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Templates for 2nd Notice/2nd Notice Documents/"/>
    </mc:Choice>
  </mc:AlternateContent>
  <xr:revisionPtr revIDLastSave="46" documentId="8_{628E140B-BDDA-4B77-859D-3AEAD83380D5}" xr6:coauthVersionLast="47" xr6:coauthVersionMax="47" xr10:uidLastSave="{33427186-83E9-48D5-B6DA-33A879BCC2F9}"/>
  <bookViews>
    <workbookView xWindow="22932" yWindow="-108" windowWidth="23256" windowHeight="12456" tabRatio="800" xr2:uid="{33F621EF-07B0-4B22-9757-3831350DCCBD}"/>
  </bookViews>
  <sheets>
    <sheet name="1. Instructions" sheetId="2" r:id="rId1"/>
    <sheet name="2. Fleet Description" sheetId="38" r:id="rId2"/>
    <sheet name="3. Infrastructure" sheetId="35" r:id="rId3"/>
    <sheet name="4. Data Dictionary" sheetId="29" r:id="rId4"/>
    <sheet name="14. Data Validation" sheetId="26" state="hidden" r:id="rId5"/>
    <sheet name="15. Additional Validations" sheetId="36" state="hidden" r:id="rId6"/>
    <sheet name="Hidden_State County Lookups" sheetId="39" state="hidden" r:id="rId7"/>
  </sheets>
  <externalReferences>
    <externalReference r:id="rId8"/>
  </externalReferences>
  <definedNames>
    <definedName name="_xlnm._FilterDatabase" localSheetId="4" hidden="1">'14. Data Validation'!$L$2:$N$439</definedName>
    <definedName name="Fleet" localSheetId="2">[1]References!$D$4:$D$19</definedName>
    <definedName name="Fleet">[1]References!$D$4:$D$19</definedName>
    <definedName name="Fuel" localSheetId="2">[1]References!$G$16:$G$27</definedName>
    <definedName name="Fuel">[1]References!$G$16:$G$27</definedName>
    <definedName name="Marine" localSheetId="2">[1]References!$J$5:$J$13</definedName>
    <definedName name="Marine">[1]References!$J$5:$J$13</definedName>
    <definedName name="MDIsp" localSheetId="2">[1]References!$L$5:$L$13</definedName>
    <definedName name="MDIsp">[1]References!$L$5:$L$13</definedName>
    <definedName name="MNG" localSheetId="2">[1]References!$K$5:$K$6</definedName>
    <definedName name="MNG">[1]References!$K$5:$K$6</definedName>
    <definedName name="modelyear" localSheetId="2">[1]References!$B$4:$B$46</definedName>
    <definedName name="modelyear">[1]References!$B$4:$B$46</definedName>
    <definedName name="_xlnm.Print_Area" localSheetId="0">'1. Instructions'!$A$1:$C$12</definedName>
    <definedName name="public" localSheetId="2">[1]References!$G$10:$G$11</definedName>
    <definedName name="public">[1]References!$G$10:$G$11</definedName>
    <definedName name="Region" localSheetId="2">[1]References!$A$4:$A$13</definedName>
    <definedName name="Region">[1]References!$A$4:$A$13</definedName>
    <definedName name="State" localSheetId="2">[1]References!$C$4:$C$55</definedName>
    <definedName name="State">[1]References!$C$4:$C$55</definedName>
    <definedName name="Technology" localSheetId="2">[1]References!$I$5:$I$54</definedName>
    <definedName name="Technology">[1]References!$I$5:$I$54</definedName>
    <definedName name="Tiers" localSheetId="2">[1]References!$D$29:$D$32</definedName>
    <definedName name="Tiers">[1]References!$D$29:$D$32</definedName>
    <definedName name="type" localSheetId="2">[1]References!$H$5:$H$71</definedName>
    <definedName name="type">[1]References!$H$5:$H$71</definedName>
    <definedName name="vehicletype" localSheetId="2">[1]References!$G$5:$G$6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9" i="35" l="1"/>
  <c r="O16" i="35"/>
  <c r="AJ16" i="35"/>
  <c r="O17" i="35"/>
  <c r="AJ17" i="35"/>
  <c r="BH13" i="38"/>
  <c r="BJ13" i="38"/>
  <c r="CF13" i="38"/>
  <c r="BH14" i="38"/>
  <c r="BJ14" i="38"/>
  <c r="CF14" i="38"/>
  <c r="CF11" i="38"/>
  <c r="CF12" i="38"/>
  <c r="CF15" i="38"/>
  <c r="CF16" i="38"/>
  <c r="CF17" i="38"/>
  <c r="CF18" i="38"/>
  <c r="CF19" i="38"/>
  <c r="CF20" i="38"/>
  <c r="CF21" i="38"/>
  <c r="CF22" i="38"/>
  <c r="CF23" i="38"/>
  <c r="CF24" i="38"/>
  <c r="CF25" i="38"/>
  <c r="CF26" i="38"/>
  <c r="CF27" i="38"/>
  <c r="CF28" i="38"/>
  <c r="CF29" i="38"/>
  <c r="CF30" i="38"/>
  <c r="CF31" i="38"/>
  <c r="CF32" i="38"/>
  <c r="CF33" i="38"/>
  <c r="CF34" i="38"/>
  <c r="CF35" i="38"/>
  <c r="CF36" i="38"/>
  <c r="CF37" i="38"/>
  <c r="CF38" i="38"/>
  <c r="CF39" i="38"/>
  <c r="CF40" i="38"/>
  <c r="CF41" i="38"/>
  <c r="CF42" i="38"/>
  <c r="CF43" i="38"/>
  <c r="CF44" i="38"/>
  <c r="CF45" i="38"/>
  <c r="CF46" i="38"/>
  <c r="CF47" i="38"/>
  <c r="CF48" i="38"/>
  <c r="CF49" i="38"/>
  <c r="CF50" i="38"/>
  <c r="CF51" i="38"/>
  <c r="CF52" i="38"/>
  <c r="CF53" i="38"/>
  <c r="CF54" i="38"/>
  <c r="CF55" i="38"/>
  <c r="CF56" i="38"/>
  <c r="CF57" i="38"/>
  <c r="CF58" i="38"/>
  <c r="CF59" i="38"/>
  <c r="CF60" i="38"/>
  <c r="CF61" i="38"/>
  <c r="CF62" i="38"/>
  <c r="CF63" i="38"/>
  <c r="CF64" i="38"/>
  <c r="CF65" i="38"/>
  <c r="CF66" i="38"/>
  <c r="CF67" i="38"/>
  <c r="CF68" i="38"/>
  <c r="CF69" i="38"/>
  <c r="CF70" i="38"/>
  <c r="CF71" i="38"/>
  <c r="CF72" i="38"/>
  <c r="CF73" i="38"/>
  <c r="CF74" i="38"/>
  <c r="CF75" i="38"/>
  <c r="CF76" i="38"/>
  <c r="CF77" i="38"/>
  <c r="CF78" i="38"/>
  <c r="CF79" i="38"/>
  <c r="CF80" i="38"/>
  <c r="CF81" i="38"/>
  <c r="CF82" i="38"/>
  <c r="CF83" i="38"/>
  <c r="CF84" i="38"/>
  <c r="CF85" i="38"/>
  <c r="CF86" i="38"/>
  <c r="CF87" i="38"/>
  <c r="CF88" i="38"/>
  <c r="CF89" i="38"/>
  <c r="CF90" i="38"/>
  <c r="CF91" i="38"/>
  <c r="CF92" i="38"/>
  <c r="CF93" i="38"/>
  <c r="CF94" i="38"/>
  <c r="CF95" i="38"/>
  <c r="CF96" i="38"/>
  <c r="CF97" i="38"/>
  <c r="CF98" i="38"/>
  <c r="CF99" i="38"/>
  <c r="CF100" i="38"/>
  <c r="CF101" i="38"/>
  <c r="CF102" i="38"/>
  <c r="CF103" i="38"/>
  <c r="CF104" i="38"/>
  <c r="CF105" i="38"/>
  <c r="CF106" i="38"/>
  <c r="CF107" i="38"/>
  <c r="CF108" i="38"/>
  <c r="CF109" i="38"/>
  <c r="CF110" i="38"/>
  <c r="CF10" i="38"/>
  <c r="AL31" i="35" l="1"/>
  <c r="AL32" i="35"/>
  <c r="AL33" i="35"/>
  <c r="AL34" i="35"/>
  <c r="AL35" i="35"/>
  <c r="AL36" i="35"/>
  <c r="AL37" i="35"/>
  <c r="AL38" i="35"/>
  <c r="AL39" i="35"/>
  <c r="AL30" i="35"/>
  <c r="AL29" i="35"/>
  <c r="AK30" i="35"/>
  <c r="AK31" i="35"/>
  <c r="AK32" i="35"/>
  <c r="AK33" i="35"/>
  <c r="AK34" i="35"/>
  <c r="AK35" i="35"/>
  <c r="AK36" i="35"/>
  <c r="AK37" i="35"/>
  <c r="AK38" i="35"/>
  <c r="AK39" i="35"/>
  <c r="AJ31" i="35"/>
  <c r="AJ32" i="35"/>
  <c r="AJ33" i="35"/>
  <c r="AJ34" i="35"/>
  <c r="AJ35" i="35"/>
  <c r="AJ36" i="35"/>
  <c r="AJ37" i="35"/>
  <c r="AJ38" i="35"/>
  <c r="AJ39" i="35"/>
  <c r="AJ30" i="35"/>
  <c r="AK29" i="35"/>
  <c r="BH11" i="38"/>
  <c r="BJ11" i="38"/>
  <c r="BH12" i="38"/>
  <c r="BJ12" i="38"/>
  <c r="BH15" i="38"/>
  <c r="BJ15" i="38"/>
  <c r="BH16" i="38"/>
  <c r="BJ16" i="38"/>
  <c r="BH17" i="38"/>
  <c r="BJ17" i="38"/>
  <c r="BH18" i="38"/>
  <c r="BJ18" i="38"/>
  <c r="BH19" i="38"/>
  <c r="BJ19" i="38"/>
  <c r="BH20" i="38"/>
  <c r="BJ20" i="38"/>
  <c r="BH21" i="38"/>
  <c r="BJ21" i="38"/>
  <c r="BH22" i="38"/>
  <c r="BJ22" i="38"/>
  <c r="BH23" i="38"/>
  <c r="BJ23" i="38"/>
  <c r="BH24" i="38"/>
  <c r="BJ24" i="38"/>
  <c r="BH25" i="38"/>
  <c r="BJ25" i="38"/>
  <c r="BH26" i="38"/>
  <c r="BJ26" i="38"/>
  <c r="BH27" i="38"/>
  <c r="BJ27" i="38"/>
  <c r="BH28" i="38"/>
  <c r="BJ28" i="38"/>
  <c r="BH29" i="38"/>
  <c r="BJ29" i="38"/>
  <c r="BH30" i="38"/>
  <c r="BJ30" i="38"/>
  <c r="BH31" i="38"/>
  <c r="BJ31" i="38"/>
  <c r="BH32" i="38"/>
  <c r="BJ32" i="38"/>
  <c r="BH33" i="38"/>
  <c r="BJ33" i="38"/>
  <c r="BH34" i="38"/>
  <c r="BJ34" i="38"/>
  <c r="BH35" i="38"/>
  <c r="BJ35" i="38"/>
  <c r="BH36" i="38"/>
  <c r="BJ36" i="38"/>
  <c r="BH37" i="38"/>
  <c r="BJ37" i="38"/>
  <c r="BH38" i="38"/>
  <c r="BJ38" i="38"/>
  <c r="BH39" i="38"/>
  <c r="BJ39" i="38"/>
  <c r="BH40" i="38"/>
  <c r="BJ40" i="38"/>
  <c r="BH41" i="38"/>
  <c r="BJ41" i="38"/>
  <c r="BH42" i="38"/>
  <c r="BJ42" i="38"/>
  <c r="BH43" i="38"/>
  <c r="BJ43" i="38"/>
  <c r="BH44" i="38"/>
  <c r="BJ44" i="38"/>
  <c r="BH45" i="38"/>
  <c r="BJ45" i="38"/>
  <c r="BH46" i="38"/>
  <c r="BJ46" i="38"/>
  <c r="BH47" i="38"/>
  <c r="BJ47" i="38"/>
  <c r="BH48" i="38"/>
  <c r="BJ48" i="38"/>
  <c r="BH49" i="38"/>
  <c r="BJ49" i="38"/>
  <c r="BH50" i="38"/>
  <c r="BJ50" i="38"/>
  <c r="BH51" i="38"/>
  <c r="BJ51" i="38"/>
  <c r="BH52" i="38"/>
  <c r="BJ52" i="38"/>
  <c r="BH53" i="38"/>
  <c r="BJ53" i="38"/>
  <c r="BH54" i="38"/>
  <c r="BJ54" i="38"/>
  <c r="BH55" i="38"/>
  <c r="BJ55" i="38"/>
  <c r="BH56" i="38"/>
  <c r="BJ56" i="38"/>
  <c r="BH57" i="38"/>
  <c r="BJ57" i="38"/>
  <c r="BH58" i="38"/>
  <c r="BJ58" i="38"/>
  <c r="BH59" i="38"/>
  <c r="BJ59" i="38"/>
  <c r="BH60" i="38"/>
  <c r="BJ60" i="38"/>
  <c r="BH61" i="38"/>
  <c r="BJ61" i="38"/>
  <c r="BH62" i="38"/>
  <c r="BJ62" i="38"/>
  <c r="BH63" i="38"/>
  <c r="BJ63" i="38"/>
  <c r="BH64" i="38"/>
  <c r="BJ64" i="38"/>
  <c r="BH65" i="38"/>
  <c r="BJ65" i="38"/>
  <c r="BH66" i="38"/>
  <c r="BJ66" i="38"/>
  <c r="BH67" i="38"/>
  <c r="BJ67" i="38"/>
  <c r="BH68" i="38"/>
  <c r="BJ68" i="38"/>
  <c r="BH69" i="38"/>
  <c r="BJ69" i="38"/>
  <c r="BH70" i="38"/>
  <c r="BJ70" i="38"/>
  <c r="BH71" i="38"/>
  <c r="BJ71" i="38"/>
  <c r="BH72" i="38"/>
  <c r="BJ72" i="38"/>
  <c r="BH73" i="38"/>
  <c r="BJ73" i="38"/>
  <c r="BH74" i="38"/>
  <c r="BJ74" i="38"/>
  <c r="BH75" i="38"/>
  <c r="BJ75" i="38"/>
  <c r="BH76" i="38"/>
  <c r="BJ76" i="38"/>
  <c r="BH77" i="38"/>
  <c r="BJ77" i="38"/>
  <c r="BH78" i="38"/>
  <c r="BJ78" i="38"/>
  <c r="BH79" i="38"/>
  <c r="BJ79" i="38"/>
  <c r="BH80" i="38"/>
  <c r="BJ80" i="38"/>
  <c r="BH81" i="38"/>
  <c r="BJ81" i="38"/>
  <c r="BH82" i="38"/>
  <c r="BJ82" i="38"/>
  <c r="BH83" i="38"/>
  <c r="BJ83" i="38"/>
  <c r="BH84" i="38"/>
  <c r="BJ84" i="38"/>
  <c r="BH85" i="38"/>
  <c r="BJ85" i="38"/>
  <c r="BH86" i="38"/>
  <c r="BJ86" i="38"/>
  <c r="BH87" i="38"/>
  <c r="BJ87" i="38"/>
  <c r="BH88" i="38"/>
  <c r="BJ88" i="38"/>
  <c r="BH89" i="38"/>
  <c r="BJ89" i="38"/>
  <c r="BH90" i="38"/>
  <c r="BJ90" i="38"/>
  <c r="BH91" i="38"/>
  <c r="BJ91" i="38"/>
  <c r="BH92" i="38"/>
  <c r="BJ92" i="38"/>
  <c r="BH93" i="38"/>
  <c r="BJ93" i="38"/>
  <c r="BH94" i="38"/>
  <c r="BJ94" i="38"/>
  <c r="BH95" i="38"/>
  <c r="BJ95" i="38"/>
  <c r="BH96" i="38"/>
  <c r="BJ96" i="38"/>
  <c r="BH97" i="38"/>
  <c r="BJ97" i="38"/>
  <c r="BH98" i="38"/>
  <c r="BJ98" i="38"/>
  <c r="BH99" i="38"/>
  <c r="BJ99" i="38"/>
  <c r="BH100" i="38"/>
  <c r="BJ100" i="38"/>
  <c r="BH101" i="38"/>
  <c r="BJ101" i="38"/>
  <c r="BH102" i="38"/>
  <c r="BJ102" i="38"/>
  <c r="BH103" i="38"/>
  <c r="BJ103" i="38"/>
  <c r="BH104" i="38"/>
  <c r="BJ104" i="38"/>
  <c r="BH105" i="38"/>
  <c r="BJ105" i="38"/>
  <c r="BH106" i="38"/>
  <c r="BJ106" i="38"/>
  <c r="BH107" i="38"/>
  <c r="BJ107" i="38"/>
  <c r="BH108" i="38"/>
  <c r="BJ108" i="38"/>
  <c r="BH109" i="38"/>
  <c r="BJ109" i="38"/>
  <c r="BH110" i="38"/>
  <c r="BJ110" i="38"/>
  <c r="AK14" i="35"/>
  <c r="AJ15" i="35"/>
  <c r="AL15" i="35" s="1"/>
  <c r="AJ18" i="35"/>
  <c r="AJ19" i="35"/>
  <c r="AL19" i="35" s="1"/>
  <c r="AJ20" i="35"/>
  <c r="AL20" i="35" s="1"/>
  <c r="AJ21" i="35"/>
  <c r="AL21" i="35" s="1"/>
  <c r="AJ22" i="35"/>
  <c r="AL22" i="35" s="1"/>
  <c r="AJ23" i="35"/>
  <c r="AL23" i="35" s="1"/>
  <c r="AJ24" i="35"/>
  <c r="AL24" i="35" s="1"/>
  <c r="AJ14" i="35"/>
  <c r="O15" i="35"/>
  <c r="O18" i="35"/>
  <c r="O19" i="35"/>
  <c r="O20" i="35"/>
  <c r="O21" i="35"/>
  <c r="O22" i="35"/>
  <c r="O23" i="35"/>
  <c r="O24" i="35"/>
  <c r="O14" i="35"/>
  <c r="BH10" i="38"/>
  <c r="BJ10"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AL18" i="35" l="1"/>
  <c r="AL16" i="35"/>
  <c r="AL17" i="35"/>
  <c r="AL14" i="35"/>
</calcChain>
</file>

<file path=xl/sharedStrings.xml><?xml version="1.0" encoding="utf-8"?>
<sst xmlns="http://schemas.openxmlformats.org/spreadsheetml/2006/main" count="25309" uniqueCount="6263">
  <si>
    <t>U. S. Environmental Protection Agency</t>
  </si>
  <si>
    <t>Diesel Emissions Reduction Act (DERA) Grant Program</t>
  </si>
  <si>
    <t>Instructions</t>
  </si>
  <si>
    <t>Excel Workbook Tab</t>
  </si>
  <si>
    <t>Definition</t>
  </si>
  <si>
    <t xml:space="preserve">1. Instructions </t>
  </si>
  <si>
    <t>Basic instructions for all worksheets in this reporting workbook.</t>
  </si>
  <si>
    <t>FY2023 DERA Grant</t>
  </si>
  <si>
    <t>DERA National</t>
  </si>
  <si>
    <t>FY2024 DERA Grant</t>
  </si>
  <si>
    <t>Other</t>
  </si>
  <si>
    <t>Please select reporting quarter.</t>
  </si>
  <si>
    <t>Year 1 Update</t>
  </si>
  <si>
    <t>Changes to Vehicle or Equipment Deployment</t>
  </si>
  <si>
    <t>Changes to Other Planned Activities</t>
  </si>
  <si>
    <t>N/A</t>
  </si>
  <si>
    <t>Fleet Description</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</si>
  <si>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</si>
  <si>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</si>
  <si>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</si>
  <si>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</si>
  <si>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</si>
  <si>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</si>
  <si>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</si>
  <si>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</si>
  <si>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t xml:space="preserve">Target Fleet
</t>
    </r>
    <r>
      <rPr>
        <i/>
        <sz val="10"/>
        <color rgb="FF000000"/>
        <rFont val="Calibri"/>
        <family val="2"/>
        <scheme val="minor"/>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</si>
  <si>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</si>
  <si>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</si>
  <si>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</si>
  <si>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t>
  </si>
  <si>
    <t>Vehicle Make</t>
  </si>
  <si>
    <t>Vehicle Model</t>
  </si>
  <si>
    <t>Baseline Vehicle Model Year</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</si>
  <si>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</si>
  <si>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</si>
  <si>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</si>
  <si>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</si>
  <si>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</si>
  <si>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</si>
  <si>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</si>
  <si>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</si>
  <si>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</si>
  <si>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</si>
  <si>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</si>
  <si>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</si>
  <si>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t>Baseline Engine Fuel Type</t>
  </si>
  <si>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</si>
  <si>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</si>
  <si>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t xml:space="preserve">Annual Amount of Fuel Used </t>
    </r>
    <r>
      <rPr>
        <i/>
        <sz val="10"/>
        <color rgb="FF000000"/>
        <rFont val="Calibri"/>
        <family val="2"/>
        <scheme val="minor"/>
      </rPr>
      <t>(gallons/year per engine for nonroad and marine; gallons/year per vehicle for onroad and locomotives)</t>
    </r>
  </si>
  <si>
    <r>
      <t xml:space="preserve">Annual Usage Hours 
</t>
    </r>
    <r>
      <rPr>
        <i/>
        <sz val="10"/>
        <rFont val="Calibri"/>
        <family val="2"/>
        <scheme val="minor"/>
      </rPr>
      <t>(hours per year per engine; includes idling hours; nonroad, locomotive, and marine only)</t>
    </r>
  </si>
  <si>
    <r>
      <t xml:space="preserve">Current Odometer 
</t>
    </r>
    <r>
      <rPr>
        <sz val="10"/>
        <rFont val="Calibri"/>
        <family val="2"/>
        <scheme val="minor"/>
      </rPr>
      <t>(in miles)</t>
    </r>
  </si>
  <si>
    <r>
      <t xml:space="preserve">Annual Miles Traveled 
</t>
    </r>
    <r>
      <rPr>
        <i/>
        <sz val="10"/>
        <rFont val="Calibri"/>
        <family val="2"/>
        <scheme val="minor"/>
      </rPr>
      <t>(miles per vehicle; on-highway only)</t>
    </r>
  </si>
  <si>
    <r>
      <t xml:space="preserve">Annual Idling Hours </t>
    </r>
    <r>
      <rPr>
        <i/>
        <sz val="1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</si>
  <si>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</si>
  <si>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t xml:space="preserve">Remaining Life of Baseline Engine/Vehicle 
</t>
    </r>
    <r>
      <rPr>
        <i/>
        <sz val="10"/>
        <rFont val="Calibri"/>
        <family val="2"/>
        <scheme val="minor"/>
      </rPr>
      <t>(years per engine; total # of years of engine life remaining at time of upgrade action)</t>
    </r>
  </si>
  <si>
    <r>
      <t xml:space="preserve">State
</t>
    </r>
    <r>
      <rPr>
        <i/>
        <sz val="10"/>
        <rFont val="Calibri"/>
        <family val="2"/>
        <scheme val="minor"/>
      </rPr>
      <t>(select from dropdown)</t>
    </r>
  </si>
  <si>
    <r>
      <t xml:space="preserve">County
</t>
    </r>
    <r>
      <rPr>
        <i/>
        <sz val="10"/>
        <rFont val="Calibri"/>
        <family val="2"/>
        <scheme val="minor"/>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</si>
  <si>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</si>
  <si>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</si>
  <si>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</si>
  <si>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</si>
  <si>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</si>
  <si>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</si>
  <si>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t xml:space="preserve">Upgrade Type
</t>
    </r>
    <r>
      <rPr>
        <i/>
        <sz val="10"/>
        <rFont val="Calibri"/>
        <family val="2"/>
        <scheme val="minor"/>
      </rPr>
      <t>(select from dropdown)</t>
    </r>
  </si>
  <si>
    <r>
      <t xml:space="preserve">Upgrade Specific
</t>
    </r>
    <r>
      <rPr>
        <i/>
        <sz val="10"/>
        <rFont val="Calibri"/>
        <family val="2"/>
        <scheme val="minor"/>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</si>
  <si>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</si>
  <si>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</si>
  <si>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</si>
  <si>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</si>
  <si>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</si>
  <si>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</si>
  <si>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</si>
  <si>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</si>
  <si>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</si>
  <si>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</si>
  <si>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</si>
  <si>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</si>
  <si>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</si>
  <si>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</si>
  <si>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</si>
  <si>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</si>
  <si>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</si>
  <si>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</si>
  <si>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</si>
  <si>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</si>
  <si>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</si>
  <si>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</si>
  <si>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</si>
  <si>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t xml:space="preserve">New Annual Idling Hours 
</t>
    </r>
    <r>
      <rPr>
        <i/>
        <sz val="10"/>
        <rFont val="Calibri"/>
        <family val="2"/>
        <scheme val="minor"/>
      </rPr>
      <t>(hours per vehicle; on-highway only)</t>
    </r>
  </si>
  <si>
    <r>
      <t xml:space="preserve">New Annual Hoteling Hours
</t>
    </r>
    <r>
      <rPr>
        <i/>
        <sz val="10"/>
        <rFont val="Calibri"/>
        <family val="2"/>
        <scheme val="minor"/>
      </rPr>
      <t>(hours per vehicle; class 8 long-haul combination only)</t>
    </r>
  </si>
  <si>
    <r>
      <t xml:space="preserve">New Annual Fuel Volume </t>
    </r>
    <r>
      <rPr>
        <i/>
        <sz val="10"/>
        <rFont val="Calibri"/>
        <family val="2"/>
        <scheme val="minor"/>
      </rPr>
      <t>(estimated gallons of fuel/year per engine for new gas, diesel, hybrid, LPG or CNG)</t>
    </r>
  </si>
  <si>
    <r>
      <t xml:space="preserve">New Vehicle Equipped with Auxiliary Heater? </t>
    </r>
    <r>
      <rPr>
        <i/>
        <sz val="10"/>
        <color rgb="FF000000"/>
        <rFont val="Calibri"/>
        <family val="2"/>
        <scheme val="minor"/>
      </rPr>
      <t>(Yes/No)</t>
    </r>
  </si>
  <si>
    <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</si>
  <si>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</si>
  <si>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</si>
  <si>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</si>
  <si>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</si>
  <si>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</si>
  <si>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</si>
  <si>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</si>
  <si>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</si>
  <si>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</si>
  <si>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indicate Number of Years Covered
</t>
    </r>
    <r>
      <rPr>
        <i/>
        <sz val="10"/>
        <color rgb="FF000000"/>
        <rFont val="Calibri"/>
        <family val="2"/>
        <scheme val="minor"/>
      </rPr>
      <t>(for Battery Electric only)</t>
    </r>
  </si>
  <si>
    <r>
      <t xml:space="preserve">Battery: Number of Miles Covered by Warranty
</t>
    </r>
    <r>
      <rPr>
        <i/>
        <sz val="10"/>
        <color rgb="FF000000"/>
        <rFont val="Calibri"/>
        <family val="2"/>
        <scheme val="minor"/>
      </rPr>
      <t>(for Battery Electric only)</t>
    </r>
  </si>
  <si>
    <r>
      <t xml:space="preserve">Battery: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</si>
  <si>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</si>
  <si>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Number of Years
</t>
    </r>
    <r>
      <rPr>
        <i/>
        <sz val="10"/>
        <color rgb="FF000000"/>
        <rFont val="Calibri"/>
        <family val="2"/>
        <scheme val="minor"/>
      </rPr>
      <t>(if included)</t>
    </r>
  </si>
  <si>
    <r>
      <t xml:space="preserve">Powertrain: Number of Miles
</t>
    </r>
    <r>
      <rPr>
        <i/>
        <sz val="10"/>
        <color rgb="FF000000"/>
        <rFont val="Calibri"/>
        <family val="2"/>
        <scheme val="minor"/>
      </rPr>
      <t>(if included)</t>
    </r>
  </si>
  <si>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</si>
  <si>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</si>
  <si>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</si>
  <si>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 xml:space="preserve">Example Vehicle </t>
  </si>
  <si>
    <t>Sample</t>
  </si>
  <si>
    <t>Company A</t>
  </si>
  <si>
    <t>Publicly Owned</t>
  </si>
  <si>
    <t>Onroad</t>
  </si>
  <si>
    <t>Transit Bus</t>
  </si>
  <si>
    <t>Class 6</t>
  </si>
  <si>
    <t>Municipal</t>
  </si>
  <si>
    <t>1234567891011</t>
  </si>
  <si>
    <t>Ford</t>
  </si>
  <si>
    <t>Taurus</t>
  </si>
  <si>
    <t>ABC</t>
  </si>
  <si>
    <t>Tier 2</t>
  </si>
  <si>
    <t>No DPF, Yes SCR</t>
  </si>
  <si>
    <t>5.0 &lt;= size &lt;15.0</t>
  </si>
  <si>
    <t>ULSD (diesel)</t>
  </si>
  <si>
    <t>AZ</t>
  </si>
  <si>
    <t>Maricopa County</t>
  </si>
  <si>
    <t>Phoenix</t>
  </si>
  <si>
    <t>85364;85365</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</si>
  <si>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</si>
  <si>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</si>
  <si>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</si>
  <si>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</si>
  <si>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</si>
  <si>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</si>
  <si>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</si>
  <si>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</si>
  <si>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</si>
  <si>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</si>
  <si>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</si>
  <si>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</si>
  <si>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</si>
  <si>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Sarah Smith; Smith.Sarah@HSD.edu</t>
  </si>
  <si>
    <t>Vehicle 1</t>
  </si>
  <si>
    <t>Vehicle 2</t>
  </si>
  <si>
    <t>Vehicle 3</t>
  </si>
  <si>
    <t>Vehicle 4</t>
  </si>
  <si>
    <t>Vehicle 5</t>
  </si>
  <si>
    <t>Vehicle 6</t>
  </si>
  <si>
    <t>Vehicle 7</t>
  </si>
  <si>
    <t>Vehicle 8</t>
  </si>
  <si>
    <t>Vehicle 9</t>
  </si>
  <si>
    <t>Vehicle 10</t>
  </si>
  <si>
    <t>Vehicle 11</t>
  </si>
  <si>
    <t>Vehicle 12</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</si>
  <si>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</si>
  <si>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</si>
  <si>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</si>
  <si>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</si>
  <si>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</si>
  <si>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</si>
  <si>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</si>
  <si>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</si>
  <si>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</si>
  <si>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</si>
  <si>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</si>
  <si>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</si>
  <si>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</si>
  <si>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</si>
  <si>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</si>
  <si>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</si>
  <si>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</si>
  <si>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</si>
  <si>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</si>
  <si>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</si>
  <si>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</si>
  <si>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</si>
  <si>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</si>
  <si>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</si>
  <si>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</si>
  <si>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</si>
  <si>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</si>
  <si>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</si>
  <si>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</si>
  <si>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</si>
  <si>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</si>
  <si>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</si>
  <si>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</si>
  <si>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</si>
  <si>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</si>
  <si>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</si>
  <si>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</si>
  <si>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</si>
  <si>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</si>
  <si>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</si>
  <si>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</si>
  <si>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</si>
  <si>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</si>
  <si>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</si>
  <si>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</si>
  <si>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</si>
  <si>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</si>
  <si>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</si>
  <si>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</si>
  <si>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</si>
  <si>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</si>
  <si>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</si>
  <si>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</si>
  <si>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</si>
  <si>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</si>
  <si>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</si>
  <si>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</si>
  <si>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</si>
  <si>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</si>
  <si>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</si>
  <si>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</si>
  <si>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</si>
  <si>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</si>
  <si>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</si>
  <si>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</si>
  <si>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</si>
  <si>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</si>
  <si>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</si>
  <si>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</si>
  <si>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</si>
  <si>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</si>
  <si>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</si>
  <si>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</si>
  <si>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</si>
  <si>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</si>
  <si>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</si>
  <si>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</si>
  <si>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</si>
  <si>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</si>
  <si>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</si>
  <si>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</si>
  <si>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</si>
  <si>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</si>
  <si>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</si>
  <si>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</si>
  <si>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</si>
  <si>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</si>
  <si>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</si>
  <si>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</si>
  <si>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 </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</si>
  <si>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</si>
  <si>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</si>
  <si>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</si>
  <si>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</si>
  <si>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</si>
  <si>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</si>
  <si>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</si>
  <si>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</si>
  <si>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</si>
  <si>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</si>
  <si>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</si>
  <si>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</si>
  <si>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</si>
  <si>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</si>
  <si>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</si>
  <si>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</si>
  <si>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</si>
  <si>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</si>
  <si>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</si>
  <si>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</si>
  <si>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</si>
  <si>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</si>
  <si>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</si>
  <si>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</si>
  <si>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</si>
  <si>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</si>
  <si>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</si>
  <si>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</si>
  <si>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</si>
  <si>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</si>
  <si>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</si>
  <si>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</si>
  <si>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Total EPA Funds Expended on EVSE Equipment and Installation</t>
  </si>
  <si>
    <t>Total Funds Expended on EVSE Equipment and Installation</t>
  </si>
  <si>
    <r>
      <t xml:space="preserve">Federal Cost Share Expended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</si>
  <si>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</si>
  <si>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Telematics Primary Point of contact (Name and email)</t>
  </si>
  <si>
    <t xml:space="preserve">Example EV Infrastructure </t>
  </si>
  <si>
    <t>Level 2</t>
  </si>
  <si>
    <t>Manufacturer Name</t>
  </si>
  <si>
    <t>Model Name</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</si>
  <si>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</si>
  <si>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</si>
  <si>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</si>
  <si>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</si>
  <si>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</si>
  <si>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</si>
  <si>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</si>
  <si>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</si>
  <si>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</si>
  <si>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</si>
  <si>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</si>
  <si>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</si>
  <si>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</si>
  <si>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</si>
  <si>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 xml:space="preserve">EVSE Group 1 </t>
  </si>
  <si>
    <t>EVSE Group 2</t>
  </si>
  <si>
    <t>EVSE Group 3</t>
  </si>
  <si>
    <t>EVSE Group 4</t>
  </si>
  <si>
    <t>EVSE Group 5</t>
  </si>
  <si>
    <t>EVSE Group 6</t>
  </si>
  <si>
    <t>EVSE Group 7</t>
  </si>
  <si>
    <t>EVSE Group 8</t>
  </si>
  <si>
    <t>EVSE Group 9</t>
  </si>
  <si>
    <t>EVSE Group 10</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</si>
  <si>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</si>
  <si>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</si>
  <si>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</si>
  <si>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</si>
  <si>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</si>
  <si>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</si>
  <si>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</si>
  <si>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</si>
  <si>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</si>
  <si>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</si>
  <si>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</si>
  <si>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</si>
  <si>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</si>
  <si>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</si>
  <si>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</si>
  <si>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</si>
  <si>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</si>
  <si>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</si>
  <si>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</si>
  <si>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</si>
  <si>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</si>
  <si>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</si>
  <si>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</si>
  <si>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</si>
  <si>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</si>
  <si>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</si>
  <si>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</si>
  <si>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</si>
  <si>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</si>
  <si>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</si>
  <si>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</si>
  <si>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</si>
  <si>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</si>
  <si>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</si>
  <si>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</si>
  <si>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</si>
  <si>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</si>
  <si>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</si>
  <si>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</si>
  <si>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</si>
  <si>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</si>
  <si>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</si>
  <si>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</si>
  <si>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</si>
  <si>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</si>
  <si>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</si>
  <si>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</si>
  <si>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Are there any other infrastructure projects associated with this grant that are not listed above (e.g. electrified parking space, stationary generator or other stationary equipment)?</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</si>
  <si>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</si>
  <si>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t>CO</t>
  </si>
  <si>
    <t>Fuel</t>
  </si>
  <si>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</si>
  <si>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</si>
  <si>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</si>
  <si>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</si>
  <si>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</si>
  <si>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</si>
  <si>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</si>
  <si>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</si>
  <si>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</si>
  <si>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</si>
  <si>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</si>
  <si>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</si>
  <si>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</si>
  <si>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</si>
  <si>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</si>
  <si>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</si>
  <si>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</si>
  <si>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</si>
  <si>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</si>
  <si>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</si>
  <si>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</si>
  <si>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</si>
  <si>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</si>
  <si>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</si>
  <si>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</si>
  <si>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</si>
  <si>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</si>
  <si>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</si>
  <si>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</si>
  <si>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</si>
  <si>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Baseline Vehicle Model Year:</t>
  </si>
  <si>
    <t>Enter the model year of the existing vehicle.</t>
  </si>
  <si>
    <t>Current Engine Information</t>
  </si>
  <si>
    <t>Engine Serial Number(s) :</t>
  </si>
  <si>
    <t>Enter the engine Serial # for each vehicle or engine to be scrapped/replaced.</t>
  </si>
  <si>
    <t>Engine Make:</t>
  </si>
  <si>
    <t>Engine Model:</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</si>
  <si>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</si>
  <si>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</si>
  <si>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</si>
  <si>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</si>
  <si>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</si>
  <si>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</si>
  <si>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</si>
  <si>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</si>
  <si>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</si>
  <si>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</si>
  <si>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</si>
  <si>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</si>
  <si>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</si>
  <si>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</si>
  <si>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</si>
  <si>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</si>
  <si>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</si>
  <si>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</si>
  <si>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</si>
  <si>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</si>
  <si>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</si>
  <si>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</si>
  <si>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</si>
  <si>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</si>
  <si>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</si>
  <si>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</si>
  <si>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</si>
  <si>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</si>
  <si>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</si>
  <si>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</si>
  <si>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</si>
  <si>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</si>
  <si>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</si>
  <si>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</si>
  <si>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</si>
  <si>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</si>
  <si>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</si>
  <si>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</si>
  <si>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</si>
  <si>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</si>
  <si>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</si>
  <si>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</si>
  <si>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</si>
  <si>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</si>
  <si>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</si>
  <si>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</si>
  <si>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</si>
  <si>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</si>
  <si>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</si>
  <si>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</si>
  <si>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</si>
  <si>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</si>
  <si>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</si>
  <si>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</si>
  <si>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</si>
  <si>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</si>
  <si>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</si>
  <si>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</si>
  <si>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</si>
  <si>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</si>
  <si>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</si>
  <si>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</si>
  <si>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</si>
  <si>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</si>
  <si>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</si>
  <si>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</si>
  <si>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</si>
  <si>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</si>
  <si>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</si>
  <si>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</si>
  <si>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</si>
  <si>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</si>
  <si>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</si>
  <si>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</si>
  <si>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</si>
  <si>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</si>
  <si>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</si>
  <si>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</si>
  <si>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</si>
  <si>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</si>
  <si>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</si>
  <si>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</si>
  <si>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</si>
  <si>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</si>
  <si>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</si>
  <si>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</si>
  <si>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</si>
  <si>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</si>
  <si>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</si>
  <si>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</si>
  <si>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</si>
  <si>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</si>
  <si>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</si>
  <si>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</si>
  <si>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</si>
  <si>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</si>
  <si>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</si>
  <si>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</si>
  <si>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</si>
  <si>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</si>
  <si>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</si>
  <si>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</si>
  <si>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</si>
  <si>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</si>
  <si>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</si>
  <si>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</si>
  <si>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</si>
  <si>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</si>
  <si>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</si>
  <si>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</si>
  <si>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</si>
  <si>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</si>
  <si>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</si>
  <si>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</si>
  <si>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</si>
  <si>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</si>
  <si>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</si>
  <si>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</si>
  <si>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</si>
  <si>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</si>
  <si>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</si>
  <si>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</si>
  <si>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</si>
  <si>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</si>
  <si>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</si>
  <si>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</si>
  <si>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</si>
  <si>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</si>
  <si>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</si>
  <si>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</si>
  <si>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</si>
  <si>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</si>
  <si>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</si>
  <si>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</si>
  <si>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</si>
  <si>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</si>
  <si>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</si>
  <si>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</si>
  <si>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</si>
  <si>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</si>
  <si>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</si>
  <si>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</si>
  <si>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</si>
  <si>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</si>
  <si>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</si>
  <si>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</si>
  <si>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</si>
  <si>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</si>
  <si>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</si>
  <si>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</si>
  <si>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</si>
  <si>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</si>
  <si>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</si>
  <si>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</si>
  <si>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</si>
  <si>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</si>
  <si>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</si>
  <si>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</si>
  <si>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</si>
  <si>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</si>
  <si>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</si>
  <si>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</si>
  <si>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</si>
  <si>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</si>
  <si>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</si>
  <si>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</si>
  <si>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</si>
  <si>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</si>
  <si>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</si>
  <si>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</si>
  <si>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</si>
  <si>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</si>
  <si>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</si>
  <si>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</si>
  <si>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</si>
  <si>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</si>
  <si>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</si>
  <si>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</si>
  <si>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</si>
  <si>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</si>
  <si>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</si>
  <si>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Yes, Primary Point of contact (Name and email)</t>
  </si>
  <si>
    <t>If you selected "Yes" for the previous column, please enter your name and e-mail.</t>
  </si>
  <si>
    <t>Progress</t>
  </si>
  <si>
    <t>Year Update</t>
  </si>
  <si>
    <t>Type of Amendment</t>
  </si>
  <si>
    <t>Vehicle Ownership</t>
  </si>
  <si>
    <t>All Sectors</t>
  </si>
  <si>
    <t>Vehicle Type</t>
  </si>
  <si>
    <t>Sectors By Target Fleet</t>
  </si>
  <si>
    <t>All Classes</t>
  </si>
  <si>
    <t>Upgrade Type</t>
  </si>
  <si>
    <t>Upgrade</t>
  </si>
  <si>
    <t>By Target Fleet</t>
  </si>
  <si>
    <t>All Upgrades</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</si>
  <si>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</si>
  <si>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</si>
  <si>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</si>
  <si>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</si>
  <si>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</si>
  <si>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</si>
  <si>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</si>
  <si>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Waiver</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</si>
  <si>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</si>
  <si>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</si>
  <si>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</si>
  <si>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</si>
  <si>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</si>
  <si>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</si>
  <si>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</si>
  <si>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</si>
  <si>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</si>
  <si>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</si>
  <si>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</si>
  <si>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</si>
  <si>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</si>
  <si>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</si>
  <si>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220 V</t>
  </si>
  <si>
    <t>Heavy Fuel Oil (HFO, 3.50% S)</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</si>
  <si>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</si>
  <si>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</si>
  <si>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</si>
  <si>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</si>
  <si>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</si>
  <si>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</si>
  <si>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</si>
  <si>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</si>
  <si>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</si>
  <si>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</si>
  <si>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</si>
  <si>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</si>
  <si>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</si>
  <si>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</si>
  <si>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</si>
  <si>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</si>
  <si>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</si>
  <si>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</si>
  <si>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</si>
  <si>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</si>
  <si>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Accessoreis are BABA Compliant</t>
  </si>
  <si>
    <t>Yes - EPA's De Minimis Waiver</t>
  </si>
  <si>
    <t>In Progress</t>
  </si>
  <si>
    <t>Year 3 Update</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</si>
  <si>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</si>
  <si>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</si>
  <si>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</si>
  <si>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</si>
  <si>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</si>
  <si>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</si>
  <si>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</si>
  <si>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</si>
  <si>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</si>
  <si>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</si>
  <si>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</si>
  <si>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</si>
  <si>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Yes - EPA's Small Project Waiver</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</si>
  <si>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</si>
  <si>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</si>
  <si>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</si>
  <si>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</si>
  <si>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</si>
  <si>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</si>
  <si>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</si>
  <si>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</si>
  <si>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</si>
  <si>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</si>
  <si>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</si>
  <si>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</si>
  <si>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</si>
  <si>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</si>
  <si>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</si>
  <si>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</si>
  <si>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</si>
  <si>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</si>
  <si>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</si>
  <si>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</si>
  <si>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</si>
  <si>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</si>
  <si>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</si>
  <si>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</si>
  <si>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</si>
  <si>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</si>
  <si>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</si>
  <si>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</si>
  <si>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&lt;5.0</t>
  </si>
  <si>
    <t xml:space="preserve">Do not know   </t>
  </si>
  <si>
    <t>Jul. to Sep. 2022</t>
  </si>
  <si>
    <t>Other value not listed</t>
  </si>
  <si>
    <t>Yes - Project-Level Waiver</t>
  </si>
  <si>
    <t>Mining</t>
  </si>
  <si>
    <t>Baler/Combine/Swather</t>
  </si>
  <si>
    <t>Fishing Vessel</t>
  </si>
  <si>
    <t>Class 8</t>
  </si>
  <si>
    <t>Engine Upgrade Kits</t>
  </si>
  <si>
    <t>Other Idling Control Strategy</t>
  </si>
  <si>
    <t>Engine Replacement - LNG</t>
  </si>
  <si>
    <t>LNG</t>
  </si>
  <si>
    <t>Tier 4</t>
  </si>
  <si>
    <t>Oct. to Dec. 2022</t>
  </si>
  <si>
    <t>Bore/Drill Rig</t>
  </si>
  <si>
    <t>Other Harbor Craft</t>
  </si>
  <si>
    <t>Fuel Options</t>
  </si>
  <si>
    <t>Diesel Particulate Filter</t>
  </si>
  <si>
    <t>Engine Replacement - Other</t>
  </si>
  <si>
    <t>LPG/Propane</t>
  </si>
  <si>
    <t>Tier 4i (interim - nonroad only)</t>
  </si>
  <si>
    <t>15.0 &lt;= size &lt; 20.0</t>
  </si>
  <si>
    <t>Jan. to Mar. 2023</t>
  </si>
  <si>
    <t>Port</t>
  </si>
  <si>
    <t>Cement &amp; Mortar Mixer</t>
  </si>
  <si>
    <t>Other OGV</t>
  </si>
  <si>
    <t>Aerodynamic Devices</t>
  </si>
  <si>
    <t>Long Haul - Combination</t>
  </si>
  <si>
    <t>Engine Replacement - ULSD (diesel)</t>
  </si>
  <si>
    <t>Gasoline</t>
  </si>
  <si>
    <t>20.0 &lt;= size &lt; 25.0</t>
  </si>
  <si>
    <t>Apr. to Jun. 2023</t>
  </si>
  <si>
    <t>Railyard</t>
  </si>
  <si>
    <t>Concrete/Industrial Saw</t>
  </si>
  <si>
    <t>Tugboat</t>
  </si>
  <si>
    <t>Tire Technology</t>
  </si>
  <si>
    <t>Short Haul - Single Unit</t>
  </si>
  <si>
    <t>Locomotive Replacement - All-Electric</t>
  </si>
  <si>
    <t>Battery Electric</t>
  </si>
  <si>
    <t>25.0 &lt;= size &lt; 30.0</t>
  </si>
  <si>
    <t>Jul. to Sep. 2023</t>
  </si>
  <si>
    <t>School Bus</t>
  </si>
  <si>
    <t>Container Handling Equipment</t>
  </si>
  <si>
    <t>Line Haul Locomotive as Switch</t>
  </si>
  <si>
    <t>Delivery</t>
  </si>
  <si>
    <t>Engine Replacement - B20 (diesel)</t>
  </si>
  <si>
    <t>Locomotive Replacement - Gen Set</t>
  </si>
  <si>
    <t>3.5 &lt;= size &lt;7.0</t>
  </si>
  <si>
    <t>Oct. to Dec. 2023</t>
  </si>
  <si>
    <t>Stationary</t>
  </si>
  <si>
    <t>Crane</t>
  </si>
  <si>
    <t>Drayage</t>
  </si>
  <si>
    <t>Engine Replacement - B5 (diesel)</t>
  </si>
  <si>
    <t>Exhaust Gas Recirculation + Diesel Particulate Filter</t>
  </si>
  <si>
    <t>Locomotive Replacement - LNG</t>
  </si>
  <si>
    <t>7.0 &lt;= size &lt;15.0</t>
  </si>
  <si>
    <t>Jan. to Mar. 20244</t>
  </si>
  <si>
    <t>Transit</t>
  </si>
  <si>
    <t>Crawler Dozer/Loader</t>
  </si>
  <si>
    <t>Emergency</t>
  </si>
  <si>
    <t>Engine Replacement - CNG</t>
  </si>
  <si>
    <t>Locomotive Replacement - Other</t>
  </si>
  <si>
    <t>Apr. to Jun. 2024</t>
  </si>
  <si>
    <t>Crushing/Proc. Equipment</t>
  </si>
  <si>
    <t>Long Haul</t>
  </si>
  <si>
    <t>Engine Replacement - FOSS Hybrid Tug</t>
  </si>
  <si>
    <t>Selective Catalytic Reduction + Diesel Oxidation Catalyst</t>
  </si>
  <si>
    <t>Locomotive Replacement - ULSD (diesel)</t>
  </si>
  <si>
    <t>Jul. to Sep. 2024</t>
  </si>
  <si>
    <t>Dumpers/Tender</t>
  </si>
  <si>
    <t>Engine Replacement - Fuel Cell</t>
  </si>
  <si>
    <t>Selective Catalytic Reduction + Diesel Particulate Filter</t>
  </si>
  <si>
    <t>Engine Upgrade Kit</t>
  </si>
  <si>
    <t>Oct. to Dec. 2024</t>
  </si>
  <si>
    <t>Excavator</t>
  </si>
  <si>
    <t>Refuse Hauler</t>
  </si>
  <si>
    <t>Engine Replacement - LPG/Propane</t>
  </si>
  <si>
    <t>Short Haul - Combination</t>
  </si>
  <si>
    <t>Other Fuel Option</t>
  </si>
  <si>
    <t>Jan. to Mar. 2025</t>
  </si>
  <si>
    <t>FY2015 DERA Grant</t>
  </si>
  <si>
    <t>Forklift</t>
  </si>
  <si>
    <t>Apr. to Jun. 2025</t>
  </si>
  <si>
    <t>FY2016 DERA Grant</t>
  </si>
  <si>
    <t>Gantry Crane</t>
  </si>
  <si>
    <t>Shuttle Bus</t>
  </si>
  <si>
    <t>Engine Replacement - Gasoline</t>
  </si>
  <si>
    <t>Jul. to Sep. 2025</t>
  </si>
  <si>
    <t>FY2017 DERA Grant</t>
  </si>
  <si>
    <t>Passenger Locomotive</t>
  </si>
  <si>
    <t>Oct. to Dec. 2025</t>
  </si>
  <si>
    <t>FY2018 DERA Grant</t>
  </si>
  <si>
    <t>Utility</t>
  </si>
  <si>
    <t>Engine Replacement - Hybrid Eco-Crane</t>
  </si>
  <si>
    <t>School Buses</t>
  </si>
  <si>
    <t>Jan. to Mar. 2026</t>
  </si>
  <si>
    <t>FY2019 DERA Grant</t>
  </si>
  <si>
    <t>Logging Equip Fell/Bunch/Skidder</t>
  </si>
  <si>
    <t>Engine Replacement - Hybrid Electric</t>
  </si>
  <si>
    <t>Transit Buses</t>
  </si>
  <si>
    <t>Apr. to Jun. 2026</t>
  </si>
  <si>
    <t>FY2020 DERA Grant</t>
  </si>
  <si>
    <t>Jul. to Sep. 2026</t>
  </si>
  <si>
    <t>FY2021 DERA Grant</t>
  </si>
  <si>
    <t>Engine Replacement - Hydraulic Hybrid</t>
  </si>
  <si>
    <t>Oct. to Dec. 2026</t>
  </si>
  <si>
    <t>FY2022 DERA Grant</t>
  </si>
  <si>
    <t>Marine - Auxiliary</t>
  </si>
  <si>
    <t>Engine Replacement - Plug-in Hybrid Electric</t>
  </si>
  <si>
    <t>Jan. to Mar. 2027</t>
  </si>
  <si>
    <t>Marine - Propulsion</t>
  </si>
  <si>
    <t>Apr. to Jun. 2027</t>
  </si>
  <si>
    <t>Mining Equipment</t>
  </si>
  <si>
    <t>Jul. to Sep. 2027</t>
  </si>
  <si>
    <t>FY2025 DERA Grant</t>
  </si>
  <si>
    <t>Mobile Air Compressor</t>
  </si>
  <si>
    <t>Oct. to Dec. 2027</t>
  </si>
  <si>
    <t>FY2026 DERA Grant</t>
  </si>
  <si>
    <t>Mobile Gas Compressor</t>
  </si>
  <si>
    <t>Switch Locomotive</t>
  </si>
  <si>
    <t>Jan. to Mar. 2028</t>
  </si>
  <si>
    <t>FY2027 DERA Grant</t>
  </si>
  <si>
    <t>Mobile Generator</t>
  </si>
  <si>
    <t>Apr. to Jun. 2028</t>
  </si>
  <si>
    <t>Select Status</t>
  </si>
  <si>
    <t>Mobile Irrigation Set</t>
  </si>
  <si>
    <t>Jul. to Sep. 2028</t>
  </si>
  <si>
    <t>Mobile Pump</t>
  </si>
  <si>
    <t>Oct. to Dec. 2028</t>
  </si>
  <si>
    <t>In-Progress</t>
  </si>
  <si>
    <t>Mobile Welder</t>
  </si>
  <si>
    <t>Jan. to Mar. 2029</t>
  </si>
  <si>
    <t>Off-Highway Tractor</t>
  </si>
  <si>
    <t>Apr. to Jun. 2029</t>
  </si>
  <si>
    <t>Off-Highway Truck</t>
  </si>
  <si>
    <t>Other Aerodynamic Device</t>
  </si>
  <si>
    <t>Jul. to Sep. 2029</t>
  </si>
  <si>
    <t>Select Date</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</si>
  <si>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</si>
  <si>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</si>
  <si>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</si>
  <si>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</si>
  <si>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</si>
  <si>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</si>
  <si>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</si>
  <si>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</si>
  <si>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</si>
  <si>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</si>
  <si>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</si>
  <si>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</si>
  <si>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</si>
  <si>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</si>
  <si>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</si>
  <si>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</si>
  <si>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</si>
  <si>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</si>
  <si>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</si>
  <si>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</si>
  <si>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</si>
  <si>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</si>
  <si>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</si>
  <si>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</si>
  <si>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</si>
  <si>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</si>
  <si>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</si>
  <si>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</si>
  <si>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</si>
  <si>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</si>
  <si>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</si>
  <si>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</si>
  <si>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</si>
  <si>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</si>
  <si>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</si>
  <si>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</si>
  <si>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</si>
  <si>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</si>
  <si>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</si>
  <si>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</si>
  <si>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</si>
  <si>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</si>
  <si>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</si>
  <si>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</si>
  <si>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</si>
  <si>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</si>
  <si>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</si>
  <si>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</si>
  <si>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</si>
  <si>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</si>
  <si>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</si>
  <si>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</si>
  <si>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</si>
  <si>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</si>
  <si>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</si>
  <si>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</si>
  <si>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</si>
  <si>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</si>
  <si>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</si>
  <si>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</si>
  <si>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</si>
  <si>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</si>
  <si>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</si>
  <si>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</si>
  <si>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</si>
  <si>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</si>
  <si>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</si>
  <si>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</si>
  <si>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</si>
  <si>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</si>
  <si>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</si>
  <si>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</si>
  <si>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</si>
  <si>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</si>
  <si>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</si>
  <si>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</si>
  <si>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</si>
  <si>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</si>
  <si>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State</t>
  </si>
  <si>
    <t>DERA Tribal and territory</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</si>
  <si>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</si>
  <si>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</si>
  <si>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</si>
  <si>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</si>
  <si>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</si>
  <si>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</si>
  <si>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</si>
  <si>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</si>
  <si>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</si>
  <si>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</si>
  <si>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</si>
  <si>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</si>
  <si>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</si>
  <si>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</si>
  <si>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</si>
  <si>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</si>
  <si>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</si>
  <si>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</si>
  <si>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</si>
  <si>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</si>
  <si>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</si>
  <si>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</si>
  <si>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</si>
  <si>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</si>
  <si>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</si>
  <si>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</si>
  <si>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</si>
  <si>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</si>
  <si>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</si>
  <si>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</si>
  <si>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</si>
  <si>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</si>
  <si>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</si>
  <si>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</si>
  <si>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</si>
  <si>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</si>
  <si>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</si>
  <si>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</si>
  <si>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</si>
  <si>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</si>
  <si>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</si>
  <si>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</si>
  <si>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</si>
  <si>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</si>
  <si>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</si>
  <si>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</si>
  <si>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</si>
  <si>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</si>
  <si>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</si>
  <si>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</si>
  <si>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</si>
  <si>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</si>
  <si>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</si>
  <si>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</si>
  <si>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</si>
  <si>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</si>
  <si>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</si>
  <si>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</si>
  <si>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</si>
  <si>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</si>
  <si>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</si>
  <si>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</si>
  <si>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</si>
  <si>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</si>
  <si>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</si>
  <si>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</si>
  <si>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</si>
  <si>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</si>
  <si>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</si>
  <si>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</si>
  <si>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</si>
  <si>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</si>
  <si>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</si>
  <si>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</si>
  <si>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</si>
  <si>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</si>
  <si>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</si>
  <si>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</si>
  <si>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</si>
  <si>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</si>
  <si>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</si>
  <si>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</si>
  <si>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</si>
  <si>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</si>
  <si>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</si>
  <si>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</si>
  <si>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</si>
  <si>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</si>
  <si>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</si>
  <si>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</si>
  <si>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</si>
  <si>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</si>
  <si>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</si>
  <si>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</si>
  <si>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</si>
  <si>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</si>
  <si>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</si>
  <si>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</si>
  <si>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</si>
  <si>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</si>
  <si>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</si>
  <si>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</si>
  <si>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</si>
  <si>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</si>
  <si>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</si>
  <si>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</si>
  <si>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</si>
  <si>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</si>
  <si>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</si>
  <si>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</si>
  <si>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</si>
  <si>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</si>
  <si>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</si>
  <si>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</si>
  <si>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</si>
  <si>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</si>
  <si>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</si>
  <si>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</si>
  <si>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</si>
  <si>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</si>
  <si>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</si>
  <si>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</si>
  <si>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</si>
  <si>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</si>
  <si>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</si>
  <si>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</si>
  <si>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</si>
  <si>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</si>
  <si>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</si>
  <si>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</si>
  <si>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</si>
  <si>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</si>
  <si>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</si>
  <si>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</si>
  <si>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</si>
  <si>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</si>
  <si>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</si>
  <si>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</si>
  <si>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</si>
  <si>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</si>
  <si>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</si>
  <si>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</si>
  <si>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</si>
  <si>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</si>
  <si>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</si>
  <si>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</si>
  <si>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</si>
  <si>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</si>
  <si>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</si>
  <si>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</si>
  <si>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</si>
  <si>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</si>
  <si>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</si>
  <si>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</si>
  <si>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</si>
  <si>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</si>
  <si>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</si>
  <si>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</si>
  <si>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</si>
  <si>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</si>
  <si>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</si>
  <si>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</si>
  <si>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</si>
  <si>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</si>
  <si>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</si>
  <si>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</si>
  <si>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</si>
  <si>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</si>
  <si>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</si>
  <si>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</si>
  <si>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</si>
  <si>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</si>
  <si>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</si>
  <si>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</si>
  <si>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</si>
  <si>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</si>
  <si>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</si>
  <si>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</si>
  <si>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</si>
  <si>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</si>
  <si>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</si>
  <si>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</si>
  <si>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</si>
  <si>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</si>
  <si>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</si>
  <si>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</si>
  <si>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</si>
  <si>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</si>
  <si>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</si>
  <si>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</si>
  <si>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</si>
  <si>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</si>
  <si>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</si>
  <si>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</si>
  <si>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</si>
  <si>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</si>
  <si>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</si>
  <si>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</si>
  <si>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</si>
  <si>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</si>
  <si>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</si>
  <si>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</si>
  <si>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</si>
  <si>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</si>
  <si>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</si>
  <si>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</si>
  <si>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</si>
  <si>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</si>
  <si>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</si>
  <si>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</si>
  <si>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</si>
  <si>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</si>
  <si>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</si>
  <si>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</si>
  <si>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</si>
  <si>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</si>
  <si>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</si>
  <si>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</si>
  <si>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</si>
  <si>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</si>
  <si>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</si>
  <si>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</si>
  <si>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</si>
  <si>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</si>
  <si>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</si>
  <si>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</si>
  <si>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</si>
  <si>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</si>
  <si>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</si>
  <si>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</si>
  <si>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</si>
  <si>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</si>
  <si>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</si>
  <si>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</si>
  <si>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</si>
  <si>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</si>
  <si>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</si>
  <si>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</si>
  <si>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</si>
  <si>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</si>
  <si>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</si>
  <si>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</si>
  <si>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</si>
  <si>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</si>
  <si>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</si>
  <si>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</si>
  <si>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</si>
  <si>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</si>
  <si>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</si>
  <si>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</si>
  <si>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</si>
  <si>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</si>
  <si>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</si>
  <si>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</si>
  <si>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</si>
  <si>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</si>
  <si>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</si>
  <si>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</si>
  <si>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</si>
  <si>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</si>
  <si>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</si>
  <si>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</si>
  <si>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</si>
  <si>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</si>
  <si>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</si>
  <si>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</si>
  <si>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</si>
  <si>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</si>
  <si>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</si>
  <si>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</si>
  <si>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</si>
  <si>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</si>
  <si>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</si>
  <si>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</si>
  <si>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</si>
  <si>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</si>
  <si>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</si>
  <si>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</si>
  <si>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</si>
  <si>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</si>
  <si>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</si>
  <si>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</si>
  <si>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</si>
  <si>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</si>
  <si>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</si>
  <si>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</si>
  <si>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</si>
  <si>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</si>
  <si>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</si>
  <si>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</si>
  <si>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</si>
  <si>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</si>
  <si>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</si>
  <si>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</si>
  <si>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</si>
  <si>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</si>
  <si>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</si>
  <si>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</si>
  <si>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</si>
  <si>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</si>
  <si>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</si>
  <si>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</si>
  <si>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</si>
  <si>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</si>
  <si>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</si>
  <si>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</si>
  <si>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</si>
  <si>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</si>
  <si>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</si>
  <si>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</si>
  <si>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</si>
  <si>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</si>
  <si>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</si>
  <si>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</si>
  <si>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</si>
  <si>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</si>
  <si>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</si>
  <si>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</si>
  <si>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</si>
  <si>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</si>
  <si>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</si>
  <si>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</si>
  <si>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</si>
  <si>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</si>
  <si>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</si>
  <si>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</si>
  <si>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</si>
  <si>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</si>
  <si>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</si>
  <si>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</si>
  <si>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</si>
  <si>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</si>
  <si>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</si>
  <si>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</si>
  <si>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</si>
  <si>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</si>
  <si>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</si>
  <si>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</si>
  <si>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</si>
  <si>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</si>
  <si>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</si>
  <si>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</si>
  <si>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</si>
  <si>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</si>
  <si>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</si>
  <si>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</si>
  <si>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</si>
  <si>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</si>
  <si>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</si>
  <si>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</si>
  <si>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</si>
  <si>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</si>
  <si>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</si>
  <si>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</si>
  <si>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</si>
  <si>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</si>
  <si>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</si>
  <si>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</si>
  <si>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</si>
  <si>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</si>
  <si>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</si>
  <si>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</si>
  <si>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</si>
  <si>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</si>
  <si>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</si>
  <si>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</si>
  <si>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</si>
  <si>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</si>
  <si>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</si>
  <si>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</si>
  <si>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</si>
  <si>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</si>
  <si>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</si>
  <si>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</si>
  <si>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</si>
  <si>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</si>
  <si>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</si>
  <si>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</si>
  <si>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</si>
  <si>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</si>
  <si>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</si>
  <si>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</si>
  <si>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</si>
  <si>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</si>
  <si>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</si>
  <si>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</si>
  <si>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</si>
  <si>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</si>
  <si>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</si>
  <si>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</si>
  <si>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</si>
  <si>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</si>
  <si>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</si>
  <si>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</si>
  <si>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</si>
  <si>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</si>
  <si>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</si>
  <si>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</si>
  <si>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</si>
  <si>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</si>
  <si>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</si>
  <si>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</si>
  <si>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</si>
  <si>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</si>
  <si>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</si>
  <si>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</si>
  <si>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</si>
  <si>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</si>
  <si>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</si>
  <si>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</si>
  <si>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</si>
  <si>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</si>
  <si>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</si>
  <si>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</si>
  <si>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</si>
  <si>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</si>
  <si>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</si>
  <si>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</si>
  <si>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</si>
  <si>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</si>
  <si>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</si>
  <si>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</si>
  <si>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</si>
  <si>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</si>
  <si>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</si>
  <si>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</si>
  <si>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</si>
  <si>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</si>
  <si>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</si>
  <si>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</si>
  <si>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</si>
  <si>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</si>
  <si>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</si>
  <si>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</si>
  <si>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</si>
  <si>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</si>
  <si>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</si>
  <si>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</si>
  <si>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</si>
  <si>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</si>
  <si>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</si>
  <si>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</si>
  <si>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</si>
  <si>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</si>
  <si>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</si>
  <si>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</si>
  <si>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</si>
  <si>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</si>
  <si>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</si>
  <si>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</si>
  <si>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</si>
  <si>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</si>
  <si>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</si>
  <si>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</si>
  <si>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</si>
  <si>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</si>
  <si>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</si>
  <si>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</si>
  <si>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</si>
  <si>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</si>
  <si>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</si>
  <si>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</si>
  <si>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</si>
  <si>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</si>
  <si>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</si>
  <si>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</si>
  <si>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</si>
  <si>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</si>
  <si>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</si>
  <si>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</si>
  <si>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</si>
  <si>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</si>
  <si>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</si>
  <si>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</si>
  <si>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</si>
  <si>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</si>
  <si>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</si>
  <si>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</si>
  <si>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</si>
  <si>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</si>
  <si>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</si>
  <si>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</si>
  <si>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</si>
  <si>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</si>
  <si>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</si>
  <si>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</si>
  <si>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</si>
  <si>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</si>
  <si>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</si>
  <si>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</si>
  <si>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</si>
  <si>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</si>
  <si>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</si>
  <si>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</si>
  <si>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</si>
  <si>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</si>
  <si>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</si>
  <si>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</si>
  <si>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</si>
  <si>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</si>
  <si>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</si>
  <si>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</si>
  <si>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</si>
  <si>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</si>
  <si>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</si>
  <si>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</si>
  <si>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</si>
  <si>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</si>
  <si>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</si>
  <si>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</si>
  <si>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</si>
  <si>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</si>
  <si>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</si>
  <si>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</si>
  <si>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</si>
  <si>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</si>
  <si>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</si>
  <si>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</si>
  <si>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</si>
  <si>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</si>
  <si>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</si>
  <si>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</si>
  <si>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</si>
  <si>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</si>
  <si>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</si>
  <si>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</si>
  <si>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</si>
  <si>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</si>
  <si>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</si>
  <si>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</si>
  <si>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</si>
  <si>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</si>
  <si>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</si>
  <si>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</si>
  <si>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</si>
  <si>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</si>
  <si>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</si>
  <si>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</si>
  <si>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</si>
  <si>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</si>
  <si>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</si>
  <si>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</si>
  <si>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</si>
  <si>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</si>
  <si>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</si>
  <si>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</si>
  <si>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</si>
  <si>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</si>
  <si>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</si>
  <si>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</si>
  <si>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</si>
  <si>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</si>
  <si>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</si>
  <si>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</si>
  <si>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</si>
  <si>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</si>
  <si>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</si>
  <si>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</si>
  <si>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</si>
  <si>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</si>
  <si>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</si>
  <si>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</si>
  <si>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</si>
  <si>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</si>
  <si>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</si>
  <si>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</si>
  <si>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</si>
  <si>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</si>
  <si>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</si>
  <si>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</si>
  <si>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</si>
  <si>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</si>
  <si>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</si>
  <si>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</si>
  <si>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</si>
  <si>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</si>
  <si>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</si>
  <si>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</si>
  <si>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</si>
  <si>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</si>
  <si>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</si>
  <si>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</si>
  <si>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</si>
  <si>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</si>
  <si>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</si>
  <si>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</si>
  <si>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</si>
  <si>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</si>
  <si>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</si>
  <si>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</si>
  <si>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</si>
  <si>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</si>
  <si>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</si>
  <si>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</si>
  <si>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</si>
  <si>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</si>
  <si>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</si>
  <si>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</si>
  <si>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</si>
  <si>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</si>
  <si>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</si>
  <si>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</si>
  <si>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</si>
  <si>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</si>
  <si>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</si>
  <si>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</si>
  <si>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</si>
  <si>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</si>
  <si>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</si>
  <si>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</si>
  <si>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</si>
  <si>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</si>
  <si>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</si>
  <si>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</si>
  <si>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</si>
  <si>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</si>
  <si>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</si>
  <si>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</si>
  <si>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</si>
  <si>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</si>
  <si>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</si>
  <si>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</si>
  <si>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</si>
  <si>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</si>
  <si>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</si>
  <si>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</si>
  <si>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</si>
  <si>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</si>
  <si>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</si>
  <si>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</si>
  <si>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</si>
  <si>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</si>
  <si>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</si>
  <si>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</si>
  <si>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</si>
  <si>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</si>
  <si>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</si>
  <si>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</si>
  <si>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</si>
  <si>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</si>
  <si>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</si>
  <si>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</si>
  <si>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</si>
  <si>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</si>
  <si>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</si>
  <si>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</si>
  <si>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</si>
  <si>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</si>
  <si>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</si>
  <si>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</si>
  <si>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</si>
  <si>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</si>
  <si>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</si>
  <si>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</si>
  <si>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</si>
  <si>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</si>
  <si>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</si>
  <si>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</si>
  <si>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</si>
  <si>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</si>
  <si>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</si>
  <si>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</si>
  <si>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</si>
  <si>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</si>
  <si>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</si>
  <si>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</si>
  <si>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</si>
  <si>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</si>
  <si>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</si>
  <si>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</si>
  <si>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</si>
  <si>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</si>
  <si>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</si>
  <si>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</si>
  <si>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</si>
  <si>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</si>
  <si>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</si>
  <si>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</si>
  <si>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</si>
  <si>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</si>
  <si>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</si>
  <si>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</si>
  <si>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</si>
  <si>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</si>
  <si>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</si>
  <si>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</si>
  <si>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</si>
  <si>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</si>
  <si>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</si>
  <si>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</si>
  <si>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</si>
  <si>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</si>
  <si>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</si>
  <si>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</si>
  <si>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</si>
  <si>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</si>
  <si>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</si>
  <si>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</si>
  <si>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</si>
  <si>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</si>
  <si>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</si>
  <si>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</si>
  <si>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</si>
  <si>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</si>
  <si>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</si>
  <si>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</si>
  <si>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</si>
  <si>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</si>
  <si>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</si>
  <si>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</si>
  <si>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</si>
  <si>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</si>
  <si>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</si>
  <si>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</si>
  <si>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</si>
  <si>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</si>
  <si>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</si>
  <si>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</si>
  <si>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</si>
  <si>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</si>
  <si>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</si>
  <si>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</si>
  <si>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</si>
  <si>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</si>
  <si>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</si>
  <si>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</si>
  <si>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</si>
  <si>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</si>
  <si>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</si>
  <si>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</si>
  <si>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</si>
  <si>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</si>
  <si>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</si>
  <si>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</si>
  <si>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</si>
  <si>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</si>
  <si>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</si>
  <si>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</si>
  <si>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</si>
  <si>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</si>
  <si>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</si>
  <si>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</si>
  <si>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</si>
  <si>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</si>
  <si>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</si>
  <si>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</si>
  <si>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</si>
  <si>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</si>
  <si>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</si>
  <si>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</si>
  <si>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</si>
  <si>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</si>
  <si>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</si>
  <si>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</si>
  <si>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</si>
  <si>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</si>
  <si>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</si>
  <si>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</si>
  <si>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</si>
  <si>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</si>
  <si>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</si>
  <si>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</si>
  <si>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</si>
  <si>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</si>
  <si>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</si>
  <si>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</si>
  <si>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</si>
  <si>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</si>
  <si>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</si>
  <si>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</si>
  <si>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</si>
  <si>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</si>
  <si>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</si>
  <si>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</si>
  <si>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</si>
  <si>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</si>
  <si>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</si>
  <si>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</si>
  <si>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</si>
  <si>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</si>
  <si>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</si>
  <si>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</si>
  <si>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</si>
  <si>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</si>
  <si>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</si>
  <si>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</si>
  <si>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</si>
  <si>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</si>
  <si>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</si>
  <si>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</si>
  <si>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</si>
  <si>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</si>
  <si>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</si>
  <si>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</si>
  <si>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</si>
  <si>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</si>
  <si>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</si>
  <si>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</si>
  <si>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</si>
  <si>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</si>
  <si>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</si>
  <si>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</si>
  <si>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</si>
  <si>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</si>
  <si>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</si>
  <si>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</si>
  <si>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</si>
  <si>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</si>
  <si>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</si>
  <si>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</si>
  <si>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</si>
  <si>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</si>
  <si>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</si>
  <si>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</si>
  <si>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</si>
  <si>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</si>
  <si>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</si>
  <si>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</si>
  <si>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</si>
  <si>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</si>
  <si>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</si>
  <si>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</si>
  <si>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</si>
  <si>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</si>
  <si>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</si>
  <si>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</si>
  <si>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</si>
  <si>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</si>
  <si>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</si>
  <si>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</si>
  <si>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</si>
  <si>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</si>
  <si>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</si>
  <si>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</si>
  <si>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</si>
  <si>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</si>
  <si>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</si>
  <si>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</si>
  <si>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</si>
  <si>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</si>
  <si>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</si>
  <si>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</si>
  <si>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</si>
  <si>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</si>
  <si>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</si>
  <si>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</si>
  <si>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</si>
  <si>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</si>
  <si>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</si>
  <si>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</si>
  <si>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</si>
  <si>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</si>
  <si>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</si>
  <si>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</si>
  <si>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</si>
  <si>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</si>
  <si>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</si>
  <si>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</si>
  <si>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</si>
  <si>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</si>
  <si>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</si>
  <si>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</si>
  <si>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</si>
  <si>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</si>
  <si>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</si>
  <si>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</si>
  <si>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</si>
  <si>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</si>
  <si>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</si>
  <si>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</si>
  <si>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</si>
  <si>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</si>
  <si>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</si>
  <si>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</si>
  <si>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</si>
  <si>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</si>
  <si>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</si>
  <si>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</si>
  <si>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</si>
  <si>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</si>
  <si>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</si>
  <si>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</si>
  <si>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</si>
  <si>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</si>
  <si>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</si>
  <si>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</si>
  <si>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</si>
  <si>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</si>
  <si>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</si>
  <si>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</si>
  <si>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</si>
  <si>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</si>
  <si>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</si>
  <si>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</si>
  <si>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</si>
  <si>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</si>
  <si>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</si>
  <si>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</si>
  <si>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</si>
  <si>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</si>
  <si>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</si>
  <si>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</si>
  <si>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</si>
  <si>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</si>
  <si>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</si>
  <si>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</si>
  <si>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</si>
  <si>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</si>
  <si>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</si>
  <si>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</si>
  <si>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</si>
  <si>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</si>
  <si>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</si>
  <si>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</si>
  <si>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</si>
  <si>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</si>
  <si>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</si>
  <si>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</si>
  <si>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</si>
  <si>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</si>
  <si>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</si>
  <si>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</si>
  <si>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</si>
  <si>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</si>
  <si>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</si>
  <si>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</si>
  <si>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</si>
  <si>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</si>
  <si>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</si>
  <si>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</si>
  <si>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</si>
  <si>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</si>
  <si>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</si>
  <si>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</si>
  <si>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</si>
  <si>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</si>
  <si>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</si>
  <si>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</si>
  <si>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</si>
  <si>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</si>
  <si>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</si>
  <si>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</si>
  <si>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</si>
  <si>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</si>
  <si>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</si>
  <si>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</si>
  <si>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</si>
  <si>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</si>
  <si>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</si>
  <si>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</si>
  <si>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</si>
  <si>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</si>
  <si>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</si>
  <si>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</si>
  <si>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</si>
  <si>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</si>
  <si>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</si>
  <si>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</si>
  <si>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</si>
  <si>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</si>
  <si>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</si>
  <si>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</si>
  <si>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</si>
  <si>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</si>
  <si>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</si>
  <si>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</si>
  <si>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</si>
  <si>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</si>
  <si>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</si>
  <si>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</si>
  <si>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</si>
  <si>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</si>
  <si>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</si>
  <si>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</si>
  <si>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</si>
  <si>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</si>
  <si>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</si>
  <si>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</si>
  <si>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</si>
  <si>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</si>
  <si>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</si>
  <si>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</si>
  <si>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</si>
  <si>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</si>
  <si>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</si>
  <si>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</si>
  <si>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</si>
  <si>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</si>
  <si>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</si>
  <si>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</si>
  <si>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</si>
  <si>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</si>
  <si>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</si>
  <si>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</si>
  <si>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</si>
  <si>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</si>
  <si>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</si>
  <si>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</si>
  <si>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</si>
  <si>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</si>
  <si>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</si>
  <si>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</si>
  <si>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</si>
  <si>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</si>
  <si>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</si>
  <si>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</si>
  <si>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</si>
  <si>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</si>
  <si>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</si>
  <si>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</si>
  <si>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</si>
  <si>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</si>
  <si>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</si>
  <si>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</si>
  <si>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</si>
  <si>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</si>
  <si>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</si>
  <si>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</si>
  <si>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</si>
  <si>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</si>
  <si>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</si>
  <si>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</si>
  <si>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</si>
  <si>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</si>
  <si>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</si>
  <si>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</si>
  <si>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</si>
  <si>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</si>
  <si>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</si>
  <si>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</si>
  <si>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</si>
  <si>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</si>
  <si>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</si>
  <si>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</si>
  <si>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</si>
  <si>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</si>
  <si>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</si>
  <si>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</si>
  <si>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</si>
  <si>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</si>
  <si>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</si>
  <si>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</si>
  <si>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</si>
  <si>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</si>
  <si>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</si>
  <si>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</si>
  <si>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</si>
  <si>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</si>
  <si>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</si>
  <si>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</si>
  <si>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</si>
  <si>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</si>
  <si>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</si>
  <si>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</si>
  <si>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</si>
  <si>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</si>
  <si>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</si>
  <si>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</si>
  <si>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</si>
  <si>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</si>
  <si>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</si>
  <si>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</si>
  <si>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</si>
  <si>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</si>
  <si>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</si>
  <si>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</si>
  <si>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</si>
  <si>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</si>
  <si>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</si>
  <si>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</si>
  <si>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</si>
  <si>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</si>
  <si>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</si>
  <si>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</si>
  <si>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</si>
  <si>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</si>
  <si>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</si>
  <si>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</si>
  <si>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</si>
  <si>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</si>
  <si>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</si>
  <si>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</si>
  <si>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</si>
  <si>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</si>
  <si>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</si>
  <si>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</si>
  <si>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</si>
  <si>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</si>
  <si>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</si>
  <si>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</si>
  <si>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</si>
  <si>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</si>
  <si>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</si>
  <si>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</si>
  <si>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</si>
  <si>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</si>
  <si>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</si>
  <si>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</si>
  <si>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</si>
  <si>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</si>
  <si>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</si>
  <si>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</si>
  <si>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</si>
  <si>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</si>
  <si>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</si>
  <si>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</si>
  <si>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</si>
  <si>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</si>
  <si>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</si>
  <si>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</si>
  <si>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</si>
  <si>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</si>
  <si>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</si>
  <si>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</si>
  <si>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</si>
  <si>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</si>
  <si>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</si>
  <si>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</si>
  <si>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</si>
  <si>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</si>
  <si>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</si>
  <si>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</si>
  <si>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</si>
  <si>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</si>
  <si>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</si>
  <si>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</si>
  <si>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</si>
  <si>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</si>
  <si>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</si>
  <si>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</si>
  <si>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</si>
  <si>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</si>
  <si>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</si>
  <si>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</si>
  <si>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</si>
  <si>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</si>
  <si>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</si>
  <si>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</si>
  <si>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</si>
  <si>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</si>
  <si>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</si>
  <si>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</si>
  <si>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</si>
  <si>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</si>
  <si>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</si>
  <si>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</si>
  <si>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</si>
  <si>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</si>
  <si>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</si>
  <si>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</si>
  <si>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</si>
  <si>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</si>
  <si>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</si>
  <si>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</si>
  <si>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</si>
  <si>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</si>
  <si>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</si>
  <si>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</si>
  <si>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</si>
  <si>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</si>
  <si>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</si>
  <si>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</si>
  <si>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</si>
  <si>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</si>
  <si>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</si>
  <si>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</si>
  <si>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</si>
  <si>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</si>
  <si>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</si>
  <si>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</si>
  <si>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</si>
  <si>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</si>
  <si>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</si>
  <si>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</si>
  <si>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</si>
  <si>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</si>
  <si>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</si>
  <si>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</si>
  <si>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</si>
  <si>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</si>
  <si>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</si>
  <si>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</si>
  <si>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</si>
  <si>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</si>
  <si>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</si>
  <si>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</si>
  <si>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</si>
  <si>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</si>
  <si>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</si>
  <si>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</si>
  <si>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</si>
  <si>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</si>
  <si>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</si>
  <si>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</si>
  <si>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</si>
  <si>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</si>
  <si>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</si>
  <si>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</si>
  <si>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</si>
  <si>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</si>
  <si>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</si>
  <si>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</si>
  <si>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</si>
  <si>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</si>
  <si>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</si>
  <si>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</si>
  <si>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</si>
  <si>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</si>
  <si>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</si>
  <si>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</si>
  <si>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</si>
  <si>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</si>
  <si>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</si>
  <si>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</si>
  <si>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</si>
  <si>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</si>
  <si>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</si>
  <si>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</si>
  <si>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</si>
  <si>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</si>
  <si>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</si>
  <si>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</si>
  <si>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</si>
  <si>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</si>
  <si>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</si>
  <si>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</si>
  <si>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</si>
  <si>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</si>
  <si>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</si>
  <si>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</si>
  <si>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</si>
  <si>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</si>
  <si>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</si>
  <si>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</si>
  <si>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</si>
  <si>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</si>
  <si>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</si>
  <si>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</si>
  <si>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</si>
  <si>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</si>
  <si>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</si>
  <si>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</si>
  <si>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</si>
  <si>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</si>
  <si>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</si>
  <si>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</si>
  <si>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</si>
  <si>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</si>
  <si>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</si>
  <si>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</si>
  <si>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</si>
  <si>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</si>
  <si>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</si>
  <si>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</si>
  <si>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</si>
  <si>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</si>
  <si>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</si>
  <si>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</si>
  <si>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</si>
  <si>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</si>
  <si>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</si>
  <si>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</si>
  <si>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</si>
  <si>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</si>
  <si>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</si>
  <si>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</si>
  <si>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</si>
  <si>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</si>
  <si>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</si>
  <si>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</si>
  <si>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</si>
  <si>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</si>
  <si>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</si>
  <si>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</si>
  <si>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</si>
  <si>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</si>
  <si>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</si>
  <si>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</si>
  <si>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</si>
  <si>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</si>
  <si>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</si>
  <si>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</si>
  <si>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</si>
  <si>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</si>
  <si>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</si>
  <si>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</si>
  <si>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</si>
  <si>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</si>
  <si>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</si>
  <si>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</si>
  <si>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</si>
  <si>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</si>
  <si>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</si>
  <si>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</si>
  <si>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</si>
  <si>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</si>
  <si>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</si>
  <si>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</si>
  <si>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</si>
  <si>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</si>
  <si>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</si>
  <si>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</si>
  <si>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</si>
  <si>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</si>
  <si>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</si>
  <si>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</si>
  <si>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</si>
  <si>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</si>
  <si>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</si>
  <si>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</si>
  <si>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</si>
  <si>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</si>
  <si>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</si>
  <si>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</si>
  <si>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</si>
  <si>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</si>
  <si>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</si>
  <si>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</si>
  <si>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</si>
  <si>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</si>
  <si>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</si>
  <si>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</si>
  <si>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</si>
  <si>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</si>
  <si>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</si>
  <si>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</si>
  <si>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</si>
  <si>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</si>
  <si>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</si>
  <si>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</si>
  <si>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</si>
  <si>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</si>
  <si>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</si>
  <si>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</si>
  <si>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</si>
  <si>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</si>
  <si>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</si>
  <si>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</si>
  <si>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</si>
  <si>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</si>
  <si>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</si>
  <si>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</si>
  <si>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</si>
  <si>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</si>
  <si>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</si>
  <si>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</si>
  <si>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</si>
  <si>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</si>
  <si>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</si>
  <si>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</si>
  <si>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</si>
  <si>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</si>
  <si>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</si>
  <si>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</si>
  <si>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</si>
  <si>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</si>
  <si>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</si>
  <si>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</si>
  <si>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</si>
  <si>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</si>
  <si>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</si>
  <si>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</si>
  <si>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</si>
  <si>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</si>
  <si>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</si>
  <si>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</si>
  <si>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</si>
  <si>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</si>
  <si>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</si>
  <si>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</si>
  <si>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</si>
  <si>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</si>
  <si>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</si>
  <si>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</si>
  <si>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</si>
  <si>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</si>
  <si>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</si>
  <si>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</si>
  <si>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</si>
  <si>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</si>
  <si>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</si>
  <si>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</si>
  <si>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</si>
  <si>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</si>
  <si>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</si>
  <si>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</si>
  <si>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</si>
  <si>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</si>
  <si>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</si>
  <si>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</si>
  <si>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</si>
  <si>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</si>
  <si>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</si>
  <si>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</si>
  <si>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</si>
  <si>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</si>
  <si>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</si>
  <si>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</si>
  <si>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</si>
  <si>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</si>
  <si>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</si>
  <si>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</si>
  <si>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</si>
  <si>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</si>
  <si>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</si>
  <si>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</si>
  <si>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</si>
  <si>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</si>
  <si>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</si>
  <si>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</si>
  <si>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</si>
  <si>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</si>
  <si>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</si>
  <si>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</si>
  <si>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</si>
  <si>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</si>
  <si>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</si>
  <si>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</si>
  <si>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</si>
  <si>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</si>
  <si>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</si>
  <si>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</si>
  <si>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</si>
  <si>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</si>
  <si>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</si>
  <si>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</si>
  <si>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</si>
  <si>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</si>
  <si>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</si>
  <si>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</si>
  <si>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</si>
  <si>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</si>
  <si>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</si>
  <si>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</si>
  <si>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</si>
  <si>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</si>
  <si>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</si>
  <si>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</si>
  <si>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</si>
  <si>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</si>
  <si>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</si>
  <si>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</si>
  <si>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</si>
  <si>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</si>
  <si>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</si>
  <si>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</si>
  <si>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</si>
  <si>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</si>
  <si>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</si>
  <si>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</si>
  <si>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</si>
  <si>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</si>
  <si>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</si>
  <si>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</si>
  <si>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</si>
  <si>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</si>
  <si>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</si>
  <si>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</si>
  <si>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</si>
  <si>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</si>
  <si>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</si>
  <si>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</si>
  <si>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</si>
  <si>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</si>
  <si>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</si>
  <si>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</si>
  <si>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</si>
  <si>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</si>
  <si>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</si>
  <si>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</si>
  <si>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</si>
  <si>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</si>
  <si>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</si>
  <si>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</si>
  <si>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</si>
  <si>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</si>
  <si>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</si>
  <si>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</si>
  <si>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</si>
  <si>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</si>
  <si>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</si>
  <si>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</si>
  <si>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</si>
  <si>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</si>
  <si>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</si>
  <si>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</si>
  <si>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</si>
  <si>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</si>
  <si>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</si>
  <si>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</si>
  <si>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</si>
  <si>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</si>
  <si>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</si>
  <si>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</si>
  <si>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</si>
  <si>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</si>
  <si>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</si>
  <si>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</si>
  <si>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</si>
  <si>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</si>
  <si>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</si>
  <si>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</si>
  <si>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</si>
  <si>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</si>
  <si>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</si>
  <si>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</si>
  <si>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</si>
  <si>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</si>
  <si>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</si>
  <si>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</si>
  <si>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</si>
  <si>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</si>
  <si>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</si>
  <si>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</si>
  <si>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</si>
  <si>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</si>
  <si>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</si>
  <si>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</si>
  <si>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</si>
  <si>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</si>
  <si>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</si>
  <si>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</si>
  <si>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</si>
  <si>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</si>
  <si>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</si>
  <si>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</si>
  <si>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</si>
  <si>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</si>
  <si>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</si>
  <si>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</si>
  <si>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</si>
  <si>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</si>
  <si>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</si>
  <si>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</si>
  <si>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</si>
  <si>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</si>
  <si>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</si>
  <si>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</si>
  <si>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</si>
  <si>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</si>
  <si>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</si>
  <si>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</si>
  <si>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</si>
  <si>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</si>
  <si>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</si>
  <si>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</si>
  <si>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</si>
  <si>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</si>
  <si>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</si>
  <si>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</si>
  <si>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</si>
  <si>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</si>
  <si>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</si>
  <si>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</si>
  <si>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</si>
  <si>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</si>
  <si>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</si>
  <si>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</si>
  <si>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</si>
  <si>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</si>
  <si>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</si>
  <si>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</si>
  <si>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</si>
  <si>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</si>
  <si>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</si>
  <si>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</si>
  <si>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</si>
  <si>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</si>
  <si>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</si>
  <si>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</si>
  <si>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</si>
  <si>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</si>
  <si>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</si>
  <si>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</si>
  <si>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</si>
  <si>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</si>
  <si>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</si>
  <si>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</si>
  <si>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</si>
  <si>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</si>
  <si>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</si>
  <si>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</si>
  <si>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</si>
  <si>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</si>
  <si>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</si>
  <si>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</si>
  <si>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</si>
  <si>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</si>
  <si>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</si>
  <si>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</si>
  <si>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</si>
  <si>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</si>
  <si>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</si>
  <si>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</si>
  <si>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</si>
  <si>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</si>
  <si>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</si>
  <si>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</si>
  <si>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</si>
  <si>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</si>
  <si>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</si>
  <si>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</si>
  <si>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</si>
  <si>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</si>
  <si>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</si>
  <si>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</si>
  <si>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</si>
  <si>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</si>
  <si>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</si>
  <si>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</si>
  <si>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</si>
  <si>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</si>
  <si>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</si>
  <si>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</si>
  <si>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</si>
  <si>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</si>
  <si>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</si>
  <si>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</si>
  <si>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</si>
  <si>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</si>
  <si>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</si>
  <si>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</si>
  <si>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</si>
  <si>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</si>
  <si>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</si>
  <si>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</si>
  <si>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</si>
  <si>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</si>
  <si>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</si>
  <si>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</si>
  <si>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</si>
  <si>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</si>
  <si>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</si>
  <si>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</si>
  <si>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</si>
  <si>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</si>
  <si>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</si>
  <si>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</si>
  <si>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</si>
  <si>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</si>
  <si>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</si>
  <si>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</si>
  <si>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</si>
  <si>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</si>
  <si>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</si>
  <si>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</si>
  <si>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</si>
  <si>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</si>
  <si>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</si>
  <si>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</si>
  <si>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</si>
  <si>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</si>
  <si>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</si>
  <si>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</si>
  <si>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</si>
  <si>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</si>
  <si>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</si>
  <si>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</si>
  <si>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</si>
  <si>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</si>
  <si>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</si>
  <si>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</si>
  <si>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</si>
  <si>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</si>
  <si>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</si>
  <si>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</si>
  <si>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</si>
  <si>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</si>
  <si>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</si>
  <si>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</si>
  <si>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</si>
  <si>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</si>
  <si>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</si>
  <si>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</si>
  <si>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</si>
  <si>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</si>
  <si>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</si>
  <si>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</si>
  <si>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</si>
  <si>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</si>
  <si>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</si>
  <si>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</si>
  <si>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</si>
  <si>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</si>
  <si>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</si>
  <si>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</si>
  <si>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</si>
  <si>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</si>
  <si>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</si>
  <si>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</si>
  <si>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</si>
  <si>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</si>
  <si>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</si>
  <si>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</si>
  <si>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</si>
  <si>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</si>
  <si>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</si>
  <si>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</si>
  <si>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</si>
  <si>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</si>
  <si>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</si>
  <si>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</si>
  <si>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</si>
  <si>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</si>
  <si>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</si>
  <si>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</si>
  <si>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</si>
  <si>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</si>
  <si>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</si>
  <si>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</si>
  <si>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</si>
  <si>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</si>
  <si>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</si>
  <si>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</si>
  <si>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</si>
  <si>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</si>
  <si>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</si>
  <si>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</si>
  <si>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</si>
  <si>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</si>
  <si>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</si>
  <si>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</si>
  <si>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</si>
  <si>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</si>
  <si>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</si>
  <si>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</si>
  <si>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</si>
  <si>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</si>
  <si>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</si>
  <si>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</si>
  <si>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</si>
  <si>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</si>
  <si>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</si>
  <si>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</si>
  <si>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</si>
  <si>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</si>
  <si>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</si>
  <si>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</si>
  <si>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</si>
  <si>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</si>
  <si>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</si>
  <si>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</si>
  <si>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</si>
  <si>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</si>
  <si>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</si>
  <si>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</si>
  <si>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</si>
  <si>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</si>
  <si>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</si>
  <si>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</si>
  <si>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</si>
  <si>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</si>
  <si>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</si>
  <si>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</si>
  <si>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</si>
  <si>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</si>
  <si>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</si>
  <si>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</si>
  <si>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</si>
  <si>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</si>
  <si>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</si>
  <si>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</si>
  <si>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</si>
  <si>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</si>
  <si>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</si>
  <si>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</si>
  <si>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</si>
  <si>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</si>
  <si>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</si>
  <si>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</si>
  <si>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</si>
  <si>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</si>
  <si>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</si>
  <si>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</si>
  <si>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</si>
  <si>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</si>
  <si>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</si>
  <si>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</si>
  <si>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</si>
  <si>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</si>
  <si>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</si>
  <si>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</si>
  <si>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</si>
  <si>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</si>
  <si>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</si>
  <si>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</si>
  <si>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</si>
  <si>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</si>
  <si>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</si>
  <si>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</si>
  <si>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</si>
  <si>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</si>
  <si>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</si>
  <si>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</si>
  <si>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</si>
  <si>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</si>
  <si>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</si>
  <si>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</si>
  <si>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</si>
  <si>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</si>
  <si>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</si>
  <si>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</si>
  <si>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</si>
  <si>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</si>
  <si>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</si>
  <si>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</si>
  <si>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</si>
  <si>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</si>
  <si>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</si>
  <si>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</si>
  <si>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</si>
  <si>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</si>
  <si>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</si>
  <si>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</si>
  <si>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</si>
  <si>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</si>
  <si>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</si>
  <si>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</si>
  <si>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</si>
  <si>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</si>
  <si>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</si>
  <si>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</si>
  <si>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</si>
  <si>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</si>
  <si>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</si>
  <si>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</si>
  <si>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</si>
  <si>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</si>
  <si>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</si>
  <si>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</si>
  <si>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</si>
  <si>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</si>
  <si>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</si>
  <si>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</si>
  <si>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</si>
  <si>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</si>
  <si>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</si>
  <si>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</si>
  <si>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</si>
  <si>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</si>
  <si>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</si>
  <si>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</si>
  <si>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</si>
  <si>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</si>
  <si>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</si>
  <si>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</si>
  <si>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</si>
  <si>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</si>
  <si>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</si>
  <si>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</si>
  <si>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</si>
  <si>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</si>
  <si>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</si>
  <si>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</si>
  <si>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</si>
  <si>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</si>
  <si>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</si>
  <si>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</si>
  <si>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</si>
  <si>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</si>
  <si>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</si>
  <si>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</si>
  <si>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</si>
  <si>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</si>
  <si>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</si>
  <si>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</si>
  <si>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</si>
  <si>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</si>
  <si>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</si>
  <si>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</si>
  <si>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</si>
  <si>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</si>
  <si>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</si>
  <si>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</si>
  <si>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</si>
  <si>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</si>
  <si>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</si>
  <si>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</si>
  <si>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</si>
  <si>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</si>
  <si>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</si>
  <si>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</si>
  <si>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</si>
  <si>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</si>
  <si>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</si>
  <si>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</si>
  <si>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</si>
  <si>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</si>
  <si>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</si>
  <si>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</si>
  <si>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</si>
  <si>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</si>
  <si>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</si>
  <si>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</si>
  <si>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</si>
  <si>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</si>
  <si>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</si>
  <si>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</si>
  <si>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</si>
  <si>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</si>
  <si>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</si>
  <si>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</si>
  <si>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</si>
  <si>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</si>
  <si>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</si>
  <si>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</si>
  <si>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</si>
  <si>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</si>
  <si>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</si>
  <si>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</si>
  <si>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</si>
  <si>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</si>
  <si>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</si>
  <si>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</si>
  <si>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</si>
  <si>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</si>
  <si>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</si>
  <si>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</si>
  <si>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</si>
  <si>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</si>
  <si>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</si>
  <si>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</si>
  <si>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</si>
  <si>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</si>
  <si>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</si>
  <si>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</si>
  <si>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</si>
  <si>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</si>
  <si>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</si>
  <si>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</si>
  <si>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</si>
  <si>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</si>
  <si>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</si>
  <si>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</si>
  <si>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</si>
  <si>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</si>
  <si>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</si>
  <si>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</si>
  <si>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</si>
  <si>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</si>
  <si>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</si>
  <si>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</si>
  <si>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</si>
  <si>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</si>
  <si>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</si>
  <si>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</si>
  <si>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</si>
  <si>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</si>
  <si>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</si>
  <si>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</si>
  <si>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</si>
  <si>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</si>
  <si>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</si>
  <si>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</si>
  <si>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</si>
  <si>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</si>
  <si>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</si>
  <si>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</si>
  <si>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</si>
  <si>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</si>
  <si>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</si>
  <si>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</si>
  <si>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</si>
  <si>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</si>
  <si>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</si>
  <si>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</si>
  <si>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</si>
  <si>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</si>
  <si>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</si>
  <si>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</si>
  <si>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</si>
  <si>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</si>
  <si>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</si>
  <si>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</si>
  <si>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</si>
  <si>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</si>
  <si>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</si>
  <si>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</si>
  <si>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</si>
  <si>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</si>
  <si>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</si>
  <si>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</si>
  <si>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</si>
  <si>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</si>
  <si>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</si>
  <si>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</si>
  <si>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</si>
  <si>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</si>
  <si>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</si>
  <si>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</si>
  <si>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</si>
  <si>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</si>
  <si>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</si>
  <si>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</si>
  <si>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</si>
  <si>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</si>
  <si>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</si>
  <si>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</si>
  <si>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</si>
  <si>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</si>
  <si>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</si>
  <si>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</si>
  <si>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</si>
  <si>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</si>
  <si>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</si>
  <si>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</si>
  <si>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</si>
  <si>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</si>
  <si>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</si>
  <si>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</si>
  <si>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</si>
  <si>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</si>
  <si>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</si>
  <si>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</si>
  <si>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</si>
  <si>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</si>
  <si>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</si>
  <si>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</si>
  <si>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</si>
  <si>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</si>
  <si>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</si>
  <si>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</si>
  <si>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</si>
  <si>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</si>
  <si>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</si>
  <si>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</si>
  <si>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</si>
  <si>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</si>
  <si>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</si>
  <si>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</si>
  <si>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</si>
  <si>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</si>
  <si>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</si>
  <si>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</si>
  <si>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</si>
  <si>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</si>
  <si>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</si>
  <si>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</si>
  <si>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</si>
  <si>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</si>
  <si>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</si>
  <si>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</si>
  <si>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</si>
  <si>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</si>
  <si>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</si>
  <si>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</si>
  <si>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</si>
  <si>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</si>
  <si>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</si>
  <si>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</si>
  <si>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</si>
  <si>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</si>
  <si>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</si>
  <si>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</si>
  <si>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</si>
  <si>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</si>
  <si>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</si>
  <si>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</si>
  <si>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</si>
  <si>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</si>
  <si>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</si>
  <si>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</si>
  <si>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</si>
  <si>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</si>
  <si>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</si>
  <si>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</si>
  <si>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</si>
  <si>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</si>
  <si>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</si>
  <si>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</si>
  <si>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</si>
  <si>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</si>
  <si>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</si>
  <si>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</si>
  <si>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</si>
  <si>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</si>
  <si>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</si>
  <si>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</si>
  <si>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</si>
  <si>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</si>
  <si>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</si>
  <si>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</si>
  <si>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</si>
  <si>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</si>
  <si>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</si>
  <si>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</si>
  <si>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</si>
  <si>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</si>
  <si>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</si>
  <si>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</si>
  <si>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</si>
  <si>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</si>
  <si>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</si>
  <si>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</si>
  <si>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</si>
  <si>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</si>
  <si>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</si>
  <si>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</si>
  <si>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</si>
  <si>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</si>
  <si>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</si>
  <si>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</si>
  <si>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</si>
  <si>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</si>
  <si>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</si>
  <si>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</si>
  <si>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</si>
  <si>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</si>
  <si>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</si>
  <si>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</si>
  <si>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</si>
  <si>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</si>
  <si>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</si>
  <si>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</si>
  <si>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</si>
  <si>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</si>
  <si>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</si>
  <si>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</si>
  <si>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</si>
  <si>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</si>
  <si>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</si>
  <si>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</si>
  <si>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</si>
  <si>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</si>
  <si>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</si>
  <si>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</si>
  <si>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</si>
  <si>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</si>
  <si>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</si>
  <si>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</si>
  <si>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</si>
  <si>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</si>
  <si>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</si>
  <si>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</si>
  <si>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</si>
  <si>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</si>
  <si>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</si>
  <si>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</si>
  <si>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</si>
  <si>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</si>
  <si>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</si>
  <si>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</si>
  <si>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</si>
  <si>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</si>
  <si>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</si>
  <si>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</si>
  <si>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</si>
  <si>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</si>
  <si>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</si>
  <si>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</si>
  <si>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</si>
  <si>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</si>
  <si>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</si>
  <si>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</si>
  <si>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</si>
  <si>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</si>
  <si>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</si>
  <si>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</si>
  <si>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</si>
  <si>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</si>
  <si>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</si>
  <si>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</si>
  <si>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</si>
  <si>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</si>
  <si>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</si>
  <si>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</si>
  <si>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</si>
  <si>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</si>
  <si>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</si>
  <si>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</si>
  <si>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</si>
  <si>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</si>
  <si>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</si>
  <si>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</si>
  <si>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</si>
  <si>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</si>
  <si>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</si>
  <si>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</si>
  <si>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</si>
  <si>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</si>
  <si>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</si>
  <si>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</si>
  <si>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</si>
  <si>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</si>
  <si>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</si>
  <si>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</si>
  <si>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</si>
  <si>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</si>
  <si>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</si>
  <si>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</si>
  <si>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</si>
  <si>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</si>
  <si>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</si>
  <si>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</si>
  <si>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</si>
  <si>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</si>
  <si>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</si>
  <si>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</si>
  <si>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</si>
  <si>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</si>
  <si>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</si>
  <si>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</si>
  <si>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</si>
  <si>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</si>
  <si>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</si>
  <si>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</si>
  <si>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</si>
  <si>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</si>
  <si>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</si>
  <si>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</si>
  <si>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</si>
  <si>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</si>
  <si>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</si>
  <si>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</si>
  <si>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</si>
  <si>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</si>
  <si>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</si>
  <si>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</si>
  <si>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</si>
  <si>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</si>
  <si>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</si>
  <si>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</si>
  <si>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</si>
  <si>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</si>
  <si>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</si>
  <si>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</si>
  <si>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</si>
  <si>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</si>
  <si>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</si>
  <si>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</si>
  <si>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</si>
  <si>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</si>
  <si>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</si>
  <si>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</si>
  <si>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</si>
  <si>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</si>
  <si>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</si>
  <si>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</si>
  <si>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</si>
  <si>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</si>
  <si>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</si>
  <si>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</si>
  <si>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</si>
  <si>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</si>
  <si>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</si>
  <si>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</si>
  <si>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</si>
  <si>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</si>
  <si>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</si>
  <si>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</si>
  <si>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</si>
  <si>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</si>
  <si>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</si>
  <si>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</si>
  <si>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</si>
  <si>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</si>
  <si>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</si>
  <si>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</si>
  <si>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</si>
  <si>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</si>
  <si>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</si>
  <si>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</si>
  <si>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</si>
  <si>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</si>
  <si>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</si>
  <si>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</si>
  <si>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</si>
  <si>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</si>
  <si>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</si>
  <si>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</si>
  <si>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</si>
  <si>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</si>
  <si>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</si>
  <si>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</si>
  <si>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</si>
  <si>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</si>
  <si>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</si>
  <si>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</si>
  <si>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</si>
  <si>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</si>
  <si>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</si>
  <si>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</si>
  <si>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</si>
  <si>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</si>
  <si>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</si>
  <si>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</si>
  <si>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</si>
  <si>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</si>
  <si>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</si>
  <si>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</si>
  <si>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</si>
  <si>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</si>
  <si>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</si>
  <si>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</si>
  <si>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</si>
  <si>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</si>
  <si>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</si>
  <si>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</si>
  <si>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</si>
  <si>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</si>
  <si>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</si>
  <si>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</si>
  <si>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</si>
  <si>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</si>
  <si>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</si>
  <si>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</si>
  <si>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</si>
  <si>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</si>
  <si>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</si>
  <si>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</si>
  <si>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</si>
  <si>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</si>
  <si>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</si>
  <si>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</si>
  <si>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</si>
  <si>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</si>
  <si>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</si>
  <si>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</si>
  <si>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</si>
  <si>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</si>
  <si>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</si>
  <si>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</si>
  <si>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</si>
  <si>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</si>
  <si>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</si>
  <si>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</si>
  <si>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</si>
  <si>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</si>
  <si>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</si>
  <si>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</si>
  <si>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</si>
  <si>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</si>
  <si>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</si>
  <si>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</si>
  <si>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</si>
  <si>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</si>
  <si>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</si>
  <si>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</si>
  <si>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</si>
  <si>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</si>
  <si>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</si>
  <si>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</si>
  <si>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</si>
  <si>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</si>
  <si>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</si>
  <si>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</si>
  <si>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</si>
  <si>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</si>
  <si>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</si>
  <si>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</si>
  <si>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</si>
  <si>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</si>
  <si>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</si>
  <si>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</si>
  <si>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</si>
  <si>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</si>
  <si>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</si>
  <si>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</si>
  <si>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</si>
  <si>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</si>
  <si>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</si>
  <si>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</si>
  <si>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</si>
  <si>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</si>
  <si>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</si>
  <si>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</si>
  <si>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</si>
  <si>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</si>
  <si>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</si>
  <si>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</si>
  <si>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</si>
  <si>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</si>
  <si>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</si>
  <si>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</si>
  <si>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</si>
  <si>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</si>
  <si>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</si>
  <si>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</si>
  <si>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</si>
  <si>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</si>
  <si>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</si>
  <si>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</si>
  <si>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</si>
  <si>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</si>
  <si>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</si>
  <si>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</si>
  <si>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</si>
  <si>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</si>
  <si>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</si>
  <si>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</si>
  <si>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</si>
  <si>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</si>
  <si>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</si>
  <si>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</si>
  <si>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</si>
  <si>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</si>
  <si>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</si>
  <si>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</si>
  <si>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</si>
  <si>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</si>
  <si>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</si>
  <si>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</si>
  <si>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</si>
  <si>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</si>
  <si>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</si>
  <si>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</si>
  <si>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</si>
  <si>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</si>
  <si>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</si>
  <si>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</si>
  <si>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</si>
  <si>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</si>
  <si>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</si>
  <si>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</si>
  <si>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</si>
  <si>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</si>
  <si>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</si>
  <si>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</si>
  <si>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</si>
  <si>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</si>
  <si>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</si>
  <si>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</si>
  <si>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</si>
  <si>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</si>
  <si>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</si>
  <si>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</si>
  <si>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</si>
  <si>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</si>
  <si>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</si>
  <si>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</si>
  <si>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</si>
  <si>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</si>
  <si>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</si>
  <si>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</si>
  <si>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</si>
  <si>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</si>
  <si>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</si>
  <si>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</si>
  <si>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</si>
  <si>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</si>
  <si>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</si>
  <si>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</si>
  <si>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</si>
  <si>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</si>
  <si>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</si>
  <si>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</si>
  <si>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</si>
  <si>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</si>
  <si>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</si>
  <si>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</si>
  <si>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</si>
  <si>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</si>
  <si>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</si>
  <si>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</si>
  <si>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</si>
  <si>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</si>
  <si>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</si>
  <si>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</si>
  <si>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</si>
  <si>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</si>
  <si>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</si>
  <si>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</si>
  <si>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</si>
  <si>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</si>
  <si>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</si>
  <si>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</si>
  <si>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</si>
  <si>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</si>
  <si>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</si>
  <si>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</si>
  <si>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</si>
  <si>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</si>
  <si>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</si>
  <si>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</si>
  <si>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</si>
  <si>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</si>
  <si>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</si>
  <si>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</si>
  <si>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</si>
  <si>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</si>
  <si>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</si>
  <si>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</si>
  <si>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</si>
  <si>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</si>
  <si>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</si>
  <si>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</si>
  <si>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</si>
  <si>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</si>
  <si>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</si>
  <si>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</si>
  <si>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</si>
  <si>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</si>
  <si>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</si>
  <si>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</si>
  <si>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</si>
  <si>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</si>
  <si>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</si>
  <si>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</si>
  <si>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</si>
  <si>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</si>
  <si>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</si>
  <si>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</si>
  <si>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</si>
  <si>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</si>
  <si>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</si>
  <si>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</si>
  <si>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</si>
  <si>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</si>
  <si>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</si>
  <si>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</si>
  <si>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</si>
  <si>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</si>
  <si>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</si>
  <si>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</si>
  <si>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</si>
  <si>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</si>
  <si>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</si>
  <si>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</si>
  <si>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</si>
  <si>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</si>
  <si>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</si>
  <si>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</si>
  <si>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</si>
  <si>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</si>
  <si>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</si>
  <si>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</si>
  <si>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</si>
  <si>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</si>
  <si>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</si>
  <si>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</si>
  <si>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</si>
  <si>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</si>
  <si>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</si>
  <si>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</si>
  <si>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</si>
  <si>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</si>
  <si>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</si>
  <si>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</si>
  <si>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</si>
  <si>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</si>
  <si>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</si>
  <si>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</si>
  <si>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</si>
  <si>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</si>
  <si>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</si>
  <si>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</si>
  <si>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</si>
  <si>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</si>
  <si>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</si>
  <si>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</si>
  <si>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</si>
  <si>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</si>
  <si>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</si>
  <si>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</si>
  <si>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</si>
  <si>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</si>
  <si>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</si>
  <si>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</si>
  <si>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</si>
  <si>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</si>
  <si>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</si>
  <si>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</si>
  <si>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</si>
  <si>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</si>
  <si>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</si>
  <si>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</si>
  <si>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</si>
  <si>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</si>
  <si>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</si>
  <si>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</si>
  <si>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</si>
  <si>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</si>
  <si>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</si>
  <si>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</si>
  <si>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</si>
  <si>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</si>
  <si>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</si>
  <si>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</si>
  <si>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</si>
  <si>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</si>
  <si>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</si>
  <si>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</si>
  <si>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</si>
  <si>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</si>
  <si>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</si>
  <si>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</si>
  <si>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</si>
  <si>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</si>
  <si>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</si>
  <si>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</si>
  <si>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</si>
  <si>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</si>
  <si>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</si>
  <si>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</si>
  <si>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</si>
  <si>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</si>
  <si>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</si>
  <si>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</si>
  <si>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</si>
  <si>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</si>
  <si>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</si>
  <si>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</si>
  <si>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</si>
  <si>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</si>
  <si>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</si>
  <si>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</si>
  <si>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</si>
  <si>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</si>
  <si>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</si>
  <si>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</si>
  <si>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</si>
  <si>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</si>
  <si>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</si>
  <si>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</si>
  <si>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</si>
  <si>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</si>
  <si>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</si>
  <si>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</si>
  <si>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</si>
  <si>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</si>
  <si>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</si>
  <si>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</si>
  <si>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</si>
  <si>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</si>
  <si>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</si>
  <si>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</si>
  <si>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</si>
  <si>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</si>
  <si>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</si>
  <si>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</si>
  <si>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</si>
  <si>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</si>
  <si>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</si>
  <si>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</si>
  <si>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</si>
  <si>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</si>
  <si>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</si>
  <si>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</si>
  <si>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</si>
  <si>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</si>
  <si>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</si>
  <si>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</si>
  <si>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</si>
  <si>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</si>
  <si>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</si>
  <si>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</si>
  <si>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</si>
  <si>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</si>
  <si>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</si>
  <si>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</si>
  <si>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</si>
  <si>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</si>
  <si>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</si>
  <si>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</si>
  <si>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</si>
  <si>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</si>
  <si>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</si>
  <si>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</si>
  <si>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</si>
  <si>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</si>
  <si>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</si>
  <si>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</si>
  <si>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</si>
  <si>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</si>
  <si>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</si>
  <si>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</si>
  <si>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</si>
  <si>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</si>
  <si>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</si>
  <si>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</si>
  <si>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</si>
  <si>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</si>
  <si>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</si>
  <si>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</si>
  <si>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</si>
  <si>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</si>
  <si>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</si>
  <si>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</si>
  <si>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</si>
  <si>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</si>
  <si>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</si>
  <si>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</si>
  <si>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</si>
  <si>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</si>
  <si>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</si>
  <si>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</si>
  <si>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</si>
  <si>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</si>
  <si>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</si>
  <si>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</si>
  <si>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</si>
  <si>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</si>
  <si>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</si>
  <si>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</si>
  <si>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</si>
  <si>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</si>
  <si>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</si>
  <si>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</si>
  <si>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</si>
  <si>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</si>
  <si>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</si>
  <si>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</si>
  <si>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</si>
  <si>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</si>
  <si>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</si>
  <si>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</si>
  <si>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</si>
  <si>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</si>
  <si>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</si>
  <si>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</si>
  <si>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</si>
  <si>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</si>
  <si>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</si>
  <si>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</si>
  <si>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</si>
  <si>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</si>
  <si>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</si>
  <si>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</si>
  <si>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</si>
  <si>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</si>
  <si>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</si>
  <si>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</si>
  <si>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</si>
  <si>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</si>
  <si>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</si>
  <si>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</si>
  <si>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</si>
  <si>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</si>
  <si>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</si>
  <si>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</si>
  <si>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</si>
  <si>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</si>
  <si>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</si>
  <si>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</si>
  <si>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</si>
  <si>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</si>
  <si>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</si>
  <si>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</si>
  <si>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</si>
  <si>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</si>
  <si>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</si>
  <si>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</si>
  <si>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</si>
  <si>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</si>
  <si>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</si>
  <si>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</si>
  <si>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</si>
  <si>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</si>
  <si>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</si>
  <si>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</si>
  <si>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</si>
  <si>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</si>
  <si>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</si>
  <si>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</si>
  <si>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</si>
  <si>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</si>
  <si>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</si>
  <si>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</si>
  <si>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</si>
  <si>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</si>
  <si>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</si>
  <si>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</si>
  <si>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</si>
  <si>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</si>
  <si>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</si>
  <si>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</si>
  <si>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</si>
  <si>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</si>
  <si>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</si>
  <si>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</si>
  <si>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</si>
  <si>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</si>
  <si>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</si>
  <si>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</si>
  <si>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</si>
  <si>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</si>
  <si>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</si>
  <si>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</si>
  <si>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</si>
  <si>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</si>
  <si>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</si>
  <si>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</si>
  <si>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</si>
  <si>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</si>
  <si>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</si>
  <si>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</si>
  <si>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</si>
  <si>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</si>
  <si>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</si>
  <si>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</si>
  <si>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</si>
  <si>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</si>
  <si>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</si>
  <si>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</si>
  <si>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</si>
  <si>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</si>
  <si>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</si>
  <si>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</si>
  <si>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</si>
  <si>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</si>
  <si>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</si>
  <si>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</si>
  <si>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</si>
  <si>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</si>
  <si>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</si>
  <si>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</si>
  <si>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</si>
  <si>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</si>
  <si>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</si>
  <si>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</si>
  <si>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</si>
  <si>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</si>
  <si>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</si>
  <si>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</si>
  <si>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</si>
  <si>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</si>
  <si>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</si>
  <si>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</si>
  <si>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</si>
  <si>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</si>
  <si>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</si>
  <si>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</si>
  <si>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</si>
  <si>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</si>
  <si>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</si>
  <si>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</si>
  <si>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</si>
  <si>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</si>
  <si>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</si>
  <si>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</si>
  <si>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</si>
  <si>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</si>
  <si>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</si>
  <si>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</si>
  <si>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</si>
  <si>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</si>
  <si>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</si>
  <si>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</si>
  <si>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</si>
  <si>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</si>
  <si>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</si>
  <si>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</si>
  <si>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</si>
  <si>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</si>
  <si>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</si>
  <si>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</si>
  <si>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</si>
  <si>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</si>
  <si>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</si>
  <si>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</si>
  <si>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</si>
  <si>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</si>
  <si>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</si>
  <si>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</si>
  <si>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</si>
  <si>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</si>
  <si>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</si>
  <si>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</si>
  <si>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</si>
  <si>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</si>
  <si>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</si>
  <si>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</si>
  <si>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</si>
  <si>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</si>
  <si>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</si>
  <si>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</si>
  <si>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</si>
  <si>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</si>
  <si>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</si>
  <si>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</si>
  <si>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</si>
  <si>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</si>
  <si>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</si>
  <si>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</si>
  <si>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</si>
  <si>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</si>
  <si>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</si>
  <si>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</si>
  <si>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</si>
  <si>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</si>
  <si>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</si>
  <si>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</si>
  <si>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</si>
  <si>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</si>
  <si>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</si>
  <si>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</si>
  <si>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</si>
  <si>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</si>
  <si>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</si>
  <si>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</si>
  <si>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</si>
  <si>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</si>
  <si>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</si>
  <si>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</si>
  <si>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</si>
  <si>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</si>
  <si>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</si>
  <si>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</si>
  <si>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</si>
  <si>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</si>
  <si>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</si>
  <si>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</si>
  <si>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</si>
  <si>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</si>
  <si>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</si>
  <si>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</si>
  <si>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</si>
  <si>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</si>
  <si>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</si>
  <si>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</si>
  <si>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</si>
  <si>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</si>
  <si>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</si>
  <si>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</si>
  <si>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</si>
  <si>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</si>
  <si>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</si>
  <si>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</si>
  <si>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</si>
  <si>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</si>
  <si>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</si>
  <si>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</si>
  <si>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</si>
  <si>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</si>
  <si>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</si>
  <si>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</si>
  <si>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</si>
  <si>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</si>
  <si>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</si>
  <si>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</si>
  <si>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</si>
  <si>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</si>
  <si>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</si>
  <si>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</si>
  <si>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</si>
  <si>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</si>
  <si>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</si>
  <si>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</si>
  <si>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</si>
  <si>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</si>
  <si>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</si>
  <si>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</si>
  <si>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</si>
  <si>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</si>
  <si>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</si>
  <si>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</si>
  <si>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</si>
  <si>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</si>
  <si>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</si>
  <si>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</si>
  <si>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</si>
  <si>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</si>
  <si>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</si>
  <si>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</si>
  <si>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</si>
  <si>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</si>
  <si>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</si>
  <si>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</si>
  <si>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</si>
  <si>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</si>
  <si>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</si>
  <si>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</si>
  <si>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</si>
  <si>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</si>
  <si>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</si>
  <si>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</si>
  <si>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</si>
  <si>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</si>
  <si>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</si>
  <si>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</si>
  <si>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</si>
  <si>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</si>
  <si>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</si>
  <si>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</si>
  <si>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</si>
  <si>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</si>
  <si>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</si>
  <si>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</si>
  <si>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</si>
  <si>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</si>
  <si>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</si>
  <si>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</si>
  <si>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</si>
  <si>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</si>
  <si>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</si>
  <si>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</si>
  <si>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</si>
  <si>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</si>
  <si>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</si>
  <si>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</si>
  <si>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</si>
  <si>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</si>
  <si>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</si>
  <si>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</si>
  <si>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</si>
  <si>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</si>
  <si>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</si>
  <si>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</si>
  <si>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</si>
  <si>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</si>
  <si>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</si>
  <si>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</si>
  <si>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</si>
  <si>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</si>
  <si>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</si>
  <si>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</si>
  <si>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</si>
  <si>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</si>
  <si>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</si>
  <si>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</si>
  <si>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</si>
  <si>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</si>
  <si>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</si>
  <si>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</si>
  <si>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</si>
  <si>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</si>
  <si>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</si>
  <si>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</si>
  <si>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</si>
  <si>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</si>
  <si>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</si>
  <si>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</si>
  <si>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</si>
  <si>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</si>
  <si>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</si>
  <si>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</si>
  <si>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</si>
  <si>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</si>
  <si>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</si>
  <si>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</si>
  <si>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</si>
  <si>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</si>
  <si>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</si>
  <si>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</si>
  <si>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</si>
  <si>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</si>
  <si>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</si>
  <si>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</si>
  <si>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</si>
  <si>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</si>
  <si>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</si>
  <si>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</si>
  <si>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</si>
  <si>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</si>
  <si>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</si>
  <si>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</si>
  <si>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</si>
  <si>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</si>
  <si>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</si>
  <si>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</si>
  <si>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</si>
  <si>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</si>
  <si>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</si>
  <si>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</si>
  <si>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</si>
  <si>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</si>
  <si>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</si>
  <si>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</si>
  <si>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</si>
  <si>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</si>
  <si>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</si>
  <si>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</si>
  <si>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</si>
  <si>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</si>
  <si>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</si>
  <si>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</si>
  <si>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</si>
  <si>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</si>
  <si>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</si>
  <si>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</si>
  <si>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</si>
  <si>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</si>
  <si>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</si>
  <si>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</si>
  <si>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</si>
  <si>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</si>
  <si>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</si>
  <si>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</si>
  <si>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</si>
  <si>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</si>
  <si>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</si>
  <si>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</si>
  <si>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</si>
  <si>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</si>
  <si>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</si>
  <si>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</si>
  <si>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</si>
  <si>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</si>
  <si>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</si>
  <si>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</si>
  <si>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</si>
  <si>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</si>
  <si>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</si>
  <si>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</si>
  <si>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</si>
  <si>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</si>
  <si>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</si>
  <si>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</si>
  <si>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</si>
  <si>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</si>
  <si>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</si>
  <si>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</si>
  <si>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</si>
  <si>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</si>
  <si>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</si>
  <si>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</si>
  <si>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</si>
  <si>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</si>
  <si>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</si>
  <si>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</si>
  <si>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</si>
  <si>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</si>
  <si>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</si>
  <si>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</si>
  <si>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</si>
  <si>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</si>
  <si>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</si>
  <si>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</si>
  <si>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</si>
  <si>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</si>
  <si>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</si>
  <si>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</si>
  <si>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</si>
  <si>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</si>
  <si>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</si>
  <si>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</si>
  <si>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</si>
  <si>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</si>
  <si>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</si>
  <si>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</si>
  <si>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</si>
  <si>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</si>
  <si>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</si>
  <si>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</si>
  <si>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</si>
  <si>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</si>
  <si>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</si>
  <si>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</si>
  <si>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</si>
  <si>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</si>
  <si>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</si>
  <si>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</si>
  <si>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</si>
  <si>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</si>
  <si>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</si>
  <si>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</si>
  <si>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</si>
  <si>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</si>
  <si>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</si>
  <si>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</si>
  <si>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</si>
  <si>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</si>
  <si>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</si>
  <si>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</si>
  <si>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</si>
  <si>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</si>
  <si>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</si>
  <si>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</si>
  <si>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</si>
  <si>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</si>
  <si>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</si>
  <si>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</si>
  <si>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</si>
  <si>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</si>
  <si>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</si>
  <si>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</si>
  <si>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</si>
  <si>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</si>
  <si>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</si>
  <si>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</si>
  <si>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</si>
  <si>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</si>
  <si>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</si>
  <si>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</si>
  <si>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</si>
  <si>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</si>
  <si>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</si>
  <si>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</si>
  <si>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</si>
  <si>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</si>
  <si>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</si>
  <si>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</si>
  <si>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</si>
  <si>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</si>
  <si>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</si>
  <si>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</si>
  <si>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</si>
  <si>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</si>
  <si>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</si>
  <si>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</si>
  <si>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</si>
  <si>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</si>
  <si>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</si>
  <si>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</si>
  <si>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</si>
  <si>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</si>
  <si>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</si>
  <si>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</si>
  <si>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</si>
  <si>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</si>
  <si>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</si>
  <si>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</si>
  <si>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</si>
  <si>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</si>
  <si>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</si>
  <si>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</si>
  <si>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</si>
  <si>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</si>
  <si>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</si>
  <si>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</si>
  <si>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</si>
  <si>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</si>
  <si>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</si>
  <si>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</si>
  <si>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</si>
  <si>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</si>
  <si>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</si>
  <si>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</si>
  <si>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</si>
  <si>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</si>
  <si>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</si>
  <si>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</si>
  <si>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</si>
  <si>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</si>
  <si>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</si>
  <si>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</si>
  <si>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</si>
  <si>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</si>
  <si>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</si>
  <si>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</si>
  <si>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</si>
  <si>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</si>
  <si>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</si>
  <si>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</si>
  <si>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</si>
  <si>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</si>
  <si>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</si>
  <si>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</si>
  <si>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</si>
  <si>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</si>
  <si>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</si>
  <si>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</si>
  <si>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</si>
  <si>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</si>
  <si>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</si>
  <si>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</si>
  <si>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</si>
  <si>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</si>
  <si>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</si>
  <si>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</si>
  <si>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</si>
  <si>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</si>
  <si>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</si>
  <si>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</si>
  <si>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</si>
  <si>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</si>
  <si>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</si>
  <si>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</si>
  <si>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</si>
  <si>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</si>
  <si>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</si>
  <si>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</si>
  <si>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</si>
  <si>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</si>
  <si>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</si>
  <si>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</si>
  <si>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</si>
  <si>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</si>
  <si>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</si>
  <si>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</si>
  <si>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</si>
  <si>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</si>
  <si>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</si>
  <si>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</si>
  <si>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</si>
  <si>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</si>
  <si>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</si>
  <si>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</si>
  <si>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</si>
  <si>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</si>
  <si>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</si>
  <si>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</si>
  <si>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</si>
  <si>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</si>
  <si>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</si>
  <si>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</si>
  <si>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</si>
  <si>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</si>
  <si>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</si>
  <si>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</si>
  <si>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</si>
  <si>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</si>
  <si>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</si>
  <si>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</si>
  <si>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</si>
  <si>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</si>
  <si>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</si>
  <si>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</si>
  <si>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</si>
  <si>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</si>
  <si>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</si>
  <si>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</si>
  <si>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</si>
  <si>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</si>
  <si>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</si>
  <si>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</si>
  <si>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</si>
  <si>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</si>
  <si>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</si>
  <si>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</si>
  <si>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</si>
  <si>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</si>
  <si>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</si>
  <si>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</si>
  <si>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</si>
  <si>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</si>
  <si>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</si>
  <si>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</si>
  <si>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</si>
  <si>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</si>
  <si>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</si>
  <si>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</si>
  <si>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</si>
  <si>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</si>
  <si>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</si>
  <si>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</si>
  <si>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</si>
  <si>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</si>
  <si>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</si>
  <si>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</si>
  <si>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</si>
  <si>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</si>
  <si>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</si>
  <si>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</si>
  <si>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</si>
  <si>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</si>
  <si>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</si>
  <si>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</si>
  <si>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</si>
  <si>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</si>
  <si>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</si>
  <si>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</si>
  <si>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</si>
  <si>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</si>
  <si>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</si>
  <si>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</si>
  <si>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</si>
  <si>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</si>
  <si>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</si>
  <si>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</si>
  <si>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</si>
  <si>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</si>
  <si>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</si>
  <si>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</si>
  <si>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</si>
  <si>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</si>
  <si>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</si>
  <si>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</si>
  <si>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</si>
  <si>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</si>
  <si>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</si>
  <si>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</si>
  <si>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</si>
  <si>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</si>
  <si>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</si>
  <si>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</si>
  <si>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</si>
  <si>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</si>
  <si>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</si>
  <si>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</si>
  <si>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</si>
  <si>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</si>
  <si>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</si>
  <si>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</si>
  <si>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</si>
  <si>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</si>
  <si>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</si>
  <si>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</si>
  <si>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</si>
  <si>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</si>
  <si>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</si>
  <si>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</si>
  <si>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</si>
  <si>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</si>
  <si>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</si>
  <si>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</si>
  <si>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</si>
  <si>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</si>
  <si>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</si>
  <si>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</si>
  <si>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</si>
  <si>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</si>
  <si>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</si>
  <si>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</si>
  <si>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</si>
  <si>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</si>
  <si>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</si>
  <si>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</si>
  <si>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</si>
  <si>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</si>
  <si>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</si>
  <si>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</si>
  <si>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</si>
  <si>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</si>
  <si>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</si>
  <si>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</si>
  <si>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</si>
  <si>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</si>
  <si>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</si>
  <si>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</si>
  <si>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</si>
  <si>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</si>
  <si>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</si>
  <si>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</si>
  <si>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</si>
  <si>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</si>
  <si>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</si>
  <si>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</si>
  <si>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</si>
  <si>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</si>
  <si>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</si>
  <si>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</si>
  <si>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</si>
  <si>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</si>
  <si>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</si>
  <si>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</si>
  <si>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</si>
  <si>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</si>
  <si>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</si>
  <si>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</si>
  <si>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</si>
  <si>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</si>
  <si>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</si>
  <si>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</si>
  <si>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</si>
  <si>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</si>
  <si>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</si>
  <si>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</si>
  <si>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</si>
  <si>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</si>
  <si>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</si>
  <si>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</si>
  <si>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</si>
  <si>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</si>
  <si>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</si>
  <si>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</si>
  <si>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</si>
  <si>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</si>
  <si>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</si>
  <si>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</si>
  <si>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</si>
  <si>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</si>
  <si>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</si>
  <si>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</si>
  <si>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</si>
  <si>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</si>
  <si>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</si>
  <si>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</si>
  <si>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</si>
  <si>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</si>
  <si>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</si>
  <si>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</si>
  <si>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</si>
  <si>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</si>
  <si>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</si>
  <si>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</si>
  <si>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</si>
  <si>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</si>
  <si>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</si>
  <si>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</si>
  <si>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</si>
  <si>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</si>
  <si>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</si>
  <si>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</si>
  <si>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</si>
  <si>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</si>
  <si>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</si>
  <si>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</si>
  <si>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</si>
  <si>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</si>
  <si>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</si>
  <si>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</si>
  <si>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</si>
  <si>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</si>
  <si>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</si>
  <si>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</si>
  <si>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</si>
  <si>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</si>
  <si>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</si>
  <si>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</si>
  <si>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</si>
  <si>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</si>
  <si>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</si>
  <si>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</si>
  <si>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</si>
  <si>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</si>
  <si>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</si>
  <si>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</si>
  <si>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</si>
  <si>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</si>
  <si>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</si>
  <si>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</si>
  <si>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</si>
  <si>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</si>
  <si>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</si>
  <si>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</si>
  <si>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</si>
  <si>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</si>
  <si>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</si>
  <si>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</si>
  <si>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</si>
  <si>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</si>
  <si>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</si>
  <si>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</si>
  <si>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</si>
  <si>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</si>
  <si>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</si>
  <si>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</si>
  <si>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</si>
  <si>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</si>
  <si>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</si>
  <si>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</si>
  <si>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</si>
  <si>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</si>
  <si>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</si>
  <si>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</si>
  <si>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</si>
  <si>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</si>
  <si>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</si>
  <si>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</si>
  <si>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</si>
  <si>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</si>
  <si>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</si>
  <si>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</si>
  <si>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</si>
  <si>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</si>
  <si>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</si>
  <si>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</si>
  <si>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</si>
  <si>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</si>
  <si>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</si>
  <si>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</si>
  <si>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</si>
  <si>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</si>
  <si>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</si>
  <si>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</si>
  <si>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</si>
  <si>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</si>
  <si>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</si>
  <si>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</si>
  <si>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</si>
  <si>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</si>
  <si>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</si>
  <si>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</si>
  <si>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</si>
  <si>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</si>
  <si>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</si>
  <si>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</si>
  <si>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</si>
  <si>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</si>
  <si>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</si>
  <si>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</si>
  <si>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</si>
  <si>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</si>
  <si>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</si>
  <si>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</si>
  <si>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</si>
  <si>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</si>
  <si>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</si>
  <si>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</si>
  <si>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</si>
  <si>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</si>
  <si>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</si>
  <si>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</si>
  <si>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</si>
  <si>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</si>
  <si>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</si>
  <si>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</si>
  <si>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</si>
  <si>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</si>
  <si>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</si>
  <si>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</si>
  <si>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</si>
  <si>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</si>
  <si>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</si>
  <si>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</si>
  <si>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</si>
  <si>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</si>
  <si>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</si>
  <si>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</si>
  <si>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</si>
  <si>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</si>
  <si>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</si>
  <si>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</si>
  <si>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</si>
  <si>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</si>
  <si>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</si>
  <si>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</si>
  <si>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</si>
  <si>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</si>
  <si>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</si>
  <si>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</si>
  <si>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</si>
  <si>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</si>
  <si>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</si>
  <si>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</si>
  <si>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</si>
  <si>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</si>
  <si>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</si>
  <si>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</si>
  <si>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</si>
  <si>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</si>
  <si>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</si>
  <si>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</si>
  <si>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</si>
  <si>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</si>
  <si>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</si>
  <si>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</si>
  <si>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</si>
  <si>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</si>
  <si>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</si>
  <si>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</si>
  <si>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</si>
  <si>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</si>
  <si>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</si>
  <si>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</si>
  <si>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</si>
  <si>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</si>
  <si>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</si>
  <si>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</si>
  <si>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</si>
  <si>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</si>
  <si>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</si>
  <si>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</si>
  <si>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</si>
  <si>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</si>
  <si>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</si>
  <si>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</si>
  <si>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</si>
  <si>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</si>
  <si>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</si>
  <si>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</si>
  <si>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</si>
  <si>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</si>
  <si>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</si>
  <si>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</si>
  <si>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</si>
  <si>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</si>
  <si>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</si>
  <si>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</si>
  <si>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</si>
  <si>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</si>
  <si>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</si>
  <si>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</si>
  <si>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</si>
  <si>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</si>
  <si>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</si>
  <si>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</si>
  <si>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</si>
  <si>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</si>
  <si>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</si>
  <si>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</si>
  <si>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</si>
  <si>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</si>
  <si>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</si>
  <si>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</si>
  <si>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</si>
  <si>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</si>
  <si>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</si>
  <si>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</si>
  <si>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</si>
  <si>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</si>
  <si>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</si>
  <si>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</si>
  <si>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</si>
  <si>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</si>
  <si>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</si>
  <si>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</si>
  <si>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</si>
  <si>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</si>
  <si>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</si>
  <si>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</si>
  <si>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</si>
  <si>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</si>
  <si>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</si>
  <si>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</si>
  <si>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</si>
  <si>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</si>
  <si>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</si>
  <si>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</si>
  <si>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</si>
  <si>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</si>
  <si>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</si>
  <si>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</si>
  <si>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</si>
  <si>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</si>
  <si>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</si>
  <si>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</si>
  <si>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</si>
  <si>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</si>
  <si>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</si>
  <si>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</si>
  <si>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</si>
  <si>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</si>
  <si>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</si>
  <si>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</si>
  <si>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</si>
  <si>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</si>
  <si>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</si>
  <si>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</si>
  <si>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</si>
  <si>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</si>
  <si>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</si>
  <si>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</si>
  <si>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</si>
  <si>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</si>
  <si>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</si>
  <si>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</si>
  <si>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</si>
  <si>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</si>
  <si>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</si>
  <si>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</si>
  <si>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</si>
  <si>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</si>
  <si>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</si>
  <si>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</si>
  <si>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</si>
  <si>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</si>
  <si>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</si>
  <si>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</si>
  <si>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</si>
  <si>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</si>
  <si>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</si>
  <si>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</si>
  <si>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</si>
  <si>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</si>
  <si>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</si>
  <si>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</si>
  <si>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</si>
  <si>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</si>
  <si>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</si>
  <si>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</si>
  <si>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</si>
  <si>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</si>
  <si>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</si>
  <si>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</si>
  <si>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</si>
  <si>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</si>
  <si>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</si>
  <si>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</si>
  <si>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</si>
  <si>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</si>
  <si>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</si>
  <si>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</si>
  <si>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</si>
  <si>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</si>
  <si>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</si>
  <si>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</si>
  <si>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</si>
  <si>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</si>
  <si>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</si>
  <si>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</si>
  <si>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</si>
  <si>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</si>
  <si>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</si>
  <si>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</si>
  <si>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</si>
  <si>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</si>
  <si>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</si>
  <si>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</si>
  <si>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</si>
  <si>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</si>
  <si>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</si>
  <si>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</si>
  <si>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</si>
  <si>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</si>
  <si>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</si>
  <si>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</si>
  <si>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</si>
  <si>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</si>
  <si>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</si>
  <si>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</si>
  <si>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</si>
  <si>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</si>
  <si>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</si>
  <si>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</si>
  <si>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</si>
  <si>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</si>
  <si>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</si>
  <si>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</si>
  <si>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</si>
  <si>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</si>
  <si>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</si>
  <si>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</si>
  <si>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</si>
  <si>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</si>
  <si>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</si>
  <si>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</si>
  <si>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</si>
  <si>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</si>
  <si>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</si>
  <si>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</si>
  <si>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</si>
  <si>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</si>
  <si>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</si>
  <si>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</si>
  <si>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</si>
  <si>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</si>
  <si>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</si>
  <si>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</si>
  <si>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</si>
  <si>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</si>
  <si>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</si>
  <si>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</si>
  <si>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</si>
  <si>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</si>
  <si>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</si>
  <si>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</si>
  <si>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</si>
  <si>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</si>
  <si>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</si>
  <si>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</si>
  <si>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</si>
  <si>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</si>
  <si>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</si>
  <si>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</si>
  <si>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</si>
  <si>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</si>
  <si>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</si>
  <si>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</si>
  <si>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</si>
  <si>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</si>
  <si>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</si>
  <si>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</si>
  <si>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</si>
  <si>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</si>
  <si>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</si>
  <si>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</si>
  <si>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</si>
  <si>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</si>
  <si>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</si>
  <si>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</si>
  <si>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</si>
  <si>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</si>
  <si>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</si>
  <si>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</si>
  <si>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</si>
  <si>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</si>
  <si>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</si>
  <si>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</si>
  <si>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</si>
  <si>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</si>
  <si>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</si>
  <si>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</si>
  <si>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</si>
  <si>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</si>
  <si>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</si>
  <si>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</si>
  <si>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</si>
  <si>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</si>
  <si>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</si>
  <si>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</si>
  <si>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</si>
  <si>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</si>
  <si>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</si>
  <si>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</si>
  <si>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</si>
  <si>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</si>
  <si>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</si>
  <si>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</si>
  <si>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</si>
  <si>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</si>
  <si>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</si>
  <si>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</si>
  <si>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</si>
  <si>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</si>
  <si>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</si>
  <si>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</si>
  <si>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</si>
  <si>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</si>
  <si>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</si>
  <si>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</si>
  <si>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</si>
  <si>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</si>
  <si>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</si>
  <si>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</si>
  <si>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</si>
  <si>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</si>
  <si>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</si>
  <si>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</si>
  <si>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</si>
  <si>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</si>
  <si>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</si>
  <si>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</si>
  <si>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</si>
  <si>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</si>
  <si>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</si>
  <si>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</si>
  <si>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</si>
  <si>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</si>
  <si>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</si>
  <si>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</si>
  <si>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</si>
  <si>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</si>
  <si>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</si>
  <si>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</si>
  <si>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</si>
  <si>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</si>
  <si>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</si>
  <si>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</si>
  <si>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</si>
  <si>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</si>
  <si>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</si>
  <si>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</si>
  <si>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</si>
  <si>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</si>
  <si>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</si>
  <si>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</si>
  <si>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</si>
  <si>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</si>
  <si>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</si>
  <si>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</si>
  <si>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</si>
  <si>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</si>
  <si>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</si>
  <si>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</si>
  <si>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</si>
  <si>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</si>
  <si>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</si>
  <si>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</si>
  <si>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</si>
  <si>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</si>
  <si>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</si>
  <si>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</si>
  <si>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</si>
  <si>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</si>
  <si>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</si>
  <si>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</si>
  <si>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</si>
  <si>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</si>
  <si>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</si>
  <si>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</si>
  <si>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</si>
  <si>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</si>
  <si>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</si>
  <si>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</si>
  <si>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</si>
  <si>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</si>
  <si>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</si>
  <si>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</si>
  <si>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</si>
  <si>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</si>
  <si>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</si>
  <si>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</si>
  <si>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</si>
  <si>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</si>
  <si>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</si>
  <si>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</si>
  <si>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</si>
  <si>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</si>
  <si>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</si>
  <si>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</si>
  <si>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</si>
  <si>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</si>
  <si>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</si>
  <si>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</si>
  <si>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</si>
  <si>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</si>
  <si>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</si>
  <si>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</si>
  <si>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</si>
  <si>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</si>
  <si>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</si>
  <si>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</si>
  <si>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</si>
  <si>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</si>
  <si>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</si>
  <si>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</si>
  <si>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</si>
  <si>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</si>
  <si>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</si>
  <si>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</si>
  <si>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</si>
  <si>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</si>
  <si>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</si>
  <si>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</si>
  <si>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</si>
  <si>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</si>
  <si>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</si>
  <si>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</si>
  <si>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</si>
  <si>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</si>
  <si>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</si>
  <si>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</si>
  <si>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</si>
  <si>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</si>
  <si>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</si>
  <si>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</si>
  <si>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</si>
  <si>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</si>
  <si>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</si>
  <si>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</si>
  <si>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</si>
  <si>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</si>
  <si>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</si>
  <si>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</si>
  <si>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</si>
  <si>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</si>
  <si>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</si>
  <si>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</si>
  <si>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</si>
  <si>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</si>
  <si>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</si>
  <si>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</si>
  <si>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</si>
  <si>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</si>
  <si>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</si>
  <si>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</si>
  <si>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</si>
  <si>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</si>
  <si>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</si>
  <si>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</si>
  <si>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</si>
  <si>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</si>
  <si>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</si>
  <si>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</si>
  <si>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</si>
  <si>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</si>
  <si>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</si>
  <si>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</si>
  <si>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</si>
  <si>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</si>
  <si>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</si>
  <si>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</si>
  <si>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</si>
  <si>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</si>
  <si>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</si>
  <si>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</si>
  <si>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</si>
  <si>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</si>
  <si>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</si>
  <si>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</si>
  <si>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</si>
  <si>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</si>
  <si>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</si>
  <si>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</si>
  <si>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</si>
  <si>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</si>
  <si>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</si>
  <si>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</si>
  <si>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</si>
  <si>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</si>
  <si>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</si>
  <si>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</si>
  <si>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</si>
  <si>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</si>
  <si>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</si>
  <si>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</si>
  <si>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</si>
  <si>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</si>
  <si>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</si>
  <si>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</si>
  <si>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</si>
  <si>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</si>
  <si>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</si>
  <si>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</si>
  <si>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</si>
  <si>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</si>
  <si>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</si>
  <si>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</si>
  <si>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</si>
  <si>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</si>
  <si>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</si>
  <si>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</si>
  <si>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</si>
  <si>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</si>
  <si>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</si>
  <si>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</si>
  <si>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</si>
  <si>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</si>
  <si>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</si>
  <si>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</si>
  <si>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</si>
  <si>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</si>
  <si>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</si>
  <si>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</si>
  <si>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</si>
  <si>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</si>
  <si>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</si>
  <si>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</si>
  <si>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</si>
  <si>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</si>
  <si>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</si>
  <si>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</si>
  <si>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</si>
  <si>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</si>
  <si>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</si>
  <si>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</si>
  <si>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</si>
  <si>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</si>
  <si>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</si>
  <si>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</si>
  <si>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</si>
  <si>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</si>
  <si>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</si>
  <si>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</si>
  <si>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</si>
  <si>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</si>
  <si>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</si>
  <si>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</si>
  <si>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</si>
  <si>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</si>
  <si>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</si>
  <si>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</si>
  <si>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</si>
  <si>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</si>
  <si>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</si>
  <si>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</si>
  <si>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</si>
  <si>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</si>
  <si>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</si>
  <si>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</si>
  <si>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</si>
  <si>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</si>
  <si>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</si>
  <si>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</si>
  <si>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</si>
  <si>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</si>
  <si>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</si>
  <si>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</si>
  <si>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</si>
  <si>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</si>
  <si>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</si>
  <si>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</si>
  <si>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</si>
  <si>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</si>
  <si>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</si>
  <si>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</si>
  <si>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</si>
  <si>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</si>
  <si>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</si>
  <si>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</si>
  <si>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</si>
  <si>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</si>
  <si>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</si>
  <si>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</si>
  <si>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</si>
  <si>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</si>
  <si>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</si>
  <si>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</si>
  <si>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</si>
  <si>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</si>
  <si>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</si>
  <si>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</si>
  <si>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</si>
  <si>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</si>
  <si>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</si>
  <si>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</si>
  <si>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</si>
  <si>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</si>
  <si>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</si>
  <si>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</si>
  <si>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</si>
  <si>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</si>
  <si>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</si>
  <si>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</si>
  <si>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</si>
  <si>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</si>
  <si>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</si>
  <si>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</si>
  <si>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</si>
  <si>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</si>
  <si>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</si>
  <si>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</si>
  <si>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</si>
  <si>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</si>
  <si>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</si>
  <si>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</si>
  <si>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</si>
  <si>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</si>
  <si>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</si>
  <si>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</si>
  <si>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</si>
  <si>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</si>
  <si>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</si>
  <si>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</si>
  <si>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</si>
  <si>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</si>
  <si>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</si>
  <si>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</si>
  <si>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</si>
  <si>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</si>
  <si>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</si>
  <si>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</si>
  <si>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</si>
  <si>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</si>
  <si>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</si>
  <si>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</si>
  <si>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</si>
  <si>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</si>
  <si>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</si>
  <si>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</si>
  <si>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</si>
  <si>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</si>
  <si>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</si>
  <si>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</si>
  <si>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</si>
  <si>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</si>
  <si>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</si>
  <si>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</si>
  <si>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</si>
  <si>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</si>
  <si>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</si>
  <si>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</si>
  <si>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</si>
  <si>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</si>
  <si>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</si>
  <si>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</si>
  <si>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</si>
  <si>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</si>
  <si>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</si>
  <si>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</si>
  <si>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</si>
  <si>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</si>
  <si>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</si>
  <si>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</si>
  <si>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</si>
  <si>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</si>
  <si>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</si>
  <si>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</si>
  <si>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</si>
  <si>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</si>
  <si>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</si>
  <si>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</si>
  <si>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</si>
  <si>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</si>
  <si>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</si>
  <si>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</si>
  <si>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</si>
  <si>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</si>
  <si>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</si>
  <si>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</si>
  <si>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</si>
  <si>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</si>
  <si>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</si>
  <si>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</si>
  <si>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</si>
  <si>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</si>
  <si>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</si>
  <si>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</si>
  <si>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</si>
  <si>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</si>
  <si>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</si>
  <si>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</si>
  <si>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</si>
  <si>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</si>
  <si>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</si>
  <si>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</si>
  <si>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</si>
  <si>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</si>
  <si>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</si>
  <si>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</si>
  <si>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</si>
  <si>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</si>
  <si>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</si>
  <si>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</si>
  <si>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</si>
  <si>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</si>
  <si>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</si>
  <si>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</si>
  <si>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</si>
  <si>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</si>
  <si>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</si>
  <si>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</si>
  <si>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</si>
  <si>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</si>
  <si>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</si>
  <si>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</si>
  <si>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</si>
  <si>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</si>
  <si>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</si>
  <si>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</si>
  <si>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</si>
  <si>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</si>
  <si>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</si>
  <si>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</si>
  <si>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</si>
  <si>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</si>
  <si>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</si>
  <si>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</si>
  <si>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</si>
  <si>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</si>
  <si>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</si>
  <si>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</si>
  <si>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</si>
  <si>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</si>
  <si>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</si>
  <si>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</si>
  <si>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</si>
  <si>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</si>
  <si>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</si>
  <si>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</si>
  <si>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</si>
  <si>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</si>
  <si>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</si>
  <si>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</si>
  <si>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</si>
  <si>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</si>
  <si>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</si>
  <si>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</si>
  <si>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</si>
  <si>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</si>
  <si>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</si>
  <si>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</si>
  <si>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</si>
  <si>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</si>
  <si>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</si>
  <si>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</si>
  <si>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</si>
  <si>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</si>
  <si>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</si>
  <si>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</si>
  <si>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</si>
  <si>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</si>
  <si>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</si>
  <si>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</si>
  <si>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</si>
  <si>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</si>
  <si>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</si>
  <si>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</si>
  <si>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</si>
  <si>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</si>
  <si>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</si>
  <si>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</si>
  <si>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</si>
  <si>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</si>
  <si>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</si>
  <si>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</si>
  <si>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</si>
  <si>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</si>
  <si>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</si>
  <si>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</si>
  <si>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</si>
  <si>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</si>
  <si>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</si>
  <si>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</si>
  <si>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</si>
  <si>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</si>
  <si>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</si>
  <si>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</si>
  <si>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</si>
  <si>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</si>
  <si>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</si>
  <si>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</si>
  <si>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</si>
  <si>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</si>
  <si>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</si>
  <si>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</si>
  <si>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</si>
  <si>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</si>
  <si>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</si>
  <si>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</si>
  <si>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</si>
  <si>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</si>
  <si>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</si>
  <si>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</si>
  <si>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</si>
  <si>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</si>
  <si>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</si>
  <si>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</si>
  <si>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</si>
  <si>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</si>
  <si>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</si>
  <si>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</si>
  <si>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</si>
  <si>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</si>
  <si>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</si>
  <si>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</si>
  <si>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</si>
  <si>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</si>
  <si>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</si>
  <si>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</si>
  <si>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</si>
  <si>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</si>
  <si>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</si>
  <si>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</si>
  <si>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</si>
  <si>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</si>
  <si>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</si>
  <si>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</si>
  <si>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</si>
  <si>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</si>
  <si>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</si>
  <si>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</si>
  <si>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</si>
  <si>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</si>
  <si>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</si>
  <si>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</si>
  <si>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</si>
  <si>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</si>
  <si>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</si>
  <si>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</si>
  <si>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</si>
  <si>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</si>
  <si>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</si>
  <si>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</si>
  <si>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</si>
  <si>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</si>
  <si>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</si>
  <si>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</si>
  <si>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</si>
  <si>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</si>
  <si>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</si>
  <si>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</si>
  <si>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</si>
  <si>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</si>
  <si>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</si>
  <si>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</si>
  <si>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</si>
  <si>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</si>
  <si>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</si>
  <si>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</si>
  <si>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</si>
  <si>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</si>
  <si>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</si>
  <si>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</si>
  <si>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</si>
  <si>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</si>
  <si>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</si>
  <si>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</si>
  <si>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</si>
  <si>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</si>
  <si>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</si>
  <si>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</si>
  <si>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</si>
  <si>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</si>
  <si>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</si>
  <si>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</si>
  <si>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</si>
  <si>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</si>
  <si>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</si>
  <si>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</si>
  <si>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</si>
  <si>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</si>
  <si>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</si>
  <si>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</si>
  <si>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</si>
  <si>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</si>
  <si>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</si>
  <si>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</si>
  <si>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</si>
  <si>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</si>
  <si>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</si>
  <si>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</si>
  <si>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</si>
  <si>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</si>
  <si>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</si>
  <si>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</si>
  <si>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</si>
  <si>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</si>
  <si>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</si>
  <si>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</si>
  <si>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</si>
  <si>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</si>
  <si>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</si>
  <si>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</si>
  <si>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</si>
  <si>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</si>
  <si>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</si>
  <si>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</si>
  <si>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</si>
  <si>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</si>
  <si>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</si>
  <si>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</si>
  <si>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</si>
  <si>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</si>
  <si>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</si>
  <si>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</si>
  <si>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</si>
  <si>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</si>
  <si>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</si>
  <si>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</si>
  <si>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</si>
  <si>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</si>
  <si>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</si>
  <si>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</si>
  <si>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</si>
  <si>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</si>
  <si>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</si>
  <si>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</si>
  <si>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</si>
  <si>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</si>
  <si>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</si>
  <si>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</si>
  <si>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</si>
  <si>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</si>
  <si>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</si>
  <si>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</si>
  <si>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</si>
  <si>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</si>
  <si>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</si>
  <si>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</si>
  <si>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</si>
  <si>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</si>
  <si>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</si>
  <si>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</si>
  <si>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</si>
  <si>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</si>
  <si>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</si>
  <si>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</si>
  <si>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</si>
  <si>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</si>
  <si>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</si>
  <si>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</si>
  <si>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</si>
  <si>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</si>
  <si>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</si>
  <si>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</si>
  <si>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</si>
  <si>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</si>
  <si>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</si>
  <si>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</si>
  <si>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</si>
  <si>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</si>
  <si>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</si>
  <si>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</si>
  <si>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</si>
  <si>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</si>
  <si>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</si>
  <si>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</si>
  <si>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</si>
  <si>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</si>
  <si>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</si>
  <si>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</si>
  <si>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</si>
  <si>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</si>
  <si>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</si>
  <si>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</si>
  <si>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</si>
  <si>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</si>
  <si>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</si>
  <si>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</si>
  <si>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</si>
  <si>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</si>
  <si>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</si>
  <si>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</si>
  <si>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</si>
  <si>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</si>
  <si>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</si>
  <si>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</si>
  <si>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</si>
  <si>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</si>
  <si>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</si>
  <si>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</si>
  <si>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</si>
  <si>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</si>
  <si>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</si>
  <si>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</si>
  <si>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</si>
  <si>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</si>
  <si>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</si>
  <si>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</si>
  <si>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</si>
  <si>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</si>
  <si>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</si>
  <si>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</si>
  <si>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</si>
  <si>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</si>
  <si>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</si>
  <si>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</si>
  <si>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</si>
  <si>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</si>
  <si>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</si>
  <si>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</si>
  <si>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</si>
  <si>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</si>
  <si>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</si>
  <si>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</si>
  <si>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</si>
  <si>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</si>
  <si>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</si>
  <si>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</si>
  <si>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</si>
  <si>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</si>
  <si>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</si>
  <si>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</si>
  <si>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</si>
  <si>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</si>
  <si>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</si>
  <si>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</si>
  <si>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</si>
  <si>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</si>
  <si>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</si>
  <si>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</si>
  <si>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</si>
  <si>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</si>
  <si>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</si>
  <si>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</si>
  <si>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</si>
  <si>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</si>
  <si>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</si>
  <si>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</si>
  <si>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</si>
  <si>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</si>
  <si>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</si>
  <si>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</si>
  <si>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</si>
  <si>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</si>
  <si>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</si>
  <si>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</si>
  <si>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</si>
  <si>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</si>
  <si>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</si>
  <si>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</si>
  <si>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</si>
  <si>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</si>
  <si>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</si>
  <si>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</si>
  <si>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</si>
  <si>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</si>
  <si>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</si>
  <si>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</si>
  <si>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</si>
  <si>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</si>
  <si>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</si>
  <si>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</si>
  <si>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</si>
  <si>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</si>
  <si>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</si>
  <si>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</si>
  <si>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</si>
  <si>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</si>
  <si>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</si>
  <si>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</si>
  <si>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</si>
  <si>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</si>
  <si>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</si>
  <si>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</si>
  <si>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</si>
  <si>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</si>
  <si>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</si>
  <si>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</si>
  <si>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</si>
  <si>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</si>
  <si>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</si>
  <si>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</si>
  <si>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</si>
  <si>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</si>
  <si>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</si>
  <si>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</si>
  <si>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</si>
  <si>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</si>
  <si>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</si>
  <si>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</si>
  <si>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</si>
  <si>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</si>
  <si>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</si>
  <si>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</si>
  <si>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</si>
  <si>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</si>
  <si>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</si>
  <si>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</si>
  <si>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</si>
  <si>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</si>
  <si>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</si>
  <si>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</si>
  <si>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</si>
  <si>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</si>
  <si>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</si>
  <si>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</si>
  <si>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</si>
  <si>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</si>
  <si>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</si>
  <si>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</si>
  <si>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</si>
  <si>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</si>
  <si>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</si>
  <si>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</si>
  <si>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</si>
  <si>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</si>
  <si>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</si>
  <si>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</si>
  <si>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</si>
  <si>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</si>
  <si>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</si>
  <si>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</si>
  <si>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</si>
  <si>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</si>
  <si>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</si>
  <si>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</si>
  <si>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</si>
  <si>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</si>
  <si>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</si>
  <si>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</si>
  <si>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</si>
  <si>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</si>
  <si>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</si>
  <si>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</si>
  <si>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</si>
  <si>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</si>
  <si>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</si>
  <si>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</si>
  <si>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</si>
  <si>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</si>
  <si>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</si>
  <si>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</si>
  <si>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</si>
  <si>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</si>
  <si>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</si>
  <si>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</si>
  <si>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</si>
  <si>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</si>
  <si>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</si>
  <si>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</si>
  <si>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</si>
  <si>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</si>
  <si>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</si>
  <si>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</si>
  <si>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</si>
  <si>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</si>
  <si>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</si>
  <si>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</si>
  <si>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</si>
  <si>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</si>
  <si>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</si>
  <si>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</si>
  <si>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</si>
  <si>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</si>
  <si>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</si>
  <si>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</si>
  <si>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</si>
  <si>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</si>
  <si>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</si>
  <si>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</si>
  <si>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</si>
  <si>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</si>
  <si>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</si>
  <si>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</si>
  <si>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</si>
  <si>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</si>
  <si>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</si>
  <si>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</si>
  <si>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</si>
  <si>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</si>
  <si>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</si>
  <si>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</si>
  <si>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</si>
  <si>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</si>
  <si>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</si>
  <si>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</si>
  <si>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</si>
  <si>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</si>
  <si>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</si>
  <si>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</si>
  <si>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</si>
  <si>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</si>
  <si>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</si>
  <si>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</si>
  <si>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</si>
  <si>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</si>
  <si>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</si>
  <si>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</si>
  <si>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</si>
  <si>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</si>
  <si>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</si>
  <si>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</si>
  <si>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</si>
  <si>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</si>
  <si>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</si>
  <si>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</si>
  <si>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</si>
  <si>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</si>
  <si>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</si>
  <si>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</si>
  <si>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</si>
  <si>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</si>
  <si>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</si>
  <si>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</si>
  <si>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</si>
  <si>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</si>
  <si>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</si>
  <si>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</si>
  <si>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</si>
  <si>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</si>
  <si>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</si>
  <si>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</si>
  <si>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</si>
  <si>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</si>
  <si>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</si>
  <si>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</si>
  <si>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</si>
  <si>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</si>
  <si>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</si>
  <si>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</si>
  <si>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</si>
  <si>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</si>
  <si>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</si>
  <si>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</si>
  <si>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</si>
  <si>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</si>
  <si>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</si>
  <si>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</si>
  <si>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</si>
  <si>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</si>
  <si>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</si>
  <si>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</si>
  <si>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</si>
  <si>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</si>
  <si>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</si>
  <si>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</si>
  <si>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</si>
  <si>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</si>
  <si>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</si>
  <si>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</si>
  <si>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</si>
  <si>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</si>
  <si>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</si>
  <si>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</si>
  <si>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</si>
  <si>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</si>
  <si>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</si>
  <si>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</si>
  <si>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</si>
  <si>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</si>
  <si>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</si>
  <si>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</si>
  <si>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</si>
  <si>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</si>
  <si>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</si>
  <si>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</si>
  <si>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</si>
  <si>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</si>
  <si>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</si>
  <si>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</si>
  <si>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</si>
  <si>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</si>
  <si>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</si>
  <si>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</si>
  <si>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</si>
  <si>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</si>
  <si>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</si>
  <si>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</si>
  <si>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</si>
  <si>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</si>
  <si>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</si>
  <si>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</si>
  <si>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</si>
  <si>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</si>
  <si>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</si>
  <si>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</si>
  <si>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</si>
  <si>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</si>
  <si>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</si>
  <si>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</si>
  <si>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</si>
  <si>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</si>
  <si>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</si>
  <si>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</si>
  <si>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</si>
  <si>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</si>
  <si>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</si>
  <si>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</si>
  <si>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</si>
  <si>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</si>
  <si>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</si>
  <si>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</si>
  <si>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</si>
  <si>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</si>
  <si>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</si>
  <si>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</si>
  <si>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</si>
  <si>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</si>
  <si>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</si>
  <si>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</si>
  <si>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</si>
  <si>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</si>
  <si>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</si>
  <si>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</si>
  <si>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</si>
  <si>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</si>
  <si>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</si>
  <si>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</si>
  <si>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</si>
  <si>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</si>
  <si>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</si>
  <si>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</si>
  <si>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</si>
  <si>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</si>
  <si>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</si>
  <si>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</si>
  <si>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</si>
  <si>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</si>
  <si>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</si>
  <si>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</si>
  <si>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</si>
  <si>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</si>
  <si>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</si>
  <si>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</si>
  <si>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</si>
  <si>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</si>
  <si>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</si>
  <si>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</si>
  <si>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</si>
  <si>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</si>
  <si>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</si>
  <si>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</si>
  <si>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</si>
  <si>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</si>
  <si>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</si>
  <si>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</si>
  <si>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</si>
  <si>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</si>
  <si>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</si>
  <si>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</si>
  <si>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</si>
  <si>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</si>
  <si>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</si>
  <si>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</si>
  <si>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</si>
  <si>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</si>
  <si>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</si>
  <si>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</si>
  <si>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</si>
  <si>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</si>
  <si>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</si>
  <si>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</si>
  <si>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</si>
  <si>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</si>
  <si>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</si>
  <si>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</si>
  <si>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</si>
  <si>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</si>
  <si>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</si>
  <si>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</si>
  <si>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</si>
  <si>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</si>
  <si>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</si>
  <si>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</si>
  <si>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</si>
  <si>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</si>
  <si>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</si>
  <si>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</si>
  <si>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</si>
  <si>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</si>
  <si>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</si>
  <si>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</si>
  <si>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</si>
  <si>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</si>
  <si>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</si>
  <si>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</si>
  <si>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</si>
  <si>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</si>
  <si>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</si>
  <si>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</si>
  <si>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</si>
  <si>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</si>
  <si>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</si>
  <si>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</si>
  <si>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</si>
  <si>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</si>
  <si>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</si>
  <si>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</si>
  <si>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</si>
  <si>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</si>
  <si>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</si>
  <si>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</si>
  <si>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</si>
  <si>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</si>
  <si>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</si>
  <si>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</si>
  <si>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</si>
  <si>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</si>
  <si>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</si>
  <si>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</si>
  <si>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</si>
  <si>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</si>
  <si>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</si>
  <si>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</si>
  <si>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</si>
  <si>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</si>
  <si>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</si>
  <si>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</si>
  <si>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</si>
  <si>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</si>
  <si>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</si>
  <si>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</si>
  <si>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</si>
  <si>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</si>
  <si>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</si>
  <si>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</si>
  <si>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</si>
  <si>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</si>
  <si>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</si>
  <si>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</si>
  <si>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</si>
  <si>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</si>
  <si>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</si>
  <si>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</si>
  <si>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</si>
  <si>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</si>
  <si>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</si>
  <si>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</si>
  <si>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</si>
  <si>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</si>
  <si>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</si>
  <si>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</si>
  <si>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</si>
  <si>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</si>
  <si>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</si>
  <si>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</si>
  <si>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</si>
  <si>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</si>
  <si>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</si>
  <si>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</si>
  <si>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</si>
  <si>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</si>
  <si>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</si>
  <si>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</si>
  <si>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</si>
  <si>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</si>
  <si>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</si>
  <si>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</si>
  <si>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</si>
  <si>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</si>
  <si>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</si>
  <si>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</si>
  <si>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</si>
  <si>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</si>
  <si>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</si>
  <si>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</si>
  <si>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</si>
  <si>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</si>
  <si>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</si>
  <si>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</si>
  <si>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</si>
  <si>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</si>
  <si>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</si>
  <si>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</si>
  <si>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</si>
  <si>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</si>
  <si>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</si>
  <si>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</si>
  <si>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</si>
  <si>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</si>
  <si>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</si>
  <si>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</si>
  <si>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</si>
  <si>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</si>
  <si>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</si>
  <si>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</si>
  <si>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</si>
  <si>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</si>
  <si>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</si>
  <si>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</si>
  <si>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</si>
  <si>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</si>
  <si>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</si>
  <si>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</si>
  <si>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</si>
  <si>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</si>
  <si>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</si>
  <si>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</si>
  <si>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</si>
  <si>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</si>
  <si>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</si>
  <si>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</si>
  <si>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</si>
  <si>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</si>
  <si>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</si>
  <si>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</si>
  <si>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</si>
  <si>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</si>
  <si>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</si>
  <si>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</si>
  <si>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</si>
  <si>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</si>
  <si>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</si>
  <si>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</si>
  <si>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</si>
  <si>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</si>
  <si>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</si>
  <si>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</si>
  <si>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</si>
  <si>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</si>
  <si>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</si>
  <si>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</si>
  <si>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</si>
  <si>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</si>
  <si>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</si>
  <si>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</si>
  <si>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</si>
  <si>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</si>
  <si>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</si>
  <si>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</si>
  <si>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</si>
  <si>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</si>
  <si>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</si>
  <si>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</si>
  <si>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</si>
  <si>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</si>
  <si>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</si>
  <si>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</si>
  <si>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</si>
  <si>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</si>
  <si>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</si>
  <si>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</si>
  <si>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</si>
  <si>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</si>
  <si>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</si>
  <si>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</si>
  <si>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</si>
  <si>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</si>
  <si>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</si>
  <si>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</si>
  <si>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</si>
  <si>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</si>
  <si>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</si>
  <si>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</si>
  <si>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</si>
  <si>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</si>
  <si>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</si>
  <si>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</si>
  <si>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</si>
  <si>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</si>
  <si>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</si>
  <si>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</si>
  <si>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</si>
  <si>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</si>
  <si>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</si>
  <si>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</si>
  <si>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</si>
  <si>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</si>
  <si>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</si>
  <si>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</si>
  <si>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</si>
  <si>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</si>
  <si>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</si>
  <si>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</si>
  <si>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</si>
  <si>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</si>
  <si>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</si>
  <si>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</si>
  <si>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</si>
  <si>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</si>
  <si>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</si>
  <si>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</si>
  <si>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</si>
  <si>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</si>
  <si>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</si>
  <si>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</si>
  <si>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</si>
  <si>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</si>
  <si>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</si>
  <si>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</si>
  <si>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</si>
  <si>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</si>
  <si>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</si>
  <si>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</si>
  <si>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</si>
  <si>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</si>
  <si>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</si>
  <si>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</si>
  <si>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</si>
  <si>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</si>
  <si>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</si>
  <si>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</si>
  <si>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</si>
  <si>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</si>
  <si>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</si>
  <si>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</si>
  <si>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</si>
  <si>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</si>
  <si>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</si>
  <si>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</si>
  <si>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</si>
  <si>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</si>
  <si>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</si>
  <si>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</si>
  <si>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</si>
  <si>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</si>
  <si>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</si>
  <si>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</si>
  <si>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</si>
  <si>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</si>
  <si>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</si>
  <si>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</si>
  <si>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</si>
  <si>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</si>
  <si>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</si>
  <si>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</si>
  <si>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</si>
  <si>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</si>
  <si>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</si>
  <si>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</si>
  <si>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</si>
  <si>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</si>
  <si>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</si>
  <si>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</si>
  <si>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</si>
  <si>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</si>
  <si>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</si>
  <si>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</si>
  <si>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</si>
  <si>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</si>
  <si>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</si>
  <si>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</si>
  <si>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</si>
  <si>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</si>
  <si>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</si>
  <si>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</si>
  <si>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</si>
  <si>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</si>
  <si>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</si>
  <si>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</si>
  <si>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</si>
  <si>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</si>
  <si>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</si>
  <si>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</si>
  <si>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</si>
  <si>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</si>
  <si>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</si>
  <si>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</si>
  <si>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</si>
  <si>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</si>
  <si>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</si>
  <si>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</si>
  <si>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</si>
  <si>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</si>
  <si>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</si>
  <si>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</si>
  <si>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</si>
  <si>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</si>
  <si>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</si>
  <si>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</si>
  <si>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</si>
  <si>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</si>
  <si>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</si>
  <si>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</si>
  <si>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</si>
  <si>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</si>
  <si>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</si>
  <si>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</si>
  <si>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</si>
  <si>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</si>
  <si>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</si>
  <si>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</si>
  <si>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</si>
  <si>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</si>
  <si>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</si>
  <si>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</si>
  <si>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</si>
  <si>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</si>
  <si>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</si>
  <si>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</si>
  <si>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</si>
  <si>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</si>
  <si>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</si>
  <si>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</si>
  <si>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</si>
  <si>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</si>
  <si>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</si>
  <si>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</si>
  <si>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</si>
  <si>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</si>
  <si>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</si>
  <si>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</si>
  <si>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</si>
  <si>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</si>
  <si>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</si>
  <si>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</si>
  <si>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</si>
  <si>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</si>
  <si>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</si>
  <si>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</si>
  <si>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</si>
  <si>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</si>
  <si>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</si>
  <si>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</si>
  <si>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</si>
  <si>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</si>
  <si>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</si>
  <si>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</si>
  <si>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</si>
  <si>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</si>
  <si>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</si>
  <si>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</si>
  <si>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</si>
  <si>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</si>
  <si>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</si>
  <si>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</si>
  <si>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</si>
  <si>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</si>
  <si>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</si>
  <si>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</si>
  <si>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Jan. to Jun. 2024</t>
  </si>
  <si>
    <t>Jul. to Dec. 2024</t>
  </si>
  <si>
    <t>Jan. to Mar. 2024</t>
  </si>
  <si>
    <t>Jan. to Jun. 2025</t>
  </si>
  <si>
    <t>Jul. to Dec. 2025</t>
  </si>
  <si>
    <t>Jan. to Jun. 2026</t>
  </si>
  <si>
    <t>Jul. to Dec. 2026</t>
  </si>
  <si>
    <t>Jan. to Jun. 2027</t>
  </si>
  <si>
    <t>Jul. to Dec. 2027</t>
  </si>
  <si>
    <t>Quarterly</t>
  </si>
  <si>
    <t>Biannually</t>
  </si>
  <si>
    <t>Date of EVSE was Manufactured (mm/dd/yyyy)</t>
  </si>
  <si>
    <t>Date(s) Shore Power Equipment was Manufactured (mm/dd/yyyy)</t>
  </si>
  <si>
    <t>Awarded</t>
  </si>
  <si>
    <t>Not Awarded</t>
  </si>
  <si>
    <t>2. Fleet Description</t>
  </si>
  <si>
    <t>3. Infrastructure</t>
  </si>
  <si>
    <t>4. Data Dictionary</t>
  </si>
  <si>
    <t xml:space="preserve">The tab should be completed based upon the proposed workplan fleet sheet submitted as part of the DERA application. Please refer to additional information on field definitions in tab 4 (Data Dictionary). </t>
  </si>
  <si>
    <t xml:space="preserve">The tab should be completed based upon the proposed workplan submitted as part of the DERA application. Please refer to additional information on field definitions in tab 4 (Data Dictionary). </t>
  </si>
  <si>
    <t xml:space="preserve">Please refer to the dictionary on this tab for support in completing the Fleet Description (tab 2) and Infrastructure Description (tab 3). </t>
  </si>
  <si>
    <t>Table 1. CURRENT VEHICLE AND ENGINE INFORMATION</t>
  </si>
  <si>
    <t>1a. Basic Fleet Information</t>
  </si>
  <si>
    <t>1b. Current Vehicle Information</t>
  </si>
  <si>
    <t>1c. Current Engine Information</t>
  </si>
  <si>
    <t>Table 1d. Current Annual Vehicle Activity Data</t>
  </si>
  <si>
    <t>Table 1e. Place of Performance</t>
  </si>
  <si>
    <t>Table 2. NEW VEHICLE AND ENGINE UPGRADE INFORMATION</t>
  </si>
  <si>
    <t>2a. Upgrade Information</t>
  </si>
  <si>
    <t>2b. Vehicle Replacement and/or Upgrade Information</t>
  </si>
  <si>
    <t>2c. New Engine Information (if replaced)</t>
  </si>
  <si>
    <t>2d. New Annual Vehicle Activity Data</t>
  </si>
  <si>
    <t>2e. New Vehicle Battery Information (Hybrid &amp; Battery Electric Only)</t>
  </si>
  <si>
    <t>2f. Warranty Information</t>
  </si>
  <si>
    <t>2g. Optional Participation in Future of Transportation Research</t>
  </si>
  <si>
    <t>Table 3: Electric Vehicle Supply Equipment Information</t>
  </si>
  <si>
    <t>Table 3a. EVSE Equipment Information Overview</t>
  </si>
  <si>
    <t>Table 3b. Location of EV Infrastructure</t>
  </si>
  <si>
    <t>Table 3c. Charging Management Service Providers</t>
  </si>
  <si>
    <t>Table 3d. Infrastructure Installation Information</t>
  </si>
  <si>
    <t>Table 3e. EVSE Cost Summary</t>
  </si>
  <si>
    <t>Table 3f. Optional Participation in Future of Transportation Research</t>
  </si>
  <si>
    <t>Table 4: Shore Power Information</t>
  </si>
  <si>
    <t>Table 4a. Shore Power Equipment Information &amp; Demand Overview</t>
  </si>
  <si>
    <t>Table 4b. Location of Shore Power Infrastructure</t>
  </si>
  <si>
    <t>Table 4c. Installation Details</t>
  </si>
  <si>
    <t>Table 4d. Shore Power BABA Details</t>
  </si>
  <si>
    <t>Table 4e. Shore Power Cost Summary</t>
  </si>
  <si>
    <t>Table 4f. Optional Participation in Future of Transportation Research</t>
  </si>
  <si>
    <t xml:space="preserve">The EVSE Equipment Information (Table 16) should detail all electric vehicle supply equipment (EVSE) and supporting infrastructure purchased under the project. Please only fill out shaded cells highlighted blue with a diagonal pattern (///); however, additional rows may be add as needed to capture all equipment. Please refer to the Infrastructure data definitions on Tab 4 (Data Dictionary) for data field definitions. Reminder: All Level 2 EVSEs must be ENERGY STAR certified. All EVSE and other infrastructure projects must comply with Build America, Buy America (BABA) requirements. See below for more information on BABA.  </t>
  </si>
  <si>
    <t>3. INFRASTRUCTURE</t>
  </si>
  <si>
    <t>2. FLEET DESCRIPTION</t>
  </si>
  <si>
    <t>Enter the manufacturer of the existing vehicle</t>
  </si>
  <si>
    <t>Enter the model of the existing vehicle</t>
  </si>
  <si>
    <t>Enter the manufacturer of the existing Engine.</t>
  </si>
  <si>
    <t>Enter the model of the existing Engine.</t>
  </si>
  <si>
    <t>Enter the number of cylinders in the new engine.</t>
  </si>
  <si>
    <t>Street Address</t>
  </si>
  <si>
    <t xml:space="preserve">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4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t>
  </si>
  <si>
    <t>Street Address of Charger(s)</t>
  </si>
  <si>
    <t xml:space="preserve">Average Hotel Hours per Vessel Call per Berth where Shore Power Installed  </t>
  </si>
  <si>
    <t>This supplemental application template should be submitted at the time of award application to summarize the overview of the proposed proved. Please work with relevant parties (i.e., transportation contractor, port authority, etc.) to ensure information submitted is accurate. Applicants only need to fill out shaded cells highlighted blue with a diagonal pattern (///). Cells highlighted yellow are simply for informative purposes and/or automated from other tabs in this spreadsheet. Fields that are optional at the time of application are shaded white and each field is labeled as such; applicants are encouraged to supply this information if it readily available, but it is not required. Additional fields may autopopulate with bold diagonal patterns (///), indicating that a response to those fields is not necessary, based on prior responses entered.  Please complete tabs in this workbook according to the instructions below.</t>
  </si>
  <si>
    <t>Supplemental Application Template</t>
  </si>
  <si>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2 (Fleet Description) and tab 3 (Infrastructure). </t>
    </r>
  </si>
  <si>
    <t>Burden Statement for EPA Form: 5900-681</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</si>
  <si>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8.6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</si>
</sst>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9"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b/>
      <u/>
      <sz val="11.5"/>
      <color theme="1"/>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sz val="1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i/>
      <sz val="11"/>
      <color rgb="FF000000"/>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sz val="11.5"/>
      <color rgb="FF595959"/>
      <name val="Calibri"/>
      <family val="2"/>
      <scheme val="minor"/>
    </font>
    <font>
      <b/>
      <sz val="11"/>
      <color rgb="FF444444"/>
      <name val="Calibri"/>
    </font>
  </fonts>
  <fills count="3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lightUp">
        <fgColor rgb="FFF2F2F2"/>
        <bgColor rgb="FFFFFFFF"/>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theme="7" tint="0.59999389629810485"/>
        <bgColor indexed="64"/>
      </patternFill>
    </fill>
    <fill>
      <patternFill patternType="solid">
        <fgColor theme="0" tint="-0.14999847407452621"/>
        <bgColor theme="0" tint="-0.14999847407452621"/>
      </patternFill>
    </fill>
    <fill>
      <patternFill patternType="solid">
        <fgColor theme="5" tint="0.59999389629810485"/>
        <bgColor rgb="FF000000"/>
      </patternFill>
    </fill>
    <fill>
      <patternFill patternType="solid">
        <fgColor theme="8" tint="0.59999389629810485"/>
        <bgColor indexed="64"/>
      </patternFill>
    </fill>
    <fill>
      <patternFill patternType="solid">
        <fgColor theme="8" tint="0.59996337778862885"/>
        <bgColor indexed="64"/>
      </patternFill>
    </fill>
    <fill>
      <patternFill patternType="lightUp">
        <fgColor theme="2"/>
        <bgColor rgb="FFBDD7EE"/>
      </patternFill>
    </fill>
    <fill>
      <patternFill patternType="lightUp">
        <fgColor rgb="FFE7E6E6"/>
        <bgColor theme="7" tint="0.59996337778862885"/>
      </patternFill>
    </fill>
    <fill>
      <patternFill patternType="lightUp">
        <fgColor theme="0" tint="-4.9989318521683403E-2"/>
        <bgColor theme="7" tint="0.59996337778862885"/>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D0CECE"/>
        <bgColor indexed="64"/>
      </patternFill>
    </fill>
    <fill>
      <patternFill patternType="solid">
        <fgColor theme="6" tint="0.59999389629810485"/>
        <bgColor theme="6"/>
      </patternFill>
    </fill>
    <fill>
      <patternFill patternType="solid">
        <fgColor theme="6" tint="0.59999389629810485"/>
        <bgColor indexed="64"/>
      </patternFill>
    </fill>
    <fill>
      <patternFill patternType="solid">
        <fgColor theme="6" tint="0.59999389629810485"/>
        <bgColor rgb="FFA5A5A5"/>
      </patternFill>
    </fill>
  </fills>
  <borders count="99">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top/>
      <bottom/>
      <diagonal/>
    </border>
    <border>
      <left/>
      <right style="medium">
        <color theme="0" tint="-0.499984740745262"/>
      </right>
      <top/>
      <bottom/>
      <diagonal/>
    </border>
    <border>
      <left/>
      <right style="thin">
        <color theme="0" tint="-0.499984740745262"/>
      </right>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n">
        <color indexed="9"/>
      </top>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medium">
        <color theme="0" tint="-0.499984740745262"/>
      </left>
      <right/>
      <top style="thin">
        <color theme="0" tint="-0.249977111117893"/>
      </top>
      <bottom style="medium">
        <color theme="0" tint="-0.499984740745262"/>
      </bottom>
      <diagonal/>
    </border>
    <border>
      <left/>
      <right style="thin">
        <color theme="0" tint="-0.249977111117893"/>
      </right>
      <top style="thin">
        <color theme="0" tint="-0.249977111117893"/>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style="thin">
        <color indexed="64"/>
      </top>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rgb="FF000000"/>
      </left>
      <right style="thin">
        <color rgb="FF000000"/>
      </right>
      <top style="thin">
        <color theme="6"/>
      </top>
      <bottom style="thin">
        <color rgb="FF00000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indexed="64"/>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style="thin">
        <color rgb="FF000000"/>
      </right>
      <top style="thin">
        <color theme="6"/>
      </top>
      <bottom style="thin">
        <color rgb="FF000000"/>
      </bottom>
      <diagonal/>
    </border>
    <border>
      <left/>
      <right style="thin">
        <color theme="0" tint="-4.9989318521683403E-2"/>
      </right>
      <top/>
      <bottom style="thin">
        <color theme="0" tint="-4.9989318521683403E-2"/>
      </bottom>
      <diagonal/>
    </border>
    <border>
      <left/>
      <right/>
      <top/>
      <bottom style="thin">
        <color theme="6"/>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rgb="FF000000"/>
      </left>
      <right/>
      <top style="thin">
        <color theme="6"/>
      </top>
      <bottom style="thin">
        <color rgb="FF000000"/>
      </bottom>
      <diagonal/>
    </border>
    <border>
      <left style="thin">
        <color indexed="64"/>
      </left>
      <right style="thin">
        <color rgb="FF000000"/>
      </right>
      <top style="thin">
        <color theme="6"/>
      </top>
      <bottom style="thin">
        <color rgb="FF000000"/>
      </bottom>
      <diagonal/>
    </border>
    <border>
      <left style="thin">
        <color indexed="64"/>
      </left>
      <right style="thin">
        <color theme="0" tint="-4.9989318521683403E-2"/>
      </right>
      <top style="thin">
        <color theme="0" tint="-4.9989318521683403E-2"/>
      </top>
      <bottom/>
      <diagonal/>
    </border>
    <border>
      <left/>
      <right style="thin">
        <color indexed="64"/>
      </right>
      <top style="thin">
        <color rgb="FF000000"/>
      </top>
      <bottom/>
      <diagonal/>
    </border>
    <border>
      <left style="thin">
        <color rgb="FF000000"/>
      </left>
      <right style="thin">
        <color indexed="64"/>
      </right>
      <top style="thin">
        <color theme="6"/>
      </top>
      <bottom style="thin">
        <color rgb="FF000000"/>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style="thin">
        <color theme="0" tint="-4.9989318521683403E-2"/>
      </left>
      <right style="thin">
        <color theme="0" tint="-4.9989318521683403E-2"/>
      </right>
      <top/>
      <bottom/>
      <diagonal/>
    </border>
    <border>
      <left style="thin">
        <color indexed="64"/>
      </left>
      <right/>
      <top/>
      <bottom style="thin">
        <color theme="6"/>
      </bottom>
      <diagonal/>
    </border>
    <border>
      <left/>
      <right style="thin">
        <color indexed="64"/>
      </right>
      <top/>
      <bottom style="thin">
        <color theme="6"/>
      </bottom>
      <diagonal/>
    </border>
    <border>
      <left style="thin">
        <color theme="0" tint="-4.9989318521683403E-2"/>
      </left>
      <right/>
      <top/>
      <bottom/>
      <diagonal/>
    </border>
    <border>
      <left/>
      <right style="thin">
        <color theme="0" tint="-4.9989318521683403E-2"/>
      </right>
      <top/>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412">
    <xf numFmtId="0" fontId="0" fillId="0" borderId="0" xfId="0"/>
    <xf numFmtId="0" fontId="4" fillId="4" borderId="0" xfId="0" applyFont="1" applyFill="1"/>
    <xf numFmtId="0" fontId="4" fillId="4" borderId="35" xfId="0" applyFont="1" applyFill="1" applyBorder="1"/>
    <xf numFmtId="0" fontId="4" fillId="4" borderId="39"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7"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35" xfId="0" applyFont="1" applyBorder="1" applyAlignment="1">
      <alignment horizontal="center" vertical="center" wrapText="1"/>
    </xf>
    <xf numFmtId="0" fontId="5" fillId="3" borderId="0" xfId="0" applyFont="1" applyFill="1" applyBorder="1"/>
    <xf numFmtId="0" fontId="5" fillId="3" borderId="0" xfId="0" applyFont="1" applyFill="1"/>
    <xf numFmtId="0" fontId="20" fillId="3" borderId="42" xfId="0" applyFont="1" applyFill="1" applyBorder="1" applyAlignment="1">
      <alignment horizontal="center" vertical="center" wrapText="1"/>
    </xf>
    <xf numFmtId="0" fontId="19" fillId="2" borderId="45" xfId="0" applyFont="1" applyFill="1" applyBorder="1" applyAlignment="1">
      <alignment vertical="center" wrapText="1"/>
    </xf>
    <xf numFmtId="0" fontId="5" fillId="3" borderId="1" xfId="0" applyFont="1" applyFill="1" applyBorder="1" applyAlignment="1">
      <alignment wrapText="1"/>
    </xf>
    <xf numFmtId="0" fontId="5" fillId="3" borderId="40" xfId="0" applyFont="1" applyFill="1" applyBorder="1"/>
    <xf numFmtId="0" fontId="5" fillId="3" borderId="2" xfId="0" applyFont="1" applyFill="1" applyBorder="1" applyAlignment="1">
      <alignment wrapText="1"/>
    </xf>
    <xf numFmtId="0" fontId="5" fillId="3" borderId="41" xfId="0" applyFont="1" applyFill="1" applyBorder="1"/>
    <xf numFmtId="0" fontId="5" fillId="3" borderId="0" xfId="0" applyFont="1" applyFill="1" applyAlignment="1">
      <alignment wrapText="1"/>
    </xf>
    <xf numFmtId="0" fontId="5" fillId="3" borderId="0" xfId="0" applyFont="1" applyFill="1" applyAlignment="1">
      <alignment vertical="center" wrapText="1"/>
    </xf>
    <xf numFmtId="0" fontId="7" fillId="0" borderId="1" xfId="0" applyFont="1" applyBorder="1" applyAlignment="1">
      <alignment horizontal="right" vertical="top" wrapText="1"/>
    </xf>
    <xf numFmtId="0" fontId="10" fillId="0" borderId="40" xfId="0" applyFont="1" applyBorder="1"/>
    <xf numFmtId="0" fontId="7" fillId="0" borderId="0" xfId="0" applyFont="1"/>
    <xf numFmtId="0" fontId="11" fillId="0" borderId="0" xfId="0" applyFont="1"/>
    <xf numFmtId="0" fontId="11" fillId="0" borderId="48"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Fill="1" applyBorder="1" applyAlignment="1">
      <alignment vertical="center" wrapText="1"/>
    </xf>
    <xf numFmtId="0" fontId="22" fillId="0" borderId="0" xfId="3" applyFont="1" applyFill="1" applyBorder="1" applyAlignment="1">
      <alignment horizontal="left" vertical="center" wrapText="1"/>
    </xf>
    <xf numFmtId="0" fontId="23" fillId="0" borderId="0" xfId="3" applyFont="1" applyFill="1" applyBorder="1" applyAlignment="1">
      <alignment horizontal="center" wrapText="1"/>
    </xf>
    <xf numFmtId="0" fontId="5" fillId="0" borderId="0" xfId="0" applyFont="1" applyAlignment="1">
      <alignment horizontal="center"/>
    </xf>
    <xf numFmtId="0" fontId="0" fillId="0" borderId="0" xfId="0" applyFont="1"/>
    <xf numFmtId="0" fontId="5" fillId="0" borderId="25" xfId="0" applyFont="1" applyBorder="1"/>
    <xf numFmtId="0" fontId="5" fillId="0" borderId="25" xfId="0" applyFont="1" applyBorder="1" applyAlignment="1">
      <alignment wrapText="1"/>
    </xf>
    <xf numFmtId="0" fontId="5" fillId="3" borderId="25" xfId="0" applyFont="1" applyFill="1" applyBorder="1"/>
    <xf numFmtId="0" fontId="5" fillId="0" borderId="25" xfId="0" applyFont="1" applyBorder="1" applyAlignment="1">
      <alignment vertical="center"/>
    </xf>
    <xf numFmtId="0" fontId="5" fillId="3" borderId="25" xfId="0" applyFont="1" applyFill="1" applyBorder="1" applyAlignment="1">
      <alignment vertical="center"/>
    </xf>
    <xf numFmtId="0" fontId="10" fillId="0" borderId="25" xfId="0" applyFont="1" applyBorder="1" applyAlignment="1">
      <alignment vertical="center"/>
    </xf>
    <xf numFmtId="0" fontId="10" fillId="0" borderId="25" xfId="0" applyFont="1" applyBorder="1" applyAlignment="1">
      <alignment vertical="center" wrapText="1"/>
    </xf>
    <xf numFmtId="0" fontId="5" fillId="3" borderId="25" xfId="0" applyFont="1" applyFill="1" applyBorder="1" applyAlignment="1">
      <alignment wrapText="1"/>
    </xf>
    <xf numFmtId="0" fontId="10" fillId="0" borderId="25" xfId="0" applyFont="1" applyBorder="1"/>
    <xf numFmtId="0" fontId="5" fillId="3" borderId="26" xfId="0" applyFont="1" applyFill="1" applyBorder="1" applyAlignment="1">
      <alignment vertical="center" wrapText="1"/>
    </xf>
    <xf numFmtId="0" fontId="10" fillId="0" borderId="65" xfId="0" applyFont="1" applyBorder="1"/>
    <xf numFmtId="0" fontId="9" fillId="0" borderId="51" xfId="0" applyFont="1" applyBorder="1"/>
    <xf numFmtId="0" fontId="10" fillId="0" borderId="66" xfId="0" applyFont="1" applyBorder="1"/>
    <xf numFmtId="0" fontId="10" fillId="0" borderId="66" xfId="0" applyFont="1" applyBorder="1" applyAlignment="1">
      <alignment wrapText="1"/>
    </xf>
    <xf numFmtId="0" fontId="9" fillId="0" borderId="50" xfId="0" applyFont="1" applyBorder="1"/>
    <xf numFmtId="0" fontId="9" fillId="0" borderId="0" xfId="0" applyFont="1"/>
    <xf numFmtId="0" fontId="10" fillId="0" borderId="65" xfId="0" applyFont="1" applyBorder="1" applyAlignment="1">
      <alignment wrapText="1"/>
    </xf>
    <xf numFmtId="0" fontId="9" fillId="0" borderId="51" xfId="0" applyFont="1" applyBorder="1" applyAlignment="1">
      <alignment wrapText="1"/>
    </xf>
    <xf numFmtId="0" fontId="10" fillId="0" borderId="66" xfId="0" applyFont="1" applyBorder="1" applyAlignment="1">
      <alignment horizontal="left" vertical="center" wrapText="1"/>
    </xf>
    <xf numFmtId="0" fontId="9" fillId="0" borderId="51" xfId="0" applyFont="1" applyBorder="1" applyAlignment="1">
      <alignment horizontal="left" vertical="center"/>
    </xf>
    <xf numFmtId="0" fontId="10" fillId="0" borderId="50" xfId="0" applyFont="1" applyBorder="1" applyAlignment="1">
      <alignment wrapText="1"/>
    </xf>
    <xf numFmtId="0" fontId="7" fillId="18" borderId="13" xfId="0" applyFont="1" applyFill="1" applyBorder="1" applyAlignment="1" applyProtection="1">
      <alignment horizontal="center" vertical="center" wrapText="1"/>
      <protection locked="0"/>
    </xf>
    <xf numFmtId="0" fontId="0" fillId="0" borderId="0" xfId="0" applyFont="1" applyAlignment="1">
      <alignment horizontal="left"/>
    </xf>
    <xf numFmtId="0" fontId="0" fillId="0" borderId="0" xfId="0" applyFont="1" applyAlignment="1">
      <alignment horizontal="left" vertical="center"/>
    </xf>
    <xf numFmtId="0" fontId="24" fillId="2" borderId="39" xfId="0" applyFont="1" applyFill="1" applyBorder="1"/>
    <xf numFmtId="0" fontId="0" fillId="4" borderId="0" xfId="0" applyFill="1"/>
    <xf numFmtId="0" fontId="4" fillId="2" borderId="47"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67" xfId="0" applyBorder="1"/>
    <xf numFmtId="0" fontId="0" fillId="23" borderId="0" xfId="0" applyFill="1"/>
    <xf numFmtId="0" fontId="0" fillId="0" borderId="0" xfId="0" applyFont="1" applyBorder="1"/>
    <xf numFmtId="0" fontId="30" fillId="0" borderId="0" xfId="0" applyFont="1" applyBorder="1"/>
    <xf numFmtId="0" fontId="4" fillId="4" borderId="0" xfId="0" applyFont="1" applyFill="1" applyAlignment="1">
      <alignment wrapText="1"/>
    </xf>
    <xf numFmtId="0" fontId="5" fillId="0" borderId="0" xfId="0" applyFont="1" applyBorder="1"/>
    <xf numFmtId="0" fontId="8" fillId="8" borderId="0" xfId="0" applyFont="1" applyFill="1" applyBorder="1" applyAlignment="1">
      <alignment wrapText="1"/>
    </xf>
    <xf numFmtId="0" fontId="8" fillId="8" borderId="0" xfId="0" applyFont="1" applyFill="1" applyBorder="1" applyAlignment="1"/>
    <xf numFmtId="0" fontId="17" fillId="17" borderId="0" xfId="0" applyFont="1" applyFill="1" applyBorder="1" applyAlignment="1"/>
    <xf numFmtId="0" fontId="13" fillId="6" borderId="68" xfId="0" applyFont="1" applyFill="1" applyBorder="1" applyAlignment="1">
      <alignment horizontal="center" vertical="center" wrapText="1"/>
    </xf>
    <xf numFmtId="0" fontId="32" fillId="8" borderId="0" xfId="0" applyFont="1" applyFill="1" applyBorder="1" applyAlignment="1"/>
    <xf numFmtId="0" fontId="32" fillId="8" borderId="0" xfId="0" applyFont="1" applyFill="1" applyBorder="1" applyAlignment="1">
      <alignment wrapText="1"/>
    </xf>
    <xf numFmtId="0" fontId="32" fillId="8" borderId="0" xfId="0" applyFont="1" applyFill="1" applyBorder="1" applyAlignment="1">
      <alignment horizontal="left"/>
    </xf>
    <xf numFmtId="0" fontId="33" fillId="7" borderId="0" xfId="0" applyFont="1" applyFill="1" applyBorder="1" applyAlignment="1">
      <alignment horizontal="left"/>
    </xf>
    <xf numFmtId="0" fontId="33" fillId="17" borderId="0" xfId="0" applyFont="1" applyFill="1" applyBorder="1" applyAlignment="1"/>
    <xf numFmtId="0" fontId="0" fillId="7" borderId="0" xfId="0" applyFont="1" applyFill="1" applyBorder="1" applyAlignment="1"/>
    <xf numFmtId="0" fontId="32" fillId="8" borderId="0" xfId="0" applyFont="1" applyFill="1" applyBorder="1" applyAlignment="1">
      <alignment horizontal="left" wrapText="1"/>
    </xf>
    <xf numFmtId="44" fontId="10" fillId="0" borderId="0" xfId="1" applyFont="1" applyAlignment="1">
      <alignment horizontal="center" vertical="center" wrapText="1"/>
    </xf>
    <xf numFmtId="44" fontId="5" fillId="0" borderId="0" xfId="1" applyFont="1"/>
    <xf numFmtId="44" fontId="17" fillId="17" borderId="0" xfId="1" applyFont="1" applyFill="1" applyBorder="1" applyAlignment="1">
      <alignment horizontal="center"/>
    </xf>
    <xf numFmtId="44" fontId="33" fillId="17" borderId="0" xfId="1" applyFont="1" applyFill="1" applyBorder="1" applyAlignment="1">
      <alignment horizontal="center"/>
    </xf>
    <xf numFmtId="44" fontId="13" fillId="6" borderId="68" xfId="1" applyFont="1" applyFill="1" applyBorder="1" applyAlignment="1">
      <alignment horizontal="center" vertical="center" wrapText="1"/>
    </xf>
    <xf numFmtId="44" fontId="10" fillId="22" borderId="69" xfId="1" applyFont="1" applyFill="1" applyBorder="1" applyAlignment="1">
      <alignment horizontal="center" vertical="center" wrapText="1"/>
    </xf>
    <xf numFmtId="44" fontId="10" fillId="22" borderId="72"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25"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4" fillId="17" borderId="0" xfId="4" applyNumberFormat="1" applyFont="1" applyFill="1" applyBorder="1" applyAlignment="1"/>
    <xf numFmtId="10" fontId="13" fillId="6" borderId="68" xfId="4" applyNumberFormat="1" applyFont="1" applyFill="1" applyBorder="1" applyAlignment="1">
      <alignment horizontal="center" vertical="center" wrapText="1"/>
    </xf>
    <xf numFmtId="10" fontId="10" fillId="22" borderId="70" xfId="4" applyNumberFormat="1" applyFont="1" applyFill="1" applyBorder="1" applyAlignment="1">
      <alignment horizontal="center" vertical="center" wrapText="1"/>
    </xf>
    <xf numFmtId="10" fontId="10" fillId="22" borderId="73"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44" fontId="0" fillId="17" borderId="0" xfId="1" applyFont="1" applyFill="1" applyBorder="1"/>
    <xf numFmtId="0" fontId="0" fillId="25" borderId="69" xfId="0" applyFont="1" applyFill="1" applyBorder="1"/>
    <xf numFmtId="0" fontId="0" fillId="25" borderId="71" xfId="0" applyFont="1" applyFill="1" applyBorder="1"/>
    <xf numFmtId="0" fontId="0" fillId="26" borderId="69" xfId="0" applyFont="1" applyFill="1" applyBorder="1"/>
    <xf numFmtId="0" fontId="0" fillId="25" borderId="0" xfId="0" applyFont="1" applyFill="1" applyBorder="1"/>
    <xf numFmtId="0" fontId="0" fillId="25" borderId="75" xfId="0" applyFont="1" applyFill="1" applyBorder="1"/>
    <xf numFmtId="0" fontId="0" fillId="25" borderId="72" xfId="0" applyFont="1" applyFill="1" applyBorder="1"/>
    <xf numFmtId="0" fontId="0" fillId="25" borderId="74" xfId="0" applyFont="1" applyFill="1" applyBorder="1"/>
    <xf numFmtId="0" fontId="0" fillId="0" borderId="0" xfId="0" applyFont="1" applyFill="1" applyBorder="1" applyAlignment="1">
      <alignment wrapText="1"/>
    </xf>
    <xf numFmtId="0" fontId="0" fillId="0" borderId="0" xfId="0" applyFont="1" applyBorder="1" applyAlignment="1">
      <alignment wrapText="1"/>
    </xf>
    <xf numFmtId="0" fontId="34" fillId="14" borderId="35" xfId="0" applyFont="1" applyFill="1" applyBorder="1" applyAlignment="1">
      <alignment horizontal="left" vertical="center" wrapText="1"/>
    </xf>
    <xf numFmtId="0" fontId="35" fillId="11" borderId="35" xfId="0" applyFont="1" applyFill="1" applyBorder="1" applyAlignment="1">
      <alignment horizontal="center" vertical="center" wrapText="1"/>
    </xf>
    <xf numFmtId="0" fontId="36" fillId="11" borderId="35" xfId="0" applyFont="1" applyFill="1" applyBorder="1" applyAlignment="1">
      <alignment horizontal="center" vertical="center" wrapText="1"/>
    </xf>
    <xf numFmtId="44" fontId="35" fillId="11" borderId="35" xfId="0" applyNumberFormat="1" applyFont="1" applyFill="1" applyBorder="1" applyAlignment="1">
      <alignment horizontal="center" vertical="center" wrapText="1"/>
    </xf>
    <xf numFmtId="14" fontId="35" fillId="0" borderId="35" xfId="0" applyNumberFormat="1" applyFont="1" applyBorder="1" applyAlignment="1">
      <alignment horizontal="center" vertical="center" wrapText="1"/>
    </xf>
    <xf numFmtId="0" fontId="35" fillId="0" borderId="35" xfId="0" applyFont="1" applyBorder="1" applyAlignment="1">
      <alignment horizontal="center" vertical="center" wrapText="1"/>
    </xf>
    <xf numFmtId="0" fontId="8" fillId="14" borderId="35" xfId="0" applyFont="1" applyFill="1" applyBorder="1" applyAlignment="1">
      <alignment vertic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10" fontId="28" fillId="0" borderId="0" xfId="4" applyNumberFormat="1" applyFont="1" applyFill="1" applyBorder="1" applyAlignment="1">
      <alignment horizontal="center" vertical="center" wrapText="1"/>
    </xf>
    <xf numFmtId="0" fontId="9" fillId="13" borderId="69" xfId="0" applyFont="1" applyFill="1" applyBorder="1" applyAlignment="1">
      <alignment wrapText="1"/>
    </xf>
    <xf numFmtId="0" fontId="9" fillId="13" borderId="69" xfId="0" applyFont="1" applyFill="1" applyBorder="1" applyAlignment="1">
      <alignment horizontal="center" wrapText="1"/>
    </xf>
    <xf numFmtId="44" fontId="9" fillId="13" borderId="69" xfId="0" applyNumberFormat="1" applyFont="1" applyFill="1" applyBorder="1" applyAlignment="1">
      <alignment wrapText="1"/>
    </xf>
    <xf numFmtId="44" fontId="9" fillId="10" borderId="69" xfId="0" applyNumberFormat="1" applyFont="1" applyFill="1" applyBorder="1" applyAlignment="1">
      <alignment horizontal="center" vertical="center" wrapText="1"/>
    </xf>
    <xf numFmtId="0" fontId="9" fillId="13" borderId="71" xfId="0" applyFont="1" applyFill="1" applyBorder="1" applyAlignment="1">
      <alignment wrapText="1"/>
    </xf>
    <xf numFmtId="0" fontId="8" fillId="14" borderId="47" xfId="0" applyFont="1" applyFill="1" applyBorder="1" applyAlignment="1">
      <alignment vertical="center" wrapText="1"/>
    </xf>
    <xf numFmtId="0" fontId="9" fillId="13" borderId="77" xfId="0" applyFont="1" applyFill="1" applyBorder="1" applyAlignment="1">
      <alignment wrapText="1"/>
    </xf>
    <xf numFmtId="0" fontId="9" fillId="13" borderId="75" xfId="0" applyFont="1" applyFill="1" applyBorder="1" applyAlignment="1">
      <alignment wrapText="1"/>
    </xf>
    <xf numFmtId="0" fontId="9" fillId="13" borderId="75" xfId="0" applyFont="1" applyFill="1" applyBorder="1" applyAlignment="1">
      <alignment horizontal="center" wrapText="1"/>
    </xf>
    <xf numFmtId="44" fontId="9" fillId="13" borderId="75" xfId="0" applyNumberFormat="1" applyFont="1" applyFill="1" applyBorder="1" applyAlignment="1">
      <alignment wrapText="1"/>
    </xf>
    <xf numFmtId="44" fontId="9" fillId="10" borderId="75" xfId="0" applyNumberFormat="1" applyFont="1" applyFill="1" applyBorder="1" applyAlignment="1">
      <alignment horizontal="center" vertical="center" wrapText="1"/>
    </xf>
    <xf numFmtId="0" fontId="9" fillId="13" borderId="75" xfId="0" applyNumberFormat="1" applyFont="1" applyFill="1" applyBorder="1" applyAlignment="1">
      <alignment wrapText="1"/>
    </xf>
    <xf numFmtId="0" fontId="9" fillId="13" borderId="69" xfId="0" applyNumberFormat="1" applyFont="1" applyFill="1" applyBorder="1" applyAlignment="1">
      <alignment wrapText="1"/>
    </xf>
    <xf numFmtId="2" fontId="9" fillId="13" borderId="75" xfId="0" applyNumberFormat="1" applyFont="1" applyFill="1" applyBorder="1" applyAlignment="1">
      <alignment wrapText="1"/>
    </xf>
    <xf numFmtId="2" fontId="9" fillId="13" borderId="69" xfId="0" applyNumberFormat="1" applyFont="1" applyFill="1" applyBorder="1" applyAlignment="1">
      <alignment wrapText="1"/>
    </xf>
    <xf numFmtId="0" fontId="5" fillId="0" borderId="0" xfId="0" applyFont="1" applyFill="1" applyBorder="1"/>
    <xf numFmtId="0" fontId="9" fillId="13" borderId="0" xfId="0" applyNumberFormat="1" applyFont="1" applyFill="1" applyBorder="1" applyAlignment="1">
      <alignment wrapText="1"/>
    </xf>
    <xf numFmtId="0" fontId="9" fillId="13" borderId="72" xfId="0" applyNumberFormat="1" applyFont="1" applyFill="1" applyBorder="1" applyAlignment="1">
      <alignment wrapText="1"/>
    </xf>
    <xf numFmtId="0" fontId="39" fillId="0" borderId="0" xfId="0" applyFont="1" applyFill="1" applyBorder="1" applyAlignment="1">
      <alignment horizontal="center" vertical="center" wrapText="1"/>
    </xf>
    <xf numFmtId="0" fontId="9" fillId="0" borderId="35" xfId="0" applyFont="1" applyFill="1" applyBorder="1" applyAlignment="1">
      <alignment vertical="center" wrapText="1"/>
    </xf>
    <xf numFmtId="0" fontId="14" fillId="0" borderId="0" xfId="0" applyFont="1" applyAlignment="1">
      <alignment horizontal="center" vertical="center" wrapText="1"/>
    </xf>
    <xf numFmtId="2" fontId="9" fillId="27" borderId="69" xfId="0" applyNumberFormat="1" applyFont="1" applyFill="1" applyBorder="1" applyAlignment="1">
      <alignment wrapText="1"/>
    </xf>
    <xf numFmtId="0" fontId="9" fillId="27" borderId="69" xfId="0" applyNumberFormat="1" applyFont="1" applyFill="1" applyBorder="1" applyAlignment="1">
      <alignment wrapText="1"/>
    </xf>
    <xf numFmtId="0" fontId="14" fillId="0" borderId="0" xfId="0" applyFont="1" applyBorder="1"/>
    <xf numFmtId="44" fontId="14" fillId="17" borderId="0" xfId="1" applyFont="1" applyFill="1" applyBorder="1"/>
    <xf numFmtId="0" fontId="9" fillId="13" borderId="79" xfId="0" applyNumberFormat="1" applyFont="1" applyFill="1" applyBorder="1" applyAlignment="1">
      <alignment wrapText="1"/>
    </xf>
    <xf numFmtId="0" fontId="9" fillId="13" borderId="80" xfId="0" applyNumberFormat="1" applyFont="1" applyFill="1" applyBorder="1" applyAlignment="1">
      <alignment wrapText="1"/>
    </xf>
    <xf numFmtId="0" fontId="9" fillId="27" borderId="80" xfId="0" applyNumberFormat="1" applyFont="1" applyFill="1" applyBorder="1" applyAlignment="1">
      <alignment wrapText="1"/>
    </xf>
    <xf numFmtId="0" fontId="9" fillId="13" borderId="81" xfId="0" applyNumberFormat="1" applyFont="1" applyFill="1" applyBorder="1" applyAlignment="1">
      <alignment wrapText="1"/>
    </xf>
    <xf numFmtId="0" fontId="9" fillId="13" borderId="82" xfId="0" applyNumberFormat="1" applyFont="1" applyFill="1" applyBorder="1" applyAlignment="1">
      <alignment wrapText="1"/>
    </xf>
    <xf numFmtId="0" fontId="9" fillId="27" borderId="82" xfId="0" applyNumberFormat="1" applyFont="1" applyFill="1" applyBorder="1" applyAlignment="1">
      <alignment wrapText="1"/>
    </xf>
    <xf numFmtId="0" fontId="13" fillId="6" borderId="83" xfId="0" applyFont="1" applyFill="1" applyBorder="1" applyAlignment="1">
      <alignment horizontal="center" vertical="center" wrapText="1"/>
    </xf>
    <xf numFmtId="0" fontId="13" fillId="6" borderId="84" xfId="0" applyFont="1" applyFill="1" applyBorder="1" applyAlignment="1">
      <alignment horizontal="center" vertical="center" wrapText="1"/>
    </xf>
    <xf numFmtId="0" fontId="0" fillId="25" borderId="82" xfId="0" applyFont="1" applyFill="1" applyBorder="1"/>
    <xf numFmtId="0" fontId="0" fillId="25" borderId="85" xfId="0" applyFont="1" applyFill="1" applyBorder="1"/>
    <xf numFmtId="0" fontId="0" fillId="0" borderId="86" xfId="0" applyFont="1" applyBorder="1" applyAlignment="1">
      <alignment horizontal="center"/>
    </xf>
    <xf numFmtId="0" fontId="0" fillId="0" borderId="51" xfId="0" applyFont="1" applyBorder="1" applyAlignment="1">
      <alignment horizontal="center"/>
    </xf>
    <xf numFmtId="0" fontId="13" fillId="6" borderId="76" xfId="0" applyFont="1" applyFill="1" applyBorder="1" applyAlignment="1">
      <alignment horizontal="center" vertical="center" wrapText="1"/>
    </xf>
    <xf numFmtId="0" fontId="9" fillId="13" borderId="77" xfId="0" applyNumberFormat="1" applyFont="1" applyFill="1" applyBorder="1" applyAlignment="1">
      <alignment wrapText="1"/>
    </xf>
    <xf numFmtId="0" fontId="9" fillId="13" borderId="71" xfId="0" applyNumberFormat="1" applyFont="1" applyFill="1" applyBorder="1" applyAlignment="1">
      <alignment wrapText="1"/>
    </xf>
    <xf numFmtId="0" fontId="13" fillId="6" borderId="87" xfId="0" applyFont="1" applyFill="1" applyBorder="1" applyAlignment="1">
      <alignment horizontal="center" vertical="center" wrapText="1"/>
    </xf>
    <xf numFmtId="44" fontId="9" fillId="13" borderId="88" xfId="0" applyNumberFormat="1" applyFont="1" applyFill="1" applyBorder="1" applyAlignment="1">
      <alignment wrapText="1"/>
    </xf>
    <xf numFmtId="44" fontId="9" fillId="13" borderId="70" xfId="0" applyNumberFormat="1" applyFont="1" applyFill="1" applyBorder="1" applyAlignment="1">
      <alignment wrapText="1"/>
    </xf>
    <xf numFmtId="0" fontId="9" fillId="13" borderId="88" xfId="0" applyNumberFormat="1" applyFont="1" applyFill="1" applyBorder="1" applyAlignment="1">
      <alignment wrapText="1"/>
    </xf>
    <xf numFmtId="0" fontId="9" fillId="13" borderId="70" xfId="0" applyNumberFormat="1" applyFont="1" applyFill="1" applyBorder="1" applyAlignment="1">
      <alignment wrapText="1"/>
    </xf>
    <xf numFmtId="0" fontId="0" fillId="26" borderId="70" xfId="0" applyFont="1" applyFill="1" applyBorder="1"/>
    <xf numFmtId="0" fontId="13" fillId="6" borderId="35" xfId="0" applyFont="1" applyFill="1" applyBorder="1" applyAlignment="1">
      <alignment horizontal="center" vertical="center" wrapText="1"/>
    </xf>
    <xf numFmtId="9" fontId="13" fillId="6" borderId="68" xfId="4" applyFont="1" applyFill="1" applyBorder="1" applyAlignment="1">
      <alignment horizontal="center" vertical="center" wrapText="1"/>
    </xf>
    <xf numFmtId="9" fontId="9" fillId="13" borderId="75" xfId="4" applyFont="1" applyFill="1" applyBorder="1" applyAlignment="1">
      <alignment wrapText="1"/>
    </xf>
    <xf numFmtId="9" fontId="9" fillId="13" borderId="69" xfId="4" applyFont="1" applyFill="1" applyBorder="1" applyAlignment="1">
      <alignment wrapText="1"/>
    </xf>
    <xf numFmtId="0" fontId="9" fillId="13" borderId="88" xfId="0" applyFont="1" applyFill="1" applyBorder="1" applyAlignment="1">
      <alignment wrapText="1"/>
    </xf>
    <xf numFmtId="0" fontId="9" fillId="13" borderId="70" xfId="0" applyFont="1" applyFill="1" applyBorder="1" applyAlignment="1">
      <alignment wrapText="1"/>
    </xf>
    <xf numFmtId="44" fontId="9" fillId="13" borderId="77" xfId="0" applyNumberFormat="1" applyFont="1" applyFill="1" applyBorder="1" applyAlignment="1">
      <alignment wrapText="1"/>
    </xf>
    <xf numFmtId="44" fontId="9" fillId="13" borderId="71" xfId="0" applyNumberFormat="1" applyFont="1" applyFill="1" applyBorder="1" applyAlignment="1">
      <alignment wrapText="1"/>
    </xf>
    <xf numFmtId="0" fontId="9" fillId="13" borderId="88" xfId="0" applyFont="1" applyFill="1" applyBorder="1" applyAlignment="1">
      <alignment horizontal="center" wrapText="1"/>
    </xf>
    <xf numFmtId="0" fontId="9" fillId="13" borderId="70" xfId="0" applyFont="1" applyFill="1" applyBorder="1" applyAlignment="1">
      <alignment horizontal="center" wrapText="1"/>
    </xf>
    <xf numFmtId="2" fontId="9" fillId="13" borderId="69" xfId="0" applyNumberFormat="1" applyFont="1" applyFill="1" applyBorder="1" applyAlignment="1">
      <alignment horizontal="center" wrapText="1"/>
    </xf>
    <xf numFmtId="0" fontId="0" fillId="0" borderId="0" xfId="0" applyAlignment="1">
      <alignment horizontal="left" vertical="center"/>
    </xf>
    <xf numFmtId="0" fontId="14" fillId="0" borderId="0" xfId="0" applyFont="1" applyBorder="1" applyAlignment="1">
      <alignment horizontal="center" vertical="center" wrapText="1"/>
    </xf>
    <xf numFmtId="0" fontId="41" fillId="14" borderId="47" xfId="0" applyFont="1" applyFill="1" applyBorder="1" applyAlignment="1">
      <alignment horizontal="left" vertical="center" wrapText="1"/>
    </xf>
    <xf numFmtId="0" fontId="35" fillId="11" borderId="47" xfId="0" applyFont="1" applyFill="1" applyBorder="1" applyAlignment="1">
      <alignment horizontal="center" vertical="center" wrapText="1"/>
    </xf>
    <xf numFmtId="0" fontId="36" fillId="11" borderId="47" xfId="0" applyFont="1" applyFill="1" applyBorder="1" applyAlignment="1">
      <alignment horizontal="center" vertical="center" wrapText="1"/>
    </xf>
    <xf numFmtId="44" fontId="35" fillId="11" borderId="47" xfId="0" applyNumberFormat="1" applyFont="1" applyFill="1" applyBorder="1" applyAlignment="1">
      <alignment horizontal="center" vertical="center" wrapText="1"/>
    </xf>
    <xf numFmtId="0" fontId="5" fillId="0" borderId="47" xfId="0" applyFont="1" applyBorder="1" applyAlignment="1">
      <alignment horizontal="center" vertical="center" wrapText="1"/>
    </xf>
    <xf numFmtId="0" fontId="9" fillId="0" borderId="47" xfId="0" applyFont="1" applyFill="1" applyBorder="1" applyAlignment="1">
      <alignment vertical="center" wrapText="1"/>
    </xf>
    <xf numFmtId="0" fontId="35" fillId="11" borderId="47" xfId="0" applyFont="1" applyFill="1" applyBorder="1" applyAlignment="1">
      <alignment horizontal="left" vertical="center" wrapText="1"/>
    </xf>
    <xf numFmtId="0" fontId="9" fillId="13" borderId="75" xfId="0" applyFont="1" applyFill="1" applyBorder="1" applyAlignment="1">
      <alignment horizontal="left" wrapText="1"/>
    </xf>
    <xf numFmtId="0" fontId="9" fillId="13" borderId="69" xfId="0" applyFont="1" applyFill="1" applyBorder="1" applyAlignment="1">
      <alignment horizontal="left" wrapText="1"/>
    </xf>
    <xf numFmtId="44" fontId="10" fillId="28" borderId="75" xfId="4" applyNumberFormat="1" applyFont="1" applyFill="1" applyBorder="1" applyAlignment="1">
      <alignment horizontal="center" vertical="center" wrapText="1"/>
    </xf>
    <xf numFmtId="44" fontId="13" fillId="28" borderId="47" xfId="4" applyNumberFormat="1" applyFont="1" applyFill="1" applyBorder="1" applyAlignment="1">
      <alignment horizontal="center" vertical="center" wrapText="1"/>
    </xf>
    <xf numFmtId="9" fontId="13" fillId="28" borderId="47" xfId="4" applyFont="1" applyFill="1" applyBorder="1" applyAlignment="1">
      <alignment horizontal="center" vertical="center" wrapText="1"/>
    </xf>
    <xf numFmtId="9" fontId="13" fillId="28" borderId="75" xfId="4" applyFont="1" applyFill="1" applyBorder="1" applyAlignment="1">
      <alignment horizontal="center" vertical="center" wrapText="1"/>
    </xf>
    <xf numFmtId="0" fontId="8" fillId="0" borderId="89" xfId="0" applyFont="1" applyFill="1" applyBorder="1" applyAlignment="1">
      <alignment horizontal="center" vertical="center" wrapText="1"/>
    </xf>
    <xf numFmtId="0" fontId="14" fillId="0" borderId="89" xfId="0" applyFont="1" applyFill="1" applyBorder="1" applyAlignment="1">
      <alignment vertical="center" wrapText="1"/>
    </xf>
    <xf numFmtId="0" fontId="8" fillId="0" borderId="89" xfId="0" applyFont="1" applyFill="1" applyBorder="1" applyAlignment="1">
      <alignment horizontal="left" vertical="center" wrapText="1"/>
    </xf>
    <xf numFmtId="10" fontId="7" fillId="0" borderId="89" xfId="4" applyNumberFormat="1" applyFont="1" applyFill="1" applyBorder="1" applyAlignment="1">
      <alignment horizontal="center" vertical="center" wrapText="1"/>
    </xf>
    <xf numFmtId="0" fontId="39" fillId="0" borderId="89" xfId="0" applyFont="1" applyFill="1" applyBorder="1" applyAlignment="1">
      <alignment horizontal="center" vertical="center" wrapText="1"/>
    </xf>
    <xf numFmtId="0" fontId="14" fillId="0" borderId="89" xfId="0" applyFont="1" applyFill="1" applyBorder="1" applyAlignment="1">
      <alignment horizontal="center" vertical="center" wrapText="1"/>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8" fontId="13" fillId="28" borderId="35" xfId="0" applyNumberFormat="1" applyFont="1" applyFill="1" applyBorder="1" applyAlignment="1">
      <alignment horizontal="center" vertical="center" wrapText="1"/>
    </xf>
    <xf numFmtId="9" fontId="13" fillId="28" borderId="35" xfId="4" applyFont="1" applyFill="1" applyBorder="1" applyAlignment="1">
      <alignment horizontal="center" vertical="center" wrapText="1"/>
    </xf>
    <xf numFmtId="8" fontId="13" fillId="28" borderId="75" xfId="0" applyNumberFormat="1" applyFont="1" applyFill="1" applyBorder="1" applyAlignment="1">
      <alignment horizontal="center" vertical="center" wrapText="1"/>
    </xf>
    <xf numFmtId="8" fontId="13" fillId="28" borderId="69" xfId="0" applyNumberFormat="1" applyFont="1" applyFill="1" applyBorder="1" applyAlignment="1">
      <alignment horizontal="center" vertical="center" wrapText="1"/>
    </xf>
    <xf numFmtId="9" fontId="13" fillId="28" borderId="69" xfId="4" applyFont="1" applyFill="1" applyBorder="1" applyAlignment="1">
      <alignment horizontal="center" vertical="center" wrapText="1"/>
    </xf>
    <xf numFmtId="0" fontId="44" fillId="30" borderId="0" xfId="0" applyFont="1" applyFill="1" applyAlignment="1">
      <alignment horizontal="center"/>
    </xf>
    <xf numFmtId="0" fontId="32" fillId="0" borderId="0" xfId="0" applyFont="1" applyAlignment="1">
      <alignment horizontal="center"/>
    </xf>
    <xf numFmtId="0" fontId="43" fillId="0" borderId="0" xfId="0" applyFont="1"/>
    <xf numFmtId="0" fontId="43" fillId="0" borderId="0" xfId="0" applyFont="1" applyFill="1" applyBorder="1"/>
    <xf numFmtId="0" fontId="7" fillId="0" borderId="75" xfId="0" applyFont="1" applyBorder="1" applyAlignment="1">
      <alignment vertical="center" wrapText="1"/>
    </xf>
    <xf numFmtId="0" fontId="8" fillId="0" borderId="0" xfId="0" applyFont="1" applyAlignment="1">
      <alignment horizontal="center" vertical="center" wrapText="1"/>
    </xf>
    <xf numFmtId="0" fontId="0" fillId="31" borderId="69" xfId="0" applyFill="1" applyBorder="1"/>
    <xf numFmtId="0" fontId="32" fillId="13" borderId="69" xfId="0" applyFont="1" applyFill="1" applyBorder="1" applyAlignment="1">
      <alignment wrapText="1"/>
    </xf>
    <xf numFmtId="0" fontId="7" fillId="0" borderId="90" xfId="0" applyFont="1" applyBorder="1" applyAlignment="1">
      <alignment vertical="center" wrapText="1"/>
    </xf>
    <xf numFmtId="0" fontId="0" fillId="31" borderId="75" xfId="0" applyFill="1" applyBorder="1"/>
    <xf numFmtId="0" fontId="32" fillId="13" borderId="75" xfId="0" applyFont="1" applyFill="1" applyBorder="1" applyAlignment="1">
      <alignment wrapText="1"/>
    </xf>
    <xf numFmtId="0" fontId="45" fillId="11" borderId="35" xfId="0" applyFont="1" applyFill="1" applyBorder="1" applyAlignment="1">
      <alignment horizontal="center" vertical="center" wrapText="1"/>
    </xf>
    <xf numFmtId="0" fontId="35" fillId="11" borderId="36" xfId="0" applyFont="1" applyFill="1" applyBorder="1" applyAlignment="1">
      <alignment horizontal="center" vertical="center" wrapText="1"/>
    </xf>
    <xf numFmtId="44" fontId="35" fillId="11" borderId="38" xfId="0" applyNumberFormat="1"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12" borderId="39" xfId="0" applyFont="1" applyFill="1" applyBorder="1" applyAlignment="1">
      <alignment vertical="center"/>
    </xf>
    <xf numFmtId="0" fontId="5" fillId="0" borderId="39" xfId="0" applyFont="1" applyBorder="1" applyAlignment="1">
      <alignment vertical="center"/>
    </xf>
    <xf numFmtId="14" fontId="9" fillId="32" borderId="75" xfId="0" applyNumberFormat="1" applyFont="1" applyFill="1" applyBorder="1" applyAlignment="1">
      <alignment wrapText="1"/>
    </xf>
    <xf numFmtId="14" fontId="32" fillId="32" borderId="69" xfId="0" applyNumberFormat="1" applyFont="1" applyFill="1" applyBorder="1" applyAlignment="1">
      <alignment wrapText="1"/>
    </xf>
    <xf numFmtId="0" fontId="9" fillId="32" borderId="75" xfId="0" applyFont="1" applyFill="1" applyBorder="1" applyAlignment="1">
      <alignment wrapText="1"/>
    </xf>
    <xf numFmtId="0" fontId="32" fillId="32" borderId="75" xfId="0" applyFont="1" applyFill="1" applyBorder="1" applyAlignment="1">
      <alignment wrapText="1"/>
    </xf>
    <xf numFmtId="14" fontId="9" fillId="32" borderId="69" xfId="0" applyNumberFormat="1" applyFont="1" applyFill="1" applyBorder="1" applyAlignment="1">
      <alignment wrapText="1"/>
    </xf>
    <xf numFmtId="0" fontId="9" fillId="32" borderId="69" xfId="0" applyFont="1" applyFill="1" applyBorder="1" applyAlignment="1">
      <alignment wrapText="1"/>
    </xf>
    <xf numFmtId="0" fontId="32" fillId="32" borderId="69" xfId="0" applyFont="1" applyFill="1" applyBorder="1" applyAlignment="1">
      <alignment wrapText="1"/>
    </xf>
    <xf numFmtId="0" fontId="46" fillId="0" borderId="69" xfId="0" applyFont="1" applyBorder="1" applyAlignment="1">
      <alignment horizontal="center" vertical="center" wrapText="1"/>
    </xf>
    <xf numFmtId="0" fontId="14" fillId="9" borderId="0" xfId="0" applyFont="1" applyFill="1" applyBorder="1" applyAlignment="1"/>
    <xf numFmtId="0" fontId="8" fillId="24" borderId="0" xfId="0" applyFont="1" applyFill="1" applyBorder="1" applyAlignment="1">
      <alignment wrapText="1"/>
    </xf>
    <xf numFmtId="0" fontId="14" fillId="17" borderId="0" xfId="0" applyFont="1" applyFill="1" applyBorder="1" applyAlignment="1"/>
    <xf numFmtId="0" fontId="14" fillId="17" borderId="0" xfId="0" applyFont="1" applyFill="1" applyBorder="1"/>
    <xf numFmtId="10" fontId="0" fillId="17" borderId="0" xfId="4" applyNumberFormat="1" applyFont="1" applyFill="1" applyBorder="1" applyAlignment="1"/>
    <xf numFmtId="0" fontId="0" fillId="17" borderId="0" xfId="0" applyFont="1" applyFill="1" applyBorder="1" applyAlignment="1"/>
    <xf numFmtId="0" fontId="0" fillId="17" borderId="0" xfId="0" applyFont="1" applyFill="1" applyBorder="1"/>
    <xf numFmtId="0" fontId="14" fillId="16" borderId="0" xfId="0" applyFont="1" applyFill="1" applyBorder="1"/>
    <xf numFmtId="0" fontId="0" fillId="16" borderId="0" xfId="0" applyFont="1" applyFill="1" applyBorder="1"/>
    <xf numFmtId="0" fontId="46" fillId="29" borderId="69" xfId="0" applyFont="1" applyFill="1" applyBorder="1" applyAlignment="1">
      <alignment horizontal="center" vertical="center" wrapText="1"/>
    </xf>
    <xf numFmtId="0" fontId="5" fillId="34" borderId="0" xfId="0" applyFont="1" applyFill="1" applyBorder="1"/>
    <xf numFmtId="0" fontId="14" fillId="9" borderId="0" xfId="0" applyFont="1" applyFill="1" applyBorder="1" applyAlignment="1">
      <alignment horizontal="left"/>
    </xf>
    <xf numFmtId="0" fontId="8" fillId="4" borderId="39" xfId="0" applyFont="1" applyFill="1" applyBorder="1" applyAlignment="1">
      <alignment vertical="center"/>
    </xf>
    <xf numFmtId="0" fontId="8" fillId="12" borderId="39" xfId="0" applyFont="1" applyFill="1" applyBorder="1" applyAlignment="1">
      <alignment horizontal="left" vertical="center"/>
    </xf>
    <xf numFmtId="0" fontId="8" fillId="4" borderId="0" xfId="3" applyFont="1" applyFill="1" applyBorder="1" applyAlignment="1"/>
    <xf numFmtId="0" fontId="23" fillId="4" borderId="0" xfId="3" applyFont="1" applyFill="1" applyBorder="1" applyAlignment="1">
      <alignment horizontal="center" wrapText="1"/>
    </xf>
    <xf numFmtId="0" fontId="9" fillId="4" borderId="0" xfId="0" applyFont="1" applyFill="1"/>
    <xf numFmtId="0" fontId="9" fillId="4" borderId="0" xfId="0" applyFont="1" applyFill="1" applyAlignment="1">
      <alignment wrapText="1"/>
    </xf>
    <xf numFmtId="0" fontId="5" fillId="4" borderId="0" xfId="0" applyFont="1" applyFill="1"/>
    <xf numFmtId="0" fontId="5" fillId="4" borderId="0" xfId="0" applyFont="1" applyFill="1" applyBorder="1"/>
    <xf numFmtId="0" fontId="5" fillId="4" borderId="0" xfId="0" applyFont="1" applyFill="1" applyBorder="1" applyAlignment="1">
      <alignment horizontal="center"/>
    </xf>
    <xf numFmtId="0" fontId="5" fillId="0" borderId="0" xfId="0" applyFont="1" applyBorder="1" applyAlignment="1">
      <alignment horizontal="left"/>
    </xf>
    <xf numFmtId="0" fontId="8" fillId="4" borderId="0" xfId="0" applyFont="1" applyFill="1" applyBorder="1" applyAlignment="1">
      <alignment horizontal="left" vertical="center"/>
    </xf>
    <xf numFmtId="0" fontId="8" fillId="0" borderId="0" xfId="0" applyFont="1" applyFill="1" applyBorder="1" applyAlignment="1">
      <alignment horizontal="center" vertical="center" wrapText="1"/>
    </xf>
    <xf numFmtId="14" fontId="35" fillId="11" borderId="35" xfId="0" applyNumberFormat="1" applyFont="1" applyFill="1" applyBorder="1" applyAlignment="1">
      <alignment horizontal="center" vertical="center" wrapText="1"/>
    </xf>
    <xf numFmtId="14" fontId="9" fillId="13" borderId="75" xfId="0" applyNumberFormat="1" applyFont="1" applyFill="1" applyBorder="1" applyAlignment="1">
      <alignment wrapText="1"/>
    </xf>
    <xf numFmtId="14" fontId="9" fillId="13" borderId="69" xfId="0" applyNumberFormat="1" applyFont="1" applyFill="1" applyBorder="1" applyAlignment="1">
      <alignment wrapText="1"/>
    </xf>
    <xf numFmtId="0" fontId="5" fillId="0" borderId="51" xfId="0" applyFont="1" applyBorder="1"/>
    <xf numFmtId="0" fontId="5" fillId="0" borderId="50" xfId="0" applyFont="1" applyBorder="1"/>
    <xf numFmtId="0" fontId="0" fillId="25" borderId="69" xfId="0" applyFont="1" applyFill="1" applyBorder="1" applyAlignment="1">
      <alignment horizontal="center"/>
    </xf>
    <xf numFmtId="0" fontId="9" fillId="0" borderId="0" xfId="0" applyFont="1" applyAlignment="1">
      <alignment wrapText="1"/>
    </xf>
    <xf numFmtId="0" fontId="9" fillId="0" borderId="0" xfId="0" applyFont="1" applyAlignment="1">
      <alignment vertical="center" wrapText="1"/>
    </xf>
    <xf numFmtId="0" fontId="4" fillId="35" borderId="89" xfId="0" applyFont="1" applyFill="1" applyBorder="1" applyAlignment="1">
      <alignment horizontal="center"/>
    </xf>
    <xf numFmtId="0" fontId="0" fillId="0" borderId="0" xfId="0" applyAlignment="1">
      <alignment horizontal="center"/>
    </xf>
    <xf numFmtId="14" fontId="0" fillId="31" borderId="69" xfId="0" applyNumberFormat="1" applyFill="1" applyBorder="1"/>
    <xf numFmtId="44" fontId="35" fillId="10" borderId="36" xfId="0" applyNumberFormat="1" applyFont="1" applyFill="1" applyBorder="1" applyAlignment="1">
      <alignment horizontal="center" vertical="center" wrapText="1"/>
    </xf>
    <xf numFmtId="14" fontId="35" fillId="0" borderId="38" xfId="0" applyNumberFormat="1" applyFont="1" applyBorder="1" applyAlignment="1">
      <alignment horizontal="center" vertical="center" wrapText="1"/>
    </xf>
    <xf numFmtId="14" fontId="0" fillId="31" borderId="75" xfId="0" applyNumberFormat="1" applyFill="1" applyBorder="1"/>
    <xf numFmtId="14" fontId="45" fillId="11" borderId="95" xfId="0" applyNumberFormat="1" applyFont="1" applyFill="1" applyBorder="1" applyAlignment="1">
      <alignment horizontal="center" vertical="center" wrapText="1"/>
    </xf>
    <xf numFmtId="14" fontId="9" fillId="13" borderId="69" xfId="0" applyNumberFormat="1" applyFont="1" applyFill="1" applyBorder="1" applyAlignment="1">
      <alignment horizontal="center" vertical="center" wrapText="1"/>
    </xf>
    <xf numFmtId="14" fontId="47" fillId="11" borderId="95" xfId="0" applyNumberFormat="1" applyFont="1" applyFill="1" applyBorder="1" applyAlignment="1">
      <alignment horizontal="center" vertical="center" wrapText="1"/>
    </xf>
    <xf numFmtId="0" fontId="33" fillId="7" borderId="48" xfId="0" applyFont="1" applyFill="1" applyBorder="1" applyAlignment="1">
      <alignment horizontal="left"/>
    </xf>
    <xf numFmtId="0" fontId="5" fillId="3" borderId="19"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5" fillId="3" borderId="14" xfId="0" applyFont="1" applyFill="1" applyBorder="1" applyAlignment="1">
      <alignment vertical="top" wrapText="1"/>
    </xf>
    <xf numFmtId="0" fontId="5" fillId="3" borderId="0" xfId="0" applyFont="1" applyFill="1" applyBorder="1" applyAlignment="1">
      <alignment vertical="top" wrapText="1"/>
    </xf>
    <xf numFmtId="0" fontId="5" fillId="3" borderId="16" xfId="0" applyFont="1" applyFill="1" applyBorder="1" applyAlignment="1">
      <alignment vertical="top"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5"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0" xfId="0" applyFont="1" applyFill="1" applyBorder="1" applyAlignment="1">
      <alignment horizontal="center" vertical="center"/>
    </xf>
    <xf numFmtId="0" fontId="32" fillId="8" borderId="93" xfId="0" applyFont="1" applyFill="1" applyBorder="1" applyAlignment="1">
      <alignment horizontal="center" wrapText="1"/>
    </xf>
    <xf numFmtId="0" fontId="32" fillId="8" borderId="0" xfId="0" applyFont="1" applyFill="1" applyBorder="1" applyAlignment="1">
      <alignment horizontal="center" wrapText="1"/>
    </xf>
    <xf numFmtId="0" fontId="32" fillId="8" borderId="94" xfId="0" applyFont="1" applyFill="1" applyBorder="1" applyAlignment="1">
      <alignment horizontal="center" wrapText="1"/>
    </xf>
    <xf numFmtId="0" fontId="8" fillId="16" borderId="0" xfId="0" applyFont="1" applyFill="1" applyBorder="1" applyAlignment="1"/>
    <xf numFmtId="0" fontId="8" fillId="33" borderId="48" xfId="0" applyFont="1" applyFill="1" applyBorder="1" applyAlignment="1"/>
    <xf numFmtId="0" fontId="8" fillId="33" borderId="0" xfId="0" applyFont="1" applyFill="1" applyBorder="1" applyAlignment="1"/>
    <xf numFmtId="0" fontId="25" fillId="0" borderId="0" xfId="0" applyFont="1" applyBorder="1" applyAlignment="1">
      <alignment vertical="center" wrapText="1"/>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7" fillId="7" borderId="48" xfId="0" applyFont="1" applyFill="1" applyBorder="1" applyAlignment="1">
      <alignment horizontal="left"/>
    </xf>
    <xf numFmtId="0" fontId="17" fillId="7" borderId="0" xfId="0" applyFont="1" applyFill="1" applyBorder="1" applyAlignment="1">
      <alignment horizontal="left"/>
    </xf>
    <xf numFmtId="0" fontId="14" fillId="7" borderId="0" xfId="0" applyFont="1" applyFill="1" applyBorder="1" applyAlignment="1"/>
    <xf numFmtId="0" fontId="7" fillId="2" borderId="12" xfId="0" applyFont="1" applyFill="1" applyBorder="1" applyAlignment="1">
      <alignment horizontal="left" vertical="center" wrapText="1"/>
    </xf>
    <xf numFmtId="0" fontId="9" fillId="0" borderId="17" xfId="0" applyFont="1" applyBorder="1" applyAlignment="1">
      <alignment horizontal="left" vertical="center" wrapText="1"/>
    </xf>
    <xf numFmtId="0" fontId="10" fillId="0" borderId="17" xfId="0" applyFont="1" applyBorder="1" applyAlignment="1">
      <alignment horizontal="left" vertical="center" wrapText="1"/>
    </xf>
    <xf numFmtId="0" fontId="7" fillId="18" borderId="35" xfId="0" applyFont="1" applyFill="1" applyBorder="1" applyAlignment="1">
      <alignment horizontal="left" vertical="top" wrapText="1"/>
    </xf>
    <xf numFmtId="0" fontId="7" fillId="15" borderId="3" xfId="0" applyFont="1" applyFill="1" applyBorder="1" applyAlignment="1">
      <alignment horizontal="center"/>
    </xf>
    <xf numFmtId="0" fontId="7" fillId="15" borderId="4" xfId="0" applyFont="1" applyFill="1" applyBorder="1" applyAlignment="1">
      <alignment horizontal="center"/>
    </xf>
    <xf numFmtId="0" fontId="7" fillId="15" borderId="48" xfId="0" applyFont="1" applyFill="1" applyBorder="1" applyAlignment="1">
      <alignment horizontal="center"/>
    </xf>
    <xf numFmtId="0" fontId="7" fillId="15" borderId="0" xfId="0" applyFont="1" applyFill="1" applyAlignment="1">
      <alignment horizontal="center"/>
    </xf>
    <xf numFmtId="0" fontId="11" fillId="15" borderId="49" xfId="0" applyFont="1" applyFill="1" applyBorder="1" applyAlignment="1">
      <alignment horizontal="center"/>
    </xf>
    <xf numFmtId="0" fontId="11" fillId="15" borderId="39" xfId="0" applyFont="1" applyFill="1" applyBorder="1" applyAlignment="1">
      <alignment horizontal="center"/>
    </xf>
    <xf numFmtId="0" fontId="7" fillId="2" borderId="53"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9" fillId="0" borderId="57" xfId="0" applyFont="1" applyBorder="1" applyAlignment="1">
      <alignment horizontal="left" vertical="top" wrapText="1"/>
    </xf>
    <xf numFmtId="0" fontId="9" fillId="0" borderId="52" xfId="0" applyFont="1" applyBorder="1" applyAlignment="1">
      <alignment horizontal="left" vertical="top" wrapText="1"/>
    </xf>
    <xf numFmtId="0" fontId="9" fillId="0" borderId="56" xfId="0" applyFont="1" applyBorder="1" applyAlignment="1">
      <alignment horizontal="left" vertical="top" wrapText="1"/>
    </xf>
    <xf numFmtId="0" fontId="9" fillId="0" borderId="57" xfId="3" applyFont="1" applyFill="1" applyBorder="1" applyAlignment="1">
      <alignment horizontal="left" vertical="center" wrapText="1"/>
    </xf>
    <xf numFmtId="0" fontId="9" fillId="0" borderId="52" xfId="3" applyFont="1" applyFill="1" applyBorder="1" applyAlignment="1">
      <alignment horizontal="left" vertical="center" wrapText="1"/>
    </xf>
    <xf numFmtId="0" fontId="9" fillId="0" borderId="56" xfId="3" applyFont="1" applyFill="1" applyBorder="1" applyAlignment="1">
      <alignment horizontal="left" vertical="center" wrapText="1"/>
    </xf>
    <xf numFmtId="0" fontId="8" fillId="12" borderId="0" xfId="0" applyFont="1" applyFill="1" applyBorder="1" applyAlignment="1">
      <alignment horizontal="left" vertical="center" wrapText="1"/>
    </xf>
    <xf numFmtId="0" fontId="8" fillId="12" borderId="0" xfId="0" applyFont="1" applyFill="1" applyBorder="1" applyAlignment="1">
      <alignment horizontal="left" vertical="center"/>
    </xf>
    <xf numFmtId="0" fontId="48" fillId="12" borderId="0" xfId="0" applyFont="1" applyFill="1" applyAlignment="1">
      <alignment vertical="center" wrapText="1"/>
    </xf>
    <xf numFmtId="0" fontId="10" fillId="0" borderId="49" xfId="0" applyFont="1" applyBorder="1" applyAlignment="1">
      <alignment wrapText="1"/>
    </xf>
    <xf numFmtId="0" fontId="10" fillId="0" borderId="39" xfId="0" applyFont="1" applyBorder="1" applyAlignment="1">
      <alignment wrapText="1"/>
    </xf>
    <xf numFmtId="0" fontId="9" fillId="0" borderId="48" xfId="0" applyFont="1" applyBorder="1" applyAlignment="1">
      <alignment wrapText="1"/>
    </xf>
    <xf numFmtId="0" fontId="9" fillId="0" borderId="0" xfId="0" applyFont="1" applyBorder="1" applyAlignment="1">
      <alignment wrapText="1"/>
    </xf>
    <xf numFmtId="0" fontId="9" fillId="0" borderId="48" xfId="0" applyFont="1" applyBorder="1" applyAlignment="1">
      <alignment vertical="center" wrapText="1"/>
    </xf>
    <xf numFmtId="0" fontId="9" fillId="0" borderId="0" xfId="0" applyFont="1" applyBorder="1" applyAlignment="1">
      <alignment vertical="center" wrapText="1"/>
    </xf>
    <xf numFmtId="0" fontId="9" fillId="0" borderId="0" xfId="0" applyFont="1" applyAlignment="1">
      <alignment wrapText="1"/>
    </xf>
    <xf numFmtId="0" fontId="8" fillId="20" borderId="3" xfId="0" applyFont="1" applyFill="1" applyBorder="1" applyAlignment="1">
      <alignment horizontal="center" wrapText="1"/>
    </xf>
    <xf numFmtId="0" fontId="8" fillId="20" borderId="4" xfId="0" applyFont="1" applyFill="1" applyBorder="1" applyAlignment="1">
      <alignment horizontal="center" wrapText="1"/>
    </xf>
    <xf numFmtId="0" fontId="8" fillId="20" borderId="5" xfId="0" applyFont="1" applyFill="1" applyBorder="1" applyAlignment="1">
      <alignment horizontal="center" wrapText="1"/>
    </xf>
    <xf numFmtId="0" fontId="9" fillId="0" borderId="49" xfId="0" applyFont="1" applyBorder="1" applyAlignment="1">
      <alignment wrapText="1"/>
    </xf>
    <xf numFmtId="0" fontId="9" fillId="0" borderId="39" xfId="0" applyFont="1" applyBorder="1" applyAlignment="1">
      <alignment wrapText="1"/>
    </xf>
    <xf numFmtId="0" fontId="8" fillId="20" borderId="63" xfId="0" applyFont="1" applyFill="1" applyBorder="1" applyAlignment="1">
      <alignment horizontal="center" wrapText="1"/>
    </xf>
    <xf numFmtId="0" fontId="9" fillId="21" borderId="48" xfId="0" applyFont="1" applyFill="1" applyBorder="1" applyAlignment="1">
      <alignment wrapText="1"/>
    </xf>
    <xf numFmtId="0" fontId="9" fillId="21" borderId="0" xfId="0" applyFont="1" applyFill="1" applyAlignment="1">
      <alignment wrapText="1"/>
    </xf>
    <xf numFmtId="0" fontId="9" fillId="0" borderId="0" xfId="0" applyFont="1" applyAlignment="1">
      <alignment vertical="center" wrapText="1"/>
    </xf>
    <xf numFmtId="0" fontId="8" fillId="19" borderId="3" xfId="0" applyFont="1" applyFill="1" applyBorder="1" applyAlignment="1">
      <alignment horizontal="center" wrapText="1"/>
    </xf>
    <xf numFmtId="0" fontId="8" fillId="19" borderId="4" xfId="0" applyFont="1" applyFill="1" applyBorder="1" applyAlignment="1">
      <alignment horizontal="center" wrapText="1"/>
    </xf>
    <xf numFmtId="0" fontId="8" fillId="19" borderId="63" xfId="0" applyFont="1" applyFill="1" applyBorder="1" applyAlignment="1">
      <alignment horizontal="center" wrapText="1"/>
    </xf>
    <xf numFmtId="0" fontId="8" fillId="20" borderId="48" xfId="0" applyFont="1" applyFill="1" applyBorder="1" applyAlignment="1">
      <alignment horizontal="center" wrapText="1"/>
    </xf>
    <xf numFmtId="0" fontId="8" fillId="20" borderId="0" xfId="0" applyFont="1" applyFill="1" applyAlignment="1">
      <alignment horizontal="center" wrapText="1"/>
    </xf>
    <xf numFmtId="0" fontId="8" fillId="20" borderId="64" xfId="0" applyFont="1" applyFill="1" applyBorder="1" applyAlignment="1">
      <alignment horizontal="center" wrapText="1"/>
    </xf>
    <xf numFmtId="0" fontId="10" fillId="0" borderId="28" xfId="0" applyFont="1" applyBorder="1" applyAlignment="1">
      <alignment horizontal="left" vertical="center" wrapText="1"/>
    </xf>
    <xf numFmtId="0" fontId="10" fillId="0" borderId="27" xfId="0" applyFont="1" applyBorder="1" applyAlignment="1">
      <alignment horizontal="left" vertical="center" wrapText="1"/>
    </xf>
    <xf numFmtId="0" fontId="5" fillId="3" borderId="28"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7" fillId="2" borderId="18"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4" borderId="29" xfId="0" applyFont="1" applyFill="1" applyBorder="1" applyAlignment="1">
      <alignment horizontal="center" vertical="top" wrapText="1"/>
    </xf>
    <xf numFmtId="0" fontId="7" fillId="4" borderId="24" xfId="0" applyFont="1" applyFill="1" applyBorder="1" applyAlignment="1">
      <alignment horizontal="center" vertical="top" wrapText="1"/>
    </xf>
    <xf numFmtId="0" fontId="7" fillId="4" borderId="30" xfId="0" applyFont="1" applyFill="1" applyBorder="1" applyAlignment="1">
      <alignment horizontal="center" vertical="top" wrapText="1"/>
    </xf>
    <xf numFmtId="0" fontId="7" fillId="2" borderId="31" xfId="0" applyFont="1" applyFill="1" applyBorder="1" applyAlignment="1">
      <alignment horizontal="center" vertical="top" wrapText="1"/>
    </xf>
    <xf numFmtId="0" fontId="7" fillId="2" borderId="23" xfId="0" applyFont="1" applyFill="1" applyBorder="1" applyAlignment="1">
      <alignment horizontal="center" vertical="top" wrapText="1"/>
    </xf>
    <xf numFmtId="0" fontId="7" fillId="2" borderId="32" xfId="0" applyFont="1" applyFill="1" applyBorder="1" applyAlignment="1">
      <alignment horizontal="center" vertical="top" wrapText="1"/>
    </xf>
    <xf numFmtId="0" fontId="5" fillId="3" borderId="33"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10" fillId="0" borderId="28" xfId="0" applyFont="1" applyBorder="1" applyAlignment="1">
      <alignment vertical="center" wrapText="1"/>
    </xf>
    <xf numFmtId="0" fontId="10" fillId="0" borderId="27" xfId="0" applyFont="1" applyBorder="1" applyAlignment="1">
      <alignment vertical="center" wrapText="1"/>
    </xf>
    <xf numFmtId="0" fontId="5" fillId="3" borderId="2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5" fillId="0" borderId="48" xfId="0" applyFont="1" applyBorder="1" applyAlignment="1">
      <alignment wrapText="1"/>
    </xf>
    <xf numFmtId="0" fontId="5" fillId="0" borderId="0" xfId="0" applyFont="1" applyBorder="1" applyAlignment="1">
      <alignment wrapText="1"/>
    </xf>
    <xf numFmtId="0" fontId="5" fillId="0" borderId="49" xfId="0" applyFont="1" applyBorder="1" applyAlignment="1">
      <alignment wrapText="1"/>
    </xf>
    <xf numFmtId="0" fontId="5" fillId="0" borderId="39" xfId="0" applyFont="1" applyBorder="1" applyAlignment="1">
      <alignment wrapText="1"/>
    </xf>
    <xf numFmtId="0" fontId="4" fillId="4" borderId="36" xfId="0" applyFont="1" applyFill="1" applyBorder="1" applyAlignment="1">
      <alignment horizont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4" fillId="4" borderId="49" xfId="0" applyFont="1" applyFill="1" applyBorder="1" applyAlignment="1">
      <alignment horizontal="center"/>
    </xf>
    <xf numFmtId="0" fontId="4" fillId="0" borderId="0" xfId="0" applyFont="1" applyAlignment="1"/>
    <xf numFmtId="0" fontId="26" fillId="36" borderId="78" xfId="0" applyFont="1" applyFill="1" applyBorder="1" applyAlignment="1">
      <alignment horizontal="center" vertical="center" wrapText="1"/>
    </xf>
    <xf numFmtId="0" fontId="26" fillId="36" borderId="91" xfId="0" applyFont="1" applyFill="1" applyBorder="1" applyAlignment="1">
      <alignment horizontal="center" vertical="center" wrapText="1"/>
    </xf>
    <xf numFmtId="0" fontId="26" fillId="36" borderId="92" xfId="0" applyFont="1" applyFill="1" applyBorder="1" applyAlignment="1">
      <alignment horizontal="center" vertical="center" wrapText="1"/>
    </xf>
    <xf numFmtId="0" fontId="28" fillId="37" borderId="78" xfId="0" applyFont="1" applyFill="1" applyBorder="1" applyAlignment="1">
      <alignment horizontal="center" vertical="center" wrapText="1"/>
    </xf>
    <xf numFmtId="0" fontId="26" fillId="37" borderId="78" xfId="0" applyFont="1" applyFill="1" applyBorder="1" applyAlignment="1">
      <alignment horizontal="center" vertical="center" wrapText="1"/>
    </xf>
    <xf numFmtId="49" fontId="26" fillId="36" borderId="78" xfId="0" applyNumberFormat="1" applyFont="1" applyFill="1" applyBorder="1" applyAlignment="1">
      <alignment horizontal="center" vertical="center" wrapText="1"/>
    </xf>
    <xf numFmtId="0" fontId="28" fillId="36" borderId="78" xfId="0" applyFont="1" applyFill="1" applyBorder="1" applyAlignment="1">
      <alignment horizontal="center" vertical="center" wrapText="1"/>
    </xf>
    <xf numFmtId="0" fontId="28" fillId="36" borderId="92" xfId="0" applyFont="1" applyFill="1" applyBorder="1" applyAlignment="1">
      <alignment horizontal="center" vertical="center" wrapText="1"/>
    </xf>
    <xf numFmtId="0" fontId="28" fillId="37" borderId="92" xfId="0" applyFont="1" applyFill="1" applyBorder="1" applyAlignment="1">
      <alignment horizontal="center" vertical="center" wrapText="1"/>
    </xf>
    <xf numFmtId="44" fontId="28" fillId="37" borderId="78" xfId="1" applyFont="1" applyFill="1" applyBorder="1" applyAlignment="1">
      <alignment horizontal="center" vertical="center" wrapText="1"/>
    </xf>
    <xf numFmtId="0" fontId="28" fillId="37" borderId="78" xfId="1" applyNumberFormat="1" applyFont="1" applyFill="1" applyBorder="1" applyAlignment="1">
      <alignment horizontal="center" vertical="center" wrapText="1"/>
    </xf>
    <xf numFmtId="10" fontId="28" fillId="37" borderId="92" xfId="4" applyNumberFormat="1" applyFont="1" applyFill="1" applyBorder="1" applyAlignment="1">
      <alignment horizontal="center" vertical="center" wrapText="1"/>
    </xf>
    <xf numFmtId="0" fontId="28" fillId="37" borderId="91" xfId="0" applyFont="1" applyFill="1" applyBorder="1" applyAlignment="1">
      <alignment horizontal="center" vertical="center" wrapText="1"/>
    </xf>
    <xf numFmtId="0" fontId="28" fillId="37" borderId="0" xfId="0" applyFont="1" applyFill="1" applyBorder="1" applyAlignment="1">
      <alignment horizontal="center" vertical="center" wrapText="1"/>
    </xf>
    <xf numFmtId="0" fontId="26" fillId="36" borderId="0" xfId="0" applyFont="1" applyFill="1" applyBorder="1" applyAlignment="1">
      <alignment horizontal="center" vertical="center" wrapText="1"/>
    </xf>
    <xf numFmtId="0" fontId="26" fillId="36" borderId="48" xfId="0" applyFont="1" applyFill="1" applyBorder="1" applyAlignment="1">
      <alignment horizontal="center" vertical="center" wrapText="1"/>
    </xf>
    <xf numFmtId="0" fontId="26" fillId="37" borderId="75" xfId="0" applyFont="1" applyFill="1" applyBorder="1" applyAlignment="1">
      <alignment vertical="center" wrapText="1"/>
    </xf>
    <xf numFmtId="0" fontId="26" fillId="38" borderId="0" xfId="0" applyFont="1" applyFill="1" applyBorder="1" applyAlignment="1">
      <alignment horizontal="center" vertical="center" wrapText="1"/>
    </xf>
    <xf numFmtId="0" fontId="26" fillId="38" borderId="0" xfId="0" applyFont="1" applyFill="1" applyBorder="1" applyAlignment="1">
      <alignment horizontal="left" vertical="center" wrapText="1"/>
    </xf>
    <xf numFmtId="0" fontId="28" fillId="36" borderId="0" xfId="0" applyFont="1" applyFill="1" applyBorder="1" applyAlignment="1">
      <alignment horizontal="center" vertical="center" wrapText="1"/>
    </xf>
    <xf numFmtId="0" fontId="19" fillId="3" borderId="96" xfId="0" applyFont="1" applyFill="1" applyBorder="1" applyAlignment="1">
      <alignment horizontal="center" wrapText="1"/>
    </xf>
    <xf numFmtId="0" fontId="19" fillId="3" borderId="97" xfId="0" applyFont="1" applyFill="1" applyBorder="1" applyAlignment="1">
      <alignment horizontal="center" wrapText="1"/>
    </xf>
    <xf numFmtId="0" fontId="19" fillId="3" borderId="98" xfId="0" applyFont="1" applyFill="1" applyBorder="1" applyAlignment="1">
      <alignment horizontal="center" wrapText="1"/>
    </xf>
  </cellXfs>
  <cellStyles count="5">
    <cellStyle name="Currency" xfId="1" builtinId="4"/>
    <cellStyle name="Hyperlink" xfId="3" builtinId="8"/>
    <cellStyle name="Normal" xfId="0" builtinId="0"/>
    <cellStyle name="Normal 2" xfId="2" xr:uid="{052E7960-3D19-4BA7-8829-A8BEE9FB08EB}"/>
    <cellStyle name="Percent" xfId="4" builtinId="5"/>
  </cellStyles>
  <dxfs count="188">
    <dxf>
      <fill>
        <patternFill patternType="lightUp">
          <fgColor rgb="FFFF0000"/>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solid">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ont>
        <strike val="0"/>
      </font>
      <fill>
        <patternFill patternType="darkUp">
          <bgColor theme="8" tint="0.59996337778862885"/>
        </patternFill>
      </fill>
    </dxf>
    <dxf>
      <font>
        <strike val="0"/>
      </font>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s>
  <tableStyles count="0" defaultTableStyle="TableStyleMedium2" defaultPivotStyle="PivotStyleLight16"/>
  <colors>
    <mruColors>
      <color rgb="FFE3B7B7"/>
      <color rgb="FFDBCEF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S1:AS15" totalsRowShown="0" headerRowDxfId="187" dataDxfId="185" headerRowBorderDxfId="186">
  <autoFilter ref="AS1:AS15" xr:uid="{74DE1819-786B-4161-B311-876C09E8690B}"/>
  <tableColumns count="1">
    <tableColumn id="1" xr3:uid="{131F9AF2-11B0-4534-B921-A42FBD258A81}" name="Quarterly" dataDxfId="18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148" dataDxfId="146" headerRowBorderDxfId="147" tableBorderDxfId="145">
  <autoFilter ref="N2:N22" xr:uid="{9962BF0F-BF0B-4B2D-9CE8-4AB33BEE48B1}"/>
  <tableColumns count="1">
    <tableColumn id="1" xr3:uid="{71B5EF42-4D7A-4DFE-BC1E-AC80F1977A0E}" name="Marine_Vessels" dataDxfId="14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143" headerRowBorderDxfId="142" tableBorderDxfId="141">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140" headerRowBorderDxfId="139" tableBorderDxfId="138">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Table13" displayName="Table13" ref="T2:T7" totalsRowShown="0" headerRowDxfId="137" dataDxfId="136">
  <autoFilter ref="T2:T7" xr:uid="{12235C8F-C02F-4B7A-8711-C37E350FB21C}"/>
  <tableColumns count="1">
    <tableColumn id="1" xr3:uid="{3183013C-AF0C-48BF-9F78-A064D6CC5F0A}" name="Idling_Control_Strategies" dataDxfId="13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134" dataDxfId="133">
  <autoFilter ref="U2:U11" xr:uid="{B466D918-613E-4D99-8ACE-BDA1E9F05410}"/>
  <tableColumns count="1">
    <tableColumn id="1" xr3:uid="{DCAB803A-14B5-485C-848A-F256C71CAEB6}" name="Emission_Control_Devices" dataDxfId="13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131">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130" dataDxfId="129">
  <autoFilter ref="W2:W7" xr:uid="{44EFDA9B-5937-4E37-97F2-0FE89EE67C0E}"/>
  <tableColumns count="1">
    <tableColumn id="1" xr3:uid="{91141C00-C8F7-4D75-B51E-FD7748C5C687}" name="Locomotive_Replacement" dataDxfId="128"/>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127" dataDxfId="126">
  <autoFilter ref="X2:X15" xr:uid="{E8900C9C-AFBA-4EAC-AABC-8712BD8D1806}"/>
  <tableColumns count="1">
    <tableColumn id="1" xr3:uid="{B78F8CCA-011A-4CD7-8CFE-0DC32CF5751A}" name="Vehicle_Replacement" dataDxfId="125"/>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 displayName="Engine_Upgrade_Kit" ref="Y2:Y3" totalsRowShown="0" headerRowDxfId="124" dataDxfId="123">
  <autoFilter ref="Y2:Y3" xr:uid="{9F94E055-3219-49CC-994E-659FD865E634}"/>
  <tableColumns count="1">
    <tableColumn id="1" xr3:uid="{D5AEAF2C-42AC-4782-ABAB-D12DE62C044D}" name="Engine_Upgrade_Kits" dataDxfId="122"/>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121" dataDxfId="120">
  <autoFilter ref="AB2:AB4" xr:uid="{0891C067-A50E-4DDF-887E-DB6098D44B8B}"/>
  <tableColumns count="1">
    <tableColumn id="1" xr3:uid="{24881F00-4AFD-4875-81CA-04C1755A4F0B}" name="Tire_Technology" dataDxfId="11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AT1:AT9" totalsRowShown="0" headerRowDxfId="183" dataDxfId="181" headerRowBorderDxfId="182">
  <autoFilter ref="AT1:AT9" xr:uid="{0FB28E6C-FDBD-47E5-A8F2-AA4BB87B06AB}"/>
  <tableColumns count="1">
    <tableColumn id="1" xr3:uid="{4872BF54-9E34-42B7-BAE6-D3B9C32AEBAD}" name="Biannually" dataDxfId="180"/>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118" dataDxfId="117">
  <autoFilter ref="AA2:AA5" xr:uid="{D2F24F9E-702C-4023-B74A-7FED87FCCB3F}"/>
  <tableColumns count="1">
    <tableColumn id="1" xr3:uid="{2F1CDE6A-50A8-4AD4-9632-16301C846C21}" name="Aerodynamic_Devices" dataDxfId="116"/>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115" dataDxfId="114">
  <autoFilter ref="Z2:Z5" xr:uid="{DFAD7A55-1139-4B41-9510-6934FD763EF8}"/>
  <tableColumns count="1">
    <tableColumn id="1" xr3:uid="{F0A8B2E1-1A1A-4BC0-9270-682AB994CD05}" name="Fuel_Options" dataDxfId="113"/>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112">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111">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110">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109">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108">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107">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106">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105">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179" dataDxfId="177" headerRowBorderDxfId="178" tableBorderDxfId="176">
  <autoFilter ref="E2:E6" xr:uid="{6A1F785C-5318-400F-9D31-26F4BB2E4A60}"/>
  <tableColumns count="1">
    <tableColumn id="1" xr3:uid="{65A09283-0462-4A7E-8CCD-4E18C33A884D}" name="Locomotive" dataDxfId="175"/>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104" headerRowBorderDxfId="103">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102">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101">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100">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99">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98">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97">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96">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95">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94">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174" dataDxfId="172" headerRowBorderDxfId="173" tableBorderDxfId="171">
  <autoFilter ref="F2:F4" xr:uid="{3B69052C-684E-444F-8A84-0DD732911D32}"/>
  <tableColumns count="1">
    <tableColumn id="1" xr3:uid="{64605481-33E6-4CB4-BC3C-85B2D29094D5}" name="Marine_Vessels" dataDxfId="170"/>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93">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92">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91">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90">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89">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88">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87">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86">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85">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Table28" displayName="Table28" ref="AJ1:AJ101" totalsRowShown="0" headerRowDxfId="84">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169" headerRowBorderDxfId="168" tableBorderDxfId="167">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83">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82">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81">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80">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79">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78">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77">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76">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75">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74">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166" headerRowBorderDxfId="165" tableBorderDxfId="164">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73">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72" dataDxfId="71" tableBorderDxfId="70">
  <autoFilter ref="Z1:Z88" xr:uid="{D00F878B-84A1-4AAD-AD8C-B70C94C557EE}"/>
  <tableColumns count="1">
    <tableColumn id="1" xr3:uid="{62639ACE-D1C2-41E9-8143-46FE2ABA6AD4}" name="MN" dataDxfId="69"/>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68">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67">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66">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65">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64">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63">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62">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61">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163" dataDxfId="161" headerRowBorderDxfId="162" tableBorderDxfId="160">
  <autoFilter ref="J2:J12" xr:uid="{66CA8BB4-94AB-4920-86D2-B1852BCA7511}"/>
  <tableColumns count="1">
    <tableColumn id="1" xr3:uid="{13BDD9F7-A456-4608-9E7B-3A5565B5ABC7}" name="Marine_Vessels" dataDxfId="159"/>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16E0299-79C7-4F1D-9358-9467CE057401}" name="CT" displayName="CT" ref="I1:I10" totalsRowShown="0" headerRowDxfId="60">
  <autoFilter ref="I1:I10" xr:uid="{D16E0299-79C7-4F1D-9358-9467CE057401}"/>
  <tableColumns count="1">
    <tableColumn id="1" xr3:uid="{F3D040DC-8DE0-478D-B99B-AEBE8C76B7F4}" name="CT"/>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59">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58">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57">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56">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55">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54">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53">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52">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158" dataDxfId="156" headerRowBorderDxfId="157" tableBorderDxfId="155">
  <autoFilter ref="K2:K12" xr:uid="{5D53356F-D3B7-4F40-BAEF-9931EC57EE88}"/>
  <tableColumns count="1">
    <tableColumn id="1" xr3:uid="{F0ACE887-B89E-469D-B6BC-17E8C20ED50D}" name="Onroad_Vocation" dataDxfId="15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153" dataDxfId="151" headerRowBorderDxfId="152" tableBorderDxfId="150">
  <autoFilter ref="M2:M6" xr:uid="{EF3CDFA7-5741-474C-9D63-4FD17E2C12C9}"/>
  <tableColumns count="1">
    <tableColumn id="1" xr3:uid="{9E14EFBF-D18F-458E-B765-19EA6BED96D8}" name="Locomotive" dataDxfId="14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91"/>
  <sheetViews>
    <sheetView tabSelected="1" view="pageLayout" zoomScale="70" zoomScaleNormal="50" zoomScalePageLayoutView="70" workbookViewId="0">
      <selection activeCell="A5" sqref="A5:C5"/>
    </sheetView>
  </sheetViews>
  <sheetFormatPr defaultRowHeight="15" x14ac:dyDescent="0.25"/>
  <cols>
    <col min="1" max="1" width="23.42578125" style="24" customWidth="1"/>
    <col min="2" max="2" width="29.28515625" style="24" customWidth="1"/>
    <col min="3" max="3" width="57" style="17" customWidth="1"/>
    <col min="4" max="4" width="9.28515625" style="16"/>
    <col min="5" max="223" width="9.28515625" style="17"/>
    <col min="224" max="224" width="30.28515625" style="17" customWidth="1"/>
    <col min="225" max="225" width="109.7109375" style="17" customWidth="1"/>
    <col min="226" max="479" width="9.28515625" style="17"/>
    <col min="480" max="480" width="30.28515625" style="17" customWidth="1"/>
    <col min="481" max="481" width="109.7109375" style="17" customWidth="1"/>
    <col min="482" max="735" width="9.28515625" style="17"/>
    <col min="736" max="736" width="30.28515625" style="17" customWidth="1"/>
    <col min="737" max="737" width="109.7109375" style="17" customWidth="1"/>
    <col min="738" max="991" width="9.28515625" style="17"/>
    <col min="992" max="992" width="30.28515625" style="17" customWidth="1"/>
    <col min="993" max="993" width="109.7109375" style="17" customWidth="1"/>
    <col min="994" max="1247" width="9.28515625" style="17"/>
    <col min="1248" max="1248" width="30.28515625" style="17" customWidth="1"/>
    <col min="1249" max="1249" width="109.7109375" style="17" customWidth="1"/>
    <col min="1250" max="1503" width="9.28515625" style="17"/>
    <col min="1504" max="1504" width="30.28515625" style="17" customWidth="1"/>
    <col min="1505" max="1505" width="109.7109375" style="17" customWidth="1"/>
    <col min="1506" max="1759" width="9.28515625" style="17"/>
    <col min="1760" max="1760" width="30.28515625" style="17" customWidth="1"/>
    <col min="1761" max="1761" width="109.7109375" style="17" customWidth="1"/>
    <col min="1762" max="2015" width="9.28515625" style="17"/>
    <col min="2016" max="2016" width="30.28515625" style="17" customWidth="1"/>
    <col min="2017" max="2017" width="109.7109375" style="17" customWidth="1"/>
    <col min="2018" max="2271" width="9.28515625" style="17"/>
    <col min="2272" max="2272" width="30.28515625" style="17" customWidth="1"/>
    <col min="2273" max="2273" width="109.7109375" style="17" customWidth="1"/>
    <col min="2274" max="2527" width="9.28515625" style="17"/>
    <col min="2528" max="2528" width="30.28515625" style="17" customWidth="1"/>
    <col min="2529" max="2529" width="109.7109375" style="17" customWidth="1"/>
    <col min="2530" max="2783" width="9.28515625" style="17"/>
    <col min="2784" max="2784" width="30.28515625" style="17" customWidth="1"/>
    <col min="2785" max="2785" width="109.7109375" style="17" customWidth="1"/>
    <col min="2786" max="3039" width="9.28515625" style="17"/>
    <col min="3040" max="3040" width="30.28515625" style="17" customWidth="1"/>
    <col min="3041" max="3041" width="109.7109375" style="17" customWidth="1"/>
    <col min="3042" max="3295" width="9.28515625" style="17"/>
    <col min="3296" max="3296" width="30.28515625" style="17" customWidth="1"/>
    <col min="3297" max="3297" width="109.7109375" style="17" customWidth="1"/>
    <col min="3298" max="3551" width="9.28515625" style="17"/>
    <col min="3552" max="3552" width="30.28515625" style="17" customWidth="1"/>
    <col min="3553" max="3553" width="109.7109375" style="17" customWidth="1"/>
    <col min="3554" max="3807" width="9.28515625" style="17"/>
    <col min="3808" max="3808" width="30.28515625" style="17" customWidth="1"/>
    <col min="3809" max="3809" width="109.7109375" style="17" customWidth="1"/>
    <col min="3810" max="4063" width="9.28515625" style="17"/>
    <col min="4064" max="4064" width="30.28515625" style="17" customWidth="1"/>
    <col min="4065" max="4065" width="109.7109375" style="17" customWidth="1"/>
    <col min="4066" max="4319" width="9.28515625" style="17"/>
    <col min="4320" max="4320" width="30.28515625" style="17" customWidth="1"/>
    <col min="4321" max="4321" width="109.7109375" style="17" customWidth="1"/>
    <col min="4322" max="4575" width="9.28515625" style="17"/>
    <col min="4576" max="4576" width="30.28515625" style="17" customWidth="1"/>
    <col min="4577" max="4577" width="109.7109375" style="17" customWidth="1"/>
    <col min="4578" max="4831" width="9.28515625" style="17"/>
    <col min="4832" max="4832" width="30.28515625" style="17" customWidth="1"/>
    <col min="4833" max="4833" width="109.7109375" style="17" customWidth="1"/>
    <col min="4834" max="5087" width="9.28515625" style="17"/>
    <col min="5088" max="5088" width="30.28515625" style="17" customWidth="1"/>
    <col min="5089" max="5089" width="109.7109375" style="17" customWidth="1"/>
    <col min="5090" max="5343" width="9.28515625" style="17"/>
    <col min="5344" max="5344" width="30.28515625" style="17" customWidth="1"/>
    <col min="5345" max="5345" width="109.7109375" style="17" customWidth="1"/>
    <col min="5346" max="5599" width="9.28515625" style="17"/>
    <col min="5600" max="5600" width="30.28515625" style="17" customWidth="1"/>
    <col min="5601" max="5601" width="109.7109375" style="17" customWidth="1"/>
    <col min="5602" max="5855" width="9.28515625" style="17"/>
    <col min="5856" max="5856" width="30.28515625" style="17" customWidth="1"/>
    <col min="5857" max="5857" width="109.7109375" style="17" customWidth="1"/>
    <col min="5858" max="6111" width="9.28515625" style="17"/>
    <col min="6112" max="6112" width="30.28515625" style="17" customWidth="1"/>
    <col min="6113" max="6113" width="109.7109375" style="17" customWidth="1"/>
    <col min="6114" max="6367" width="9.28515625" style="17"/>
    <col min="6368" max="6368" width="30.28515625" style="17" customWidth="1"/>
    <col min="6369" max="6369" width="109.7109375" style="17" customWidth="1"/>
    <col min="6370" max="6623" width="9.28515625" style="17"/>
    <col min="6624" max="6624" width="30.28515625" style="17" customWidth="1"/>
    <col min="6625" max="6625" width="109.7109375" style="17" customWidth="1"/>
    <col min="6626" max="6879" width="9.28515625" style="17"/>
    <col min="6880" max="6880" width="30.28515625" style="17" customWidth="1"/>
    <col min="6881" max="6881" width="109.7109375" style="17" customWidth="1"/>
    <col min="6882" max="7135" width="9.28515625" style="17"/>
    <col min="7136" max="7136" width="30.28515625" style="17" customWidth="1"/>
    <col min="7137" max="7137" width="109.7109375" style="17" customWidth="1"/>
    <col min="7138" max="7391" width="9.28515625" style="17"/>
    <col min="7392" max="7392" width="30.28515625" style="17" customWidth="1"/>
    <col min="7393" max="7393" width="109.7109375" style="17" customWidth="1"/>
    <col min="7394" max="7647" width="9.28515625" style="17"/>
    <col min="7648" max="7648" width="30.28515625" style="17" customWidth="1"/>
    <col min="7649" max="7649" width="109.7109375" style="17" customWidth="1"/>
    <col min="7650" max="7903" width="9.28515625" style="17"/>
    <col min="7904" max="7904" width="30.28515625" style="17" customWidth="1"/>
    <col min="7905" max="7905" width="109.7109375" style="17" customWidth="1"/>
    <col min="7906" max="8159" width="9.28515625" style="17"/>
    <col min="8160" max="8160" width="30.28515625" style="17" customWidth="1"/>
    <col min="8161" max="8161" width="109.7109375" style="17" customWidth="1"/>
    <col min="8162" max="8415" width="9.28515625" style="17"/>
    <col min="8416" max="8416" width="30.28515625" style="17" customWidth="1"/>
    <col min="8417" max="8417" width="109.7109375" style="17" customWidth="1"/>
    <col min="8418" max="8671" width="9.28515625" style="17"/>
    <col min="8672" max="8672" width="30.28515625" style="17" customWidth="1"/>
    <col min="8673" max="8673" width="109.7109375" style="17" customWidth="1"/>
    <col min="8674" max="8927" width="9.28515625" style="17"/>
    <col min="8928" max="8928" width="30.28515625" style="17" customWidth="1"/>
    <col min="8929" max="8929" width="109.7109375" style="17" customWidth="1"/>
    <col min="8930" max="9183" width="9.28515625" style="17"/>
    <col min="9184" max="9184" width="30.28515625" style="17" customWidth="1"/>
    <col min="9185" max="9185" width="109.7109375" style="17" customWidth="1"/>
    <col min="9186" max="9439" width="9.28515625" style="17"/>
    <col min="9440" max="9440" width="30.28515625" style="17" customWidth="1"/>
    <col min="9441" max="9441" width="109.7109375" style="17" customWidth="1"/>
    <col min="9442" max="9695" width="9.28515625" style="17"/>
    <col min="9696" max="9696" width="30.28515625" style="17" customWidth="1"/>
    <col min="9697" max="9697" width="109.7109375" style="17" customWidth="1"/>
    <col min="9698" max="9951" width="9.28515625" style="17"/>
    <col min="9952" max="9952" width="30.28515625" style="17" customWidth="1"/>
    <col min="9953" max="9953" width="109.7109375" style="17" customWidth="1"/>
    <col min="9954" max="10207" width="9.28515625" style="17"/>
    <col min="10208" max="10208" width="30.28515625" style="17" customWidth="1"/>
    <col min="10209" max="10209" width="109.7109375" style="17" customWidth="1"/>
    <col min="10210" max="10463" width="9.28515625" style="17"/>
    <col min="10464" max="10464" width="30.28515625" style="17" customWidth="1"/>
    <col min="10465" max="10465" width="109.7109375" style="17" customWidth="1"/>
    <col min="10466" max="10719" width="9.28515625" style="17"/>
    <col min="10720" max="10720" width="30.28515625" style="17" customWidth="1"/>
    <col min="10721" max="10721" width="109.7109375" style="17" customWidth="1"/>
    <col min="10722" max="10975" width="9.28515625" style="17"/>
    <col min="10976" max="10976" width="30.28515625" style="17" customWidth="1"/>
    <col min="10977" max="10977" width="109.7109375" style="17" customWidth="1"/>
    <col min="10978" max="11231" width="9.28515625" style="17"/>
    <col min="11232" max="11232" width="30.28515625" style="17" customWidth="1"/>
    <col min="11233" max="11233" width="109.7109375" style="17" customWidth="1"/>
    <col min="11234" max="11487" width="9.28515625" style="17"/>
    <col min="11488" max="11488" width="30.28515625" style="17" customWidth="1"/>
    <col min="11489" max="11489" width="109.7109375" style="17" customWidth="1"/>
    <col min="11490" max="11743" width="9.28515625" style="17"/>
    <col min="11744" max="11744" width="30.28515625" style="17" customWidth="1"/>
    <col min="11745" max="11745" width="109.7109375" style="17" customWidth="1"/>
    <col min="11746" max="11999" width="9.28515625" style="17"/>
    <col min="12000" max="12000" width="30.28515625" style="17" customWidth="1"/>
    <col min="12001" max="12001" width="109.7109375" style="17" customWidth="1"/>
    <col min="12002" max="12255" width="9.28515625" style="17"/>
    <col min="12256" max="12256" width="30.28515625" style="17" customWidth="1"/>
    <col min="12257" max="12257" width="109.7109375" style="17" customWidth="1"/>
    <col min="12258" max="12511" width="9.28515625" style="17"/>
    <col min="12512" max="12512" width="30.28515625" style="17" customWidth="1"/>
    <col min="12513" max="12513" width="109.7109375" style="17" customWidth="1"/>
    <col min="12514" max="12767" width="9.28515625" style="17"/>
    <col min="12768" max="12768" width="30.28515625" style="17" customWidth="1"/>
    <col min="12769" max="12769" width="109.7109375" style="17" customWidth="1"/>
    <col min="12770" max="13023" width="9.28515625" style="17"/>
    <col min="13024" max="13024" width="30.28515625" style="17" customWidth="1"/>
    <col min="13025" max="13025" width="109.7109375" style="17" customWidth="1"/>
    <col min="13026" max="13279" width="9.28515625" style="17"/>
    <col min="13280" max="13280" width="30.28515625" style="17" customWidth="1"/>
    <col min="13281" max="13281" width="109.7109375" style="17" customWidth="1"/>
    <col min="13282" max="13535" width="9.28515625" style="17"/>
    <col min="13536" max="13536" width="30.28515625" style="17" customWidth="1"/>
    <col min="13537" max="13537" width="109.7109375" style="17" customWidth="1"/>
    <col min="13538" max="13791" width="9.28515625" style="17"/>
    <col min="13792" max="13792" width="30.28515625" style="17" customWidth="1"/>
    <col min="13793" max="13793" width="109.7109375" style="17" customWidth="1"/>
    <col min="13794" max="14047" width="9.28515625" style="17"/>
    <col min="14048" max="14048" width="30.28515625" style="17" customWidth="1"/>
    <col min="14049" max="14049" width="109.7109375" style="17" customWidth="1"/>
    <col min="14050" max="14303" width="9.28515625" style="17"/>
    <col min="14304" max="14304" width="30.28515625" style="17" customWidth="1"/>
    <col min="14305" max="14305" width="109.7109375" style="17" customWidth="1"/>
    <col min="14306" max="14559" width="9.28515625" style="17"/>
    <col min="14560" max="14560" width="30.28515625" style="17" customWidth="1"/>
    <col min="14561" max="14561" width="109.7109375" style="17" customWidth="1"/>
    <col min="14562" max="14815" width="9.28515625" style="17"/>
    <col min="14816" max="14816" width="30.28515625" style="17" customWidth="1"/>
    <col min="14817" max="14817" width="109.7109375" style="17" customWidth="1"/>
    <col min="14818" max="15071" width="9.28515625" style="17"/>
    <col min="15072" max="15072" width="30.28515625" style="17" customWidth="1"/>
    <col min="15073" max="15073" width="109.7109375" style="17" customWidth="1"/>
    <col min="15074" max="15327" width="9.28515625" style="17"/>
    <col min="15328" max="15328" width="30.28515625" style="17" customWidth="1"/>
    <col min="15329" max="15329" width="109.7109375" style="17" customWidth="1"/>
    <col min="15330" max="15583" width="9.28515625" style="17"/>
    <col min="15584" max="15584" width="30.28515625" style="17" customWidth="1"/>
    <col min="15585" max="15585" width="109.7109375" style="17" customWidth="1"/>
    <col min="15586" max="15839" width="9.28515625" style="17"/>
    <col min="15840" max="15840" width="30.28515625" style="17" customWidth="1"/>
    <col min="15841" max="15841" width="109.7109375" style="17" customWidth="1"/>
    <col min="15842" max="16095" width="9.28515625" style="17"/>
    <col min="16096" max="16096" width="30.28515625" style="17" customWidth="1"/>
    <col min="16097" max="16097" width="109.7109375" style="17" customWidth="1"/>
    <col min="16098" max="16384" width="9.28515625" style="17"/>
  </cols>
  <sheetData>
    <row r="1" spans="1:3" x14ac:dyDescent="0.25">
      <c r="A1" s="282" t="s">
        <v>0</v>
      </c>
      <c r="B1" s="283"/>
      <c r="C1" s="284"/>
    </row>
    <row r="2" spans="1:3" x14ac:dyDescent="0.25">
      <c r="A2" s="293" t="s">
        <v>1</v>
      </c>
      <c r="B2" s="294"/>
      <c r="C2" s="295"/>
    </row>
    <row r="3" spans="1:3" ht="15.75" thickBot="1" x14ac:dyDescent="0.3">
      <c r="A3" s="285" t="s">
        <v>6259</v>
      </c>
      <c r="B3" s="286"/>
      <c r="C3" s="287"/>
    </row>
    <row r="4" spans="1:3" x14ac:dyDescent="0.25">
      <c r="A4" s="409" t="s">
        <v>6261</v>
      </c>
      <c r="B4" s="410"/>
      <c r="C4" s="411"/>
    </row>
    <row r="5" spans="1:3" ht="105" customHeight="1" x14ac:dyDescent="0.25">
      <c r="A5" s="288" t="s">
        <v>6262</v>
      </c>
      <c r="B5" s="289"/>
      <c r="C5" s="290"/>
    </row>
    <row r="6" spans="1:3" ht="17.25" customHeight="1" x14ac:dyDescent="0.25">
      <c r="A6" s="409" t="s">
        <v>2</v>
      </c>
      <c r="B6" s="410"/>
      <c r="C6" s="411"/>
    </row>
    <row r="7" spans="1:3" ht="112.5" customHeight="1" x14ac:dyDescent="0.25">
      <c r="A7" s="288" t="s">
        <v>6258</v>
      </c>
      <c r="B7" s="289"/>
      <c r="C7" s="290"/>
    </row>
    <row r="8" spans="1:3" x14ac:dyDescent="0.25">
      <c r="A8" s="18" t="s">
        <v>3</v>
      </c>
      <c r="B8" s="291" t="s">
        <v>4</v>
      </c>
      <c r="C8" s="292"/>
    </row>
    <row r="9" spans="1:3" x14ac:dyDescent="0.25">
      <c r="A9" s="19" t="s">
        <v>5</v>
      </c>
      <c r="B9" s="280" t="s">
        <v>6</v>
      </c>
      <c r="C9" s="281"/>
    </row>
    <row r="10" spans="1:3" ht="108.75" customHeight="1" x14ac:dyDescent="0.25">
      <c r="A10" s="19" t="s">
        <v>6212</v>
      </c>
      <c r="B10" s="280" t="s">
        <v>6215</v>
      </c>
      <c r="C10" s="281"/>
    </row>
    <row r="11" spans="1:3" ht="108.75" customHeight="1" x14ac:dyDescent="0.25">
      <c r="A11" s="19" t="s">
        <v>6213</v>
      </c>
      <c r="B11" s="280" t="s">
        <v>6216</v>
      </c>
      <c r="C11" s="281"/>
    </row>
    <row r="12" spans="1:3" ht="60" customHeight="1" x14ac:dyDescent="0.25">
      <c r="A12" s="19" t="s">
        <v>6214</v>
      </c>
      <c r="B12" s="280" t="s">
        <v>6217</v>
      </c>
      <c r="C12" s="281"/>
    </row>
    <row r="13" spans="1:3" x14ac:dyDescent="0.25">
      <c r="A13" s="25"/>
      <c r="B13" s="25"/>
    </row>
    <row r="14" spans="1:3" x14ac:dyDescent="0.25">
      <c r="A14" s="26"/>
      <c r="B14" s="26"/>
      <c r="C14" s="27"/>
    </row>
    <row r="15" spans="1:3" x14ac:dyDescent="0.25">
      <c r="A15" s="20"/>
      <c r="B15" s="20"/>
      <c r="C15" s="21"/>
    </row>
    <row r="16" spans="1:3" x14ac:dyDescent="0.25">
      <c r="A16" s="20"/>
      <c r="B16" s="20"/>
      <c r="C16" s="21"/>
    </row>
    <row r="17" spans="1:3" x14ac:dyDescent="0.25">
      <c r="A17" s="20"/>
      <c r="B17" s="20"/>
      <c r="C17" s="21"/>
    </row>
    <row r="18" spans="1:3" x14ac:dyDescent="0.25">
      <c r="A18" s="20"/>
      <c r="B18" s="20"/>
      <c r="C18" s="21"/>
    </row>
    <row r="19" spans="1:3" x14ac:dyDescent="0.25">
      <c r="A19" s="20"/>
      <c r="B19" s="20"/>
      <c r="C19" s="21"/>
    </row>
    <row r="20" spans="1:3" x14ac:dyDescent="0.25">
      <c r="A20" s="20"/>
      <c r="B20" s="20"/>
      <c r="C20" s="21"/>
    </row>
    <row r="21" spans="1:3" x14ac:dyDescent="0.25">
      <c r="A21" s="20"/>
      <c r="B21" s="20"/>
      <c r="C21" s="21"/>
    </row>
    <row r="22" spans="1:3" x14ac:dyDescent="0.25">
      <c r="A22" s="20"/>
      <c r="B22" s="20"/>
      <c r="C22" s="21"/>
    </row>
    <row r="23" spans="1:3" x14ac:dyDescent="0.25">
      <c r="A23" s="20"/>
      <c r="B23" s="20"/>
      <c r="C23" s="21"/>
    </row>
    <row r="24" spans="1:3" x14ac:dyDescent="0.25">
      <c r="A24" s="20"/>
      <c r="B24" s="20"/>
      <c r="C24" s="21"/>
    </row>
    <row r="25" spans="1:3" x14ac:dyDescent="0.25">
      <c r="A25" s="20"/>
      <c r="B25" s="20"/>
      <c r="C25" s="21"/>
    </row>
    <row r="26" spans="1:3" x14ac:dyDescent="0.25">
      <c r="A26" s="20"/>
      <c r="B26" s="20"/>
      <c r="C26" s="21"/>
    </row>
    <row r="27" spans="1:3" x14ac:dyDescent="0.25">
      <c r="A27" s="20"/>
      <c r="B27" s="20"/>
      <c r="C27" s="21"/>
    </row>
    <row r="28" spans="1:3" x14ac:dyDescent="0.25">
      <c r="A28" s="20"/>
      <c r="B28" s="20"/>
      <c r="C28" s="21"/>
    </row>
    <row r="29" spans="1:3" x14ac:dyDescent="0.25">
      <c r="A29" s="20"/>
      <c r="B29" s="20"/>
      <c r="C29" s="21"/>
    </row>
    <row r="30" spans="1:3" x14ac:dyDescent="0.25">
      <c r="A30" s="20"/>
      <c r="B30" s="20"/>
      <c r="C30" s="21"/>
    </row>
    <row r="31" spans="1:3" x14ac:dyDescent="0.25">
      <c r="A31" s="20"/>
      <c r="B31" s="20"/>
      <c r="C31" s="21"/>
    </row>
    <row r="32" spans="1:3" x14ac:dyDescent="0.25">
      <c r="A32" s="20"/>
      <c r="B32" s="20"/>
      <c r="C32" s="21"/>
    </row>
    <row r="33" spans="1:3" x14ac:dyDescent="0.25">
      <c r="A33" s="20"/>
      <c r="B33" s="20"/>
      <c r="C33" s="21"/>
    </row>
    <row r="34" spans="1:3" x14ac:dyDescent="0.25">
      <c r="A34" s="20"/>
      <c r="B34" s="20"/>
      <c r="C34" s="21"/>
    </row>
    <row r="35" spans="1:3" x14ac:dyDescent="0.25">
      <c r="A35" s="20"/>
      <c r="B35" s="20"/>
      <c r="C35" s="21"/>
    </row>
    <row r="36" spans="1:3" x14ac:dyDescent="0.25">
      <c r="A36" s="20"/>
      <c r="B36" s="20"/>
      <c r="C36" s="21"/>
    </row>
    <row r="37" spans="1:3" x14ac:dyDescent="0.25">
      <c r="A37" s="20"/>
      <c r="B37" s="20"/>
      <c r="C37" s="21"/>
    </row>
    <row r="38" spans="1:3" x14ac:dyDescent="0.25">
      <c r="A38" s="20"/>
      <c r="B38" s="20"/>
      <c r="C38" s="21"/>
    </row>
    <row r="39" spans="1:3" x14ac:dyDescent="0.25">
      <c r="A39" s="20"/>
      <c r="B39" s="20"/>
      <c r="C39" s="21"/>
    </row>
    <row r="40" spans="1:3" x14ac:dyDescent="0.25">
      <c r="A40" s="20"/>
      <c r="B40" s="20"/>
      <c r="C40" s="21"/>
    </row>
    <row r="41" spans="1:3" x14ac:dyDescent="0.25">
      <c r="A41" s="20"/>
      <c r="B41" s="20"/>
      <c r="C41" s="21"/>
    </row>
    <row r="42" spans="1:3" x14ac:dyDescent="0.25">
      <c r="A42" s="20"/>
      <c r="B42" s="20"/>
      <c r="C42" s="21"/>
    </row>
    <row r="43" spans="1:3" x14ac:dyDescent="0.25">
      <c r="A43" s="20"/>
      <c r="B43" s="20"/>
      <c r="C43" s="21"/>
    </row>
    <row r="44" spans="1:3" x14ac:dyDescent="0.25">
      <c r="A44" s="20"/>
      <c r="B44" s="20"/>
      <c r="C44" s="21"/>
    </row>
    <row r="45" spans="1:3" x14ac:dyDescent="0.25">
      <c r="A45" s="20"/>
      <c r="B45" s="20"/>
      <c r="C45" s="21"/>
    </row>
    <row r="46" spans="1:3" x14ac:dyDescent="0.25">
      <c r="A46" s="20"/>
      <c r="B46" s="20"/>
      <c r="C46" s="21"/>
    </row>
    <row r="47" spans="1:3" x14ac:dyDescent="0.25">
      <c r="A47" s="20"/>
      <c r="B47" s="20"/>
      <c r="C47" s="21"/>
    </row>
    <row r="48" spans="1:3" x14ac:dyDescent="0.25">
      <c r="A48" s="20"/>
      <c r="B48" s="20"/>
      <c r="C48" s="21"/>
    </row>
    <row r="49" spans="1:3" x14ac:dyDescent="0.25">
      <c r="A49" s="20"/>
      <c r="B49" s="20"/>
      <c r="C49" s="21"/>
    </row>
    <row r="50" spans="1:3" x14ac:dyDescent="0.25">
      <c r="A50" s="20"/>
      <c r="B50" s="20"/>
      <c r="C50" s="21"/>
    </row>
    <row r="51" spans="1:3" x14ac:dyDescent="0.25">
      <c r="A51" s="20"/>
      <c r="B51" s="20"/>
      <c r="C51" s="21"/>
    </row>
    <row r="52" spans="1:3" x14ac:dyDescent="0.25">
      <c r="A52" s="20"/>
      <c r="B52" s="20"/>
      <c r="C52" s="21"/>
    </row>
    <row r="53" spans="1:3" x14ac:dyDescent="0.25">
      <c r="A53" s="20"/>
      <c r="B53" s="20"/>
      <c r="C53" s="21"/>
    </row>
    <row r="54" spans="1:3" x14ac:dyDescent="0.25">
      <c r="A54" s="20"/>
      <c r="B54" s="20"/>
      <c r="C54" s="21"/>
    </row>
    <row r="55" spans="1:3" x14ac:dyDescent="0.25">
      <c r="A55" s="20"/>
      <c r="B55" s="20"/>
      <c r="C55" s="21"/>
    </row>
    <row r="56" spans="1:3" x14ac:dyDescent="0.25">
      <c r="A56" s="20"/>
      <c r="B56" s="20"/>
      <c r="C56" s="21"/>
    </row>
    <row r="57" spans="1:3" x14ac:dyDescent="0.25">
      <c r="A57" s="20"/>
      <c r="B57" s="20"/>
      <c r="C57" s="21"/>
    </row>
    <row r="58" spans="1:3" x14ac:dyDescent="0.25">
      <c r="A58" s="20"/>
      <c r="B58" s="20"/>
      <c r="C58" s="21"/>
    </row>
    <row r="59" spans="1:3" x14ac:dyDescent="0.25">
      <c r="A59" s="20"/>
      <c r="B59" s="20"/>
      <c r="C59" s="21"/>
    </row>
    <row r="60" spans="1:3" x14ac:dyDescent="0.25">
      <c r="A60" s="20"/>
      <c r="B60" s="20"/>
      <c r="C60" s="21"/>
    </row>
    <row r="61" spans="1:3" x14ac:dyDescent="0.25">
      <c r="A61" s="20"/>
      <c r="B61" s="20"/>
      <c r="C61" s="21"/>
    </row>
    <row r="62" spans="1:3" x14ac:dyDescent="0.25">
      <c r="A62" s="20"/>
      <c r="B62" s="20"/>
      <c r="C62" s="21"/>
    </row>
    <row r="63" spans="1:3" x14ac:dyDescent="0.25">
      <c r="A63" s="20"/>
      <c r="B63" s="20"/>
      <c r="C63" s="21"/>
    </row>
    <row r="64" spans="1:3" x14ac:dyDescent="0.25">
      <c r="A64" s="20"/>
      <c r="B64" s="20"/>
      <c r="C64" s="21"/>
    </row>
    <row r="65" spans="1:3" x14ac:dyDescent="0.25">
      <c r="A65" s="20"/>
      <c r="B65" s="20"/>
      <c r="C65" s="21"/>
    </row>
    <row r="66" spans="1:3" x14ac:dyDescent="0.25">
      <c r="A66" s="20"/>
      <c r="B66" s="20"/>
      <c r="C66" s="21"/>
    </row>
    <row r="67" spans="1:3" x14ac:dyDescent="0.25">
      <c r="A67" s="20"/>
      <c r="B67" s="20"/>
      <c r="C67" s="21"/>
    </row>
    <row r="68" spans="1:3" x14ac:dyDescent="0.25">
      <c r="A68" s="20"/>
      <c r="B68" s="20"/>
      <c r="C68" s="21"/>
    </row>
    <row r="69" spans="1:3" x14ac:dyDescent="0.25">
      <c r="A69" s="20"/>
      <c r="B69" s="20"/>
      <c r="C69" s="21"/>
    </row>
    <row r="70" spans="1:3" x14ac:dyDescent="0.25">
      <c r="A70" s="20"/>
      <c r="B70" s="20"/>
      <c r="C70" s="21"/>
    </row>
    <row r="71" spans="1:3" x14ac:dyDescent="0.25">
      <c r="A71" s="20"/>
      <c r="B71" s="20"/>
      <c r="C71" s="21"/>
    </row>
    <row r="72" spans="1:3" x14ac:dyDescent="0.25">
      <c r="A72" s="20"/>
      <c r="B72" s="20"/>
      <c r="C72" s="21"/>
    </row>
    <row r="73" spans="1:3" x14ac:dyDescent="0.25">
      <c r="A73" s="20"/>
      <c r="B73" s="20"/>
      <c r="C73" s="21"/>
    </row>
    <row r="74" spans="1:3" x14ac:dyDescent="0.25">
      <c r="A74" s="20"/>
      <c r="B74" s="20"/>
      <c r="C74" s="21"/>
    </row>
    <row r="75" spans="1:3" x14ac:dyDescent="0.25">
      <c r="A75" s="20"/>
      <c r="B75" s="20"/>
      <c r="C75" s="21"/>
    </row>
    <row r="76" spans="1:3" x14ac:dyDescent="0.25">
      <c r="A76" s="20"/>
      <c r="B76" s="20"/>
      <c r="C76" s="21"/>
    </row>
    <row r="77" spans="1:3" x14ac:dyDescent="0.25">
      <c r="A77" s="20"/>
      <c r="B77" s="20"/>
      <c r="C77" s="21"/>
    </row>
    <row r="78" spans="1:3" x14ac:dyDescent="0.25">
      <c r="A78" s="20"/>
      <c r="B78" s="20"/>
      <c r="C78" s="21"/>
    </row>
    <row r="79" spans="1:3" x14ac:dyDescent="0.25">
      <c r="A79" s="20"/>
      <c r="B79" s="20"/>
      <c r="C79" s="21"/>
    </row>
    <row r="80" spans="1:3" x14ac:dyDescent="0.25">
      <c r="A80" s="20"/>
      <c r="B80" s="20"/>
      <c r="C80" s="21"/>
    </row>
    <row r="81" spans="1:3" x14ac:dyDescent="0.25">
      <c r="A81" s="20"/>
      <c r="B81" s="20"/>
      <c r="C81" s="21"/>
    </row>
    <row r="82" spans="1:3" x14ac:dyDescent="0.25">
      <c r="A82" s="20"/>
      <c r="B82" s="20"/>
      <c r="C82" s="21"/>
    </row>
    <row r="83" spans="1:3" x14ac:dyDescent="0.25">
      <c r="A83" s="20"/>
      <c r="B83" s="20"/>
      <c r="C83" s="21"/>
    </row>
    <row r="84" spans="1:3" x14ac:dyDescent="0.25">
      <c r="A84" s="20"/>
      <c r="B84" s="20"/>
      <c r="C84" s="21"/>
    </row>
    <row r="85" spans="1:3" x14ac:dyDescent="0.25">
      <c r="A85" s="20"/>
      <c r="B85" s="20"/>
      <c r="C85" s="21"/>
    </row>
    <row r="86" spans="1:3" x14ac:dyDescent="0.25">
      <c r="A86" s="20"/>
      <c r="B86" s="20"/>
      <c r="C86" s="21"/>
    </row>
    <row r="87" spans="1:3" x14ac:dyDescent="0.25">
      <c r="A87" s="20"/>
      <c r="B87" s="20"/>
      <c r="C87" s="21"/>
    </row>
    <row r="88" spans="1:3" x14ac:dyDescent="0.25">
      <c r="A88" s="20"/>
      <c r="B88" s="20"/>
      <c r="C88" s="21"/>
    </row>
    <row r="89" spans="1:3" x14ac:dyDescent="0.25">
      <c r="A89" s="20"/>
      <c r="B89" s="20"/>
      <c r="C89" s="21"/>
    </row>
    <row r="90" spans="1:3" x14ac:dyDescent="0.25">
      <c r="A90" s="20"/>
      <c r="B90" s="20"/>
      <c r="C90" s="21"/>
    </row>
    <row r="91" spans="1:3" x14ac:dyDescent="0.25">
      <c r="A91" s="22"/>
      <c r="B91" s="22"/>
      <c r="C91" s="23"/>
    </row>
  </sheetData>
  <mergeCells count="12">
    <mergeCell ref="B11:C11"/>
    <mergeCell ref="B10:C10"/>
    <mergeCell ref="B12:C12"/>
    <mergeCell ref="A1:C1"/>
    <mergeCell ref="A3:C3"/>
    <mergeCell ref="A6:C6"/>
    <mergeCell ref="A7:C7"/>
    <mergeCell ref="B8:C8"/>
    <mergeCell ref="B9:C9"/>
    <mergeCell ref="A2:C2"/>
    <mergeCell ref="A4:C4"/>
    <mergeCell ref="A5:C5"/>
  </mergeCells>
  <phoneticPr fontId="3" type="noConversion"/>
  <printOptions horizontalCentered="1"/>
  <pageMargins left="0.7" right="0.7" top="0.75" bottom="0.75" header="0.3" footer="0.3"/>
  <pageSetup scale="82" orientation="portrait" r:id="rId1"/>
  <headerFooter>
    <oddHeader>&amp;LOMB Control Number: 2060-New
Expiration Date: MM/DD/YYYY</oddHeader>
    <oddFooter>&amp;REPA Form Number: 5900-681</oddFooter>
    <firstHeader>&amp;LOMB Control Number: 2060-New
Expiration Date: MM/DD/YYYY</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CS111"/>
  <sheetViews>
    <sheetView zoomScale="90" zoomScaleNormal="90" zoomScalePageLayoutView="70" workbookViewId="0">
      <selection sqref="A1:K1"/>
    </sheetView>
  </sheetViews>
  <sheetFormatPr defaultColWidth="8.7109375" defaultRowHeight="15" customHeight="1" x14ac:dyDescent="0.25"/>
  <cols>
    <col min="1" max="1" width="15.7109375" style="71" customWidth="1"/>
    <col min="2" max="2" width="15.28515625" style="71" customWidth="1"/>
    <col min="3" max="3" width="16.7109375" style="71" customWidth="1"/>
    <col min="4" max="4" width="16.42578125" style="71" customWidth="1"/>
    <col min="5" max="5" width="12" style="71" customWidth="1"/>
    <col min="6" max="7" width="14.28515625" style="71" customWidth="1"/>
    <col min="8" max="8" width="11.7109375" style="71" customWidth="1"/>
    <col min="9" max="9" width="15.28515625" style="71" customWidth="1"/>
    <col min="10" max="11" width="12.28515625" style="71" customWidth="1"/>
    <col min="12" max="12" width="10.42578125" style="71" customWidth="1"/>
    <col min="13" max="13" width="14.42578125" style="71" customWidth="1"/>
    <col min="14" max="14" width="15.28515625" style="71" customWidth="1"/>
    <col min="15" max="15" width="19.28515625" style="71" customWidth="1"/>
    <col min="16" max="16" width="18.7109375" style="71" customWidth="1"/>
    <col min="17" max="17" width="16.28515625" style="71" customWidth="1"/>
    <col min="18" max="18" width="22.28515625" style="71" bestFit="1" customWidth="1"/>
    <col min="19" max="19" width="19.7109375" style="71" customWidth="1"/>
    <col min="20" max="20" width="14.5703125" style="71" customWidth="1"/>
    <col min="21" max="21" width="15.28515625" style="71" customWidth="1"/>
    <col min="22" max="22" width="19.5703125" style="71" customWidth="1"/>
    <col min="23" max="23" width="15.28515625" style="71" customWidth="1"/>
    <col min="24" max="24" width="16.7109375" style="71" customWidth="1"/>
    <col min="25" max="25" width="14.5703125" style="71" customWidth="1"/>
    <col min="26" max="32" width="19.28515625" style="71" customWidth="1"/>
    <col min="33" max="33" width="13.7109375" style="71" customWidth="1"/>
    <col min="34" max="36" width="19.28515625" style="71" customWidth="1"/>
    <col min="37" max="37" width="17.7109375" style="71" customWidth="1"/>
    <col min="38" max="38" width="14.7109375" style="71" customWidth="1"/>
    <col min="39" max="40" width="19.28515625" style="71" customWidth="1"/>
    <col min="41" max="41" width="12.5703125" style="71" customWidth="1"/>
    <col min="42" max="42" width="14.7109375" style="71" customWidth="1"/>
    <col min="43" max="43" width="26.28515625" style="71" customWidth="1"/>
    <col min="44" max="45" width="19.28515625" style="71" customWidth="1"/>
    <col min="46" max="46" width="20.28515625" style="71" customWidth="1"/>
    <col min="47" max="47" width="25" style="71" customWidth="1"/>
    <col min="48" max="48" width="12.7109375" style="71" customWidth="1"/>
    <col min="49" max="49" width="19.28515625" style="114" customWidth="1"/>
    <col min="50" max="50" width="30.7109375" style="114" customWidth="1"/>
    <col min="51" max="51" width="18.28515625" style="71" customWidth="1"/>
    <col min="52" max="55" width="23" style="71" customWidth="1"/>
    <col min="56" max="57" width="13.42578125" style="71" customWidth="1"/>
    <col min="58" max="58" width="19.28515625" style="94" customWidth="1"/>
    <col min="59" max="60" width="17.28515625" style="94" customWidth="1"/>
    <col min="61" max="61" width="20.42578125" style="94" customWidth="1"/>
    <col min="62" max="62" width="19.42578125" style="104" customWidth="1"/>
    <col min="63" max="64" width="13" style="71" customWidth="1"/>
    <col min="65" max="65" width="19.42578125" style="71" customWidth="1"/>
    <col min="66" max="66" width="13.28515625" style="71" customWidth="1"/>
    <col min="67" max="67" width="24" style="71" customWidth="1"/>
    <col min="68" max="68" width="15.7109375" style="71" customWidth="1"/>
    <col min="69" max="71" width="24" style="71" customWidth="1"/>
    <col min="72" max="72" width="21.7109375" style="71" customWidth="1"/>
    <col min="73" max="75" width="24" style="71" customWidth="1"/>
    <col min="76" max="76" width="27.7109375" style="71" customWidth="1"/>
    <col min="77" max="77" width="24" style="71" customWidth="1"/>
    <col min="78" max="78" width="22.7109375" style="71" customWidth="1"/>
    <col min="79" max="80" width="30.42578125" style="71" customWidth="1"/>
    <col min="81" max="81" width="19.7109375" style="71" customWidth="1"/>
    <col min="82" max="82" width="17.5703125" style="71" customWidth="1"/>
    <col min="83" max="83" width="16" style="71" customWidth="1"/>
    <col min="84" max="84" width="21.7109375" style="71" customWidth="1"/>
    <col min="85" max="85" width="14.28515625" style="71" customWidth="1"/>
    <col min="86" max="86" width="18.5703125" style="71" customWidth="1"/>
    <col min="87" max="87" width="18" style="71" customWidth="1"/>
    <col min="88" max="88" width="15.28515625" style="71" customWidth="1"/>
    <col min="89" max="89" width="15.7109375" style="71" customWidth="1"/>
    <col min="90" max="90" width="30.28515625" style="71" customWidth="1"/>
    <col min="91" max="91" width="26" style="71" customWidth="1"/>
    <col min="92" max="92" width="17.28515625" style="71" customWidth="1"/>
    <col min="93" max="93" width="19.7109375" style="71" customWidth="1"/>
    <col min="94" max="94" width="15.28515625" style="71" customWidth="1"/>
    <col min="95" max="101" width="35.5703125" style="71" customWidth="1"/>
    <col min="102" max="16384" width="8.7109375" style="71"/>
  </cols>
  <sheetData>
    <row r="1" spans="1:97" s="8" customFormat="1" x14ac:dyDescent="0.25">
      <c r="A1" s="296" t="s">
        <v>0</v>
      </c>
      <c r="B1" s="297"/>
      <c r="C1" s="297"/>
      <c r="D1" s="297"/>
      <c r="E1" s="297"/>
      <c r="F1" s="297"/>
      <c r="G1" s="297"/>
      <c r="H1" s="297"/>
      <c r="I1" s="297"/>
      <c r="J1" s="297"/>
      <c r="K1" s="297"/>
      <c r="L1" s="7"/>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5"/>
      <c r="BC1" s="95"/>
      <c r="BD1" s="86"/>
      <c r="BE1" s="95"/>
      <c r="BF1" s="97"/>
    </row>
    <row r="2" spans="1:97" s="8" customFormat="1" x14ac:dyDescent="0.25">
      <c r="A2" s="298" t="s">
        <v>1</v>
      </c>
      <c r="B2" s="299"/>
      <c r="C2" s="299"/>
      <c r="D2" s="299"/>
      <c r="E2" s="299"/>
      <c r="F2" s="299"/>
      <c r="G2" s="299"/>
      <c r="H2" s="299"/>
      <c r="I2" s="299"/>
      <c r="J2" s="299"/>
      <c r="K2" s="29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5"/>
      <c r="BC2" s="95"/>
      <c r="BD2" s="86"/>
      <c r="BE2" s="95"/>
      <c r="BF2" s="97"/>
    </row>
    <row r="3" spans="1:97" s="8" customFormat="1" x14ac:dyDescent="0.25">
      <c r="A3" s="307" t="s">
        <v>16</v>
      </c>
      <c r="B3" s="308"/>
      <c r="C3" s="308"/>
      <c r="D3" s="308"/>
      <c r="E3" s="308"/>
      <c r="F3" s="308"/>
      <c r="G3" s="308"/>
      <c r="H3" s="308"/>
      <c r="I3" s="308"/>
      <c r="J3" s="308"/>
      <c r="K3" s="308"/>
      <c r="L3" s="10"/>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5"/>
      <c r="BC3" s="95"/>
      <c r="BD3" s="86"/>
      <c r="BE3" s="95"/>
      <c r="BF3" s="97"/>
    </row>
    <row r="4" spans="1:97" s="4" customFormat="1" ht="93" customHeight="1" x14ac:dyDescent="0.25">
      <c r="A4" s="306" t="s">
        <v>6255</v>
      </c>
      <c r="B4" s="306"/>
      <c r="C4" s="306"/>
      <c r="D4" s="306"/>
      <c r="E4" s="306"/>
      <c r="F4" s="306"/>
      <c r="G4" s="306"/>
      <c r="H4" s="306"/>
      <c r="I4" s="306"/>
      <c r="J4" s="306"/>
      <c r="K4" s="306"/>
      <c r="L4" s="306"/>
      <c r="M4" s="306"/>
      <c r="N4" s="306"/>
      <c r="O4" s="306"/>
      <c r="P4" s="306"/>
      <c r="Q4" s="306"/>
      <c r="R4" s="306"/>
      <c r="S4" s="6"/>
      <c r="T4" s="6"/>
      <c r="U4" s="6"/>
      <c r="V4" s="6"/>
      <c r="W4" s="6"/>
      <c r="X4" s="6"/>
      <c r="Y4" s="6"/>
      <c r="Z4" s="6"/>
      <c r="AA4" s="6"/>
      <c r="AB4" s="6"/>
      <c r="AC4" s="6"/>
      <c r="AD4" s="6"/>
      <c r="AE4" s="6"/>
      <c r="AF4" s="6"/>
      <c r="AG4" s="6"/>
      <c r="AH4" s="6"/>
      <c r="AI4" s="6"/>
      <c r="AJ4" s="6"/>
      <c r="AK4" s="6"/>
      <c r="AL4" s="6"/>
      <c r="AM4" s="6"/>
      <c r="AN4" s="6"/>
      <c r="AO4" s="6"/>
      <c r="AW4" s="5"/>
      <c r="AX4" s="5"/>
      <c r="BF4" s="87"/>
      <c r="BG4" s="87"/>
      <c r="BH4" s="87"/>
      <c r="BI4" s="87"/>
      <c r="BJ4" s="98"/>
      <c r="BM4" s="140"/>
    </row>
    <row r="5" spans="1:97" s="4" customFormat="1" ht="12.6" customHeight="1" x14ac:dyDescent="0.25">
      <c r="A5" s="96"/>
      <c r="B5" s="96"/>
      <c r="C5" s="96"/>
      <c r="D5" s="96"/>
      <c r="E5" s="96"/>
      <c r="F5" s="96"/>
      <c r="G5" s="96"/>
      <c r="H5" s="96"/>
      <c r="I5" s="96"/>
      <c r="J5" s="96"/>
      <c r="K5" s="96"/>
      <c r="L5" s="96"/>
      <c r="M5" s="96"/>
      <c r="N5" s="96"/>
      <c r="O5" s="96"/>
      <c r="P5" s="96"/>
      <c r="Q5" s="96"/>
      <c r="R5" s="96"/>
      <c r="S5" s="6"/>
      <c r="T5" s="6"/>
      <c r="U5" s="6"/>
      <c r="V5" s="6"/>
      <c r="W5" s="6"/>
      <c r="X5" s="6"/>
      <c r="Y5" s="6"/>
      <c r="Z5" s="6"/>
      <c r="AA5" s="6"/>
      <c r="AB5" s="6"/>
      <c r="AC5" s="6"/>
      <c r="AD5" s="6"/>
      <c r="AE5" s="6"/>
      <c r="AF5" s="6"/>
      <c r="AG5" s="6"/>
      <c r="AH5" s="6"/>
      <c r="AI5" s="6"/>
      <c r="AJ5" s="6"/>
      <c r="AK5" s="6"/>
      <c r="AL5" s="6"/>
      <c r="AM5" s="6"/>
      <c r="AN5" s="6"/>
      <c r="AO5" s="6"/>
      <c r="AW5" s="5"/>
      <c r="AX5" s="5"/>
      <c r="BF5" s="87"/>
      <c r="BG5" s="87"/>
      <c r="BH5" s="87"/>
      <c r="BI5" s="87"/>
      <c r="BJ5" s="98"/>
    </row>
    <row r="6" spans="1:97" s="74" customFormat="1" x14ac:dyDescent="0.25">
      <c r="A6" s="249" t="s">
        <v>6218</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9"/>
      <c r="AS6" s="239"/>
      <c r="AT6" s="239"/>
      <c r="AU6" s="239"/>
      <c r="AV6" s="304" t="s">
        <v>6224</v>
      </c>
      <c r="AW6" s="305"/>
      <c r="AX6" s="305"/>
      <c r="AY6" s="305"/>
      <c r="AZ6" s="305"/>
      <c r="BA6" s="305"/>
      <c r="BB6" s="305"/>
      <c r="BC6" s="305"/>
      <c r="BD6" s="305"/>
      <c r="BE6" s="305"/>
      <c r="BF6" s="305"/>
      <c r="BG6" s="305"/>
      <c r="BH6" s="305"/>
      <c r="BI6" s="305"/>
      <c r="BJ6" s="305"/>
      <c r="BK6" s="305"/>
      <c r="BL6" s="305"/>
      <c r="BM6" s="305"/>
      <c r="BN6" s="305"/>
      <c r="BO6" s="305"/>
      <c r="BP6" s="305"/>
      <c r="BQ6" s="305"/>
      <c r="BR6" s="305"/>
      <c r="BS6" s="305"/>
      <c r="BT6" s="305"/>
      <c r="BU6" s="305"/>
      <c r="BV6" s="305"/>
      <c r="BW6" s="305"/>
      <c r="BX6" s="305"/>
      <c r="BY6" s="305"/>
      <c r="BZ6" s="305"/>
      <c r="CA6" s="305"/>
      <c r="CB6" s="305"/>
      <c r="CC6" s="305"/>
      <c r="CD6" s="305"/>
      <c r="CE6" s="305"/>
      <c r="CF6" s="305"/>
      <c r="CG6" s="305"/>
      <c r="CH6" s="305"/>
      <c r="CI6" s="305"/>
      <c r="CJ6" s="305"/>
      <c r="CK6" s="305"/>
      <c r="CL6" s="305"/>
      <c r="CM6" s="305"/>
      <c r="CN6" s="305"/>
      <c r="CO6" s="248"/>
      <c r="CP6" s="248"/>
      <c r="CQ6" s="248"/>
      <c r="CR6" s="248"/>
      <c r="CS6" s="248"/>
    </row>
    <row r="7" spans="1:97" s="148" customFormat="1" ht="15" customHeight="1" x14ac:dyDescent="0.25">
      <c r="A7" s="76" t="s">
        <v>6219</v>
      </c>
      <c r="B7" s="75"/>
      <c r="C7" s="75"/>
      <c r="D7" s="75"/>
      <c r="E7" s="76" t="s">
        <v>6220</v>
      </c>
      <c r="F7" s="75"/>
      <c r="G7" s="75"/>
      <c r="H7" s="75"/>
      <c r="I7" s="75"/>
      <c r="J7" s="75"/>
      <c r="K7" s="75"/>
      <c r="L7" s="75"/>
      <c r="M7" s="75"/>
      <c r="N7" s="76" t="s">
        <v>6221</v>
      </c>
      <c r="O7" s="75"/>
      <c r="P7" s="75"/>
      <c r="Q7" s="245"/>
      <c r="R7" s="76"/>
      <c r="S7" s="76"/>
      <c r="T7" s="76"/>
      <c r="U7" s="76"/>
      <c r="V7" s="75"/>
      <c r="W7" s="75"/>
      <c r="X7" s="75"/>
      <c r="Y7" s="75"/>
      <c r="Z7" s="245"/>
      <c r="AA7" s="76"/>
      <c r="AB7" s="76"/>
      <c r="AC7" s="303" t="s">
        <v>6222</v>
      </c>
      <c r="AD7" s="303"/>
      <c r="AE7" s="303"/>
      <c r="AF7" s="303"/>
      <c r="AG7" s="303"/>
      <c r="AH7" s="303"/>
      <c r="AI7" s="303"/>
      <c r="AJ7" s="76" t="s">
        <v>6223</v>
      </c>
      <c r="AK7" s="76"/>
      <c r="AL7" s="76"/>
      <c r="AM7" s="76"/>
      <c r="AN7" s="76"/>
      <c r="AO7" s="245"/>
      <c r="AP7" s="245"/>
      <c r="AQ7" s="245"/>
      <c r="AR7" s="245"/>
      <c r="AS7" s="245"/>
      <c r="AT7" s="245"/>
      <c r="AU7" s="245"/>
      <c r="AV7" s="309" t="s">
        <v>6225</v>
      </c>
      <c r="AW7" s="310"/>
      <c r="AX7" s="310"/>
      <c r="AY7" s="77" t="s">
        <v>6226</v>
      </c>
      <c r="AZ7" s="77"/>
      <c r="BA7" s="77"/>
      <c r="BB7" s="77"/>
      <c r="BC7" s="77"/>
      <c r="BD7" s="77"/>
      <c r="BE7" s="77"/>
      <c r="BF7" s="88"/>
      <c r="BG7" s="88"/>
      <c r="BH7" s="88"/>
      <c r="BI7" s="149"/>
      <c r="BJ7" s="99"/>
      <c r="BK7" s="311" t="s">
        <v>6227</v>
      </c>
      <c r="BL7" s="311"/>
      <c r="BM7" s="311"/>
      <c r="BN7" s="311"/>
      <c r="BO7" s="311"/>
      <c r="BP7" s="311"/>
      <c r="BQ7" s="311"/>
      <c r="BR7" s="311"/>
      <c r="BS7" s="311"/>
      <c r="BT7" s="311"/>
      <c r="BU7" s="311"/>
      <c r="BV7" s="311"/>
      <c r="BW7" s="240" t="s">
        <v>6228</v>
      </c>
      <c r="BX7" s="240"/>
      <c r="BY7" s="240"/>
      <c r="BZ7" s="240"/>
      <c r="CA7" s="240"/>
      <c r="CB7" s="241" t="s">
        <v>6229</v>
      </c>
      <c r="CC7" s="241"/>
      <c r="CD7" s="241"/>
      <c r="CE7" s="241"/>
      <c r="CF7" s="241"/>
      <c r="CG7" s="241"/>
      <c r="CH7" s="241"/>
      <c r="CI7" s="241"/>
      <c r="CJ7" s="241" t="s">
        <v>6230</v>
      </c>
      <c r="CK7" s="241"/>
      <c r="CL7" s="241"/>
      <c r="CM7" s="241"/>
      <c r="CN7" s="241"/>
      <c r="CO7" s="241"/>
      <c r="CP7" s="241"/>
      <c r="CQ7" s="241" t="s">
        <v>6231</v>
      </c>
      <c r="CR7" s="241"/>
      <c r="CS7" s="241"/>
    </row>
    <row r="8" spans="1:97" x14ac:dyDescent="0.25">
      <c r="A8" s="85"/>
      <c r="B8" s="85"/>
      <c r="C8" s="85"/>
      <c r="D8" s="85"/>
      <c r="E8" s="85"/>
      <c r="F8" s="85"/>
      <c r="G8" s="85"/>
      <c r="H8" s="85"/>
      <c r="I8" s="85"/>
      <c r="J8" s="246"/>
      <c r="K8" s="246"/>
      <c r="L8" s="246"/>
      <c r="M8" s="246"/>
      <c r="N8" s="246"/>
      <c r="O8" s="246"/>
      <c r="P8" s="246"/>
      <c r="Q8" s="246"/>
      <c r="R8" s="246"/>
      <c r="S8" s="246"/>
      <c r="T8" s="246"/>
      <c r="U8" s="246"/>
      <c r="V8" s="79"/>
      <c r="W8" s="79"/>
      <c r="X8" s="79"/>
      <c r="Y8" s="79"/>
      <c r="Z8" s="79"/>
      <c r="AA8" s="80"/>
      <c r="AB8" s="80"/>
      <c r="AC8" s="80"/>
      <c r="AD8" s="75"/>
      <c r="AE8" s="81"/>
      <c r="AF8" s="81"/>
      <c r="AG8" s="81"/>
      <c r="AH8" s="81"/>
      <c r="AI8" s="81"/>
      <c r="AJ8" s="300" t="s">
        <v>17</v>
      </c>
      <c r="AK8" s="301"/>
      <c r="AL8" s="301"/>
      <c r="AM8" s="301"/>
      <c r="AN8" s="302"/>
      <c r="AO8" s="300" t="s">
        <v>18</v>
      </c>
      <c r="AP8" s="301"/>
      <c r="AQ8" s="301"/>
      <c r="AR8" s="301"/>
      <c r="AS8" s="302"/>
      <c r="AT8" s="300" t="s">
        <v>19</v>
      </c>
      <c r="AU8" s="301"/>
      <c r="AV8" s="279"/>
      <c r="AW8" s="82"/>
      <c r="AX8" s="82"/>
      <c r="AY8" s="83"/>
      <c r="AZ8" s="83"/>
      <c r="BA8" s="83"/>
      <c r="BB8" s="83"/>
      <c r="BC8" s="83"/>
      <c r="BD8" s="83"/>
      <c r="BE8" s="83"/>
      <c r="BF8" s="89"/>
      <c r="BG8" s="89"/>
      <c r="BH8" s="89"/>
      <c r="BI8" s="105"/>
      <c r="BJ8" s="242"/>
      <c r="BK8" s="84"/>
      <c r="BL8" s="84"/>
      <c r="BM8" s="84"/>
      <c r="BN8" s="84"/>
      <c r="BO8" s="84"/>
      <c r="BP8" s="84"/>
      <c r="BQ8" s="84"/>
      <c r="BR8" s="84"/>
      <c r="BS8" s="84"/>
      <c r="BT8" s="84"/>
      <c r="BU8" s="84"/>
      <c r="BV8" s="84"/>
      <c r="BW8" s="243"/>
      <c r="BX8" s="243"/>
      <c r="BY8" s="243"/>
      <c r="BZ8" s="243"/>
      <c r="CA8" s="243"/>
      <c r="CB8" s="244"/>
      <c r="CC8" s="244"/>
      <c r="CD8" s="244"/>
      <c r="CE8" s="244"/>
      <c r="CF8" s="244"/>
      <c r="CG8" s="244"/>
      <c r="CH8" s="244"/>
      <c r="CI8" s="244"/>
      <c r="CJ8" s="244"/>
      <c r="CK8" s="244"/>
      <c r="CL8" s="244"/>
      <c r="CM8" s="244"/>
      <c r="CN8" s="244"/>
      <c r="CO8" s="244"/>
      <c r="CP8" s="244"/>
      <c r="CQ8" s="244"/>
      <c r="CR8" s="244"/>
      <c r="CS8" s="244"/>
    </row>
    <row r="9" spans="1:97" s="72" customFormat="1" ht="89.25" x14ac:dyDescent="0.2">
      <c r="A9" s="389" t="s">
        <v>20</v>
      </c>
      <c r="B9" s="390" t="s">
        <v>21</v>
      </c>
      <c r="C9" s="389" t="s">
        <v>22</v>
      </c>
      <c r="D9" s="391" t="s">
        <v>23</v>
      </c>
      <c r="E9" s="389" t="s">
        <v>24</v>
      </c>
      <c r="F9" s="389" t="s">
        <v>25</v>
      </c>
      <c r="G9" s="392" t="s">
        <v>26</v>
      </c>
      <c r="H9" s="392" t="s">
        <v>27</v>
      </c>
      <c r="I9" s="393" t="s">
        <v>28</v>
      </c>
      <c r="J9" s="394" t="s">
        <v>29</v>
      </c>
      <c r="K9" s="389" t="s">
        <v>30</v>
      </c>
      <c r="L9" s="389" t="s">
        <v>31</v>
      </c>
      <c r="M9" s="391" t="s">
        <v>32</v>
      </c>
      <c r="N9" s="395" t="s">
        <v>33</v>
      </c>
      <c r="O9" s="395" t="s">
        <v>34</v>
      </c>
      <c r="P9" s="395" t="s">
        <v>35</v>
      </c>
      <c r="Q9" s="395" t="s">
        <v>36</v>
      </c>
      <c r="R9" s="395" t="s">
        <v>37</v>
      </c>
      <c r="S9" s="395" t="s">
        <v>38</v>
      </c>
      <c r="T9" s="395" t="s">
        <v>39</v>
      </c>
      <c r="U9" s="395" t="s">
        <v>40</v>
      </c>
      <c r="V9" s="395" t="s">
        <v>41</v>
      </c>
      <c r="W9" s="395" t="s">
        <v>42</v>
      </c>
      <c r="X9" s="395" t="s">
        <v>43</v>
      </c>
      <c r="Y9" s="389" t="s">
        <v>44</v>
      </c>
      <c r="Z9" s="389" t="s">
        <v>45</v>
      </c>
      <c r="AA9" s="395" t="s">
        <v>46</v>
      </c>
      <c r="AB9" s="396" t="s">
        <v>47</v>
      </c>
      <c r="AC9" s="393" t="s">
        <v>48</v>
      </c>
      <c r="AD9" s="395" t="s">
        <v>49</v>
      </c>
      <c r="AE9" s="395" t="s">
        <v>50</v>
      </c>
      <c r="AF9" s="392" t="s">
        <v>51</v>
      </c>
      <c r="AG9" s="392" t="s">
        <v>52</v>
      </c>
      <c r="AH9" s="389" t="s">
        <v>53</v>
      </c>
      <c r="AI9" s="397" t="s">
        <v>54</v>
      </c>
      <c r="AJ9" s="395" t="s">
        <v>55</v>
      </c>
      <c r="AK9" s="395" t="s">
        <v>56</v>
      </c>
      <c r="AL9" s="389" t="s">
        <v>57</v>
      </c>
      <c r="AM9" s="395" t="s">
        <v>58</v>
      </c>
      <c r="AN9" s="391" t="s">
        <v>59</v>
      </c>
      <c r="AO9" s="395" t="s">
        <v>55</v>
      </c>
      <c r="AP9" s="395" t="s">
        <v>56</v>
      </c>
      <c r="AQ9" s="389" t="s">
        <v>57</v>
      </c>
      <c r="AR9" s="395" t="s">
        <v>58</v>
      </c>
      <c r="AS9" s="391" t="s">
        <v>59</v>
      </c>
      <c r="AT9" s="389" t="s">
        <v>60</v>
      </c>
      <c r="AU9" s="391" t="s">
        <v>61</v>
      </c>
      <c r="AV9" s="392" t="s">
        <v>62</v>
      </c>
      <c r="AW9" s="392" t="s">
        <v>63</v>
      </c>
      <c r="AX9" s="397" t="s">
        <v>64</v>
      </c>
      <c r="AY9" s="392" t="s">
        <v>65</v>
      </c>
      <c r="AZ9" s="392" t="s">
        <v>66</v>
      </c>
      <c r="BA9" s="392" t="s">
        <v>67</v>
      </c>
      <c r="BB9" s="392" t="s">
        <v>68</v>
      </c>
      <c r="BC9" s="392" t="s">
        <v>69</v>
      </c>
      <c r="BD9" s="392" t="s">
        <v>70</v>
      </c>
      <c r="BE9" s="392" t="s">
        <v>71</v>
      </c>
      <c r="BF9" s="398" t="s">
        <v>72</v>
      </c>
      <c r="BG9" s="398" t="s">
        <v>73</v>
      </c>
      <c r="BH9" s="399" t="s">
        <v>74</v>
      </c>
      <c r="BI9" s="399" t="s">
        <v>75</v>
      </c>
      <c r="BJ9" s="400" t="s">
        <v>76</v>
      </c>
      <c r="BK9" s="392" t="s">
        <v>77</v>
      </c>
      <c r="BL9" s="392" t="s">
        <v>78</v>
      </c>
      <c r="BM9" s="392" t="s">
        <v>79</v>
      </c>
      <c r="BN9" s="392" t="s">
        <v>38</v>
      </c>
      <c r="BO9" s="392" t="s">
        <v>80</v>
      </c>
      <c r="BP9" s="392" t="s">
        <v>81</v>
      </c>
      <c r="BQ9" s="392" t="s">
        <v>82</v>
      </c>
      <c r="BR9" s="392" t="s">
        <v>83</v>
      </c>
      <c r="BS9" s="392" t="s">
        <v>84</v>
      </c>
      <c r="BT9" s="392" t="s">
        <v>85</v>
      </c>
      <c r="BU9" s="392" t="s">
        <v>86</v>
      </c>
      <c r="BV9" s="392" t="s">
        <v>87</v>
      </c>
      <c r="BW9" s="401" t="s">
        <v>88</v>
      </c>
      <c r="BX9" s="392" t="s">
        <v>89</v>
      </c>
      <c r="BY9" s="402" t="s">
        <v>90</v>
      </c>
      <c r="BZ9" s="403" t="s">
        <v>91</v>
      </c>
      <c r="CA9" s="403" t="s">
        <v>92</v>
      </c>
      <c r="CB9" s="404" t="s">
        <v>93</v>
      </c>
      <c r="CC9" s="405" t="s">
        <v>94</v>
      </c>
      <c r="CD9" s="405" t="s">
        <v>95</v>
      </c>
      <c r="CE9" s="406" t="s">
        <v>96</v>
      </c>
      <c r="CF9" s="407" t="s">
        <v>97</v>
      </c>
      <c r="CG9" s="405" t="s">
        <v>98</v>
      </c>
      <c r="CH9" s="405" t="s">
        <v>99</v>
      </c>
      <c r="CI9" s="405" t="s">
        <v>100</v>
      </c>
      <c r="CJ9" s="404" t="s">
        <v>101</v>
      </c>
      <c r="CK9" s="403" t="s">
        <v>102</v>
      </c>
      <c r="CL9" s="403" t="s">
        <v>103</v>
      </c>
      <c r="CM9" s="403" t="s">
        <v>104</v>
      </c>
      <c r="CN9" s="403" t="s">
        <v>105</v>
      </c>
      <c r="CO9" s="403" t="s">
        <v>106</v>
      </c>
      <c r="CP9" s="403" t="s">
        <v>107</v>
      </c>
      <c r="CQ9" s="404" t="s">
        <v>108</v>
      </c>
      <c r="CR9" s="408" t="s">
        <v>109</v>
      </c>
      <c r="CS9" s="403" t="s">
        <v>110</v>
      </c>
    </row>
    <row r="10" spans="1:97" s="67" customFormat="1" ht="30" x14ac:dyDescent="0.25">
      <c r="A10" s="78" t="s">
        <v>111</v>
      </c>
      <c r="B10" s="78" t="s">
        <v>112</v>
      </c>
      <c r="C10" s="78" t="s">
        <v>113</v>
      </c>
      <c r="D10" s="165" t="s">
        <v>114</v>
      </c>
      <c r="E10" s="162" t="s">
        <v>115</v>
      </c>
      <c r="F10" s="78" t="s">
        <v>116</v>
      </c>
      <c r="G10" s="78" t="s">
        <v>117</v>
      </c>
      <c r="H10" s="78" t="s">
        <v>118</v>
      </c>
      <c r="I10" s="78" t="s">
        <v>10</v>
      </c>
      <c r="J10" s="78" t="s">
        <v>119</v>
      </c>
      <c r="K10" s="78" t="s">
        <v>120</v>
      </c>
      <c r="L10" s="78" t="s">
        <v>121</v>
      </c>
      <c r="M10" s="165">
        <v>1995</v>
      </c>
      <c r="N10" s="162">
        <v>4548154</v>
      </c>
      <c r="O10" s="78" t="s">
        <v>122</v>
      </c>
      <c r="P10" s="78" t="s">
        <v>122</v>
      </c>
      <c r="Q10" s="78">
        <v>1995</v>
      </c>
      <c r="R10" s="78" t="s">
        <v>123</v>
      </c>
      <c r="S10" s="78" t="s">
        <v>15</v>
      </c>
      <c r="T10" s="78" t="s">
        <v>124</v>
      </c>
      <c r="U10" s="78">
        <v>660</v>
      </c>
      <c r="V10" s="78" t="s">
        <v>125</v>
      </c>
      <c r="W10" s="78" t="s">
        <v>15</v>
      </c>
      <c r="X10" s="78" t="s">
        <v>15</v>
      </c>
      <c r="Y10" s="78" t="s">
        <v>15</v>
      </c>
      <c r="Z10" s="78" t="s">
        <v>126</v>
      </c>
      <c r="AA10" s="78" t="s">
        <v>15</v>
      </c>
      <c r="AB10" s="165" t="s">
        <v>15</v>
      </c>
      <c r="AC10" s="162">
        <v>6000</v>
      </c>
      <c r="AD10" s="78">
        <v>3000</v>
      </c>
      <c r="AE10" s="78">
        <v>150000</v>
      </c>
      <c r="AF10" s="78">
        <v>12000</v>
      </c>
      <c r="AG10" s="78">
        <v>1500</v>
      </c>
      <c r="AH10" s="78" t="s">
        <v>15</v>
      </c>
      <c r="AI10" s="165">
        <v>3</v>
      </c>
      <c r="AJ10" s="162" t="s">
        <v>127</v>
      </c>
      <c r="AK10" s="78" t="s">
        <v>128</v>
      </c>
      <c r="AL10" s="78" t="s">
        <v>129</v>
      </c>
      <c r="AM10" s="172">
        <v>0.85</v>
      </c>
      <c r="AN10" s="165" t="s">
        <v>130</v>
      </c>
      <c r="AO10" s="162" t="s">
        <v>127</v>
      </c>
      <c r="AP10" s="78" t="s">
        <v>131</v>
      </c>
      <c r="AQ10" s="78" t="s">
        <v>132</v>
      </c>
      <c r="AR10" s="172">
        <v>0.15</v>
      </c>
      <c r="AS10" s="165" t="s">
        <v>130</v>
      </c>
      <c r="AT10" s="162" t="s">
        <v>133</v>
      </c>
      <c r="AU10" s="165" t="s">
        <v>134</v>
      </c>
      <c r="AV10" s="162">
        <v>2018</v>
      </c>
      <c r="AW10" s="78" t="s">
        <v>135</v>
      </c>
      <c r="AX10" s="165" t="s">
        <v>136</v>
      </c>
      <c r="AY10" s="162" t="s">
        <v>117</v>
      </c>
      <c r="AZ10" s="78" t="s">
        <v>137</v>
      </c>
      <c r="BA10" s="78" t="s">
        <v>138</v>
      </c>
      <c r="BB10" s="78" t="s">
        <v>139</v>
      </c>
      <c r="BC10" s="78" t="s">
        <v>140</v>
      </c>
      <c r="BD10" s="78">
        <v>2023</v>
      </c>
      <c r="BE10" s="78">
        <v>12000</v>
      </c>
      <c r="BF10" s="90">
        <v>150000</v>
      </c>
      <c r="BG10" s="90">
        <v>25000</v>
      </c>
      <c r="BH10" s="90">
        <f>IF(AND(BF10=0, BG10=0), "", BF10+BG10)</f>
        <v>175000</v>
      </c>
      <c r="BI10" s="90">
        <v>50000</v>
      </c>
      <c r="BJ10" s="100">
        <f>IF(BI10=0, "", BI10/BH10)</f>
        <v>0.2857142857142857</v>
      </c>
      <c r="BK10" s="78">
        <v>2018</v>
      </c>
      <c r="BL10" s="78">
        <v>4548155</v>
      </c>
      <c r="BM10" s="78" t="s">
        <v>123</v>
      </c>
      <c r="BN10" s="78" t="s">
        <v>15</v>
      </c>
      <c r="BO10" s="78" t="s">
        <v>124</v>
      </c>
      <c r="BP10" s="78">
        <v>750</v>
      </c>
      <c r="BQ10" s="78" t="s">
        <v>15</v>
      </c>
      <c r="BR10" s="78" t="s">
        <v>125</v>
      </c>
      <c r="BS10" s="78" t="s">
        <v>15</v>
      </c>
      <c r="BT10" s="78" t="s">
        <v>15</v>
      </c>
      <c r="BU10" s="78" t="s">
        <v>122</v>
      </c>
      <c r="BV10" s="156" t="s">
        <v>126</v>
      </c>
      <c r="BW10" s="157" t="s">
        <v>15</v>
      </c>
      <c r="BX10" s="156" t="s">
        <v>15</v>
      </c>
      <c r="BY10" s="171">
        <v>6000</v>
      </c>
      <c r="BZ10" s="171" t="s">
        <v>141</v>
      </c>
      <c r="CA10" s="171" t="s">
        <v>142</v>
      </c>
      <c r="CB10" s="171" t="s">
        <v>141</v>
      </c>
      <c r="CC10" s="237" t="s">
        <v>143</v>
      </c>
      <c r="CD10" s="237">
        <v>6</v>
      </c>
      <c r="CE10" s="237">
        <v>90</v>
      </c>
      <c r="CF10" s="237">
        <f>IF(CD10="", "", CD10*CE10)</f>
        <v>540</v>
      </c>
      <c r="CG10" s="237">
        <v>360</v>
      </c>
      <c r="CH10" s="237">
        <v>200</v>
      </c>
      <c r="CI10" s="237">
        <v>16</v>
      </c>
      <c r="CJ10" s="171" t="s">
        <v>141</v>
      </c>
      <c r="CK10" s="171">
        <v>8</v>
      </c>
      <c r="CL10" s="171">
        <v>150000</v>
      </c>
      <c r="CM10" s="171">
        <v>200000</v>
      </c>
      <c r="CN10" s="171" t="s">
        <v>141</v>
      </c>
      <c r="CO10" s="171">
        <v>5</v>
      </c>
      <c r="CP10" s="171">
        <v>100000</v>
      </c>
      <c r="CQ10" s="171" t="s">
        <v>141</v>
      </c>
      <c r="CR10" s="171" t="s">
        <v>141</v>
      </c>
      <c r="CS10" s="171" t="s">
        <v>144</v>
      </c>
    </row>
    <row r="11" spans="1:97" x14ac:dyDescent="0.25">
      <c r="A11" s="160" t="s">
        <v>145</v>
      </c>
      <c r="B11" s="131"/>
      <c r="C11" s="132"/>
      <c r="D11" s="175"/>
      <c r="E11" s="163"/>
      <c r="F11" s="136"/>
      <c r="G11" s="106"/>
      <c r="H11" s="136"/>
      <c r="I11" s="136"/>
      <c r="J11" s="136"/>
      <c r="K11" s="136"/>
      <c r="L11" s="136"/>
      <c r="M11" s="168"/>
      <c r="N11" s="163"/>
      <c r="O11" s="136"/>
      <c r="P11" s="136"/>
      <c r="Q11" s="136"/>
      <c r="R11" s="136"/>
      <c r="S11" s="106"/>
      <c r="T11" s="106"/>
      <c r="U11" s="136"/>
      <c r="V11" s="108"/>
      <c r="W11" s="108"/>
      <c r="X11" s="108"/>
      <c r="Y11" s="136"/>
      <c r="Z11" s="136"/>
      <c r="AA11" s="108"/>
      <c r="AB11" s="170"/>
      <c r="AC11" s="163"/>
      <c r="AD11" s="136"/>
      <c r="AE11" s="141"/>
      <c r="AF11" s="109"/>
      <c r="AG11" s="106"/>
      <c r="AH11" s="267"/>
      <c r="AI11" s="168"/>
      <c r="AJ11" s="131"/>
      <c r="AK11" s="132"/>
      <c r="AL11" s="132"/>
      <c r="AM11" s="173"/>
      <c r="AN11" s="179"/>
      <c r="AO11" s="131"/>
      <c r="AP11" s="132"/>
      <c r="AQ11" s="132"/>
      <c r="AR11" s="173"/>
      <c r="AS11" s="179"/>
      <c r="AT11" s="177"/>
      <c r="AU11" s="166"/>
      <c r="AV11" s="163"/>
      <c r="AW11" s="136"/>
      <c r="AX11" s="168"/>
      <c r="AY11" s="107"/>
      <c r="AZ11" s="106"/>
      <c r="BA11" s="110"/>
      <c r="BB11" s="110"/>
      <c r="BC11" s="110"/>
      <c r="BD11" s="110"/>
      <c r="BE11" s="110"/>
      <c r="BF11" s="134"/>
      <c r="BG11" s="134"/>
      <c r="BH11" s="91" t="str">
        <f>IF(AND(BF11=0, BG11=0), "", BF11+BG11)</f>
        <v/>
      </c>
      <c r="BI11" s="134"/>
      <c r="BJ11" s="101" t="str">
        <f t="shared" ref="BJ11:BJ74" si="0">IF(BI11=0, "", BI11/BH11)</f>
        <v/>
      </c>
      <c r="BK11" s="136"/>
      <c r="BL11" s="136"/>
      <c r="BM11" s="136"/>
      <c r="BN11" s="106"/>
      <c r="BO11" s="106"/>
      <c r="BP11" s="138"/>
      <c r="BQ11" s="106"/>
      <c r="BR11" s="106"/>
      <c r="BS11" s="106"/>
      <c r="BT11" s="106"/>
      <c r="BU11" s="136"/>
      <c r="BV11" s="150"/>
      <c r="BW11" s="158"/>
      <c r="BX11" s="106"/>
      <c r="BY11" s="138"/>
      <c r="BZ11" s="136"/>
      <c r="CA11" s="150"/>
      <c r="CB11" s="153"/>
      <c r="CC11" s="163"/>
      <c r="CD11" s="163"/>
      <c r="CE11" s="163"/>
      <c r="CF11" s="247" t="str">
        <f t="shared" ref="CF11:CF74" si="1">IF(CD11="", "", CD11*CE11)</f>
        <v/>
      </c>
      <c r="CG11" s="163"/>
      <c r="CH11" s="163"/>
      <c r="CI11" s="163"/>
      <c r="CJ11" s="153"/>
      <c r="CK11" s="136"/>
      <c r="CL11" s="136"/>
      <c r="CM11" s="136"/>
      <c r="CN11" s="136"/>
      <c r="CO11" s="136"/>
      <c r="CP11" s="150"/>
      <c r="CQ11" s="153"/>
      <c r="CR11" s="136"/>
      <c r="CS11" s="136"/>
    </row>
    <row r="12" spans="1:97" x14ac:dyDescent="0.25">
      <c r="A12" s="161" t="s">
        <v>146</v>
      </c>
      <c r="B12" s="129"/>
      <c r="C12" s="125"/>
      <c r="D12" s="176"/>
      <c r="E12" s="164"/>
      <c r="F12" s="137"/>
      <c r="G12" s="106"/>
      <c r="H12" s="137"/>
      <c r="I12" s="137"/>
      <c r="J12" s="137"/>
      <c r="K12" s="137"/>
      <c r="L12" s="137"/>
      <c r="M12" s="169"/>
      <c r="N12" s="164"/>
      <c r="O12" s="137"/>
      <c r="P12" s="137"/>
      <c r="Q12" s="137"/>
      <c r="R12" s="137"/>
      <c r="S12" s="106"/>
      <c r="T12" s="106"/>
      <c r="U12" s="137"/>
      <c r="V12" s="108"/>
      <c r="W12" s="108"/>
      <c r="X12" s="108"/>
      <c r="Y12" s="137"/>
      <c r="Z12" s="137"/>
      <c r="AA12" s="108"/>
      <c r="AB12" s="170"/>
      <c r="AC12" s="164"/>
      <c r="AD12" s="137"/>
      <c r="AE12" s="137"/>
      <c r="AF12" s="106"/>
      <c r="AG12" s="106"/>
      <c r="AH12" s="106"/>
      <c r="AI12" s="169"/>
      <c r="AJ12" s="129"/>
      <c r="AK12" s="125"/>
      <c r="AL12" s="125"/>
      <c r="AM12" s="174"/>
      <c r="AN12" s="180"/>
      <c r="AO12" s="129"/>
      <c r="AP12" s="125"/>
      <c r="AQ12" s="125"/>
      <c r="AR12" s="174"/>
      <c r="AS12" s="180"/>
      <c r="AT12" s="178"/>
      <c r="AU12" s="167"/>
      <c r="AV12" s="164"/>
      <c r="AW12" s="137"/>
      <c r="AX12" s="169"/>
      <c r="AY12" s="107"/>
      <c r="AZ12" s="106"/>
      <c r="BA12" s="106"/>
      <c r="BB12" s="106"/>
      <c r="BC12" s="106"/>
      <c r="BD12" s="106"/>
      <c r="BE12" s="106"/>
      <c r="BF12" s="127"/>
      <c r="BG12" s="127"/>
      <c r="BH12" s="91" t="str">
        <f t="shared" ref="BH12:BH75" si="2">IF(AND(BF12=0, BG12=0), "", BF12+BG12)</f>
        <v/>
      </c>
      <c r="BI12" s="127"/>
      <c r="BJ12" s="101" t="str">
        <f t="shared" si="0"/>
        <v/>
      </c>
      <c r="BK12" s="137"/>
      <c r="BL12" s="137"/>
      <c r="BM12" s="137"/>
      <c r="BN12" s="106"/>
      <c r="BO12" s="106"/>
      <c r="BP12" s="139"/>
      <c r="BQ12" s="106"/>
      <c r="BR12" s="106"/>
      <c r="BS12" s="106"/>
      <c r="BT12" s="106"/>
      <c r="BU12" s="137"/>
      <c r="BV12" s="151"/>
      <c r="BW12" s="158"/>
      <c r="BX12" s="106"/>
      <c r="BY12" s="139"/>
      <c r="BZ12" s="136"/>
      <c r="CA12" s="150"/>
      <c r="CB12" s="153"/>
      <c r="CC12" s="163"/>
      <c r="CD12" s="163"/>
      <c r="CE12" s="163"/>
      <c r="CF12" s="247" t="str">
        <f t="shared" si="1"/>
        <v/>
      </c>
      <c r="CG12" s="163"/>
      <c r="CH12" s="163"/>
      <c r="CI12" s="163"/>
      <c r="CJ12" s="154"/>
      <c r="CK12" s="137"/>
      <c r="CL12" s="137"/>
      <c r="CM12" s="137"/>
      <c r="CN12" s="136"/>
      <c r="CO12" s="137"/>
      <c r="CP12" s="151"/>
      <c r="CQ12" s="154"/>
      <c r="CR12" s="137"/>
      <c r="CS12" s="137"/>
    </row>
    <row r="13" spans="1:97" x14ac:dyDescent="0.25">
      <c r="A13" s="161" t="s">
        <v>147</v>
      </c>
      <c r="B13" s="129"/>
      <c r="C13" s="125"/>
      <c r="D13" s="176"/>
      <c r="E13" s="164"/>
      <c r="F13" s="137"/>
      <c r="G13" s="106"/>
      <c r="H13" s="137"/>
      <c r="I13" s="137"/>
      <c r="J13" s="137"/>
      <c r="K13" s="137"/>
      <c r="L13" s="137"/>
      <c r="M13" s="169"/>
      <c r="N13" s="164"/>
      <c r="O13" s="137"/>
      <c r="P13" s="137"/>
      <c r="Q13" s="137"/>
      <c r="R13" s="137"/>
      <c r="S13" s="106"/>
      <c r="T13" s="106"/>
      <c r="U13" s="137"/>
      <c r="V13" s="108"/>
      <c r="W13" s="108"/>
      <c r="X13" s="108"/>
      <c r="Y13" s="137"/>
      <c r="Z13" s="137"/>
      <c r="AA13" s="108"/>
      <c r="AB13" s="170"/>
      <c r="AC13" s="164"/>
      <c r="AD13" s="137"/>
      <c r="AE13" s="136"/>
      <c r="AF13" s="110"/>
      <c r="AG13" s="106"/>
      <c r="AH13" s="106"/>
      <c r="AI13" s="169"/>
      <c r="AJ13" s="129"/>
      <c r="AK13" s="125"/>
      <c r="AL13" s="125"/>
      <c r="AM13" s="174"/>
      <c r="AN13" s="180"/>
      <c r="AO13" s="129"/>
      <c r="AP13" s="125"/>
      <c r="AQ13" s="125"/>
      <c r="AR13" s="174"/>
      <c r="AS13" s="180"/>
      <c r="AT13" s="178"/>
      <c r="AU13" s="167"/>
      <c r="AV13" s="164"/>
      <c r="AW13" s="137"/>
      <c r="AX13" s="169"/>
      <c r="AY13" s="107"/>
      <c r="AZ13" s="106"/>
      <c r="BA13" s="106"/>
      <c r="BB13" s="106"/>
      <c r="BC13" s="106"/>
      <c r="BD13" s="106"/>
      <c r="BE13" s="106"/>
      <c r="BF13" s="127"/>
      <c r="BG13" s="127"/>
      <c r="BH13" s="91" t="str">
        <f>IF(AND(BF15=0, BG15=0), "", BF15+BG15)</f>
        <v/>
      </c>
      <c r="BI13" s="127"/>
      <c r="BJ13" s="101" t="str">
        <f>IF(BI15=0, "", BI15/BH15)</f>
        <v/>
      </c>
      <c r="BK13" s="137"/>
      <c r="BL13" s="137"/>
      <c r="BM13" s="137"/>
      <c r="BN13" s="106"/>
      <c r="BO13" s="106"/>
      <c r="BP13" s="139"/>
      <c r="BQ13" s="106"/>
      <c r="BR13" s="106"/>
      <c r="BS13" s="106"/>
      <c r="BT13" s="106"/>
      <c r="BU13" s="137"/>
      <c r="BV13" s="151"/>
      <c r="BW13" s="158"/>
      <c r="BX13" s="106"/>
      <c r="BY13" s="139"/>
      <c r="BZ13" s="136"/>
      <c r="CA13" s="150"/>
      <c r="CB13" s="153"/>
      <c r="CC13" s="163"/>
      <c r="CD13" s="163"/>
      <c r="CE13" s="163"/>
      <c r="CF13" s="247" t="str">
        <f>IF(CD15="", "", CD15*CE15)</f>
        <v/>
      </c>
      <c r="CG13" s="163"/>
      <c r="CH13" s="163"/>
      <c r="CI13" s="163"/>
      <c r="CJ13" s="154"/>
      <c r="CK13" s="137"/>
      <c r="CL13" s="137"/>
      <c r="CM13" s="137"/>
      <c r="CN13" s="136"/>
      <c r="CO13" s="137"/>
      <c r="CP13" s="151"/>
      <c r="CQ13" s="154"/>
      <c r="CR13" s="137"/>
      <c r="CS13" s="137"/>
    </row>
    <row r="14" spans="1:97" x14ac:dyDescent="0.25">
      <c r="A14" s="161" t="s">
        <v>148</v>
      </c>
      <c r="B14" s="129"/>
      <c r="C14" s="125"/>
      <c r="D14" s="176"/>
      <c r="E14" s="164"/>
      <c r="F14" s="137"/>
      <c r="G14" s="106"/>
      <c r="H14" s="137"/>
      <c r="I14" s="137"/>
      <c r="J14" s="137"/>
      <c r="K14" s="137"/>
      <c r="L14" s="137"/>
      <c r="M14" s="169"/>
      <c r="N14" s="164"/>
      <c r="O14" s="137"/>
      <c r="P14" s="137"/>
      <c r="Q14" s="137"/>
      <c r="R14" s="137"/>
      <c r="S14" s="106"/>
      <c r="T14" s="106"/>
      <c r="U14" s="137"/>
      <c r="V14" s="108"/>
      <c r="W14" s="108"/>
      <c r="X14" s="108"/>
      <c r="Y14" s="137"/>
      <c r="Z14" s="137"/>
      <c r="AA14" s="108"/>
      <c r="AB14" s="170"/>
      <c r="AC14" s="164"/>
      <c r="AD14" s="137"/>
      <c r="AE14" s="136"/>
      <c r="AF14" s="110"/>
      <c r="AG14" s="106"/>
      <c r="AH14" s="106"/>
      <c r="AI14" s="169"/>
      <c r="AJ14" s="129"/>
      <c r="AK14" s="125"/>
      <c r="AL14" s="125"/>
      <c r="AM14" s="174"/>
      <c r="AN14" s="180"/>
      <c r="AO14" s="129"/>
      <c r="AP14" s="125"/>
      <c r="AQ14" s="125"/>
      <c r="AR14" s="174"/>
      <c r="AS14" s="180"/>
      <c r="AT14" s="178"/>
      <c r="AU14" s="167"/>
      <c r="AV14" s="164"/>
      <c r="AW14" s="137"/>
      <c r="AX14" s="169"/>
      <c r="AY14" s="107"/>
      <c r="AZ14" s="106"/>
      <c r="BA14" s="106"/>
      <c r="BB14" s="106"/>
      <c r="BC14" s="106"/>
      <c r="BD14" s="106"/>
      <c r="BE14" s="106"/>
      <c r="BF14" s="127"/>
      <c r="BG14" s="127"/>
      <c r="BH14" s="91" t="str">
        <f>IF(AND(BF15=0, BG15=0), "", BF15+BG15)</f>
        <v/>
      </c>
      <c r="BI14" s="127"/>
      <c r="BJ14" s="101" t="str">
        <f>IF(BI15=0, "", BI15/BH15)</f>
        <v/>
      </c>
      <c r="BK14" s="137"/>
      <c r="BL14" s="137"/>
      <c r="BM14" s="137"/>
      <c r="BN14" s="106"/>
      <c r="BO14" s="106"/>
      <c r="BP14" s="139"/>
      <c r="BQ14" s="106"/>
      <c r="BR14" s="106"/>
      <c r="BS14" s="106"/>
      <c r="BT14" s="106"/>
      <c r="BU14" s="137"/>
      <c r="BV14" s="151"/>
      <c r="BW14" s="158"/>
      <c r="BX14" s="106"/>
      <c r="BY14" s="139"/>
      <c r="BZ14" s="136"/>
      <c r="CA14" s="150"/>
      <c r="CB14" s="153"/>
      <c r="CC14" s="163"/>
      <c r="CD14" s="163"/>
      <c r="CE14" s="163"/>
      <c r="CF14" s="247" t="str">
        <f>IF(CD15="", "", CD15*CE15)</f>
        <v/>
      </c>
      <c r="CG14" s="163"/>
      <c r="CH14" s="163"/>
      <c r="CI14" s="163"/>
      <c r="CJ14" s="154"/>
      <c r="CK14" s="137"/>
      <c r="CL14" s="137"/>
      <c r="CM14" s="137"/>
      <c r="CN14" s="137"/>
      <c r="CO14" s="137"/>
      <c r="CP14" s="151"/>
      <c r="CQ14" s="154"/>
      <c r="CR14" s="137"/>
      <c r="CS14" s="137"/>
    </row>
    <row r="15" spans="1:97" x14ac:dyDescent="0.25">
      <c r="A15" s="161" t="s">
        <v>149</v>
      </c>
      <c r="B15" s="129"/>
      <c r="C15" s="125"/>
      <c r="D15" s="176"/>
      <c r="E15" s="164"/>
      <c r="F15" s="137"/>
      <c r="G15" s="106"/>
      <c r="H15" s="137"/>
      <c r="I15" s="137"/>
      <c r="J15" s="137"/>
      <c r="K15" s="137"/>
      <c r="L15" s="137"/>
      <c r="M15" s="169"/>
      <c r="N15" s="164"/>
      <c r="O15" s="137"/>
      <c r="P15" s="137"/>
      <c r="Q15" s="137"/>
      <c r="R15" s="137"/>
      <c r="S15" s="106"/>
      <c r="T15" s="106"/>
      <c r="U15" s="137"/>
      <c r="V15" s="108"/>
      <c r="W15" s="108"/>
      <c r="X15" s="108"/>
      <c r="Y15" s="137"/>
      <c r="Z15" s="137"/>
      <c r="AA15" s="108"/>
      <c r="AB15" s="170"/>
      <c r="AC15" s="164"/>
      <c r="AD15" s="137"/>
      <c r="AE15" s="136"/>
      <c r="AF15" s="110"/>
      <c r="AG15" s="106"/>
      <c r="AH15" s="106"/>
      <c r="AI15" s="169"/>
      <c r="AJ15" s="129"/>
      <c r="AK15" s="125"/>
      <c r="AL15" s="125"/>
      <c r="AM15" s="174"/>
      <c r="AN15" s="180"/>
      <c r="AO15" s="129"/>
      <c r="AP15" s="125"/>
      <c r="AQ15" s="125"/>
      <c r="AR15" s="174"/>
      <c r="AS15" s="180"/>
      <c r="AT15" s="178"/>
      <c r="AU15" s="167"/>
      <c r="AV15" s="164"/>
      <c r="AW15" s="137"/>
      <c r="AX15" s="169"/>
      <c r="AY15" s="107"/>
      <c r="AZ15" s="106"/>
      <c r="BA15" s="106"/>
      <c r="BB15" s="106"/>
      <c r="BC15" s="106"/>
      <c r="BD15" s="106"/>
      <c r="BE15" s="106"/>
      <c r="BF15" s="127"/>
      <c r="BG15" s="127"/>
      <c r="BH15" s="91" t="str">
        <f t="shared" si="2"/>
        <v/>
      </c>
      <c r="BI15" s="127"/>
      <c r="BJ15" s="101" t="str">
        <f t="shared" si="0"/>
        <v/>
      </c>
      <c r="BK15" s="137"/>
      <c r="BL15" s="137"/>
      <c r="BM15" s="137"/>
      <c r="BN15" s="106"/>
      <c r="BO15" s="106"/>
      <c r="BP15" s="139"/>
      <c r="BQ15" s="106"/>
      <c r="BR15" s="106"/>
      <c r="BS15" s="106"/>
      <c r="BT15" s="106"/>
      <c r="BU15" s="137"/>
      <c r="BV15" s="151"/>
      <c r="BW15" s="158"/>
      <c r="BX15" s="106"/>
      <c r="BY15" s="139"/>
      <c r="BZ15" s="136"/>
      <c r="CA15" s="150"/>
      <c r="CB15" s="153"/>
      <c r="CC15" s="163"/>
      <c r="CD15" s="163"/>
      <c r="CE15" s="163"/>
      <c r="CF15" s="247" t="str">
        <f t="shared" si="1"/>
        <v/>
      </c>
      <c r="CG15" s="163"/>
      <c r="CH15" s="163"/>
      <c r="CI15" s="163"/>
      <c r="CJ15" s="154"/>
      <c r="CK15" s="137"/>
      <c r="CL15" s="137"/>
      <c r="CM15" s="137"/>
      <c r="CN15" s="137"/>
      <c r="CO15" s="137"/>
      <c r="CP15" s="151"/>
      <c r="CQ15" s="154"/>
      <c r="CR15" s="137"/>
      <c r="CS15" s="137"/>
    </row>
    <row r="16" spans="1:97" x14ac:dyDescent="0.25">
      <c r="A16" s="161" t="s">
        <v>150</v>
      </c>
      <c r="B16" s="129"/>
      <c r="C16" s="125"/>
      <c r="D16" s="176"/>
      <c r="E16" s="164"/>
      <c r="F16" s="137"/>
      <c r="G16" s="106"/>
      <c r="H16" s="137"/>
      <c r="I16" s="137"/>
      <c r="J16" s="137"/>
      <c r="K16" s="137"/>
      <c r="L16" s="137"/>
      <c r="M16" s="169"/>
      <c r="N16" s="164"/>
      <c r="O16" s="137"/>
      <c r="P16" s="137"/>
      <c r="Q16" s="137"/>
      <c r="R16" s="137"/>
      <c r="S16" s="106"/>
      <c r="T16" s="106"/>
      <c r="U16" s="137"/>
      <c r="V16" s="108"/>
      <c r="W16" s="108"/>
      <c r="X16" s="108"/>
      <c r="Y16" s="137"/>
      <c r="Z16" s="137"/>
      <c r="AA16" s="108"/>
      <c r="AB16" s="170"/>
      <c r="AC16" s="164"/>
      <c r="AD16" s="137"/>
      <c r="AE16" s="136"/>
      <c r="AF16" s="110"/>
      <c r="AG16" s="106"/>
      <c r="AH16" s="106"/>
      <c r="AI16" s="169"/>
      <c r="AJ16" s="129"/>
      <c r="AK16" s="125"/>
      <c r="AL16" s="125"/>
      <c r="AM16" s="174"/>
      <c r="AN16" s="180"/>
      <c r="AO16" s="129"/>
      <c r="AP16" s="125"/>
      <c r="AQ16" s="125"/>
      <c r="AR16" s="174"/>
      <c r="AS16" s="180"/>
      <c r="AT16" s="178"/>
      <c r="AU16" s="167"/>
      <c r="AV16" s="164"/>
      <c r="AW16" s="137"/>
      <c r="AX16" s="169"/>
      <c r="AY16" s="107"/>
      <c r="AZ16" s="106"/>
      <c r="BA16" s="106"/>
      <c r="BB16" s="106"/>
      <c r="BC16" s="106"/>
      <c r="BD16" s="106"/>
      <c r="BE16" s="106"/>
      <c r="BF16" s="127"/>
      <c r="BG16" s="127"/>
      <c r="BH16" s="91" t="str">
        <f t="shared" si="2"/>
        <v/>
      </c>
      <c r="BI16" s="127"/>
      <c r="BJ16" s="101" t="str">
        <f t="shared" si="0"/>
        <v/>
      </c>
      <c r="BK16" s="137"/>
      <c r="BL16" s="137"/>
      <c r="BM16" s="137"/>
      <c r="BN16" s="106"/>
      <c r="BO16" s="106"/>
      <c r="BP16" s="139"/>
      <c r="BQ16" s="106"/>
      <c r="BR16" s="106"/>
      <c r="BS16" s="106"/>
      <c r="BT16" s="106"/>
      <c r="BU16" s="137"/>
      <c r="BV16" s="151"/>
      <c r="BW16" s="158"/>
      <c r="BX16" s="106"/>
      <c r="BY16" s="139"/>
      <c r="BZ16" s="136"/>
      <c r="CA16" s="150"/>
      <c r="CB16" s="153"/>
      <c r="CC16" s="163"/>
      <c r="CD16" s="163"/>
      <c r="CE16" s="163"/>
      <c r="CF16" s="247" t="str">
        <f t="shared" si="1"/>
        <v/>
      </c>
      <c r="CG16" s="163"/>
      <c r="CH16" s="163"/>
      <c r="CI16" s="163"/>
      <c r="CJ16" s="154"/>
      <c r="CK16" s="137"/>
      <c r="CL16" s="137"/>
      <c r="CM16" s="137"/>
      <c r="CN16" s="137"/>
      <c r="CO16" s="137"/>
      <c r="CP16" s="151"/>
      <c r="CQ16" s="154"/>
      <c r="CR16" s="137"/>
      <c r="CS16" s="137"/>
    </row>
    <row r="17" spans="1:97" x14ac:dyDescent="0.25">
      <c r="A17" s="161" t="s">
        <v>151</v>
      </c>
      <c r="B17" s="129"/>
      <c r="C17" s="125"/>
      <c r="D17" s="176"/>
      <c r="E17" s="164"/>
      <c r="F17" s="137"/>
      <c r="G17" s="106"/>
      <c r="H17" s="137"/>
      <c r="I17" s="137"/>
      <c r="J17" s="137"/>
      <c r="K17" s="137"/>
      <c r="L17" s="137"/>
      <c r="M17" s="169"/>
      <c r="N17" s="164"/>
      <c r="O17" s="137"/>
      <c r="P17" s="137"/>
      <c r="Q17" s="137"/>
      <c r="R17" s="137"/>
      <c r="S17" s="106"/>
      <c r="T17" s="106"/>
      <c r="U17" s="137"/>
      <c r="V17" s="108"/>
      <c r="W17" s="108"/>
      <c r="X17" s="108"/>
      <c r="Y17" s="137"/>
      <c r="Z17" s="137"/>
      <c r="AA17" s="108"/>
      <c r="AB17" s="170"/>
      <c r="AC17" s="164"/>
      <c r="AD17" s="137"/>
      <c r="AE17" s="136"/>
      <c r="AF17" s="110"/>
      <c r="AG17" s="106"/>
      <c r="AH17" s="106"/>
      <c r="AI17" s="169"/>
      <c r="AJ17" s="129"/>
      <c r="AK17" s="125"/>
      <c r="AL17" s="125"/>
      <c r="AM17" s="174"/>
      <c r="AN17" s="180"/>
      <c r="AO17" s="129"/>
      <c r="AP17" s="125"/>
      <c r="AQ17" s="125"/>
      <c r="AR17" s="174"/>
      <c r="AS17" s="180"/>
      <c r="AT17" s="178"/>
      <c r="AU17" s="167"/>
      <c r="AV17" s="164"/>
      <c r="AW17" s="137"/>
      <c r="AX17" s="169"/>
      <c r="AY17" s="107"/>
      <c r="AZ17" s="106"/>
      <c r="BA17" s="106"/>
      <c r="BB17" s="106"/>
      <c r="BC17" s="106"/>
      <c r="BD17" s="106"/>
      <c r="BE17" s="106"/>
      <c r="BF17" s="127"/>
      <c r="BG17" s="127"/>
      <c r="BH17" s="91" t="str">
        <f t="shared" si="2"/>
        <v/>
      </c>
      <c r="BI17" s="127"/>
      <c r="BJ17" s="101" t="str">
        <f t="shared" si="0"/>
        <v/>
      </c>
      <c r="BK17" s="137"/>
      <c r="BL17" s="137"/>
      <c r="BM17" s="137"/>
      <c r="BN17" s="106"/>
      <c r="BO17" s="106"/>
      <c r="BP17" s="139"/>
      <c r="BQ17" s="106"/>
      <c r="BR17" s="106"/>
      <c r="BS17" s="106"/>
      <c r="BT17" s="106"/>
      <c r="BU17" s="137"/>
      <c r="BV17" s="151"/>
      <c r="BW17" s="158"/>
      <c r="BX17" s="106"/>
      <c r="BY17" s="139"/>
      <c r="BZ17" s="136"/>
      <c r="CA17" s="150"/>
      <c r="CB17" s="153"/>
      <c r="CC17" s="163"/>
      <c r="CD17" s="163"/>
      <c r="CE17" s="163"/>
      <c r="CF17" s="247" t="str">
        <f t="shared" si="1"/>
        <v/>
      </c>
      <c r="CG17" s="163"/>
      <c r="CH17" s="163"/>
      <c r="CI17" s="163"/>
      <c r="CJ17" s="154"/>
      <c r="CK17" s="137"/>
      <c r="CL17" s="137"/>
      <c r="CM17" s="137"/>
      <c r="CN17" s="137"/>
      <c r="CO17" s="137"/>
      <c r="CP17" s="151"/>
      <c r="CQ17" s="154"/>
      <c r="CR17" s="137"/>
      <c r="CS17" s="137"/>
    </row>
    <row r="18" spans="1:97" x14ac:dyDescent="0.25">
      <c r="A18" s="161" t="s">
        <v>152</v>
      </c>
      <c r="B18" s="129"/>
      <c r="C18" s="125"/>
      <c r="D18" s="176"/>
      <c r="E18" s="164"/>
      <c r="F18" s="137"/>
      <c r="G18" s="106"/>
      <c r="H18" s="137"/>
      <c r="I18" s="137"/>
      <c r="J18" s="137"/>
      <c r="K18" s="137"/>
      <c r="L18" s="137"/>
      <c r="M18" s="169"/>
      <c r="N18" s="164"/>
      <c r="O18" s="137"/>
      <c r="P18" s="137"/>
      <c r="Q18" s="137"/>
      <c r="R18" s="137"/>
      <c r="S18" s="106"/>
      <c r="T18" s="106"/>
      <c r="U18" s="137"/>
      <c r="V18" s="108"/>
      <c r="W18" s="108"/>
      <c r="X18" s="108"/>
      <c r="Y18" s="137"/>
      <c r="Z18" s="137"/>
      <c r="AA18" s="108"/>
      <c r="AB18" s="170"/>
      <c r="AC18" s="164"/>
      <c r="AD18" s="137"/>
      <c r="AE18" s="141"/>
      <c r="AF18" s="109"/>
      <c r="AG18" s="106"/>
      <c r="AH18" s="106"/>
      <c r="AI18" s="169"/>
      <c r="AJ18" s="129"/>
      <c r="AK18" s="125"/>
      <c r="AL18" s="125"/>
      <c r="AM18" s="174"/>
      <c r="AN18" s="180"/>
      <c r="AO18" s="129"/>
      <c r="AP18" s="125"/>
      <c r="AQ18" s="125"/>
      <c r="AR18" s="174"/>
      <c r="AS18" s="180"/>
      <c r="AT18" s="178"/>
      <c r="AU18" s="167"/>
      <c r="AV18" s="164"/>
      <c r="AW18" s="137"/>
      <c r="AX18" s="169"/>
      <c r="AY18" s="107"/>
      <c r="AZ18" s="106"/>
      <c r="BA18" s="106"/>
      <c r="BB18" s="106"/>
      <c r="BC18" s="106"/>
      <c r="BD18" s="106"/>
      <c r="BE18" s="106"/>
      <c r="BF18" s="127"/>
      <c r="BG18" s="127"/>
      <c r="BH18" s="91" t="str">
        <f t="shared" si="2"/>
        <v/>
      </c>
      <c r="BI18" s="127"/>
      <c r="BJ18" s="101" t="str">
        <f t="shared" si="0"/>
        <v/>
      </c>
      <c r="BK18" s="137"/>
      <c r="BL18" s="137"/>
      <c r="BM18" s="137"/>
      <c r="BN18" s="106"/>
      <c r="BO18" s="106"/>
      <c r="BP18" s="139"/>
      <c r="BQ18" s="106"/>
      <c r="BR18" s="106"/>
      <c r="BS18" s="106"/>
      <c r="BT18" s="106"/>
      <c r="BU18" s="137"/>
      <c r="BV18" s="151"/>
      <c r="BW18" s="158"/>
      <c r="BX18" s="106"/>
      <c r="BY18" s="139"/>
      <c r="BZ18" s="136"/>
      <c r="CA18" s="150"/>
      <c r="CB18" s="153"/>
      <c r="CC18" s="163"/>
      <c r="CD18" s="163"/>
      <c r="CE18" s="163"/>
      <c r="CF18" s="247" t="str">
        <f t="shared" si="1"/>
        <v/>
      </c>
      <c r="CG18" s="163"/>
      <c r="CH18" s="163"/>
      <c r="CI18" s="163"/>
      <c r="CJ18" s="154"/>
      <c r="CK18" s="137"/>
      <c r="CL18" s="137"/>
      <c r="CM18" s="137"/>
      <c r="CN18" s="137"/>
      <c r="CO18" s="137"/>
      <c r="CP18" s="151"/>
      <c r="CQ18" s="154"/>
      <c r="CR18" s="137"/>
      <c r="CS18" s="137"/>
    </row>
    <row r="19" spans="1:97" x14ac:dyDescent="0.25">
      <c r="A19" s="161" t="s">
        <v>153</v>
      </c>
      <c r="B19" s="129"/>
      <c r="C19" s="125"/>
      <c r="D19" s="176"/>
      <c r="E19" s="164"/>
      <c r="F19" s="137"/>
      <c r="G19" s="106"/>
      <c r="H19" s="137"/>
      <c r="I19" s="137"/>
      <c r="J19" s="137"/>
      <c r="K19" s="137"/>
      <c r="L19" s="137"/>
      <c r="M19" s="169"/>
      <c r="N19" s="164"/>
      <c r="O19" s="137"/>
      <c r="P19" s="137"/>
      <c r="Q19" s="137"/>
      <c r="R19" s="137"/>
      <c r="S19" s="106"/>
      <c r="T19" s="106"/>
      <c r="U19" s="137"/>
      <c r="V19" s="108"/>
      <c r="W19" s="108"/>
      <c r="X19" s="108"/>
      <c r="Y19" s="137"/>
      <c r="Z19" s="137"/>
      <c r="AA19" s="108"/>
      <c r="AB19" s="170"/>
      <c r="AC19" s="164"/>
      <c r="AD19" s="137"/>
      <c r="AE19" s="137"/>
      <c r="AF19" s="106"/>
      <c r="AG19" s="106"/>
      <c r="AH19" s="106"/>
      <c r="AI19" s="169"/>
      <c r="AJ19" s="129"/>
      <c r="AK19" s="125"/>
      <c r="AL19" s="125"/>
      <c r="AM19" s="174"/>
      <c r="AN19" s="180"/>
      <c r="AO19" s="129"/>
      <c r="AP19" s="125"/>
      <c r="AQ19" s="125"/>
      <c r="AR19" s="174"/>
      <c r="AS19" s="180"/>
      <c r="AT19" s="178"/>
      <c r="AU19" s="167"/>
      <c r="AV19" s="164"/>
      <c r="AW19" s="137"/>
      <c r="AX19" s="169"/>
      <c r="AY19" s="107"/>
      <c r="AZ19" s="106"/>
      <c r="BA19" s="106"/>
      <c r="BB19" s="106"/>
      <c r="BC19" s="106"/>
      <c r="BD19" s="106"/>
      <c r="BE19" s="106"/>
      <c r="BF19" s="127"/>
      <c r="BG19" s="127"/>
      <c r="BH19" s="91" t="str">
        <f t="shared" si="2"/>
        <v/>
      </c>
      <c r="BI19" s="127"/>
      <c r="BJ19" s="101" t="str">
        <f t="shared" si="0"/>
        <v/>
      </c>
      <c r="BK19" s="137"/>
      <c r="BL19" s="137"/>
      <c r="BM19" s="137"/>
      <c r="BN19" s="106"/>
      <c r="BO19" s="106"/>
      <c r="BP19" s="139"/>
      <c r="BQ19" s="106"/>
      <c r="BR19" s="106"/>
      <c r="BS19" s="106"/>
      <c r="BT19" s="106"/>
      <c r="BU19" s="137"/>
      <c r="BV19" s="151"/>
      <c r="BW19" s="158"/>
      <c r="BX19" s="106"/>
      <c r="BY19" s="139"/>
      <c r="BZ19" s="136"/>
      <c r="CA19" s="150"/>
      <c r="CB19" s="153"/>
      <c r="CC19" s="163"/>
      <c r="CD19" s="163"/>
      <c r="CE19" s="163"/>
      <c r="CF19" s="247" t="str">
        <f t="shared" si="1"/>
        <v/>
      </c>
      <c r="CG19" s="163"/>
      <c r="CH19" s="163"/>
      <c r="CI19" s="163"/>
      <c r="CJ19" s="154"/>
      <c r="CK19" s="137"/>
      <c r="CL19" s="137"/>
      <c r="CM19" s="137"/>
      <c r="CN19" s="137"/>
      <c r="CO19" s="137"/>
      <c r="CP19" s="151"/>
      <c r="CQ19" s="154"/>
      <c r="CR19" s="137"/>
      <c r="CS19" s="137"/>
    </row>
    <row r="20" spans="1:97" x14ac:dyDescent="0.25">
      <c r="A20" s="161" t="s">
        <v>154</v>
      </c>
      <c r="B20" s="129"/>
      <c r="C20" s="125"/>
      <c r="D20" s="176"/>
      <c r="E20" s="164"/>
      <c r="F20" s="137"/>
      <c r="G20" s="106"/>
      <c r="H20" s="137"/>
      <c r="I20" s="137"/>
      <c r="J20" s="137"/>
      <c r="K20" s="137"/>
      <c r="L20" s="137"/>
      <c r="M20" s="169"/>
      <c r="N20" s="164"/>
      <c r="O20" s="137"/>
      <c r="P20" s="137"/>
      <c r="Q20" s="137"/>
      <c r="R20" s="137"/>
      <c r="S20" s="106"/>
      <c r="T20" s="106"/>
      <c r="U20" s="137"/>
      <c r="V20" s="108"/>
      <c r="W20" s="108"/>
      <c r="X20" s="108"/>
      <c r="Y20" s="137"/>
      <c r="Z20" s="137"/>
      <c r="AA20" s="108"/>
      <c r="AB20" s="170"/>
      <c r="AC20" s="164"/>
      <c r="AD20" s="137"/>
      <c r="AE20" s="136"/>
      <c r="AF20" s="110"/>
      <c r="AG20" s="106"/>
      <c r="AH20" s="106"/>
      <c r="AI20" s="169"/>
      <c r="AJ20" s="129"/>
      <c r="AK20" s="125"/>
      <c r="AL20" s="125"/>
      <c r="AM20" s="174"/>
      <c r="AN20" s="180"/>
      <c r="AO20" s="129"/>
      <c r="AP20" s="125"/>
      <c r="AQ20" s="125"/>
      <c r="AR20" s="174"/>
      <c r="AS20" s="180"/>
      <c r="AT20" s="178"/>
      <c r="AU20" s="167"/>
      <c r="AV20" s="164"/>
      <c r="AW20" s="137"/>
      <c r="AX20" s="169"/>
      <c r="AY20" s="107"/>
      <c r="AZ20" s="106"/>
      <c r="BA20" s="106"/>
      <c r="BB20" s="106"/>
      <c r="BC20" s="106"/>
      <c r="BD20" s="106"/>
      <c r="BE20" s="106"/>
      <c r="BF20" s="127"/>
      <c r="BG20" s="127"/>
      <c r="BH20" s="91" t="str">
        <f t="shared" si="2"/>
        <v/>
      </c>
      <c r="BI20" s="127"/>
      <c r="BJ20" s="101" t="str">
        <f t="shared" si="0"/>
        <v/>
      </c>
      <c r="BK20" s="137"/>
      <c r="BL20" s="137"/>
      <c r="BM20" s="137"/>
      <c r="BN20" s="106"/>
      <c r="BO20" s="106"/>
      <c r="BP20" s="139"/>
      <c r="BQ20" s="106"/>
      <c r="BR20" s="106"/>
      <c r="BS20" s="106"/>
      <c r="BT20" s="106"/>
      <c r="BU20" s="137"/>
      <c r="BV20" s="151"/>
      <c r="BW20" s="158"/>
      <c r="BX20" s="106"/>
      <c r="BY20" s="139"/>
      <c r="BZ20" s="136"/>
      <c r="CA20" s="150"/>
      <c r="CB20" s="153"/>
      <c r="CC20" s="163"/>
      <c r="CD20" s="163"/>
      <c r="CE20" s="163"/>
      <c r="CF20" s="247" t="str">
        <f t="shared" si="1"/>
        <v/>
      </c>
      <c r="CG20" s="163"/>
      <c r="CH20" s="163"/>
      <c r="CI20" s="163"/>
      <c r="CJ20" s="154"/>
      <c r="CK20" s="137"/>
      <c r="CL20" s="137"/>
      <c r="CM20" s="137"/>
      <c r="CN20" s="137"/>
      <c r="CO20" s="137"/>
      <c r="CP20" s="151"/>
      <c r="CQ20" s="154"/>
      <c r="CR20" s="137"/>
      <c r="CS20" s="137"/>
    </row>
    <row r="21" spans="1:97" x14ac:dyDescent="0.25">
      <c r="A21" s="161" t="s">
        <v>155</v>
      </c>
      <c r="B21" s="131"/>
      <c r="C21" s="132"/>
      <c r="D21" s="175"/>
      <c r="E21" s="163"/>
      <c r="F21" s="136"/>
      <c r="G21" s="106"/>
      <c r="H21" s="136"/>
      <c r="I21" s="136"/>
      <c r="J21" s="136"/>
      <c r="K21" s="136"/>
      <c r="L21" s="136"/>
      <c r="M21" s="168"/>
      <c r="N21" s="163"/>
      <c r="O21" s="136"/>
      <c r="P21" s="136"/>
      <c r="Q21" s="136"/>
      <c r="R21" s="136"/>
      <c r="S21" s="106"/>
      <c r="T21" s="106"/>
      <c r="U21" s="136"/>
      <c r="V21" s="108"/>
      <c r="W21" s="108"/>
      <c r="X21" s="108"/>
      <c r="Y21" s="136"/>
      <c r="Z21" s="136"/>
      <c r="AA21" s="108"/>
      <c r="AB21" s="170"/>
      <c r="AC21" s="163"/>
      <c r="AD21" s="136"/>
      <c r="AE21" s="136"/>
      <c r="AF21" s="106"/>
      <c r="AG21" s="106"/>
      <c r="AH21" s="106"/>
      <c r="AI21" s="168"/>
      <c r="AJ21" s="131"/>
      <c r="AK21" s="132"/>
      <c r="AL21" s="132"/>
      <c r="AM21" s="173"/>
      <c r="AN21" s="179"/>
      <c r="AO21" s="131"/>
      <c r="AP21" s="132"/>
      <c r="AQ21" s="132"/>
      <c r="AR21" s="173"/>
      <c r="AS21" s="179"/>
      <c r="AT21" s="177"/>
      <c r="AU21" s="166"/>
      <c r="AV21" s="163"/>
      <c r="AW21" s="136"/>
      <c r="AX21" s="168"/>
      <c r="AY21" s="107"/>
      <c r="AZ21" s="106"/>
      <c r="BA21" s="110"/>
      <c r="BB21" s="110"/>
      <c r="BC21" s="110"/>
      <c r="BD21" s="110"/>
      <c r="BE21" s="110"/>
      <c r="BF21" s="134"/>
      <c r="BG21" s="134"/>
      <c r="BH21" s="91" t="str">
        <f t="shared" si="2"/>
        <v/>
      </c>
      <c r="BI21" s="134"/>
      <c r="BJ21" s="101" t="str">
        <f t="shared" si="0"/>
        <v/>
      </c>
      <c r="BK21" s="136"/>
      <c r="BL21" s="136"/>
      <c r="BM21" s="136"/>
      <c r="BN21" s="106"/>
      <c r="BO21" s="106"/>
      <c r="BP21" s="138"/>
      <c r="BQ21" s="106"/>
      <c r="BR21" s="106"/>
      <c r="BS21" s="106"/>
      <c r="BT21" s="106"/>
      <c r="BU21" s="136"/>
      <c r="BV21" s="150"/>
      <c r="BW21" s="158"/>
      <c r="BX21" s="106"/>
      <c r="BY21" s="138"/>
      <c r="BZ21" s="136"/>
      <c r="CA21" s="150"/>
      <c r="CB21" s="153"/>
      <c r="CC21" s="163"/>
      <c r="CD21" s="163"/>
      <c r="CE21" s="163"/>
      <c r="CF21" s="247" t="str">
        <f t="shared" si="1"/>
        <v/>
      </c>
      <c r="CG21" s="163"/>
      <c r="CH21" s="163"/>
      <c r="CI21" s="163"/>
      <c r="CJ21" s="153"/>
      <c r="CK21" s="136"/>
      <c r="CL21" s="136"/>
      <c r="CM21" s="136"/>
      <c r="CN21" s="136"/>
      <c r="CO21" s="136"/>
      <c r="CP21" s="150"/>
      <c r="CQ21" s="153"/>
      <c r="CR21" s="136"/>
      <c r="CS21" s="136"/>
    </row>
    <row r="22" spans="1:97" x14ac:dyDescent="0.25">
      <c r="A22" s="161" t="s">
        <v>156</v>
      </c>
      <c r="B22" s="129"/>
      <c r="C22" s="125"/>
      <c r="D22" s="176"/>
      <c r="E22" s="164"/>
      <c r="F22" s="137"/>
      <c r="G22" s="106"/>
      <c r="H22" s="137"/>
      <c r="I22" s="137"/>
      <c r="J22" s="137"/>
      <c r="K22" s="137"/>
      <c r="L22" s="137"/>
      <c r="M22" s="169"/>
      <c r="N22" s="164"/>
      <c r="O22" s="137"/>
      <c r="P22" s="137"/>
      <c r="Q22" s="137"/>
      <c r="R22" s="137"/>
      <c r="S22" s="106"/>
      <c r="T22" s="106"/>
      <c r="U22" s="137"/>
      <c r="V22" s="108"/>
      <c r="W22" s="108"/>
      <c r="X22" s="108"/>
      <c r="Y22" s="137"/>
      <c r="Z22" s="137"/>
      <c r="AA22" s="108"/>
      <c r="AB22" s="170"/>
      <c r="AC22" s="164"/>
      <c r="AD22" s="137"/>
      <c r="AE22" s="137"/>
      <c r="AF22" s="106"/>
      <c r="AG22" s="106"/>
      <c r="AH22" s="106"/>
      <c r="AI22" s="169"/>
      <c r="AJ22" s="129"/>
      <c r="AK22" s="125"/>
      <c r="AL22" s="125"/>
      <c r="AM22" s="174"/>
      <c r="AN22" s="180"/>
      <c r="AO22" s="129"/>
      <c r="AP22" s="125"/>
      <c r="AQ22" s="125"/>
      <c r="AR22" s="174"/>
      <c r="AS22" s="180"/>
      <c r="AT22" s="178"/>
      <c r="AU22" s="167"/>
      <c r="AV22" s="164"/>
      <c r="AW22" s="137"/>
      <c r="AX22" s="169"/>
      <c r="AY22" s="107"/>
      <c r="AZ22" s="106"/>
      <c r="BA22" s="106"/>
      <c r="BB22" s="106"/>
      <c r="BC22" s="106"/>
      <c r="BD22" s="106"/>
      <c r="BE22" s="106"/>
      <c r="BF22" s="127"/>
      <c r="BG22" s="127"/>
      <c r="BH22" s="91" t="str">
        <f t="shared" si="2"/>
        <v/>
      </c>
      <c r="BI22" s="127"/>
      <c r="BJ22" s="101" t="str">
        <f t="shared" si="0"/>
        <v/>
      </c>
      <c r="BK22" s="137"/>
      <c r="BL22" s="137"/>
      <c r="BM22" s="137"/>
      <c r="BN22" s="106"/>
      <c r="BO22" s="106"/>
      <c r="BP22" s="139"/>
      <c r="BQ22" s="106"/>
      <c r="BR22" s="106"/>
      <c r="BS22" s="106"/>
      <c r="BT22" s="106"/>
      <c r="BU22" s="137"/>
      <c r="BV22" s="151"/>
      <c r="BW22" s="158"/>
      <c r="BX22" s="106"/>
      <c r="BY22" s="139"/>
      <c r="BZ22" s="136"/>
      <c r="CA22" s="150"/>
      <c r="CB22" s="153"/>
      <c r="CC22" s="163"/>
      <c r="CD22" s="163"/>
      <c r="CE22" s="163"/>
      <c r="CF22" s="247" t="str">
        <f t="shared" si="1"/>
        <v/>
      </c>
      <c r="CG22" s="163"/>
      <c r="CH22" s="163"/>
      <c r="CI22" s="163"/>
      <c r="CJ22" s="154"/>
      <c r="CK22" s="137"/>
      <c r="CL22" s="137"/>
      <c r="CM22" s="137"/>
      <c r="CN22" s="137"/>
      <c r="CO22" s="137"/>
      <c r="CP22" s="151"/>
      <c r="CQ22" s="154"/>
      <c r="CR22" s="137"/>
      <c r="CS22" s="137"/>
    </row>
    <row r="23" spans="1:97" x14ac:dyDescent="0.25">
      <c r="A23" s="161" t="s">
        <v>157</v>
      </c>
      <c r="B23" s="129"/>
      <c r="C23" s="125"/>
      <c r="D23" s="176"/>
      <c r="E23" s="164"/>
      <c r="F23" s="137"/>
      <c r="G23" s="106"/>
      <c r="H23" s="137"/>
      <c r="I23" s="137"/>
      <c r="J23" s="137"/>
      <c r="K23" s="137"/>
      <c r="L23" s="137"/>
      <c r="M23" s="169"/>
      <c r="N23" s="164"/>
      <c r="O23" s="137"/>
      <c r="P23" s="137"/>
      <c r="Q23" s="137"/>
      <c r="R23" s="137"/>
      <c r="S23" s="106"/>
      <c r="T23" s="106"/>
      <c r="U23" s="137"/>
      <c r="V23" s="108"/>
      <c r="W23" s="108"/>
      <c r="X23" s="108"/>
      <c r="Y23" s="137"/>
      <c r="Z23" s="137"/>
      <c r="AA23" s="108"/>
      <c r="AB23" s="170"/>
      <c r="AC23" s="164"/>
      <c r="AD23" s="137"/>
      <c r="AE23" s="137"/>
      <c r="AF23" s="106"/>
      <c r="AG23" s="106"/>
      <c r="AH23" s="106"/>
      <c r="AI23" s="169"/>
      <c r="AJ23" s="129"/>
      <c r="AK23" s="125"/>
      <c r="AL23" s="125"/>
      <c r="AM23" s="174"/>
      <c r="AN23" s="180"/>
      <c r="AO23" s="129"/>
      <c r="AP23" s="125"/>
      <c r="AQ23" s="125"/>
      <c r="AR23" s="174"/>
      <c r="AS23" s="180"/>
      <c r="AT23" s="178"/>
      <c r="AU23" s="167"/>
      <c r="AV23" s="164"/>
      <c r="AW23" s="137"/>
      <c r="AX23" s="169"/>
      <c r="AY23" s="107"/>
      <c r="AZ23" s="106"/>
      <c r="BA23" s="106"/>
      <c r="BB23" s="106"/>
      <c r="BC23" s="106"/>
      <c r="BD23" s="106"/>
      <c r="BE23" s="106"/>
      <c r="BF23" s="127"/>
      <c r="BG23" s="127"/>
      <c r="BH23" s="91" t="str">
        <f t="shared" si="2"/>
        <v/>
      </c>
      <c r="BI23" s="127"/>
      <c r="BJ23" s="101" t="str">
        <f t="shared" si="0"/>
        <v/>
      </c>
      <c r="BK23" s="137"/>
      <c r="BL23" s="137"/>
      <c r="BM23" s="137"/>
      <c r="BN23" s="106"/>
      <c r="BO23" s="106"/>
      <c r="BP23" s="139"/>
      <c r="BQ23" s="106"/>
      <c r="BR23" s="106"/>
      <c r="BS23" s="106"/>
      <c r="BT23" s="106"/>
      <c r="BU23" s="137"/>
      <c r="BV23" s="151"/>
      <c r="BW23" s="158"/>
      <c r="BX23" s="106"/>
      <c r="BY23" s="139"/>
      <c r="BZ23" s="136"/>
      <c r="CA23" s="150"/>
      <c r="CB23" s="153"/>
      <c r="CC23" s="163"/>
      <c r="CD23" s="163"/>
      <c r="CE23" s="163"/>
      <c r="CF23" s="247" t="str">
        <f t="shared" si="1"/>
        <v/>
      </c>
      <c r="CG23" s="163"/>
      <c r="CH23" s="163"/>
      <c r="CI23" s="163"/>
      <c r="CJ23" s="154"/>
      <c r="CK23" s="137"/>
      <c r="CL23" s="137"/>
      <c r="CM23" s="137"/>
      <c r="CN23" s="137"/>
      <c r="CO23" s="137"/>
      <c r="CP23" s="151"/>
      <c r="CQ23" s="154"/>
      <c r="CR23" s="137"/>
      <c r="CS23" s="137"/>
    </row>
    <row r="24" spans="1:97" x14ac:dyDescent="0.25">
      <c r="A24" s="161" t="s">
        <v>157</v>
      </c>
      <c r="B24" s="129"/>
      <c r="C24" s="125"/>
      <c r="D24" s="176"/>
      <c r="E24" s="164"/>
      <c r="F24" s="137"/>
      <c r="G24" s="106"/>
      <c r="H24" s="137"/>
      <c r="I24" s="137"/>
      <c r="J24" s="137"/>
      <c r="K24" s="137"/>
      <c r="L24" s="137"/>
      <c r="M24" s="169"/>
      <c r="N24" s="164"/>
      <c r="O24" s="137"/>
      <c r="P24" s="137"/>
      <c r="Q24" s="137"/>
      <c r="R24" s="137"/>
      <c r="S24" s="106"/>
      <c r="T24" s="106"/>
      <c r="U24" s="137"/>
      <c r="V24" s="108"/>
      <c r="W24" s="108"/>
      <c r="X24" s="108"/>
      <c r="Y24" s="137"/>
      <c r="Z24" s="137"/>
      <c r="AA24" s="108"/>
      <c r="AB24" s="170"/>
      <c r="AC24" s="164"/>
      <c r="AD24" s="137"/>
      <c r="AE24" s="137"/>
      <c r="AF24" s="106"/>
      <c r="AG24" s="106"/>
      <c r="AH24" s="106"/>
      <c r="AI24" s="169"/>
      <c r="AJ24" s="129"/>
      <c r="AK24" s="125"/>
      <c r="AL24" s="125"/>
      <c r="AM24" s="174"/>
      <c r="AN24" s="180"/>
      <c r="AO24" s="129"/>
      <c r="AP24" s="125"/>
      <c r="AQ24" s="125"/>
      <c r="AR24" s="174"/>
      <c r="AS24" s="180"/>
      <c r="AT24" s="178"/>
      <c r="AU24" s="167"/>
      <c r="AV24" s="164"/>
      <c r="AW24" s="137"/>
      <c r="AX24" s="169"/>
      <c r="AY24" s="107"/>
      <c r="AZ24" s="106"/>
      <c r="BA24" s="106"/>
      <c r="BB24" s="106"/>
      <c r="BC24" s="106"/>
      <c r="BD24" s="106"/>
      <c r="BE24" s="106"/>
      <c r="BF24" s="127"/>
      <c r="BG24" s="127"/>
      <c r="BH24" s="91" t="str">
        <f t="shared" si="2"/>
        <v/>
      </c>
      <c r="BI24" s="127"/>
      <c r="BJ24" s="101" t="str">
        <f t="shared" si="0"/>
        <v/>
      </c>
      <c r="BK24" s="137"/>
      <c r="BL24" s="137"/>
      <c r="BM24" s="137"/>
      <c r="BN24" s="106"/>
      <c r="BO24" s="106"/>
      <c r="BP24" s="139"/>
      <c r="BQ24" s="106"/>
      <c r="BR24" s="106"/>
      <c r="BS24" s="106"/>
      <c r="BT24" s="106"/>
      <c r="BU24" s="137"/>
      <c r="BV24" s="151"/>
      <c r="BW24" s="158"/>
      <c r="BX24" s="106"/>
      <c r="BY24" s="139"/>
      <c r="BZ24" s="136"/>
      <c r="CA24" s="150"/>
      <c r="CB24" s="153"/>
      <c r="CC24" s="163"/>
      <c r="CD24" s="163"/>
      <c r="CE24" s="163"/>
      <c r="CF24" s="247" t="str">
        <f t="shared" si="1"/>
        <v/>
      </c>
      <c r="CG24" s="163"/>
      <c r="CH24" s="163"/>
      <c r="CI24" s="163"/>
      <c r="CJ24" s="154"/>
      <c r="CK24" s="137"/>
      <c r="CL24" s="137"/>
      <c r="CM24" s="137"/>
      <c r="CN24" s="137"/>
      <c r="CO24" s="137"/>
      <c r="CP24" s="151"/>
      <c r="CQ24" s="154"/>
      <c r="CR24" s="137"/>
      <c r="CS24" s="137"/>
    </row>
    <row r="25" spans="1:97" x14ac:dyDescent="0.25">
      <c r="A25" s="161" t="s">
        <v>157</v>
      </c>
      <c r="B25" s="129"/>
      <c r="C25" s="125"/>
      <c r="D25" s="176"/>
      <c r="E25" s="164"/>
      <c r="F25" s="137"/>
      <c r="G25" s="106"/>
      <c r="H25" s="137"/>
      <c r="I25" s="137"/>
      <c r="J25" s="137"/>
      <c r="K25" s="137"/>
      <c r="L25" s="137"/>
      <c r="M25" s="169"/>
      <c r="N25" s="164"/>
      <c r="O25" s="137"/>
      <c r="P25" s="137"/>
      <c r="Q25" s="137"/>
      <c r="R25" s="137"/>
      <c r="S25" s="106"/>
      <c r="T25" s="106"/>
      <c r="U25" s="137"/>
      <c r="V25" s="108"/>
      <c r="W25" s="108"/>
      <c r="X25" s="108"/>
      <c r="Y25" s="137"/>
      <c r="Z25" s="137"/>
      <c r="AA25" s="108"/>
      <c r="AB25" s="170"/>
      <c r="AC25" s="164"/>
      <c r="AD25" s="137"/>
      <c r="AE25" s="137"/>
      <c r="AF25" s="106"/>
      <c r="AG25" s="106"/>
      <c r="AH25" s="106"/>
      <c r="AI25" s="169"/>
      <c r="AJ25" s="129"/>
      <c r="AK25" s="125"/>
      <c r="AL25" s="125"/>
      <c r="AM25" s="174"/>
      <c r="AN25" s="180"/>
      <c r="AO25" s="129"/>
      <c r="AP25" s="125"/>
      <c r="AQ25" s="125"/>
      <c r="AR25" s="174"/>
      <c r="AS25" s="180"/>
      <c r="AT25" s="178"/>
      <c r="AU25" s="167"/>
      <c r="AV25" s="164"/>
      <c r="AW25" s="137"/>
      <c r="AX25" s="169"/>
      <c r="AY25" s="107"/>
      <c r="AZ25" s="106"/>
      <c r="BA25" s="106"/>
      <c r="BB25" s="106"/>
      <c r="BC25" s="106"/>
      <c r="BD25" s="106"/>
      <c r="BE25" s="106"/>
      <c r="BF25" s="127"/>
      <c r="BG25" s="127"/>
      <c r="BH25" s="91" t="str">
        <f t="shared" si="2"/>
        <v/>
      </c>
      <c r="BI25" s="127"/>
      <c r="BJ25" s="101" t="str">
        <f t="shared" si="0"/>
        <v/>
      </c>
      <c r="BK25" s="137"/>
      <c r="BL25" s="137"/>
      <c r="BM25" s="137"/>
      <c r="BN25" s="106"/>
      <c r="BO25" s="106"/>
      <c r="BP25" s="139"/>
      <c r="BQ25" s="106"/>
      <c r="BR25" s="106"/>
      <c r="BS25" s="106"/>
      <c r="BT25" s="106"/>
      <c r="BU25" s="137"/>
      <c r="BV25" s="151"/>
      <c r="BW25" s="158"/>
      <c r="BX25" s="106"/>
      <c r="BY25" s="139"/>
      <c r="BZ25" s="136"/>
      <c r="CA25" s="150"/>
      <c r="CB25" s="153"/>
      <c r="CC25" s="163"/>
      <c r="CD25" s="163"/>
      <c r="CE25" s="163"/>
      <c r="CF25" s="247" t="str">
        <f t="shared" si="1"/>
        <v/>
      </c>
      <c r="CG25" s="163"/>
      <c r="CH25" s="163"/>
      <c r="CI25" s="163"/>
      <c r="CJ25" s="154"/>
      <c r="CK25" s="137"/>
      <c r="CL25" s="137"/>
      <c r="CM25" s="137"/>
      <c r="CN25" s="137"/>
      <c r="CO25" s="137"/>
      <c r="CP25" s="151"/>
      <c r="CQ25" s="154"/>
      <c r="CR25" s="137"/>
      <c r="CS25" s="137"/>
    </row>
    <row r="26" spans="1:97" x14ac:dyDescent="0.25">
      <c r="A26" s="161" t="s">
        <v>158</v>
      </c>
      <c r="B26" s="129"/>
      <c r="C26" s="125"/>
      <c r="D26" s="176"/>
      <c r="E26" s="164"/>
      <c r="F26" s="137"/>
      <c r="G26" s="106"/>
      <c r="H26" s="137"/>
      <c r="I26" s="137"/>
      <c r="J26" s="137"/>
      <c r="K26" s="137"/>
      <c r="L26" s="137"/>
      <c r="M26" s="169"/>
      <c r="N26" s="164"/>
      <c r="O26" s="137"/>
      <c r="P26" s="137"/>
      <c r="Q26" s="137"/>
      <c r="R26" s="137"/>
      <c r="S26" s="106"/>
      <c r="T26" s="106"/>
      <c r="U26" s="137"/>
      <c r="V26" s="108"/>
      <c r="W26" s="108"/>
      <c r="X26" s="108"/>
      <c r="Y26" s="137"/>
      <c r="Z26" s="137"/>
      <c r="AA26" s="108"/>
      <c r="AB26" s="170"/>
      <c r="AC26" s="164"/>
      <c r="AD26" s="137"/>
      <c r="AE26" s="137"/>
      <c r="AF26" s="106"/>
      <c r="AG26" s="106"/>
      <c r="AH26" s="106"/>
      <c r="AI26" s="169"/>
      <c r="AJ26" s="129"/>
      <c r="AK26" s="125"/>
      <c r="AL26" s="125"/>
      <c r="AM26" s="174"/>
      <c r="AN26" s="180"/>
      <c r="AO26" s="129"/>
      <c r="AP26" s="125"/>
      <c r="AQ26" s="125"/>
      <c r="AR26" s="174"/>
      <c r="AS26" s="180"/>
      <c r="AT26" s="178"/>
      <c r="AU26" s="167"/>
      <c r="AV26" s="164"/>
      <c r="AW26" s="137"/>
      <c r="AX26" s="169"/>
      <c r="AY26" s="107"/>
      <c r="AZ26" s="106"/>
      <c r="BA26" s="106"/>
      <c r="BB26" s="106"/>
      <c r="BC26" s="106"/>
      <c r="BD26" s="106"/>
      <c r="BE26" s="106"/>
      <c r="BF26" s="127"/>
      <c r="BG26" s="127"/>
      <c r="BH26" s="91" t="str">
        <f t="shared" si="2"/>
        <v/>
      </c>
      <c r="BI26" s="127"/>
      <c r="BJ26" s="101" t="str">
        <f t="shared" si="0"/>
        <v/>
      </c>
      <c r="BK26" s="137"/>
      <c r="BL26" s="137"/>
      <c r="BM26" s="137"/>
      <c r="BN26" s="106"/>
      <c r="BO26" s="106"/>
      <c r="BP26" s="139"/>
      <c r="BQ26" s="106"/>
      <c r="BR26" s="106"/>
      <c r="BS26" s="106"/>
      <c r="BT26" s="106"/>
      <c r="BU26" s="137"/>
      <c r="BV26" s="151"/>
      <c r="BW26" s="158"/>
      <c r="BX26" s="106"/>
      <c r="BY26" s="139"/>
      <c r="BZ26" s="136"/>
      <c r="CA26" s="150"/>
      <c r="CB26" s="153"/>
      <c r="CC26" s="163"/>
      <c r="CD26" s="163"/>
      <c r="CE26" s="163"/>
      <c r="CF26" s="247" t="str">
        <f t="shared" si="1"/>
        <v/>
      </c>
      <c r="CG26" s="163"/>
      <c r="CH26" s="163"/>
      <c r="CI26" s="163"/>
      <c r="CJ26" s="154"/>
      <c r="CK26" s="137"/>
      <c r="CL26" s="137"/>
      <c r="CM26" s="137"/>
      <c r="CN26" s="137"/>
      <c r="CO26" s="137"/>
      <c r="CP26" s="151"/>
      <c r="CQ26" s="154"/>
      <c r="CR26" s="137"/>
      <c r="CS26" s="137"/>
    </row>
    <row r="27" spans="1:97" x14ac:dyDescent="0.25">
      <c r="A27" s="161" t="s">
        <v>159</v>
      </c>
      <c r="B27" s="129"/>
      <c r="C27" s="125"/>
      <c r="D27" s="176"/>
      <c r="E27" s="164"/>
      <c r="F27" s="137"/>
      <c r="G27" s="106"/>
      <c r="H27" s="137"/>
      <c r="I27" s="137"/>
      <c r="J27" s="137"/>
      <c r="K27" s="137"/>
      <c r="L27" s="137"/>
      <c r="M27" s="169"/>
      <c r="N27" s="164"/>
      <c r="O27" s="137"/>
      <c r="P27" s="137"/>
      <c r="Q27" s="137"/>
      <c r="R27" s="137"/>
      <c r="S27" s="106"/>
      <c r="T27" s="106"/>
      <c r="U27" s="137"/>
      <c r="V27" s="108"/>
      <c r="W27" s="108"/>
      <c r="X27" s="108"/>
      <c r="Y27" s="137"/>
      <c r="Z27" s="137"/>
      <c r="AA27" s="108"/>
      <c r="AB27" s="170"/>
      <c r="AC27" s="164"/>
      <c r="AD27" s="137"/>
      <c r="AE27" s="137"/>
      <c r="AF27" s="106"/>
      <c r="AG27" s="106"/>
      <c r="AH27" s="106"/>
      <c r="AI27" s="169"/>
      <c r="AJ27" s="129"/>
      <c r="AK27" s="125"/>
      <c r="AL27" s="125"/>
      <c r="AM27" s="174"/>
      <c r="AN27" s="180"/>
      <c r="AO27" s="129"/>
      <c r="AP27" s="125"/>
      <c r="AQ27" s="125"/>
      <c r="AR27" s="174"/>
      <c r="AS27" s="180"/>
      <c r="AT27" s="178"/>
      <c r="AU27" s="167"/>
      <c r="AV27" s="164"/>
      <c r="AW27" s="137"/>
      <c r="AX27" s="169"/>
      <c r="AY27" s="107"/>
      <c r="AZ27" s="106"/>
      <c r="BA27" s="106"/>
      <c r="BB27" s="106"/>
      <c r="BC27" s="106"/>
      <c r="BD27" s="106"/>
      <c r="BE27" s="106"/>
      <c r="BF27" s="127"/>
      <c r="BG27" s="127"/>
      <c r="BH27" s="91" t="str">
        <f t="shared" si="2"/>
        <v/>
      </c>
      <c r="BI27" s="127"/>
      <c r="BJ27" s="101" t="str">
        <f t="shared" si="0"/>
        <v/>
      </c>
      <c r="BK27" s="137"/>
      <c r="BL27" s="137"/>
      <c r="BM27" s="137"/>
      <c r="BN27" s="106"/>
      <c r="BO27" s="106"/>
      <c r="BP27" s="139"/>
      <c r="BQ27" s="106"/>
      <c r="BR27" s="106"/>
      <c r="BS27" s="106"/>
      <c r="BT27" s="106"/>
      <c r="BU27" s="137"/>
      <c r="BV27" s="151"/>
      <c r="BW27" s="158"/>
      <c r="BX27" s="106"/>
      <c r="BY27" s="139"/>
      <c r="BZ27" s="136"/>
      <c r="CA27" s="150"/>
      <c r="CB27" s="153"/>
      <c r="CC27" s="163"/>
      <c r="CD27" s="163"/>
      <c r="CE27" s="163"/>
      <c r="CF27" s="247" t="str">
        <f t="shared" si="1"/>
        <v/>
      </c>
      <c r="CG27" s="163"/>
      <c r="CH27" s="163"/>
      <c r="CI27" s="163"/>
      <c r="CJ27" s="154"/>
      <c r="CK27" s="137"/>
      <c r="CL27" s="137"/>
      <c r="CM27" s="137"/>
      <c r="CN27" s="137"/>
      <c r="CO27" s="137"/>
      <c r="CP27" s="151"/>
      <c r="CQ27" s="154"/>
      <c r="CR27" s="137"/>
      <c r="CS27" s="137"/>
    </row>
    <row r="28" spans="1:97" x14ac:dyDescent="0.25">
      <c r="A28" s="161" t="s">
        <v>160</v>
      </c>
      <c r="B28" s="129"/>
      <c r="C28" s="125"/>
      <c r="D28" s="176"/>
      <c r="E28" s="164"/>
      <c r="F28" s="137"/>
      <c r="G28" s="106"/>
      <c r="H28" s="137"/>
      <c r="I28" s="137"/>
      <c r="J28" s="137"/>
      <c r="K28" s="137"/>
      <c r="L28" s="137"/>
      <c r="M28" s="169"/>
      <c r="N28" s="164"/>
      <c r="O28" s="137"/>
      <c r="P28" s="137"/>
      <c r="Q28" s="137"/>
      <c r="R28" s="137"/>
      <c r="S28" s="106"/>
      <c r="T28" s="106"/>
      <c r="U28" s="137"/>
      <c r="V28" s="108"/>
      <c r="W28" s="108"/>
      <c r="X28" s="108"/>
      <c r="Y28" s="137"/>
      <c r="Z28" s="137"/>
      <c r="AA28" s="108"/>
      <c r="AB28" s="170"/>
      <c r="AC28" s="164"/>
      <c r="AD28" s="137"/>
      <c r="AE28" s="137"/>
      <c r="AF28" s="106"/>
      <c r="AG28" s="106"/>
      <c r="AH28" s="106"/>
      <c r="AI28" s="169"/>
      <c r="AJ28" s="129"/>
      <c r="AK28" s="125"/>
      <c r="AL28" s="125"/>
      <c r="AM28" s="174"/>
      <c r="AN28" s="180"/>
      <c r="AO28" s="129"/>
      <c r="AP28" s="125"/>
      <c r="AQ28" s="125"/>
      <c r="AR28" s="174"/>
      <c r="AS28" s="180"/>
      <c r="AT28" s="178"/>
      <c r="AU28" s="167"/>
      <c r="AV28" s="164"/>
      <c r="AW28" s="137"/>
      <c r="AX28" s="169"/>
      <c r="AY28" s="107"/>
      <c r="AZ28" s="106"/>
      <c r="BA28" s="106"/>
      <c r="BB28" s="106"/>
      <c r="BC28" s="106"/>
      <c r="BD28" s="106"/>
      <c r="BE28" s="106"/>
      <c r="BF28" s="127"/>
      <c r="BG28" s="127"/>
      <c r="BH28" s="91" t="str">
        <f t="shared" si="2"/>
        <v/>
      </c>
      <c r="BI28" s="127"/>
      <c r="BJ28" s="101" t="str">
        <f t="shared" si="0"/>
        <v/>
      </c>
      <c r="BK28" s="137"/>
      <c r="BL28" s="137"/>
      <c r="BM28" s="137"/>
      <c r="BN28" s="106"/>
      <c r="BO28" s="106"/>
      <c r="BP28" s="139"/>
      <c r="BQ28" s="106"/>
      <c r="BR28" s="106"/>
      <c r="BS28" s="106"/>
      <c r="BT28" s="106"/>
      <c r="BU28" s="137"/>
      <c r="BV28" s="151"/>
      <c r="BW28" s="158"/>
      <c r="BX28" s="106"/>
      <c r="BY28" s="139"/>
      <c r="BZ28" s="136"/>
      <c r="CA28" s="150"/>
      <c r="CB28" s="153"/>
      <c r="CC28" s="163"/>
      <c r="CD28" s="163"/>
      <c r="CE28" s="163"/>
      <c r="CF28" s="247" t="str">
        <f t="shared" si="1"/>
        <v/>
      </c>
      <c r="CG28" s="163"/>
      <c r="CH28" s="163"/>
      <c r="CI28" s="163"/>
      <c r="CJ28" s="154"/>
      <c r="CK28" s="137"/>
      <c r="CL28" s="137"/>
      <c r="CM28" s="137"/>
      <c r="CN28" s="137"/>
      <c r="CO28" s="137"/>
      <c r="CP28" s="151"/>
      <c r="CQ28" s="154"/>
      <c r="CR28" s="137"/>
      <c r="CS28" s="137"/>
    </row>
    <row r="29" spans="1:97" x14ac:dyDescent="0.25">
      <c r="A29" s="161" t="s">
        <v>161</v>
      </c>
      <c r="B29" s="129"/>
      <c r="C29" s="125"/>
      <c r="D29" s="176"/>
      <c r="E29" s="164"/>
      <c r="F29" s="137"/>
      <c r="G29" s="106"/>
      <c r="H29" s="137"/>
      <c r="I29" s="137"/>
      <c r="J29" s="137"/>
      <c r="K29" s="137"/>
      <c r="L29" s="137"/>
      <c r="M29" s="169"/>
      <c r="N29" s="164"/>
      <c r="O29" s="137"/>
      <c r="P29" s="137"/>
      <c r="Q29" s="137"/>
      <c r="R29" s="137"/>
      <c r="S29" s="106"/>
      <c r="T29" s="106"/>
      <c r="U29" s="137"/>
      <c r="V29" s="108"/>
      <c r="W29" s="108"/>
      <c r="X29" s="108"/>
      <c r="Y29" s="137"/>
      <c r="Z29" s="137"/>
      <c r="AA29" s="108"/>
      <c r="AB29" s="170"/>
      <c r="AC29" s="164"/>
      <c r="AD29" s="137"/>
      <c r="AE29" s="137"/>
      <c r="AF29" s="106"/>
      <c r="AG29" s="106"/>
      <c r="AH29" s="106"/>
      <c r="AI29" s="169"/>
      <c r="AJ29" s="129"/>
      <c r="AK29" s="125"/>
      <c r="AL29" s="125"/>
      <c r="AM29" s="174"/>
      <c r="AN29" s="180"/>
      <c r="AO29" s="129"/>
      <c r="AP29" s="125"/>
      <c r="AQ29" s="125"/>
      <c r="AR29" s="174"/>
      <c r="AS29" s="180"/>
      <c r="AT29" s="178"/>
      <c r="AU29" s="167"/>
      <c r="AV29" s="164"/>
      <c r="AW29" s="137"/>
      <c r="AX29" s="169"/>
      <c r="AY29" s="107"/>
      <c r="AZ29" s="106"/>
      <c r="BA29" s="106"/>
      <c r="BB29" s="106"/>
      <c r="BC29" s="106"/>
      <c r="BD29" s="106"/>
      <c r="BE29" s="106"/>
      <c r="BF29" s="127"/>
      <c r="BG29" s="127"/>
      <c r="BH29" s="91" t="str">
        <f t="shared" si="2"/>
        <v/>
      </c>
      <c r="BI29" s="127"/>
      <c r="BJ29" s="101" t="str">
        <f t="shared" si="0"/>
        <v/>
      </c>
      <c r="BK29" s="137"/>
      <c r="BL29" s="137"/>
      <c r="BM29" s="137"/>
      <c r="BN29" s="106"/>
      <c r="BO29" s="106"/>
      <c r="BP29" s="139"/>
      <c r="BQ29" s="106"/>
      <c r="BR29" s="106"/>
      <c r="BS29" s="106"/>
      <c r="BT29" s="106"/>
      <c r="BU29" s="137"/>
      <c r="BV29" s="151"/>
      <c r="BW29" s="158"/>
      <c r="BX29" s="106"/>
      <c r="BY29" s="139"/>
      <c r="BZ29" s="136"/>
      <c r="CA29" s="150"/>
      <c r="CB29" s="153"/>
      <c r="CC29" s="163"/>
      <c r="CD29" s="163"/>
      <c r="CE29" s="163"/>
      <c r="CF29" s="247" t="str">
        <f t="shared" si="1"/>
        <v/>
      </c>
      <c r="CG29" s="163"/>
      <c r="CH29" s="163"/>
      <c r="CI29" s="163"/>
      <c r="CJ29" s="154"/>
      <c r="CK29" s="137"/>
      <c r="CL29" s="137"/>
      <c r="CM29" s="137"/>
      <c r="CN29" s="137"/>
      <c r="CO29" s="137"/>
      <c r="CP29" s="151"/>
      <c r="CQ29" s="154"/>
      <c r="CR29" s="137"/>
      <c r="CS29" s="137"/>
    </row>
    <row r="30" spans="1:97" x14ac:dyDescent="0.25">
      <c r="A30" s="161" t="s">
        <v>162</v>
      </c>
      <c r="B30" s="129"/>
      <c r="C30" s="125"/>
      <c r="D30" s="176"/>
      <c r="E30" s="164"/>
      <c r="F30" s="137"/>
      <c r="G30" s="106"/>
      <c r="H30" s="137"/>
      <c r="I30" s="137"/>
      <c r="J30" s="137"/>
      <c r="K30" s="137"/>
      <c r="L30" s="137"/>
      <c r="M30" s="169"/>
      <c r="N30" s="164"/>
      <c r="O30" s="137"/>
      <c r="P30" s="137"/>
      <c r="Q30" s="137"/>
      <c r="R30" s="137"/>
      <c r="S30" s="106"/>
      <c r="T30" s="106"/>
      <c r="U30" s="137"/>
      <c r="V30" s="108"/>
      <c r="W30" s="108"/>
      <c r="X30" s="108"/>
      <c r="Y30" s="137"/>
      <c r="Z30" s="137"/>
      <c r="AA30" s="108"/>
      <c r="AB30" s="170"/>
      <c r="AC30" s="164"/>
      <c r="AD30" s="137"/>
      <c r="AE30" s="137"/>
      <c r="AF30" s="106"/>
      <c r="AG30" s="106"/>
      <c r="AH30" s="106"/>
      <c r="AI30" s="169"/>
      <c r="AJ30" s="129"/>
      <c r="AK30" s="125"/>
      <c r="AL30" s="125"/>
      <c r="AM30" s="174"/>
      <c r="AN30" s="180"/>
      <c r="AO30" s="129"/>
      <c r="AP30" s="125"/>
      <c r="AQ30" s="125"/>
      <c r="AR30" s="174"/>
      <c r="AS30" s="180"/>
      <c r="AT30" s="178"/>
      <c r="AU30" s="167"/>
      <c r="AV30" s="164"/>
      <c r="AW30" s="137"/>
      <c r="AX30" s="169"/>
      <c r="AY30" s="107"/>
      <c r="AZ30" s="106"/>
      <c r="BA30" s="106"/>
      <c r="BB30" s="106"/>
      <c r="BC30" s="106"/>
      <c r="BD30" s="106"/>
      <c r="BE30" s="106"/>
      <c r="BF30" s="127"/>
      <c r="BG30" s="127"/>
      <c r="BH30" s="91" t="str">
        <f t="shared" si="2"/>
        <v/>
      </c>
      <c r="BI30" s="127"/>
      <c r="BJ30" s="101" t="str">
        <f t="shared" si="0"/>
        <v/>
      </c>
      <c r="BK30" s="137"/>
      <c r="BL30" s="137"/>
      <c r="BM30" s="137"/>
      <c r="BN30" s="106"/>
      <c r="BO30" s="106"/>
      <c r="BP30" s="139"/>
      <c r="BQ30" s="106"/>
      <c r="BR30" s="106"/>
      <c r="BS30" s="106"/>
      <c r="BT30" s="106"/>
      <c r="BU30" s="137"/>
      <c r="BV30" s="151"/>
      <c r="BW30" s="158"/>
      <c r="BX30" s="106"/>
      <c r="BY30" s="139"/>
      <c r="BZ30" s="136"/>
      <c r="CA30" s="150"/>
      <c r="CB30" s="153"/>
      <c r="CC30" s="163"/>
      <c r="CD30" s="163"/>
      <c r="CE30" s="163"/>
      <c r="CF30" s="247" t="str">
        <f t="shared" si="1"/>
        <v/>
      </c>
      <c r="CG30" s="163"/>
      <c r="CH30" s="163"/>
      <c r="CI30" s="163"/>
      <c r="CJ30" s="154"/>
      <c r="CK30" s="137"/>
      <c r="CL30" s="137"/>
      <c r="CM30" s="137"/>
      <c r="CN30" s="137"/>
      <c r="CO30" s="137"/>
      <c r="CP30" s="151"/>
      <c r="CQ30" s="154"/>
      <c r="CR30" s="137"/>
      <c r="CS30" s="137"/>
    </row>
    <row r="31" spans="1:97" x14ac:dyDescent="0.25">
      <c r="A31" s="161" t="s">
        <v>163</v>
      </c>
      <c r="B31" s="131"/>
      <c r="C31" s="132"/>
      <c r="D31" s="175"/>
      <c r="E31" s="163"/>
      <c r="F31" s="136"/>
      <c r="G31" s="106"/>
      <c r="H31" s="136"/>
      <c r="I31" s="136"/>
      <c r="J31" s="136"/>
      <c r="K31" s="136"/>
      <c r="L31" s="136"/>
      <c r="M31" s="168"/>
      <c r="N31" s="163"/>
      <c r="O31" s="136"/>
      <c r="P31" s="136"/>
      <c r="Q31" s="136"/>
      <c r="R31" s="136"/>
      <c r="S31" s="106"/>
      <c r="T31" s="106"/>
      <c r="U31" s="136"/>
      <c r="V31" s="108"/>
      <c r="W31" s="108"/>
      <c r="X31" s="108"/>
      <c r="Y31" s="136"/>
      <c r="Z31" s="136"/>
      <c r="AA31" s="108"/>
      <c r="AB31" s="170"/>
      <c r="AC31" s="163"/>
      <c r="AD31" s="136"/>
      <c r="AE31" s="136"/>
      <c r="AF31" s="106"/>
      <c r="AG31" s="106"/>
      <c r="AH31" s="106"/>
      <c r="AI31" s="168"/>
      <c r="AJ31" s="131"/>
      <c r="AK31" s="132"/>
      <c r="AL31" s="132"/>
      <c r="AM31" s="173"/>
      <c r="AN31" s="179"/>
      <c r="AO31" s="131"/>
      <c r="AP31" s="132"/>
      <c r="AQ31" s="132"/>
      <c r="AR31" s="173"/>
      <c r="AS31" s="179"/>
      <c r="AT31" s="177"/>
      <c r="AU31" s="166"/>
      <c r="AV31" s="163"/>
      <c r="AW31" s="136"/>
      <c r="AX31" s="168"/>
      <c r="AY31" s="107"/>
      <c r="AZ31" s="106"/>
      <c r="BA31" s="110"/>
      <c r="BB31" s="110"/>
      <c r="BC31" s="110"/>
      <c r="BD31" s="110"/>
      <c r="BE31" s="110"/>
      <c r="BF31" s="134"/>
      <c r="BG31" s="134"/>
      <c r="BH31" s="91" t="str">
        <f t="shared" si="2"/>
        <v/>
      </c>
      <c r="BI31" s="134"/>
      <c r="BJ31" s="101" t="str">
        <f t="shared" si="0"/>
        <v/>
      </c>
      <c r="BK31" s="136"/>
      <c r="BL31" s="136"/>
      <c r="BM31" s="136"/>
      <c r="BN31" s="106"/>
      <c r="BO31" s="106"/>
      <c r="BP31" s="138"/>
      <c r="BQ31" s="106"/>
      <c r="BR31" s="106"/>
      <c r="BS31" s="106"/>
      <c r="BT31" s="106"/>
      <c r="BU31" s="136"/>
      <c r="BV31" s="150"/>
      <c r="BW31" s="158"/>
      <c r="BX31" s="106"/>
      <c r="BY31" s="138"/>
      <c r="BZ31" s="136"/>
      <c r="CA31" s="150"/>
      <c r="CB31" s="153"/>
      <c r="CC31" s="163"/>
      <c r="CD31" s="163"/>
      <c r="CE31" s="163"/>
      <c r="CF31" s="247" t="str">
        <f t="shared" si="1"/>
        <v/>
      </c>
      <c r="CG31" s="163"/>
      <c r="CH31" s="163"/>
      <c r="CI31" s="163"/>
      <c r="CJ31" s="153"/>
      <c r="CK31" s="136"/>
      <c r="CL31" s="136"/>
      <c r="CM31" s="136"/>
      <c r="CN31" s="136"/>
      <c r="CO31" s="136"/>
      <c r="CP31" s="150"/>
      <c r="CQ31" s="153"/>
      <c r="CR31" s="136"/>
      <c r="CS31" s="136"/>
    </row>
    <row r="32" spans="1:97" x14ac:dyDescent="0.25">
      <c r="A32" s="161" t="s">
        <v>164</v>
      </c>
      <c r="B32" s="129"/>
      <c r="C32" s="125"/>
      <c r="D32" s="176"/>
      <c r="E32" s="164"/>
      <c r="F32" s="137"/>
      <c r="G32" s="106"/>
      <c r="H32" s="137"/>
      <c r="I32" s="137"/>
      <c r="J32" s="137"/>
      <c r="K32" s="137"/>
      <c r="L32" s="137"/>
      <c r="M32" s="169"/>
      <c r="N32" s="164"/>
      <c r="O32" s="137"/>
      <c r="P32" s="137"/>
      <c r="Q32" s="137"/>
      <c r="R32" s="137"/>
      <c r="S32" s="106"/>
      <c r="T32" s="106"/>
      <c r="U32" s="137"/>
      <c r="V32" s="108"/>
      <c r="W32" s="108"/>
      <c r="X32" s="108"/>
      <c r="Y32" s="137"/>
      <c r="Z32" s="137"/>
      <c r="AA32" s="108"/>
      <c r="AB32" s="170"/>
      <c r="AC32" s="164"/>
      <c r="AD32" s="137"/>
      <c r="AE32" s="137"/>
      <c r="AF32" s="106"/>
      <c r="AG32" s="106"/>
      <c r="AH32" s="106"/>
      <c r="AI32" s="169"/>
      <c r="AJ32" s="129"/>
      <c r="AK32" s="125"/>
      <c r="AL32" s="125"/>
      <c r="AM32" s="174"/>
      <c r="AN32" s="180"/>
      <c r="AO32" s="129"/>
      <c r="AP32" s="125"/>
      <c r="AQ32" s="125"/>
      <c r="AR32" s="174"/>
      <c r="AS32" s="180"/>
      <c r="AT32" s="178"/>
      <c r="AU32" s="167"/>
      <c r="AV32" s="164"/>
      <c r="AW32" s="137"/>
      <c r="AX32" s="169"/>
      <c r="AY32" s="107"/>
      <c r="AZ32" s="106"/>
      <c r="BA32" s="106"/>
      <c r="BB32" s="106"/>
      <c r="BC32" s="106"/>
      <c r="BD32" s="106"/>
      <c r="BE32" s="106"/>
      <c r="BF32" s="127"/>
      <c r="BG32" s="127"/>
      <c r="BH32" s="91" t="str">
        <f t="shared" si="2"/>
        <v/>
      </c>
      <c r="BI32" s="127"/>
      <c r="BJ32" s="101" t="str">
        <f t="shared" si="0"/>
        <v/>
      </c>
      <c r="BK32" s="137"/>
      <c r="BL32" s="137"/>
      <c r="BM32" s="137"/>
      <c r="BN32" s="106"/>
      <c r="BO32" s="106"/>
      <c r="BP32" s="139"/>
      <c r="BQ32" s="106"/>
      <c r="BR32" s="106"/>
      <c r="BS32" s="106"/>
      <c r="BT32" s="106"/>
      <c r="BU32" s="137"/>
      <c r="BV32" s="151"/>
      <c r="BW32" s="158"/>
      <c r="BX32" s="106"/>
      <c r="BY32" s="139"/>
      <c r="BZ32" s="136"/>
      <c r="CA32" s="150"/>
      <c r="CB32" s="153"/>
      <c r="CC32" s="163"/>
      <c r="CD32" s="163"/>
      <c r="CE32" s="163"/>
      <c r="CF32" s="247" t="str">
        <f t="shared" si="1"/>
        <v/>
      </c>
      <c r="CG32" s="163"/>
      <c r="CH32" s="163"/>
      <c r="CI32" s="163"/>
      <c r="CJ32" s="154"/>
      <c r="CK32" s="137"/>
      <c r="CL32" s="137"/>
      <c r="CM32" s="137"/>
      <c r="CN32" s="137"/>
      <c r="CO32" s="137"/>
      <c r="CP32" s="151"/>
      <c r="CQ32" s="154"/>
      <c r="CR32" s="137"/>
      <c r="CS32" s="137"/>
    </row>
    <row r="33" spans="1:97" x14ac:dyDescent="0.25">
      <c r="A33" s="161" t="s">
        <v>165</v>
      </c>
      <c r="B33" s="129"/>
      <c r="C33" s="125"/>
      <c r="D33" s="176"/>
      <c r="E33" s="164"/>
      <c r="F33" s="137"/>
      <c r="G33" s="106"/>
      <c r="H33" s="137"/>
      <c r="I33" s="137"/>
      <c r="J33" s="137"/>
      <c r="K33" s="137"/>
      <c r="L33" s="137"/>
      <c r="M33" s="169"/>
      <c r="N33" s="164"/>
      <c r="O33" s="137"/>
      <c r="P33" s="137"/>
      <c r="Q33" s="137"/>
      <c r="R33" s="137"/>
      <c r="S33" s="106"/>
      <c r="T33" s="106"/>
      <c r="U33" s="137"/>
      <c r="V33" s="108"/>
      <c r="W33" s="108"/>
      <c r="X33" s="108"/>
      <c r="Y33" s="137"/>
      <c r="Z33" s="137"/>
      <c r="AA33" s="108"/>
      <c r="AB33" s="170"/>
      <c r="AC33" s="164"/>
      <c r="AD33" s="137"/>
      <c r="AE33" s="137"/>
      <c r="AF33" s="106"/>
      <c r="AG33" s="106"/>
      <c r="AH33" s="106"/>
      <c r="AI33" s="169"/>
      <c r="AJ33" s="129"/>
      <c r="AK33" s="125"/>
      <c r="AL33" s="125"/>
      <c r="AM33" s="174"/>
      <c r="AN33" s="180"/>
      <c r="AO33" s="129"/>
      <c r="AP33" s="125"/>
      <c r="AQ33" s="125"/>
      <c r="AR33" s="174"/>
      <c r="AS33" s="180"/>
      <c r="AT33" s="178"/>
      <c r="AU33" s="167"/>
      <c r="AV33" s="164"/>
      <c r="AW33" s="137"/>
      <c r="AX33" s="169"/>
      <c r="AY33" s="107"/>
      <c r="AZ33" s="106"/>
      <c r="BA33" s="106"/>
      <c r="BB33" s="106"/>
      <c r="BC33" s="106"/>
      <c r="BD33" s="106"/>
      <c r="BE33" s="106"/>
      <c r="BF33" s="127"/>
      <c r="BG33" s="127"/>
      <c r="BH33" s="91" t="str">
        <f t="shared" si="2"/>
        <v/>
      </c>
      <c r="BI33" s="127"/>
      <c r="BJ33" s="101" t="str">
        <f t="shared" si="0"/>
        <v/>
      </c>
      <c r="BK33" s="137"/>
      <c r="BL33" s="137"/>
      <c r="BM33" s="137"/>
      <c r="BN33" s="106"/>
      <c r="BO33" s="106"/>
      <c r="BP33" s="139"/>
      <c r="BQ33" s="106"/>
      <c r="BR33" s="106"/>
      <c r="BS33" s="106"/>
      <c r="BT33" s="106"/>
      <c r="BU33" s="137"/>
      <c r="BV33" s="151"/>
      <c r="BW33" s="158"/>
      <c r="BX33" s="106"/>
      <c r="BY33" s="139"/>
      <c r="BZ33" s="136"/>
      <c r="CA33" s="150"/>
      <c r="CB33" s="153"/>
      <c r="CC33" s="163"/>
      <c r="CD33" s="163"/>
      <c r="CE33" s="163"/>
      <c r="CF33" s="247" t="str">
        <f t="shared" si="1"/>
        <v/>
      </c>
      <c r="CG33" s="163"/>
      <c r="CH33" s="163"/>
      <c r="CI33" s="163"/>
      <c r="CJ33" s="154"/>
      <c r="CK33" s="137"/>
      <c r="CL33" s="137"/>
      <c r="CM33" s="137"/>
      <c r="CN33" s="137"/>
      <c r="CO33" s="137"/>
      <c r="CP33" s="151"/>
      <c r="CQ33" s="154"/>
      <c r="CR33" s="137"/>
      <c r="CS33" s="137"/>
    </row>
    <row r="34" spans="1:97" x14ac:dyDescent="0.25">
      <c r="A34" s="161" t="s">
        <v>166</v>
      </c>
      <c r="B34" s="129"/>
      <c r="C34" s="125"/>
      <c r="D34" s="176"/>
      <c r="E34" s="164"/>
      <c r="F34" s="137"/>
      <c r="G34" s="106"/>
      <c r="H34" s="137"/>
      <c r="I34" s="137"/>
      <c r="J34" s="137"/>
      <c r="K34" s="137"/>
      <c r="L34" s="137"/>
      <c r="M34" s="169"/>
      <c r="N34" s="164"/>
      <c r="O34" s="137"/>
      <c r="P34" s="137"/>
      <c r="Q34" s="137"/>
      <c r="R34" s="137"/>
      <c r="S34" s="106"/>
      <c r="T34" s="106"/>
      <c r="U34" s="137"/>
      <c r="V34" s="108"/>
      <c r="W34" s="108"/>
      <c r="X34" s="108"/>
      <c r="Y34" s="137"/>
      <c r="Z34" s="137"/>
      <c r="AA34" s="108"/>
      <c r="AB34" s="170"/>
      <c r="AC34" s="164"/>
      <c r="AD34" s="137"/>
      <c r="AE34" s="137"/>
      <c r="AF34" s="106"/>
      <c r="AG34" s="106"/>
      <c r="AH34" s="106"/>
      <c r="AI34" s="169"/>
      <c r="AJ34" s="129"/>
      <c r="AK34" s="125"/>
      <c r="AL34" s="125"/>
      <c r="AM34" s="174"/>
      <c r="AN34" s="180"/>
      <c r="AO34" s="129"/>
      <c r="AP34" s="125"/>
      <c r="AQ34" s="125"/>
      <c r="AR34" s="174"/>
      <c r="AS34" s="180"/>
      <c r="AT34" s="178"/>
      <c r="AU34" s="167"/>
      <c r="AV34" s="164"/>
      <c r="AW34" s="137"/>
      <c r="AX34" s="169"/>
      <c r="AY34" s="107"/>
      <c r="AZ34" s="106"/>
      <c r="BA34" s="106"/>
      <c r="BB34" s="106"/>
      <c r="BC34" s="106"/>
      <c r="BD34" s="106"/>
      <c r="BE34" s="106"/>
      <c r="BF34" s="127"/>
      <c r="BG34" s="127"/>
      <c r="BH34" s="91" t="str">
        <f t="shared" si="2"/>
        <v/>
      </c>
      <c r="BI34" s="127"/>
      <c r="BJ34" s="101" t="str">
        <f t="shared" si="0"/>
        <v/>
      </c>
      <c r="BK34" s="137"/>
      <c r="BL34" s="137"/>
      <c r="BM34" s="137"/>
      <c r="BN34" s="106"/>
      <c r="BO34" s="106"/>
      <c r="BP34" s="139"/>
      <c r="BQ34" s="106"/>
      <c r="BR34" s="106"/>
      <c r="BS34" s="106"/>
      <c r="BT34" s="106"/>
      <c r="BU34" s="137"/>
      <c r="BV34" s="151"/>
      <c r="BW34" s="158"/>
      <c r="BX34" s="106"/>
      <c r="BY34" s="139"/>
      <c r="BZ34" s="136"/>
      <c r="CA34" s="150"/>
      <c r="CB34" s="153"/>
      <c r="CC34" s="163"/>
      <c r="CD34" s="163"/>
      <c r="CE34" s="163"/>
      <c r="CF34" s="247" t="str">
        <f t="shared" si="1"/>
        <v/>
      </c>
      <c r="CG34" s="163"/>
      <c r="CH34" s="163"/>
      <c r="CI34" s="163"/>
      <c r="CJ34" s="154"/>
      <c r="CK34" s="137"/>
      <c r="CL34" s="137"/>
      <c r="CM34" s="137"/>
      <c r="CN34" s="137"/>
      <c r="CO34" s="137"/>
      <c r="CP34" s="151"/>
      <c r="CQ34" s="154"/>
      <c r="CR34" s="137"/>
      <c r="CS34" s="137"/>
    </row>
    <row r="35" spans="1:97" x14ac:dyDescent="0.25">
      <c r="A35" s="161" t="s">
        <v>167</v>
      </c>
      <c r="B35" s="129"/>
      <c r="C35" s="125"/>
      <c r="D35" s="176"/>
      <c r="E35" s="164"/>
      <c r="F35" s="137"/>
      <c r="G35" s="106"/>
      <c r="H35" s="137"/>
      <c r="I35" s="137"/>
      <c r="J35" s="137"/>
      <c r="K35" s="137"/>
      <c r="L35" s="137"/>
      <c r="M35" s="169"/>
      <c r="N35" s="164"/>
      <c r="O35" s="137"/>
      <c r="P35" s="137"/>
      <c r="Q35" s="137"/>
      <c r="R35" s="137"/>
      <c r="S35" s="106"/>
      <c r="T35" s="106"/>
      <c r="U35" s="137"/>
      <c r="V35" s="108"/>
      <c r="W35" s="108"/>
      <c r="X35" s="108"/>
      <c r="Y35" s="137"/>
      <c r="Z35" s="137"/>
      <c r="AA35" s="108"/>
      <c r="AB35" s="170"/>
      <c r="AC35" s="164"/>
      <c r="AD35" s="137"/>
      <c r="AE35" s="137"/>
      <c r="AF35" s="106"/>
      <c r="AG35" s="106"/>
      <c r="AH35" s="106"/>
      <c r="AI35" s="169"/>
      <c r="AJ35" s="129"/>
      <c r="AK35" s="125"/>
      <c r="AL35" s="125"/>
      <c r="AM35" s="174"/>
      <c r="AN35" s="180"/>
      <c r="AO35" s="129"/>
      <c r="AP35" s="125"/>
      <c r="AQ35" s="125"/>
      <c r="AR35" s="174"/>
      <c r="AS35" s="180"/>
      <c r="AT35" s="178"/>
      <c r="AU35" s="167"/>
      <c r="AV35" s="164"/>
      <c r="AW35" s="137"/>
      <c r="AX35" s="169"/>
      <c r="AY35" s="107"/>
      <c r="AZ35" s="106"/>
      <c r="BA35" s="106"/>
      <c r="BB35" s="106"/>
      <c r="BC35" s="106"/>
      <c r="BD35" s="106"/>
      <c r="BE35" s="106"/>
      <c r="BF35" s="127"/>
      <c r="BG35" s="127"/>
      <c r="BH35" s="91" t="str">
        <f t="shared" si="2"/>
        <v/>
      </c>
      <c r="BI35" s="127"/>
      <c r="BJ35" s="101" t="str">
        <f t="shared" si="0"/>
        <v/>
      </c>
      <c r="BK35" s="137"/>
      <c r="BL35" s="137"/>
      <c r="BM35" s="137"/>
      <c r="BN35" s="106"/>
      <c r="BO35" s="106"/>
      <c r="BP35" s="139"/>
      <c r="BQ35" s="106"/>
      <c r="BR35" s="106"/>
      <c r="BS35" s="106"/>
      <c r="BT35" s="106"/>
      <c r="BU35" s="137"/>
      <c r="BV35" s="151"/>
      <c r="BW35" s="158"/>
      <c r="BX35" s="106"/>
      <c r="BY35" s="139"/>
      <c r="BZ35" s="136"/>
      <c r="CA35" s="150"/>
      <c r="CB35" s="153"/>
      <c r="CC35" s="163"/>
      <c r="CD35" s="163"/>
      <c r="CE35" s="163"/>
      <c r="CF35" s="247" t="str">
        <f t="shared" si="1"/>
        <v/>
      </c>
      <c r="CG35" s="163"/>
      <c r="CH35" s="163"/>
      <c r="CI35" s="163"/>
      <c r="CJ35" s="154"/>
      <c r="CK35" s="137"/>
      <c r="CL35" s="137"/>
      <c r="CM35" s="137"/>
      <c r="CN35" s="137"/>
      <c r="CO35" s="137"/>
      <c r="CP35" s="151"/>
      <c r="CQ35" s="154"/>
      <c r="CR35" s="137"/>
      <c r="CS35" s="137"/>
    </row>
    <row r="36" spans="1:97" x14ac:dyDescent="0.25">
      <c r="A36" s="161" t="s">
        <v>168</v>
      </c>
      <c r="B36" s="129"/>
      <c r="C36" s="125"/>
      <c r="D36" s="176"/>
      <c r="E36" s="164"/>
      <c r="F36" s="137"/>
      <c r="G36" s="106"/>
      <c r="H36" s="137"/>
      <c r="I36" s="137"/>
      <c r="J36" s="137"/>
      <c r="K36" s="137"/>
      <c r="L36" s="137"/>
      <c r="M36" s="169"/>
      <c r="N36" s="164"/>
      <c r="O36" s="137"/>
      <c r="P36" s="137"/>
      <c r="Q36" s="137"/>
      <c r="R36" s="137"/>
      <c r="S36" s="106"/>
      <c r="T36" s="106"/>
      <c r="U36" s="137"/>
      <c r="V36" s="108"/>
      <c r="W36" s="108"/>
      <c r="X36" s="108"/>
      <c r="Y36" s="137"/>
      <c r="Z36" s="137"/>
      <c r="AA36" s="108"/>
      <c r="AB36" s="170"/>
      <c r="AC36" s="164"/>
      <c r="AD36" s="137"/>
      <c r="AE36" s="137"/>
      <c r="AF36" s="106"/>
      <c r="AG36" s="106"/>
      <c r="AH36" s="106"/>
      <c r="AI36" s="169"/>
      <c r="AJ36" s="129"/>
      <c r="AK36" s="125"/>
      <c r="AL36" s="125"/>
      <c r="AM36" s="174"/>
      <c r="AN36" s="180"/>
      <c r="AO36" s="129"/>
      <c r="AP36" s="125"/>
      <c r="AQ36" s="125"/>
      <c r="AR36" s="174"/>
      <c r="AS36" s="180"/>
      <c r="AT36" s="178"/>
      <c r="AU36" s="167"/>
      <c r="AV36" s="164"/>
      <c r="AW36" s="137"/>
      <c r="AX36" s="169"/>
      <c r="AY36" s="107"/>
      <c r="AZ36" s="106"/>
      <c r="BA36" s="106"/>
      <c r="BB36" s="106"/>
      <c r="BC36" s="106"/>
      <c r="BD36" s="106"/>
      <c r="BE36" s="106"/>
      <c r="BF36" s="127"/>
      <c r="BG36" s="127"/>
      <c r="BH36" s="91" t="str">
        <f t="shared" si="2"/>
        <v/>
      </c>
      <c r="BI36" s="127"/>
      <c r="BJ36" s="101" t="str">
        <f t="shared" si="0"/>
        <v/>
      </c>
      <c r="BK36" s="137"/>
      <c r="BL36" s="137"/>
      <c r="BM36" s="137"/>
      <c r="BN36" s="106"/>
      <c r="BO36" s="106"/>
      <c r="BP36" s="139"/>
      <c r="BQ36" s="106"/>
      <c r="BR36" s="106"/>
      <c r="BS36" s="106"/>
      <c r="BT36" s="106"/>
      <c r="BU36" s="137"/>
      <c r="BV36" s="151"/>
      <c r="BW36" s="158"/>
      <c r="BX36" s="106"/>
      <c r="BY36" s="139"/>
      <c r="BZ36" s="136"/>
      <c r="CA36" s="150"/>
      <c r="CB36" s="153"/>
      <c r="CC36" s="163"/>
      <c r="CD36" s="163"/>
      <c r="CE36" s="163"/>
      <c r="CF36" s="247" t="str">
        <f t="shared" si="1"/>
        <v/>
      </c>
      <c r="CG36" s="163"/>
      <c r="CH36" s="163"/>
      <c r="CI36" s="163"/>
      <c r="CJ36" s="154"/>
      <c r="CK36" s="137"/>
      <c r="CL36" s="137"/>
      <c r="CM36" s="137"/>
      <c r="CN36" s="137"/>
      <c r="CO36" s="137"/>
      <c r="CP36" s="151"/>
      <c r="CQ36" s="154"/>
      <c r="CR36" s="137"/>
      <c r="CS36" s="137"/>
    </row>
    <row r="37" spans="1:97" x14ac:dyDescent="0.25">
      <c r="A37" s="161" t="s">
        <v>169</v>
      </c>
      <c r="B37" s="129"/>
      <c r="C37" s="125"/>
      <c r="D37" s="176"/>
      <c r="E37" s="164"/>
      <c r="F37" s="137"/>
      <c r="G37" s="106"/>
      <c r="H37" s="137"/>
      <c r="I37" s="137"/>
      <c r="J37" s="137"/>
      <c r="K37" s="137"/>
      <c r="L37" s="137"/>
      <c r="M37" s="169"/>
      <c r="N37" s="164"/>
      <c r="O37" s="137"/>
      <c r="P37" s="137"/>
      <c r="Q37" s="137"/>
      <c r="R37" s="137"/>
      <c r="S37" s="106"/>
      <c r="T37" s="106"/>
      <c r="U37" s="137"/>
      <c r="V37" s="108"/>
      <c r="W37" s="108"/>
      <c r="X37" s="108"/>
      <c r="Y37" s="137"/>
      <c r="Z37" s="137"/>
      <c r="AA37" s="108"/>
      <c r="AB37" s="170"/>
      <c r="AC37" s="164"/>
      <c r="AD37" s="137"/>
      <c r="AE37" s="137"/>
      <c r="AF37" s="106"/>
      <c r="AG37" s="106"/>
      <c r="AH37" s="106"/>
      <c r="AI37" s="169"/>
      <c r="AJ37" s="129"/>
      <c r="AK37" s="125"/>
      <c r="AL37" s="125"/>
      <c r="AM37" s="174"/>
      <c r="AN37" s="180"/>
      <c r="AO37" s="129"/>
      <c r="AP37" s="125"/>
      <c r="AQ37" s="125"/>
      <c r="AR37" s="174"/>
      <c r="AS37" s="180"/>
      <c r="AT37" s="178"/>
      <c r="AU37" s="167"/>
      <c r="AV37" s="164"/>
      <c r="AW37" s="137"/>
      <c r="AX37" s="169"/>
      <c r="AY37" s="107"/>
      <c r="AZ37" s="106"/>
      <c r="BA37" s="106"/>
      <c r="BB37" s="106"/>
      <c r="BC37" s="106"/>
      <c r="BD37" s="106"/>
      <c r="BE37" s="106"/>
      <c r="BF37" s="127"/>
      <c r="BG37" s="127"/>
      <c r="BH37" s="91" t="str">
        <f t="shared" si="2"/>
        <v/>
      </c>
      <c r="BI37" s="127"/>
      <c r="BJ37" s="101" t="str">
        <f t="shared" si="0"/>
        <v/>
      </c>
      <c r="BK37" s="137"/>
      <c r="BL37" s="137"/>
      <c r="BM37" s="137"/>
      <c r="BN37" s="106"/>
      <c r="BO37" s="106"/>
      <c r="BP37" s="139"/>
      <c r="BQ37" s="106"/>
      <c r="BR37" s="106"/>
      <c r="BS37" s="106"/>
      <c r="BT37" s="106"/>
      <c r="BU37" s="137"/>
      <c r="BV37" s="151"/>
      <c r="BW37" s="158"/>
      <c r="BX37" s="106"/>
      <c r="BY37" s="139"/>
      <c r="BZ37" s="136"/>
      <c r="CA37" s="150"/>
      <c r="CB37" s="153"/>
      <c r="CC37" s="163"/>
      <c r="CD37" s="163"/>
      <c r="CE37" s="163"/>
      <c r="CF37" s="247" t="str">
        <f t="shared" si="1"/>
        <v/>
      </c>
      <c r="CG37" s="163"/>
      <c r="CH37" s="163"/>
      <c r="CI37" s="163"/>
      <c r="CJ37" s="154"/>
      <c r="CK37" s="137"/>
      <c r="CL37" s="137"/>
      <c r="CM37" s="137"/>
      <c r="CN37" s="137"/>
      <c r="CO37" s="137"/>
      <c r="CP37" s="151"/>
      <c r="CQ37" s="154"/>
      <c r="CR37" s="137"/>
      <c r="CS37" s="137"/>
    </row>
    <row r="38" spans="1:97" x14ac:dyDescent="0.25">
      <c r="A38" s="161" t="s">
        <v>170</v>
      </c>
      <c r="B38" s="129"/>
      <c r="C38" s="125"/>
      <c r="D38" s="176"/>
      <c r="E38" s="164"/>
      <c r="F38" s="137"/>
      <c r="G38" s="106"/>
      <c r="H38" s="137"/>
      <c r="I38" s="137"/>
      <c r="J38" s="137"/>
      <c r="K38" s="137"/>
      <c r="L38" s="137"/>
      <c r="M38" s="169"/>
      <c r="N38" s="164"/>
      <c r="O38" s="137"/>
      <c r="P38" s="137"/>
      <c r="Q38" s="137"/>
      <c r="R38" s="137"/>
      <c r="S38" s="106"/>
      <c r="T38" s="106"/>
      <c r="U38" s="137"/>
      <c r="V38" s="108"/>
      <c r="W38" s="108"/>
      <c r="X38" s="108"/>
      <c r="Y38" s="137"/>
      <c r="Z38" s="137"/>
      <c r="AA38" s="108"/>
      <c r="AB38" s="170"/>
      <c r="AC38" s="164"/>
      <c r="AD38" s="137"/>
      <c r="AE38" s="137"/>
      <c r="AF38" s="106"/>
      <c r="AG38" s="106"/>
      <c r="AH38" s="106"/>
      <c r="AI38" s="169"/>
      <c r="AJ38" s="129"/>
      <c r="AK38" s="125"/>
      <c r="AL38" s="125"/>
      <c r="AM38" s="174"/>
      <c r="AN38" s="180"/>
      <c r="AO38" s="129"/>
      <c r="AP38" s="125"/>
      <c r="AQ38" s="125"/>
      <c r="AR38" s="174"/>
      <c r="AS38" s="180"/>
      <c r="AT38" s="178"/>
      <c r="AU38" s="167"/>
      <c r="AV38" s="164"/>
      <c r="AW38" s="137"/>
      <c r="AX38" s="169"/>
      <c r="AY38" s="107"/>
      <c r="AZ38" s="106"/>
      <c r="BA38" s="106"/>
      <c r="BB38" s="106"/>
      <c r="BC38" s="106"/>
      <c r="BD38" s="106"/>
      <c r="BE38" s="106"/>
      <c r="BF38" s="127"/>
      <c r="BG38" s="127"/>
      <c r="BH38" s="91" t="str">
        <f t="shared" si="2"/>
        <v/>
      </c>
      <c r="BI38" s="127"/>
      <c r="BJ38" s="101" t="str">
        <f t="shared" si="0"/>
        <v/>
      </c>
      <c r="BK38" s="137"/>
      <c r="BL38" s="137"/>
      <c r="BM38" s="137"/>
      <c r="BN38" s="106"/>
      <c r="BO38" s="106"/>
      <c r="BP38" s="139"/>
      <c r="BQ38" s="106"/>
      <c r="BR38" s="106"/>
      <c r="BS38" s="106"/>
      <c r="BT38" s="106"/>
      <c r="BU38" s="137"/>
      <c r="BV38" s="151"/>
      <c r="BW38" s="158"/>
      <c r="BX38" s="106"/>
      <c r="BY38" s="139"/>
      <c r="BZ38" s="136"/>
      <c r="CA38" s="150"/>
      <c r="CB38" s="153"/>
      <c r="CC38" s="163"/>
      <c r="CD38" s="163"/>
      <c r="CE38" s="163"/>
      <c r="CF38" s="247" t="str">
        <f t="shared" si="1"/>
        <v/>
      </c>
      <c r="CG38" s="163"/>
      <c r="CH38" s="163"/>
      <c r="CI38" s="163"/>
      <c r="CJ38" s="154"/>
      <c r="CK38" s="137"/>
      <c r="CL38" s="137"/>
      <c r="CM38" s="137"/>
      <c r="CN38" s="137"/>
      <c r="CO38" s="137"/>
      <c r="CP38" s="151"/>
      <c r="CQ38" s="154"/>
      <c r="CR38" s="137"/>
      <c r="CS38" s="137"/>
    </row>
    <row r="39" spans="1:97" x14ac:dyDescent="0.25">
      <c r="A39" s="161" t="s">
        <v>171</v>
      </c>
      <c r="B39" s="129"/>
      <c r="C39" s="125"/>
      <c r="D39" s="176"/>
      <c r="E39" s="164"/>
      <c r="F39" s="137"/>
      <c r="G39" s="106"/>
      <c r="H39" s="137"/>
      <c r="I39" s="137"/>
      <c r="J39" s="137"/>
      <c r="K39" s="137"/>
      <c r="L39" s="137"/>
      <c r="M39" s="169"/>
      <c r="N39" s="164"/>
      <c r="O39" s="137"/>
      <c r="P39" s="137"/>
      <c r="Q39" s="137"/>
      <c r="R39" s="137"/>
      <c r="S39" s="106"/>
      <c r="T39" s="106"/>
      <c r="U39" s="137"/>
      <c r="V39" s="108"/>
      <c r="W39" s="108"/>
      <c r="X39" s="108"/>
      <c r="Y39" s="137"/>
      <c r="Z39" s="137"/>
      <c r="AA39" s="108"/>
      <c r="AB39" s="170"/>
      <c r="AC39" s="164"/>
      <c r="AD39" s="137"/>
      <c r="AE39" s="137"/>
      <c r="AF39" s="106"/>
      <c r="AG39" s="106"/>
      <c r="AH39" s="106"/>
      <c r="AI39" s="169"/>
      <c r="AJ39" s="129"/>
      <c r="AK39" s="125"/>
      <c r="AL39" s="125"/>
      <c r="AM39" s="174"/>
      <c r="AN39" s="180"/>
      <c r="AO39" s="129"/>
      <c r="AP39" s="125"/>
      <c r="AQ39" s="125"/>
      <c r="AR39" s="174"/>
      <c r="AS39" s="180"/>
      <c r="AT39" s="178"/>
      <c r="AU39" s="167"/>
      <c r="AV39" s="164"/>
      <c r="AW39" s="137"/>
      <c r="AX39" s="169"/>
      <c r="AY39" s="107"/>
      <c r="AZ39" s="106"/>
      <c r="BA39" s="106"/>
      <c r="BB39" s="106"/>
      <c r="BC39" s="106"/>
      <c r="BD39" s="106"/>
      <c r="BE39" s="106"/>
      <c r="BF39" s="127"/>
      <c r="BG39" s="127"/>
      <c r="BH39" s="91" t="str">
        <f t="shared" si="2"/>
        <v/>
      </c>
      <c r="BI39" s="127"/>
      <c r="BJ39" s="101" t="str">
        <f t="shared" si="0"/>
        <v/>
      </c>
      <c r="BK39" s="137"/>
      <c r="BL39" s="137"/>
      <c r="BM39" s="137"/>
      <c r="BN39" s="106"/>
      <c r="BO39" s="106"/>
      <c r="BP39" s="139"/>
      <c r="BQ39" s="106"/>
      <c r="BR39" s="106"/>
      <c r="BS39" s="106"/>
      <c r="BT39" s="106"/>
      <c r="BU39" s="137"/>
      <c r="BV39" s="151"/>
      <c r="BW39" s="158"/>
      <c r="BX39" s="106"/>
      <c r="BY39" s="139"/>
      <c r="BZ39" s="136"/>
      <c r="CA39" s="150"/>
      <c r="CB39" s="153"/>
      <c r="CC39" s="163"/>
      <c r="CD39" s="163"/>
      <c r="CE39" s="163"/>
      <c r="CF39" s="247" t="str">
        <f t="shared" si="1"/>
        <v/>
      </c>
      <c r="CG39" s="163"/>
      <c r="CH39" s="163"/>
      <c r="CI39" s="163"/>
      <c r="CJ39" s="154"/>
      <c r="CK39" s="137"/>
      <c r="CL39" s="137"/>
      <c r="CM39" s="137"/>
      <c r="CN39" s="137"/>
      <c r="CO39" s="137"/>
      <c r="CP39" s="151"/>
      <c r="CQ39" s="154"/>
      <c r="CR39" s="137"/>
      <c r="CS39" s="137"/>
    </row>
    <row r="40" spans="1:97" x14ac:dyDescent="0.25">
      <c r="A40" s="161" t="s">
        <v>172</v>
      </c>
      <c r="B40" s="129"/>
      <c r="C40" s="125"/>
      <c r="D40" s="176"/>
      <c r="E40" s="164"/>
      <c r="F40" s="137"/>
      <c r="G40" s="106"/>
      <c r="H40" s="137"/>
      <c r="I40" s="137"/>
      <c r="J40" s="137"/>
      <c r="K40" s="137"/>
      <c r="L40" s="137"/>
      <c r="M40" s="169"/>
      <c r="N40" s="164"/>
      <c r="O40" s="137"/>
      <c r="P40" s="137"/>
      <c r="Q40" s="137"/>
      <c r="R40" s="137"/>
      <c r="S40" s="106"/>
      <c r="T40" s="106"/>
      <c r="U40" s="137"/>
      <c r="V40" s="108"/>
      <c r="W40" s="108"/>
      <c r="X40" s="108"/>
      <c r="Y40" s="137"/>
      <c r="Z40" s="137"/>
      <c r="AA40" s="108"/>
      <c r="AB40" s="170"/>
      <c r="AC40" s="164"/>
      <c r="AD40" s="137"/>
      <c r="AE40" s="137"/>
      <c r="AF40" s="106"/>
      <c r="AG40" s="106"/>
      <c r="AH40" s="106"/>
      <c r="AI40" s="169"/>
      <c r="AJ40" s="129"/>
      <c r="AK40" s="125"/>
      <c r="AL40" s="125"/>
      <c r="AM40" s="174"/>
      <c r="AN40" s="180"/>
      <c r="AO40" s="129"/>
      <c r="AP40" s="125"/>
      <c r="AQ40" s="125"/>
      <c r="AR40" s="174"/>
      <c r="AS40" s="180"/>
      <c r="AT40" s="178"/>
      <c r="AU40" s="167"/>
      <c r="AV40" s="164"/>
      <c r="AW40" s="137"/>
      <c r="AX40" s="169"/>
      <c r="AY40" s="107"/>
      <c r="AZ40" s="106"/>
      <c r="BA40" s="106"/>
      <c r="BB40" s="106"/>
      <c r="BC40" s="106"/>
      <c r="BD40" s="106"/>
      <c r="BE40" s="106"/>
      <c r="BF40" s="127"/>
      <c r="BG40" s="127"/>
      <c r="BH40" s="91" t="str">
        <f t="shared" si="2"/>
        <v/>
      </c>
      <c r="BI40" s="127"/>
      <c r="BJ40" s="101" t="str">
        <f t="shared" si="0"/>
        <v/>
      </c>
      <c r="BK40" s="137"/>
      <c r="BL40" s="137"/>
      <c r="BM40" s="137"/>
      <c r="BN40" s="106"/>
      <c r="BO40" s="106"/>
      <c r="BP40" s="139"/>
      <c r="BQ40" s="106"/>
      <c r="BR40" s="106"/>
      <c r="BS40" s="106"/>
      <c r="BT40" s="106"/>
      <c r="BU40" s="137"/>
      <c r="BV40" s="151"/>
      <c r="BW40" s="158"/>
      <c r="BX40" s="106"/>
      <c r="BY40" s="139"/>
      <c r="BZ40" s="136"/>
      <c r="CA40" s="150"/>
      <c r="CB40" s="153"/>
      <c r="CC40" s="163"/>
      <c r="CD40" s="163"/>
      <c r="CE40" s="163"/>
      <c r="CF40" s="247" t="str">
        <f t="shared" si="1"/>
        <v/>
      </c>
      <c r="CG40" s="163"/>
      <c r="CH40" s="163"/>
      <c r="CI40" s="163"/>
      <c r="CJ40" s="154"/>
      <c r="CK40" s="137"/>
      <c r="CL40" s="137"/>
      <c r="CM40" s="137"/>
      <c r="CN40" s="137"/>
      <c r="CO40" s="137"/>
      <c r="CP40" s="151"/>
      <c r="CQ40" s="154"/>
      <c r="CR40" s="137"/>
      <c r="CS40" s="137"/>
    </row>
    <row r="41" spans="1:97" x14ac:dyDescent="0.25">
      <c r="A41" s="161" t="s">
        <v>173</v>
      </c>
      <c r="B41" s="131"/>
      <c r="C41" s="132"/>
      <c r="D41" s="175"/>
      <c r="E41" s="163"/>
      <c r="F41" s="136"/>
      <c r="G41" s="106"/>
      <c r="H41" s="136"/>
      <c r="I41" s="136"/>
      <c r="J41" s="136"/>
      <c r="K41" s="136"/>
      <c r="L41" s="136"/>
      <c r="M41" s="168"/>
      <c r="N41" s="163"/>
      <c r="O41" s="136"/>
      <c r="P41" s="136"/>
      <c r="Q41" s="136"/>
      <c r="R41" s="136"/>
      <c r="S41" s="106"/>
      <c r="T41" s="106"/>
      <c r="U41" s="136"/>
      <c r="V41" s="108"/>
      <c r="W41" s="108"/>
      <c r="X41" s="108"/>
      <c r="Y41" s="136"/>
      <c r="Z41" s="136"/>
      <c r="AA41" s="108"/>
      <c r="AB41" s="170"/>
      <c r="AC41" s="163"/>
      <c r="AD41" s="136"/>
      <c r="AE41" s="136"/>
      <c r="AF41" s="106"/>
      <c r="AG41" s="106"/>
      <c r="AH41" s="106"/>
      <c r="AI41" s="168"/>
      <c r="AJ41" s="131"/>
      <c r="AK41" s="132"/>
      <c r="AL41" s="132"/>
      <c r="AM41" s="173"/>
      <c r="AN41" s="179"/>
      <c r="AO41" s="131"/>
      <c r="AP41" s="132"/>
      <c r="AQ41" s="132"/>
      <c r="AR41" s="173"/>
      <c r="AS41" s="179"/>
      <c r="AT41" s="177"/>
      <c r="AU41" s="166"/>
      <c r="AV41" s="163"/>
      <c r="AW41" s="136"/>
      <c r="AX41" s="168"/>
      <c r="AY41" s="107"/>
      <c r="AZ41" s="106"/>
      <c r="BA41" s="110"/>
      <c r="BB41" s="110"/>
      <c r="BC41" s="110"/>
      <c r="BD41" s="110"/>
      <c r="BE41" s="110"/>
      <c r="BF41" s="134"/>
      <c r="BG41" s="134"/>
      <c r="BH41" s="91" t="str">
        <f t="shared" si="2"/>
        <v/>
      </c>
      <c r="BI41" s="134"/>
      <c r="BJ41" s="101" t="str">
        <f t="shared" si="0"/>
        <v/>
      </c>
      <c r="BK41" s="136"/>
      <c r="BL41" s="136"/>
      <c r="BM41" s="136"/>
      <c r="BN41" s="106"/>
      <c r="BO41" s="106"/>
      <c r="BP41" s="138"/>
      <c r="BQ41" s="106"/>
      <c r="BR41" s="106"/>
      <c r="BS41" s="106"/>
      <c r="BT41" s="106"/>
      <c r="BU41" s="136"/>
      <c r="BV41" s="150"/>
      <c r="BW41" s="158"/>
      <c r="BX41" s="106"/>
      <c r="BY41" s="138"/>
      <c r="BZ41" s="136"/>
      <c r="CA41" s="150"/>
      <c r="CB41" s="153"/>
      <c r="CC41" s="163"/>
      <c r="CD41" s="163"/>
      <c r="CE41" s="163"/>
      <c r="CF41" s="247" t="str">
        <f t="shared" si="1"/>
        <v/>
      </c>
      <c r="CG41" s="163"/>
      <c r="CH41" s="163"/>
      <c r="CI41" s="163"/>
      <c r="CJ41" s="153"/>
      <c r="CK41" s="136"/>
      <c r="CL41" s="136"/>
      <c r="CM41" s="136"/>
      <c r="CN41" s="136"/>
      <c r="CO41" s="136"/>
      <c r="CP41" s="150"/>
      <c r="CQ41" s="153"/>
      <c r="CR41" s="136"/>
      <c r="CS41" s="136"/>
    </row>
    <row r="42" spans="1:97" x14ac:dyDescent="0.25">
      <c r="A42" s="161" t="s">
        <v>174</v>
      </c>
      <c r="B42" s="129"/>
      <c r="C42" s="125"/>
      <c r="D42" s="176"/>
      <c r="E42" s="164"/>
      <c r="F42" s="137"/>
      <c r="G42" s="106"/>
      <c r="H42" s="137"/>
      <c r="I42" s="137"/>
      <c r="J42" s="137"/>
      <c r="K42" s="137"/>
      <c r="L42" s="137"/>
      <c r="M42" s="169"/>
      <c r="N42" s="164"/>
      <c r="O42" s="137"/>
      <c r="P42" s="137"/>
      <c r="Q42" s="137"/>
      <c r="R42" s="137"/>
      <c r="S42" s="106"/>
      <c r="T42" s="106"/>
      <c r="U42" s="137"/>
      <c r="V42" s="108"/>
      <c r="W42" s="108"/>
      <c r="X42" s="108"/>
      <c r="Y42" s="137"/>
      <c r="Z42" s="137"/>
      <c r="AA42" s="108"/>
      <c r="AB42" s="170"/>
      <c r="AC42" s="164"/>
      <c r="AD42" s="137"/>
      <c r="AE42" s="137"/>
      <c r="AF42" s="106"/>
      <c r="AG42" s="106"/>
      <c r="AH42" s="106"/>
      <c r="AI42" s="169"/>
      <c r="AJ42" s="129"/>
      <c r="AK42" s="125"/>
      <c r="AL42" s="125"/>
      <c r="AM42" s="174"/>
      <c r="AN42" s="180"/>
      <c r="AO42" s="129"/>
      <c r="AP42" s="125"/>
      <c r="AQ42" s="125"/>
      <c r="AR42" s="174"/>
      <c r="AS42" s="180"/>
      <c r="AT42" s="178"/>
      <c r="AU42" s="167"/>
      <c r="AV42" s="164"/>
      <c r="AW42" s="137"/>
      <c r="AX42" s="169"/>
      <c r="AY42" s="107"/>
      <c r="AZ42" s="106"/>
      <c r="BA42" s="106"/>
      <c r="BB42" s="106"/>
      <c r="BC42" s="106"/>
      <c r="BD42" s="106"/>
      <c r="BE42" s="106"/>
      <c r="BF42" s="127"/>
      <c r="BG42" s="127"/>
      <c r="BH42" s="91" t="str">
        <f t="shared" si="2"/>
        <v/>
      </c>
      <c r="BI42" s="127"/>
      <c r="BJ42" s="101" t="str">
        <f t="shared" si="0"/>
        <v/>
      </c>
      <c r="BK42" s="137"/>
      <c r="BL42" s="137"/>
      <c r="BM42" s="137"/>
      <c r="BN42" s="106"/>
      <c r="BO42" s="106"/>
      <c r="BP42" s="139"/>
      <c r="BQ42" s="106"/>
      <c r="BR42" s="106"/>
      <c r="BS42" s="106"/>
      <c r="BT42" s="106"/>
      <c r="BU42" s="137"/>
      <c r="BV42" s="151"/>
      <c r="BW42" s="158"/>
      <c r="BX42" s="106"/>
      <c r="BY42" s="139"/>
      <c r="BZ42" s="136"/>
      <c r="CA42" s="150"/>
      <c r="CB42" s="153"/>
      <c r="CC42" s="163"/>
      <c r="CD42" s="163"/>
      <c r="CE42" s="163"/>
      <c r="CF42" s="247" t="str">
        <f t="shared" si="1"/>
        <v/>
      </c>
      <c r="CG42" s="163"/>
      <c r="CH42" s="163"/>
      <c r="CI42" s="163"/>
      <c r="CJ42" s="154"/>
      <c r="CK42" s="137"/>
      <c r="CL42" s="137"/>
      <c r="CM42" s="137"/>
      <c r="CN42" s="137"/>
      <c r="CO42" s="137"/>
      <c r="CP42" s="151"/>
      <c r="CQ42" s="154"/>
      <c r="CR42" s="137"/>
      <c r="CS42" s="137"/>
    </row>
    <row r="43" spans="1:97" x14ac:dyDescent="0.25">
      <c r="A43" s="161" t="s">
        <v>175</v>
      </c>
      <c r="B43" s="129"/>
      <c r="C43" s="125"/>
      <c r="D43" s="176"/>
      <c r="E43" s="164"/>
      <c r="F43" s="137"/>
      <c r="G43" s="106"/>
      <c r="H43" s="137"/>
      <c r="I43" s="137"/>
      <c r="J43" s="137"/>
      <c r="K43" s="137"/>
      <c r="L43" s="137"/>
      <c r="M43" s="169"/>
      <c r="N43" s="164"/>
      <c r="O43" s="137"/>
      <c r="P43" s="137"/>
      <c r="Q43" s="137"/>
      <c r="R43" s="137"/>
      <c r="S43" s="106"/>
      <c r="T43" s="106"/>
      <c r="U43" s="137"/>
      <c r="V43" s="108"/>
      <c r="W43" s="108"/>
      <c r="X43" s="108"/>
      <c r="Y43" s="137"/>
      <c r="Z43" s="137"/>
      <c r="AA43" s="108"/>
      <c r="AB43" s="170"/>
      <c r="AC43" s="164"/>
      <c r="AD43" s="137"/>
      <c r="AE43" s="137"/>
      <c r="AF43" s="106"/>
      <c r="AG43" s="106"/>
      <c r="AH43" s="106"/>
      <c r="AI43" s="169"/>
      <c r="AJ43" s="129"/>
      <c r="AK43" s="125"/>
      <c r="AL43" s="125"/>
      <c r="AM43" s="174"/>
      <c r="AN43" s="180"/>
      <c r="AO43" s="129"/>
      <c r="AP43" s="125"/>
      <c r="AQ43" s="125"/>
      <c r="AR43" s="174"/>
      <c r="AS43" s="180"/>
      <c r="AT43" s="178"/>
      <c r="AU43" s="167"/>
      <c r="AV43" s="164"/>
      <c r="AW43" s="137"/>
      <c r="AX43" s="169"/>
      <c r="AY43" s="107"/>
      <c r="AZ43" s="106"/>
      <c r="BA43" s="106"/>
      <c r="BB43" s="106"/>
      <c r="BC43" s="106"/>
      <c r="BD43" s="106"/>
      <c r="BE43" s="106"/>
      <c r="BF43" s="127"/>
      <c r="BG43" s="127"/>
      <c r="BH43" s="91" t="str">
        <f t="shared" si="2"/>
        <v/>
      </c>
      <c r="BI43" s="127"/>
      <c r="BJ43" s="101" t="str">
        <f t="shared" si="0"/>
        <v/>
      </c>
      <c r="BK43" s="137"/>
      <c r="BL43" s="137"/>
      <c r="BM43" s="137"/>
      <c r="BN43" s="106"/>
      <c r="BO43" s="106"/>
      <c r="BP43" s="139"/>
      <c r="BQ43" s="106"/>
      <c r="BR43" s="106"/>
      <c r="BS43" s="106"/>
      <c r="BT43" s="106"/>
      <c r="BU43" s="137"/>
      <c r="BV43" s="151"/>
      <c r="BW43" s="158"/>
      <c r="BX43" s="106"/>
      <c r="BY43" s="139"/>
      <c r="BZ43" s="136"/>
      <c r="CA43" s="150"/>
      <c r="CB43" s="153"/>
      <c r="CC43" s="163"/>
      <c r="CD43" s="163"/>
      <c r="CE43" s="163"/>
      <c r="CF43" s="247" t="str">
        <f t="shared" si="1"/>
        <v/>
      </c>
      <c r="CG43" s="163"/>
      <c r="CH43" s="163"/>
      <c r="CI43" s="163"/>
      <c r="CJ43" s="154"/>
      <c r="CK43" s="137"/>
      <c r="CL43" s="137"/>
      <c r="CM43" s="137"/>
      <c r="CN43" s="137"/>
      <c r="CO43" s="137"/>
      <c r="CP43" s="151"/>
      <c r="CQ43" s="154"/>
      <c r="CR43" s="137"/>
      <c r="CS43" s="137"/>
    </row>
    <row r="44" spans="1:97" x14ac:dyDescent="0.25">
      <c r="A44" s="161" t="s">
        <v>176</v>
      </c>
      <c r="B44" s="129"/>
      <c r="C44" s="125"/>
      <c r="D44" s="176"/>
      <c r="E44" s="164"/>
      <c r="F44" s="137"/>
      <c r="G44" s="106"/>
      <c r="H44" s="137"/>
      <c r="I44" s="137"/>
      <c r="J44" s="137"/>
      <c r="K44" s="137"/>
      <c r="L44" s="137"/>
      <c r="M44" s="169"/>
      <c r="N44" s="164"/>
      <c r="O44" s="137"/>
      <c r="P44" s="137"/>
      <c r="Q44" s="137"/>
      <c r="R44" s="137"/>
      <c r="S44" s="106"/>
      <c r="T44" s="106"/>
      <c r="U44" s="137"/>
      <c r="V44" s="108"/>
      <c r="W44" s="108"/>
      <c r="X44" s="108"/>
      <c r="Y44" s="137"/>
      <c r="Z44" s="137"/>
      <c r="AA44" s="108"/>
      <c r="AB44" s="170"/>
      <c r="AC44" s="164"/>
      <c r="AD44" s="137"/>
      <c r="AE44" s="137"/>
      <c r="AF44" s="106"/>
      <c r="AG44" s="106"/>
      <c r="AH44" s="106"/>
      <c r="AI44" s="169"/>
      <c r="AJ44" s="129"/>
      <c r="AK44" s="125"/>
      <c r="AL44" s="125"/>
      <c r="AM44" s="174"/>
      <c r="AN44" s="180"/>
      <c r="AO44" s="129"/>
      <c r="AP44" s="125"/>
      <c r="AQ44" s="125"/>
      <c r="AR44" s="174"/>
      <c r="AS44" s="180"/>
      <c r="AT44" s="178"/>
      <c r="AU44" s="167"/>
      <c r="AV44" s="164"/>
      <c r="AW44" s="137"/>
      <c r="AX44" s="169"/>
      <c r="AY44" s="107"/>
      <c r="AZ44" s="106"/>
      <c r="BA44" s="106"/>
      <c r="BB44" s="106"/>
      <c r="BC44" s="106"/>
      <c r="BD44" s="106"/>
      <c r="BE44" s="106"/>
      <c r="BF44" s="127"/>
      <c r="BG44" s="127"/>
      <c r="BH44" s="91" t="str">
        <f t="shared" si="2"/>
        <v/>
      </c>
      <c r="BI44" s="127"/>
      <c r="BJ44" s="101" t="str">
        <f t="shared" si="0"/>
        <v/>
      </c>
      <c r="BK44" s="137"/>
      <c r="BL44" s="137"/>
      <c r="BM44" s="137"/>
      <c r="BN44" s="106"/>
      <c r="BO44" s="106"/>
      <c r="BP44" s="139"/>
      <c r="BQ44" s="106"/>
      <c r="BR44" s="106"/>
      <c r="BS44" s="106"/>
      <c r="BT44" s="106"/>
      <c r="BU44" s="137"/>
      <c r="BV44" s="151"/>
      <c r="BW44" s="158"/>
      <c r="BX44" s="106"/>
      <c r="BY44" s="139"/>
      <c r="BZ44" s="136"/>
      <c r="CA44" s="150"/>
      <c r="CB44" s="153"/>
      <c r="CC44" s="163"/>
      <c r="CD44" s="163"/>
      <c r="CE44" s="163"/>
      <c r="CF44" s="247" t="str">
        <f t="shared" si="1"/>
        <v/>
      </c>
      <c r="CG44" s="163"/>
      <c r="CH44" s="163"/>
      <c r="CI44" s="163"/>
      <c r="CJ44" s="154"/>
      <c r="CK44" s="137"/>
      <c r="CL44" s="137"/>
      <c r="CM44" s="137"/>
      <c r="CN44" s="137"/>
      <c r="CO44" s="137"/>
      <c r="CP44" s="151"/>
      <c r="CQ44" s="154"/>
      <c r="CR44" s="137"/>
      <c r="CS44" s="137"/>
    </row>
    <row r="45" spans="1:97" x14ac:dyDescent="0.25">
      <c r="A45" s="161" t="s">
        <v>177</v>
      </c>
      <c r="B45" s="129"/>
      <c r="C45" s="125"/>
      <c r="D45" s="176"/>
      <c r="E45" s="164"/>
      <c r="F45" s="137"/>
      <c r="G45" s="106"/>
      <c r="H45" s="137"/>
      <c r="I45" s="137"/>
      <c r="J45" s="137"/>
      <c r="K45" s="137"/>
      <c r="L45" s="137"/>
      <c r="M45" s="169"/>
      <c r="N45" s="164"/>
      <c r="O45" s="137"/>
      <c r="P45" s="137"/>
      <c r="Q45" s="137"/>
      <c r="R45" s="137"/>
      <c r="S45" s="106"/>
      <c r="T45" s="106"/>
      <c r="U45" s="137"/>
      <c r="V45" s="108"/>
      <c r="W45" s="108"/>
      <c r="X45" s="108"/>
      <c r="Y45" s="137"/>
      <c r="Z45" s="137"/>
      <c r="AA45" s="108"/>
      <c r="AB45" s="170"/>
      <c r="AC45" s="164"/>
      <c r="AD45" s="137"/>
      <c r="AE45" s="137"/>
      <c r="AF45" s="106"/>
      <c r="AG45" s="106"/>
      <c r="AH45" s="106"/>
      <c r="AI45" s="169"/>
      <c r="AJ45" s="129"/>
      <c r="AK45" s="125"/>
      <c r="AL45" s="125"/>
      <c r="AM45" s="174"/>
      <c r="AN45" s="180"/>
      <c r="AO45" s="129"/>
      <c r="AP45" s="125"/>
      <c r="AQ45" s="125"/>
      <c r="AR45" s="174"/>
      <c r="AS45" s="180"/>
      <c r="AT45" s="178"/>
      <c r="AU45" s="167"/>
      <c r="AV45" s="164"/>
      <c r="AW45" s="137"/>
      <c r="AX45" s="169"/>
      <c r="AY45" s="107"/>
      <c r="AZ45" s="106"/>
      <c r="BA45" s="106"/>
      <c r="BB45" s="106"/>
      <c r="BC45" s="106"/>
      <c r="BD45" s="106"/>
      <c r="BE45" s="106"/>
      <c r="BF45" s="127"/>
      <c r="BG45" s="127"/>
      <c r="BH45" s="91" t="str">
        <f t="shared" si="2"/>
        <v/>
      </c>
      <c r="BI45" s="127"/>
      <c r="BJ45" s="101" t="str">
        <f t="shared" si="0"/>
        <v/>
      </c>
      <c r="BK45" s="137"/>
      <c r="BL45" s="137"/>
      <c r="BM45" s="137"/>
      <c r="BN45" s="106"/>
      <c r="BO45" s="106"/>
      <c r="BP45" s="139"/>
      <c r="BQ45" s="106"/>
      <c r="BR45" s="106"/>
      <c r="BS45" s="106"/>
      <c r="BT45" s="106"/>
      <c r="BU45" s="137"/>
      <c r="BV45" s="151"/>
      <c r="BW45" s="158"/>
      <c r="BX45" s="106"/>
      <c r="BY45" s="139"/>
      <c r="BZ45" s="136"/>
      <c r="CA45" s="150"/>
      <c r="CB45" s="153"/>
      <c r="CC45" s="163"/>
      <c r="CD45" s="163"/>
      <c r="CE45" s="163"/>
      <c r="CF45" s="247" t="str">
        <f t="shared" si="1"/>
        <v/>
      </c>
      <c r="CG45" s="163"/>
      <c r="CH45" s="163"/>
      <c r="CI45" s="163"/>
      <c r="CJ45" s="154"/>
      <c r="CK45" s="137"/>
      <c r="CL45" s="137"/>
      <c r="CM45" s="137"/>
      <c r="CN45" s="137"/>
      <c r="CO45" s="137"/>
      <c r="CP45" s="151"/>
      <c r="CQ45" s="154"/>
      <c r="CR45" s="137"/>
      <c r="CS45" s="137"/>
    </row>
    <row r="46" spans="1:97" x14ac:dyDescent="0.25">
      <c r="A46" s="161" t="s">
        <v>178</v>
      </c>
      <c r="B46" s="129"/>
      <c r="C46" s="125"/>
      <c r="D46" s="176"/>
      <c r="E46" s="164"/>
      <c r="F46" s="137"/>
      <c r="G46" s="106"/>
      <c r="H46" s="137"/>
      <c r="I46" s="137"/>
      <c r="J46" s="137"/>
      <c r="K46" s="137"/>
      <c r="L46" s="137"/>
      <c r="M46" s="169"/>
      <c r="N46" s="164"/>
      <c r="O46" s="137"/>
      <c r="P46" s="137"/>
      <c r="Q46" s="137"/>
      <c r="R46" s="137"/>
      <c r="S46" s="106"/>
      <c r="T46" s="106"/>
      <c r="U46" s="137"/>
      <c r="V46" s="108"/>
      <c r="W46" s="108"/>
      <c r="X46" s="108"/>
      <c r="Y46" s="137"/>
      <c r="Z46" s="137"/>
      <c r="AA46" s="108"/>
      <c r="AB46" s="170"/>
      <c r="AC46" s="164"/>
      <c r="AD46" s="137"/>
      <c r="AE46" s="137"/>
      <c r="AF46" s="106"/>
      <c r="AG46" s="106"/>
      <c r="AH46" s="106"/>
      <c r="AI46" s="169"/>
      <c r="AJ46" s="129"/>
      <c r="AK46" s="125"/>
      <c r="AL46" s="125"/>
      <c r="AM46" s="174"/>
      <c r="AN46" s="180"/>
      <c r="AO46" s="129"/>
      <c r="AP46" s="125"/>
      <c r="AQ46" s="125"/>
      <c r="AR46" s="174"/>
      <c r="AS46" s="180"/>
      <c r="AT46" s="178"/>
      <c r="AU46" s="167"/>
      <c r="AV46" s="164"/>
      <c r="AW46" s="137"/>
      <c r="AX46" s="169"/>
      <c r="AY46" s="107"/>
      <c r="AZ46" s="106"/>
      <c r="BA46" s="106"/>
      <c r="BB46" s="106"/>
      <c r="BC46" s="106"/>
      <c r="BD46" s="106"/>
      <c r="BE46" s="106"/>
      <c r="BF46" s="127"/>
      <c r="BG46" s="127"/>
      <c r="BH46" s="91" t="str">
        <f t="shared" si="2"/>
        <v/>
      </c>
      <c r="BI46" s="127"/>
      <c r="BJ46" s="101" t="str">
        <f t="shared" si="0"/>
        <v/>
      </c>
      <c r="BK46" s="137"/>
      <c r="BL46" s="137"/>
      <c r="BM46" s="137"/>
      <c r="BN46" s="106"/>
      <c r="BO46" s="106"/>
      <c r="BP46" s="139"/>
      <c r="BQ46" s="106"/>
      <c r="BR46" s="106"/>
      <c r="BS46" s="106"/>
      <c r="BT46" s="106"/>
      <c r="BU46" s="137"/>
      <c r="BV46" s="151"/>
      <c r="BW46" s="158"/>
      <c r="BX46" s="106"/>
      <c r="BY46" s="139"/>
      <c r="BZ46" s="136"/>
      <c r="CA46" s="150"/>
      <c r="CB46" s="153"/>
      <c r="CC46" s="163"/>
      <c r="CD46" s="163"/>
      <c r="CE46" s="163"/>
      <c r="CF46" s="247" t="str">
        <f t="shared" si="1"/>
        <v/>
      </c>
      <c r="CG46" s="163"/>
      <c r="CH46" s="163"/>
      <c r="CI46" s="163"/>
      <c r="CJ46" s="154"/>
      <c r="CK46" s="137"/>
      <c r="CL46" s="137"/>
      <c r="CM46" s="137"/>
      <c r="CN46" s="137"/>
      <c r="CO46" s="137"/>
      <c r="CP46" s="151"/>
      <c r="CQ46" s="154"/>
      <c r="CR46" s="137"/>
      <c r="CS46" s="137"/>
    </row>
    <row r="47" spans="1:97" x14ac:dyDescent="0.25">
      <c r="A47" s="161" t="s">
        <v>179</v>
      </c>
      <c r="B47" s="129"/>
      <c r="C47" s="125"/>
      <c r="D47" s="176"/>
      <c r="E47" s="164"/>
      <c r="F47" s="137"/>
      <c r="G47" s="106"/>
      <c r="H47" s="137"/>
      <c r="I47" s="137"/>
      <c r="J47" s="137"/>
      <c r="K47" s="137"/>
      <c r="L47" s="137"/>
      <c r="M47" s="169"/>
      <c r="N47" s="164"/>
      <c r="O47" s="137"/>
      <c r="P47" s="137"/>
      <c r="Q47" s="137"/>
      <c r="R47" s="137"/>
      <c r="S47" s="106"/>
      <c r="T47" s="106"/>
      <c r="U47" s="137"/>
      <c r="V47" s="108"/>
      <c r="W47" s="108"/>
      <c r="X47" s="108"/>
      <c r="Y47" s="137"/>
      <c r="Z47" s="137"/>
      <c r="AA47" s="108"/>
      <c r="AB47" s="170"/>
      <c r="AC47" s="164"/>
      <c r="AD47" s="137"/>
      <c r="AE47" s="137"/>
      <c r="AF47" s="106"/>
      <c r="AG47" s="106"/>
      <c r="AH47" s="106"/>
      <c r="AI47" s="169"/>
      <c r="AJ47" s="129"/>
      <c r="AK47" s="125"/>
      <c r="AL47" s="125"/>
      <c r="AM47" s="174"/>
      <c r="AN47" s="180"/>
      <c r="AO47" s="129"/>
      <c r="AP47" s="125"/>
      <c r="AQ47" s="125"/>
      <c r="AR47" s="174"/>
      <c r="AS47" s="180"/>
      <c r="AT47" s="178"/>
      <c r="AU47" s="167"/>
      <c r="AV47" s="164"/>
      <c r="AW47" s="137"/>
      <c r="AX47" s="169"/>
      <c r="AY47" s="107"/>
      <c r="AZ47" s="106"/>
      <c r="BA47" s="106"/>
      <c r="BB47" s="106"/>
      <c r="BC47" s="106"/>
      <c r="BD47" s="106"/>
      <c r="BE47" s="106"/>
      <c r="BF47" s="127"/>
      <c r="BG47" s="127"/>
      <c r="BH47" s="91" t="str">
        <f t="shared" si="2"/>
        <v/>
      </c>
      <c r="BI47" s="127"/>
      <c r="BJ47" s="101" t="str">
        <f t="shared" si="0"/>
        <v/>
      </c>
      <c r="BK47" s="137"/>
      <c r="BL47" s="137"/>
      <c r="BM47" s="137"/>
      <c r="BN47" s="106"/>
      <c r="BO47" s="106"/>
      <c r="BP47" s="139"/>
      <c r="BQ47" s="106"/>
      <c r="BR47" s="106"/>
      <c r="BS47" s="106"/>
      <c r="BT47" s="106"/>
      <c r="BU47" s="137"/>
      <c r="BV47" s="151"/>
      <c r="BW47" s="158"/>
      <c r="BX47" s="106"/>
      <c r="BY47" s="139"/>
      <c r="BZ47" s="136"/>
      <c r="CA47" s="150"/>
      <c r="CB47" s="153"/>
      <c r="CC47" s="163"/>
      <c r="CD47" s="163"/>
      <c r="CE47" s="163"/>
      <c r="CF47" s="247" t="str">
        <f t="shared" si="1"/>
        <v/>
      </c>
      <c r="CG47" s="163"/>
      <c r="CH47" s="163"/>
      <c r="CI47" s="163"/>
      <c r="CJ47" s="154"/>
      <c r="CK47" s="137"/>
      <c r="CL47" s="137"/>
      <c r="CM47" s="137"/>
      <c r="CN47" s="137"/>
      <c r="CO47" s="137"/>
      <c r="CP47" s="151"/>
      <c r="CQ47" s="154"/>
      <c r="CR47" s="137"/>
      <c r="CS47" s="137"/>
    </row>
    <row r="48" spans="1:97" x14ac:dyDescent="0.25">
      <c r="A48" s="161" t="s">
        <v>180</v>
      </c>
      <c r="B48" s="129"/>
      <c r="C48" s="125"/>
      <c r="D48" s="176"/>
      <c r="E48" s="164"/>
      <c r="F48" s="137"/>
      <c r="G48" s="106"/>
      <c r="H48" s="137"/>
      <c r="I48" s="137"/>
      <c r="J48" s="137"/>
      <c r="K48" s="137"/>
      <c r="L48" s="137"/>
      <c r="M48" s="169"/>
      <c r="N48" s="164"/>
      <c r="O48" s="137"/>
      <c r="P48" s="137"/>
      <c r="Q48" s="137"/>
      <c r="R48" s="137"/>
      <c r="S48" s="106"/>
      <c r="T48" s="106"/>
      <c r="U48" s="137"/>
      <c r="V48" s="108"/>
      <c r="W48" s="108"/>
      <c r="X48" s="108"/>
      <c r="Y48" s="137"/>
      <c r="Z48" s="137"/>
      <c r="AA48" s="108"/>
      <c r="AB48" s="170"/>
      <c r="AC48" s="164"/>
      <c r="AD48" s="137"/>
      <c r="AE48" s="137"/>
      <c r="AF48" s="106"/>
      <c r="AG48" s="106"/>
      <c r="AH48" s="106"/>
      <c r="AI48" s="169"/>
      <c r="AJ48" s="129"/>
      <c r="AK48" s="125"/>
      <c r="AL48" s="125"/>
      <c r="AM48" s="174"/>
      <c r="AN48" s="180"/>
      <c r="AO48" s="129"/>
      <c r="AP48" s="125"/>
      <c r="AQ48" s="125"/>
      <c r="AR48" s="174"/>
      <c r="AS48" s="180"/>
      <c r="AT48" s="178"/>
      <c r="AU48" s="167"/>
      <c r="AV48" s="164"/>
      <c r="AW48" s="137"/>
      <c r="AX48" s="169"/>
      <c r="AY48" s="107"/>
      <c r="AZ48" s="106"/>
      <c r="BA48" s="106"/>
      <c r="BB48" s="106"/>
      <c r="BC48" s="106"/>
      <c r="BD48" s="106"/>
      <c r="BE48" s="106"/>
      <c r="BF48" s="127"/>
      <c r="BG48" s="127"/>
      <c r="BH48" s="91" t="str">
        <f t="shared" si="2"/>
        <v/>
      </c>
      <c r="BI48" s="127"/>
      <c r="BJ48" s="101" t="str">
        <f t="shared" si="0"/>
        <v/>
      </c>
      <c r="BK48" s="137"/>
      <c r="BL48" s="137"/>
      <c r="BM48" s="137"/>
      <c r="BN48" s="106"/>
      <c r="BO48" s="106"/>
      <c r="BP48" s="139"/>
      <c r="BQ48" s="106"/>
      <c r="BR48" s="106"/>
      <c r="BS48" s="106"/>
      <c r="BT48" s="106"/>
      <c r="BU48" s="137"/>
      <c r="BV48" s="151"/>
      <c r="BW48" s="158"/>
      <c r="BX48" s="106"/>
      <c r="BY48" s="139"/>
      <c r="BZ48" s="136"/>
      <c r="CA48" s="150"/>
      <c r="CB48" s="153"/>
      <c r="CC48" s="163"/>
      <c r="CD48" s="163"/>
      <c r="CE48" s="163"/>
      <c r="CF48" s="247" t="str">
        <f t="shared" si="1"/>
        <v/>
      </c>
      <c r="CG48" s="163"/>
      <c r="CH48" s="163"/>
      <c r="CI48" s="163"/>
      <c r="CJ48" s="154"/>
      <c r="CK48" s="137"/>
      <c r="CL48" s="137"/>
      <c r="CM48" s="137"/>
      <c r="CN48" s="137"/>
      <c r="CO48" s="137"/>
      <c r="CP48" s="151"/>
      <c r="CQ48" s="154"/>
      <c r="CR48" s="137"/>
      <c r="CS48" s="137"/>
    </row>
    <row r="49" spans="1:97" x14ac:dyDescent="0.25">
      <c r="A49" s="161" t="s">
        <v>181</v>
      </c>
      <c r="B49" s="129"/>
      <c r="C49" s="125"/>
      <c r="D49" s="176"/>
      <c r="E49" s="164"/>
      <c r="F49" s="137"/>
      <c r="G49" s="106"/>
      <c r="H49" s="137"/>
      <c r="I49" s="137"/>
      <c r="J49" s="137"/>
      <c r="K49" s="137"/>
      <c r="L49" s="137"/>
      <c r="M49" s="169"/>
      <c r="N49" s="164"/>
      <c r="O49" s="137"/>
      <c r="P49" s="137"/>
      <c r="Q49" s="137"/>
      <c r="R49" s="137"/>
      <c r="S49" s="106"/>
      <c r="T49" s="106"/>
      <c r="U49" s="137"/>
      <c r="V49" s="108"/>
      <c r="W49" s="108"/>
      <c r="X49" s="108"/>
      <c r="Y49" s="137"/>
      <c r="Z49" s="137"/>
      <c r="AA49" s="108"/>
      <c r="AB49" s="170"/>
      <c r="AC49" s="164"/>
      <c r="AD49" s="137"/>
      <c r="AE49" s="137"/>
      <c r="AF49" s="106"/>
      <c r="AG49" s="106"/>
      <c r="AH49" s="106"/>
      <c r="AI49" s="169"/>
      <c r="AJ49" s="129"/>
      <c r="AK49" s="125"/>
      <c r="AL49" s="125"/>
      <c r="AM49" s="174"/>
      <c r="AN49" s="180"/>
      <c r="AO49" s="129"/>
      <c r="AP49" s="125"/>
      <c r="AQ49" s="125"/>
      <c r="AR49" s="174"/>
      <c r="AS49" s="180"/>
      <c r="AT49" s="178"/>
      <c r="AU49" s="167"/>
      <c r="AV49" s="164"/>
      <c r="AW49" s="137"/>
      <c r="AX49" s="169"/>
      <c r="AY49" s="107"/>
      <c r="AZ49" s="106"/>
      <c r="BA49" s="106"/>
      <c r="BB49" s="106"/>
      <c r="BC49" s="106"/>
      <c r="BD49" s="106"/>
      <c r="BE49" s="106"/>
      <c r="BF49" s="127"/>
      <c r="BG49" s="127"/>
      <c r="BH49" s="91" t="str">
        <f t="shared" si="2"/>
        <v/>
      </c>
      <c r="BI49" s="127"/>
      <c r="BJ49" s="101" t="str">
        <f t="shared" si="0"/>
        <v/>
      </c>
      <c r="BK49" s="137"/>
      <c r="BL49" s="137"/>
      <c r="BM49" s="137"/>
      <c r="BN49" s="106"/>
      <c r="BO49" s="106"/>
      <c r="BP49" s="139"/>
      <c r="BQ49" s="106"/>
      <c r="BR49" s="106"/>
      <c r="BS49" s="106"/>
      <c r="BT49" s="106"/>
      <c r="BU49" s="137"/>
      <c r="BV49" s="151"/>
      <c r="BW49" s="158"/>
      <c r="BX49" s="106"/>
      <c r="BY49" s="139"/>
      <c r="BZ49" s="136"/>
      <c r="CA49" s="150"/>
      <c r="CB49" s="153"/>
      <c r="CC49" s="163"/>
      <c r="CD49" s="163"/>
      <c r="CE49" s="163"/>
      <c r="CF49" s="247" t="str">
        <f t="shared" si="1"/>
        <v/>
      </c>
      <c r="CG49" s="163"/>
      <c r="CH49" s="163"/>
      <c r="CI49" s="163"/>
      <c r="CJ49" s="154"/>
      <c r="CK49" s="137"/>
      <c r="CL49" s="137"/>
      <c r="CM49" s="137"/>
      <c r="CN49" s="137"/>
      <c r="CO49" s="137"/>
      <c r="CP49" s="151"/>
      <c r="CQ49" s="154"/>
      <c r="CR49" s="137"/>
      <c r="CS49" s="137"/>
    </row>
    <row r="50" spans="1:97" x14ac:dyDescent="0.25">
      <c r="A50" s="161" t="s">
        <v>182</v>
      </c>
      <c r="B50" s="129"/>
      <c r="C50" s="125"/>
      <c r="D50" s="176"/>
      <c r="E50" s="164"/>
      <c r="F50" s="137"/>
      <c r="G50" s="106"/>
      <c r="H50" s="137"/>
      <c r="I50" s="137"/>
      <c r="J50" s="137"/>
      <c r="K50" s="137"/>
      <c r="L50" s="137"/>
      <c r="M50" s="169"/>
      <c r="N50" s="164"/>
      <c r="O50" s="137"/>
      <c r="P50" s="137"/>
      <c r="Q50" s="137"/>
      <c r="R50" s="137"/>
      <c r="S50" s="106"/>
      <c r="T50" s="106"/>
      <c r="U50" s="137"/>
      <c r="V50" s="108"/>
      <c r="W50" s="108"/>
      <c r="X50" s="108"/>
      <c r="Y50" s="137"/>
      <c r="Z50" s="137"/>
      <c r="AA50" s="108"/>
      <c r="AB50" s="170"/>
      <c r="AC50" s="164"/>
      <c r="AD50" s="137"/>
      <c r="AE50" s="137"/>
      <c r="AF50" s="106"/>
      <c r="AG50" s="106"/>
      <c r="AH50" s="106"/>
      <c r="AI50" s="169"/>
      <c r="AJ50" s="129"/>
      <c r="AK50" s="125"/>
      <c r="AL50" s="125"/>
      <c r="AM50" s="174"/>
      <c r="AN50" s="180"/>
      <c r="AO50" s="129"/>
      <c r="AP50" s="125"/>
      <c r="AQ50" s="125"/>
      <c r="AR50" s="174"/>
      <c r="AS50" s="180"/>
      <c r="AT50" s="178"/>
      <c r="AU50" s="167"/>
      <c r="AV50" s="164"/>
      <c r="AW50" s="137"/>
      <c r="AX50" s="169"/>
      <c r="AY50" s="107"/>
      <c r="AZ50" s="106"/>
      <c r="BA50" s="106"/>
      <c r="BB50" s="106"/>
      <c r="BC50" s="106"/>
      <c r="BD50" s="106"/>
      <c r="BE50" s="106"/>
      <c r="BF50" s="127"/>
      <c r="BG50" s="127"/>
      <c r="BH50" s="91" t="str">
        <f t="shared" si="2"/>
        <v/>
      </c>
      <c r="BI50" s="127"/>
      <c r="BJ50" s="101" t="str">
        <f t="shared" si="0"/>
        <v/>
      </c>
      <c r="BK50" s="137"/>
      <c r="BL50" s="137"/>
      <c r="BM50" s="137"/>
      <c r="BN50" s="106"/>
      <c r="BO50" s="106"/>
      <c r="BP50" s="139"/>
      <c r="BQ50" s="106"/>
      <c r="BR50" s="106"/>
      <c r="BS50" s="106"/>
      <c r="BT50" s="106"/>
      <c r="BU50" s="137"/>
      <c r="BV50" s="151"/>
      <c r="BW50" s="158"/>
      <c r="BX50" s="106"/>
      <c r="BY50" s="139"/>
      <c r="BZ50" s="136"/>
      <c r="CA50" s="150"/>
      <c r="CB50" s="153"/>
      <c r="CC50" s="163"/>
      <c r="CD50" s="163"/>
      <c r="CE50" s="163"/>
      <c r="CF50" s="247" t="str">
        <f t="shared" si="1"/>
        <v/>
      </c>
      <c r="CG50" s="163"/>
      <c r="CH50" s="163"/>
      <c r="CI50" s="163"/>
      <c r="CJ50" s="154"/>
      <c r="CK50" s="137"/>
      <c r="CL50" s="137"/>
      <c r="CM50" s="137"/>
      <c r="CN50" s="137"/>
      <c r="CO50" s="137"/>
      <c r="CP50" s="151"/>
      <c r="CQ50" s="154"/>
      <c r="CR50" s="137"/>
      <c r="CS50" s="137"/>
    </row>
    <row r="51" spans="1:97" x14ac:dyDescent="0.25">
      <c r="A51" s="161" t="s">
        <v>183</v>
      </c>
      <c r="B51" s="131"/>
      <c r="C51" s="132"/>
      <c r="D51" s="175"/>
      <c r="E51" s="163"/>
      <c r="F51" s="136"/>
      <c r="G51" s="106"/>
      <c r="H51" s="136"/>
      <c r="I51" s="136"/>
      <c r="J51" s="136"/>
      <c r="K51" s="136"/>
      <c r="L51" s="136"/>
      <c r="M51" s="168"/>
      <c r="N51" s="163"/>
      <c r="O51" s="136"/>
      <c r="P51" s="136"/>
      <c r="Q51" s="136"/>
      <c r="R51" s="136"/>
      <c r="S51" s="106"/>
      <c r="T51" s="106"/>
      <c r="U51" s="136"/>
      <c r="V51" s="108"/>
      <c r="W51" s="108"/>
      <c r="X51" s="108"/>
      <c r="Y51" s="136"/>
      <c r="Z51" s="136"/>
      <c r="AA51" s="108"/>
      <c r="AB51" s="170"/>
      <c r="AC51" s="163"/>
      <c r="AD51" s="136"/>
      <c r="AE51" s="136"/>
      <c r="AF51" s="106"/>
      <c r="AG51" s="106"/>
      <c r="AH51" s="106"/>
      <c r="AI51" s="168"/>
      <c r="AJ51" s="131"/>
      <c r="AK51" s="132"/>
      <c r="AL51" s="132"/>
      <c r="AM51" s="173"/>
      <c r="AN51" s="179"/>
      <c r="AO51" s="131"/>
      <c r="AP51" s="132"/>
      <c r="AQ51" s="132"/>
      <c r="AR51" s="173"/>
      <c r="AS51" s="179"/>
      <c r="AT51" s="177"/>
      <c r="AU51" s="166"/>
      <c r="AV51" s="163"/>
      <c r="AW51" s="136"/>
      <c r="AX51" s="168"/>
      <c r="AY51" s="107"/>
      <c r="AZ51" s="106"/>
      <c r="BA51" s="110"/>
      <c r="BB51" s="110"/>
      <c r="BC51" s="110"/>
      <c r="BD51" s="110"/>
      <c r="BE51" s="110"/>
      <c r="BF51" s="134"/>
      <c r="BG51" s="134"/>
      <c r="BH51" s="91" t="str">
        <f t="shared" si="2"/>
        <v/>
      </c>
      <c r="BI51" s="134"/>
      <c r="BJ51" s="101" t="str">
        <f t="shared" si="0"/>
        <v/>
      </c>
      <c r="BK51" s="136"/>
      <c r="BL51" s="136"/>
      <c r="BM51" s="136"/>
      <c r="BN51" s="106"/>
      <c r="BO51" s="106"/>
      <c r="BP51" s="138"/>
      <c r="BQ51" s="106"/>
      <c r="BR51" s="106"/>
      <c r="BS51" s="106"/>
      <c r="BT51" s="106"/>
      <c r="BU51" s="136"/>
      <c r="BV51" s="150"/>
      <c r="BW51" s="158"/>
      <c r="BX51" s="106"/>
      <c r="BY51" s="138"/>
      <c r="BZ51" s="136"/>
      <c r="CA51" s="150"/>
      <c r="CB51" s="153"/>
      <c r="CC51" s="163"/>
      <c r="CD51" s="163"/>
      <c r="CE51" s="163"/>
      <c r="CF51" s="247" t="str">
        <f t="shared" si="1"/>
        <v/>
      </c>
      <c r="CG51" s="163"/>
      <c r="CH51" s="163"/>
      <c r="CI51" s="163"/>
      <c r="CJ51" s="153"/>
      <c r="CK51" s="136"/>
      <c r="CL51" s="136"/>
      <c r="CM51" s="136"/>
      <c r="CN51" s="136"/>
      <c r="CO51" s="136"/>
      <c r="CP51" s="150"/>
      <c r="CQ51" s="153"/>
      <c r="CR51" s="136"/>
      <c r="CS51" s="136"/>
    </row>
    <row r="52" spans="1:97" x14ac:dyDescent="0.25">
      <c r="A52" s="161" t="s">
        <v>184</v>
      </c>
      <c r="B52" s="129"/>
      <c r="C52" s="125"/>
      <c r="D52" s="176"/>
      <c r="E52" s="164"/>
      <c r="F52" s="137"/>
      <c r="G52" s="106"/>
      <c r="H52" s="137"/>
      <c r="I52" s="137"/>
      <c r="J52" s="137"/>
      <c r="K52" s="137"/>
      <c r="L52" s="137"/>
      <c r="M52" s="169"/>
      <c r="N52" s="164"/>
      <c r="O52" s="137"/>
      <c r="P52" s="137"/>
      <c r="Q52" s="137"/>
      <c r="R52" s="137"/>
      <c r="S52" s="106"/>
      <c r="T52" s="106"/>
      <c r="U52" s="137"/>
      <c r="V52" s="108"/>
      <c r="W52" s="108"/>
      <c r="X52" s="108"/>
      <c r="Y52" s="137"/>
      <c r="Z52" s="137"/>
      <c r="AA52" s="108"/>
      <c r="AB52" s="170"/>
      <c r="AC52" s="164"/>
      <c r="AD52" s="137"/>
      <c r="AE52" s="137"/>
      <c r="AF52" s="106"/>
      <c r="AG52" s="106"/>
      <c r="AH52" s="106"/>
      <c r="AI52" s="169"/>
      <c r="AJ52" s="129"/>
      <c r="AK52" s="125"/>
      <c r="AL52" s="125"/>
      <c r="AM52" s="174"/>
      <c r="AN52" s="180"/>
      <c r="AO52" s="129"/>
      <c r="AP52" s="125"/>
      <c r="AQ52" s="125"/>
      <c r="AR52" s="174"/>
      <c r="AS52" s="180"/>
      <c r="AT52" s="178"/>
      <c r="AU52" s="167"/>
      <c r="AV52" s="164"/>
      <c r="AW52" s="137"/>
      <c r="AX52" s="169"/>
      <c r="AY52" s="107"/>
      <c r="AZ52" s="106"/>
      <c r="BA52" s="106"/>
      <c r="BB52" s="106"/>
      <c r="BC52" s="106"/>
      <c r="BD52" s="106"/>
      <c r="BE52" s="106"/>
      <c r="BF52" s="127"/>
      <c r="BG52" s="127"/>
      <c r="BH52" s="91" t="str">
        <f t="shared" si="2"/>
        <v/>
      </c>
      <c r="BI52" s="127"/>
      <c r="BJ52" s="101" t="str">
        <f t="shared" si="0"/>
        <v/>
      </c>
      <c r="BK52" s="137"/>
      <c r="BL52" s="137"/>
      <c r="BM52" s="137"/>
      <c r="BN52" s="106"/>
      <c r="BO52" s="106"/>
      <c r="BP52" s="139"/>
      <c r="BQ52" s="106"/>
      <c r="BR52" s="106"/>
      <c r="BS52" s="106"/>
      <c r="BT52" s="106"/>
      <c r="BU52" s="137"/>
      <c r="BV52" s="151"/>
      <c r="BW52" s="158"/>
      <c r="BX52" s="106"/>
      <c r="BY52" s="139"/>
      <c r="BZ52" s="136"/>
      <c r="CA52" s="150"/>
      <c r="CB52" s="153"/>
      <c r="CC52" s="163"/>
      <c r="CD52" s="163"/>
      <c r="CE52" s="163"/>
      <c r="CF52" s="247" t="str">
        <f t="shared" si="1"/>
        <v/>
      </c>
      <c r="CG52" s="163"/>
      <c r="CH52" s="163"/>
      <c r="CI52" s="163"/>
      <c r="CJ52" s="154"/>
      <c r="CK52" s="137"/>
      <c r="CL52" s="137"/>
      <c r="CM52" s="137"/>
      <c r="CN52" s="137"/>
      <c r="CO52" s="137"/>
      <c r="CP52" s="151"/>
      <c r="CQ52" s="154"/>
      <c r="CR52" s="137"/>
      <c r="CS52" s="137"/>
    </row>
    <row r="53" spans="1:97" x14ac:dyDescent="0.25">
      <c r="A53" s="161" t="s">
        <v>185</v>
      </c>
      <c r="B53" s="129"/>
      <c r="C53" s="125"/>
      <c r="D53" s="176"/>
      <c r="E53" s="164"/>
      <c r="F53" s="137"/>
      <c r="G53" s="106"/>
      <c r="H53" s="137"/>
      <c r="I53" s="137"/>
      <c r="J53" s="137"/>
      <c r="K53" s="137"/>
      <c r="L53" s="137"/>
      <c r="M53" s="169"/>
      <c r="N53" s="164"/>
      <c r="O53" s="137"/>
      <c r="P53" s="137"/>
      <c r="Q53" s="137"/>
      <c r="R53" s="137"/>
      <c r="S53" s="106"/>
      <c r="T53" s="106"/>
      <c r="U53" s="137"/>
      <c r="V53" s="108"/>
      <c r="W53" s="108"/>
      <c r="X53" s="108"/>
      <c r="Y53" s="137"/>
      <c r="Z53" s="137"/>
      <c r="AA53" s="108"/>
      <c r="AB53" s="170"/>
      <c r="AC53" s="164"/>
      <c r="AD53" s="137"/>
      <c r="AE53" s="137"/>
      <c r="AF53" s="106"/>
      <c r="AG53" s="106"/>
      <c r="AH53" s="106"/>
      <c r="AI53" s="169"/>
      <c r="AJ53" s="129"/>
      <c r="AK53" s="125"/>
      <c r="AL53" s="125"/>
      <c r="AM53" s="174"/>
      <c r="AN53" s="180"/>
      <c r="AO53" s="129"/>
      <c r="AP53" s="125"/>
      <c r="AQ53" s="125"/>
      <c r="AR53" s="174"/>
      <c r="AS53" s="180"/>
      <c r="AT53" s="178"/>
      <c r="AU53" s="167"/>
      <c r="AV53" s="164"/>
      <c r="AW53" s="137"/>
      <c r="AX53" s="169"/>
      <c r="AY53" s="107"/>
      <c r="AZ53" s="106"/>
      <c r="BA53" s="106"/>
      <c r="BB53" s="106"/>
      <c r="BC53" s="106"/>
      <c r="BD53" s="106"/>
      <c r="BE53" s="106"/>
      <c r="BF53" s="127"/>
      <c r="BG53" s="127"/>
      <c r="BH53" s="91" t="str">
        <f t="shared" si="2"/>
        <v/>
      </c>
      <c r="BI53" s="127"/>
      <c r="BJ53" s="101" t="str">
        <f t="shared" si="0"/>
        <v/>
      </c>
      <c r="BK53" s="137"/>
      <c r="BL53" s="137"/>
      <c r="BM53" s="137"/>
      <c r="BN53" s="106"/>
      <c r="BO53" s="106"/>
      <c r="BP53" s="139"/>
      <c r="BQ53" s="106"/>
      <c r="BR53" s="106"/>
      <c r="BS53" s="106"/>
      <c r="BT53" s="106"/>
      <c r="BU53" s="137"/>
      <c r="BV53" s="151"/>
      <c r="BW53" s="158"/>
      <c r="BX53" s="106"/>
      <c r="BY53" s="139"/>
      <c r="BZ53" s="136"/>
      <c r="CA53" s="150"/>
      <c r="CB53" s="153"/>
      <c r="CC53" s="163"/>
      <c r="CD53" s="163"/>
      <c r="CE53" s="163"/>
      <c r="CF53" s="247" t="str">
        <f t="shared" si="1"/>
        <v/>
      </c>
      <c r="CG53" s="163"/>
      <c r="CH53" s="163"/>
      <c r="CI53" s="163"/>
      <c r="CJ53" s="154"/>
      <c r="CK53" s="137"/>
      <c r="CL53" s="137"/>
      <c r="CM53" s="137"/>
      <c r="CN53" s="137"/>
      <c r="CO53" s="137"/>
      <c r="CP53" s="151"/>
      <c r="CQ53" s="154"/>
      <c r="CR53" s="137"/>
      <c r="CS53" s="137"/>
    </row>
    <row r="54" spans="1:97" x14ac:dyDescent="0.25">
      <c r="A54" s="161" t="s">
        <v>186</v>
      </c>
      <c r="B54" s="129"/>
      <c r="C54" s="125"/>
      <c r="D54" s="176"/>
      <c r="E54" s="164"/>
      <c r="F54" s="137"/>
      <c r="G54" s="106"/>
      <c r="H54" s="137"/>
      <c r="I54" s="137"/>
      <c r="J54" s="137"/>
      <c r="K54" s="137"/>
      <c r="L54" s="137"/>
      <c r="M54" s="169"/>
      <c r="N54" s="164"/>
      <c r="O54" s="137"/>
      <c r="P54" s="137"/>
      <c r="Q54" s="137"/>
      <c r="R54" s="137"/>
      <c r="S54" s="106"/>
      <c r="T54" s="106"/>
      <c r="U54" s="137"/>
      <c r="V54" s="108"/>
      <c r="W54" s="108"/>
      <c r="X54" s="108"/>
      <c r="Y54" s="137"/>
      <c r="Z54" s="137"/>
      <c r="AA54" s="108"/>
      <c r="AB54" s="170"/>
      <c r="AC54" s="164"/>
      <c r="AD54" s="137"/>
      <c r="AE54" s="137"/>
      <c r="AF54" s="106"/>
      <c r="AG54" s="106"/>
      <c r="AH54" s="106"/>
      <c r="AI54" s="169"/>
      <c r="AJ54" s="129"/>
      <c r="AK54" s="125"/>
      <c r="AL54" s="125"/>
      <c r="AM54" s="174"/>
      <c r="AN54" s="180"/>
      <c r="AO54" s="129"/>
      <c r="AP54" s="125"/>
      <c r="AQ54" s="125"/>
      <c r="AR54" s="174"/>
      <c r="AS54" s="180"/>
      <c r="AT54" s="178"/>
      <c r="AU54" s="167"/>
      <c r="AV54" s="164"/>
      <c r="AW54" s="137"/>
      <c r="AX54" s="169"/>
      <c r="AY54" s="107"/>
      <c r="AZ54" s="106"/>
      <c r="BA54" s="106"/>
      <c r="BB54" s="106"/>
      <c r="BC54" s="106"/>
      <c r="BD54" s="106"/>
      <c r="BE54" s="106"/>
      <c r="BF54" s="127"/>
      <c r="BG54" s="127"/>
      <c r="BH54" s="91" t="str">
        <f t="shared" si="2"/>
        <v/>
      </c>
      <c r="BI54" s="127"/>
      <c r="BJ54" s="101" t="str">
        <f t="shared" si="0"/>
        <v/>
      </c>
      <c r="BK54" s="137"/>
      <c r="BL54" s="137"/>
      <c r="BM54" s="137"/>
      <c r="BN54" s="106"/>
      <c r="BO54" s="106"/>
      <c r="BP54" s="139"/>
      <c r="BQ54" s="106"/>
      <c r="BR54" s="106"/>
      <c r="BS54" s="106"/>
      <c r="BT54" s="106"/>
      <c r="BU54" s="137"/>
      <c r="BV54" s="151"/>
      <c r="BW54" s="158"/>
      <c r="BX54" s="106"/>
      <c r="BY54" s="139"/>
      <c r="BZ54" s="136"/>
      <c r="CA54" s="150"/>
      <c r="CB54" s="153"/>
      <c r="CC54" s="163"/>
      <c r="CD54" s="163"/>
      <c r="CE54" s="163"/>
      <c r="CF54" s="247" t="str">
        <f t="shared" si="1"/>
        <v/>
      </c>
      <c r="CG54" s="163"/>
      <c r="CH54" s="163"/>
      <c r="CI54" s="163"/>
      <c r="CJ54" s="154"/>
      <c r="CK54" s="137"/>
      <c r="CL54" s="137"/>
      <c r="CM54" s="137"/>
      <c r="CN54" s="137"/>
      <c r="CO54" s="137"/>
      <c r="CP54" s="151"/>
      <c r="CQ54" s="154"/>
      <c r="CR54" s="137"/>
      <c r="CS54" s="137"/>
    </row>
    <row r="55" spans="1:97" x14ac:dyDescent="0.25">
      <c r="A55" s="161" t="s">
        <v>187</v>
      </c>
      <c r="B55" s="129"/>
      <c r="C55" s="125"/>
      <c r="D55" s="176"/>
      <c r="E55" s="164"/>
      <c r="F55" s="137"/>
      <c r="G55" s="106"/>
      <c r="H55" s="137"/>
      <c r="I55" s="137"/>
      <c r="J55" s="137"/>
      <c r="K55" s="137"/>
      <c r="L55" s="137"/>
      <c r="M55" s="169"/>
      <c r="N55" s="164"/>
      <c r="O55" s="137"/>
      <c r="P55" s="137"/>
      <c r="Q55" s="137"/>
      <c r="R55" s="137"/>
      <c r="S55" s="106"/>
      <c r="T55" s="106"/>
      <c r="U55" s="137"/>
      <c r="V55" s="108"/>
      <c r="W55" s="108"/>
      <c r="X55" s="108"/>
      <c r="Y55" s="137"/>
      <c r="Z55" s="137"/>
      <c r="AA55" s="108"/>
      <c r="AB55" s="170"/>
      <c r="AC55" s="164"/>
      <c r="AD55" s="137"/>
      <c r="AE55" s="137"/>
      <c r="AF55" s="106"/>
      <c r="AG55" s="106"/>
      <c r="AH55" s="106"/>
      <c r="AI55" s="169"/>
      <c r="AJ55" s="129"/>
      <c r="AK55" s="125"/>
      <c r="AL55" s="125"/>
      <c r="AM55" s="174"/>
      <c r="AN55" s="180"/>
      <c r="AO55" s="129"/>
      <c r="AP55" s="125"/>
      <c r="AQ55" s="125"/>
      <c r="AR55" s="174"/>
      <c r="AS55" s="180"/>
      <c r="AT55" s="178"/>
      <c r="AU55" s="167"/>
      <c r="AV55" s="164"/>
      <c r="AW55" s="137"/>
      <c r="AX55" s="169"/>
      <c r="AY55" s="107"/>
      <c r="AZ55" s="106"/>
      <c r="BA55" s="106"/>
      <c r="BB55" s="106"/>
      <c r="BC55" s="106"/>
      <c r="BD55" s="106"/>
      <c r="BE55" s="106"/>
      <c r="BF55" s="127"/>
      <c r="BG55" s="127"/>
      <c r="BH55" s="91" t="str">
        <f t="shared" si="2"/>
        <v/>
      </c>
      <c r="BI55" s="127"/>
      <c r="BJ55" s="101" t="str">
        <f t="shared" si="0"/>
        <v/>
      </c>
      <c r="BK55" s="137"/>
      <c r="BL55" s="137"/>
      <c r="BM55" s="137"/>
      <c r="BN55" s="106"/>
      <c r="BO55" s="106"/>
      <c r="BP55" s="139"/>
      <c r="BQ55" s="106"/>
      <c r="BR55" s="106"/>
      <c r="BS55" s="106"/>
      <c r="BT55" s="106"/>
      <c r="BU55" s="137"/>
      <c r="BV55" s="151"/>
      <c r="BW55" s="158"/>
      <c r="BX55" s="106"/>
      <c r="BY55" s="139"/>
      <c r="BZ55" s="136"/>
      <c r="CA55" s="150"/>
      <c r="CB55" s="153"/>
      <c r="CC55" s="163"/>
      <c r="CD55" s="163"/>
      <c r="CE55" s="163"/>
      <c r="CF55" s="247" t="str">
        <f t="shared" si="1"/>
        <v/>
      </c>
      <c r="CG55" s="163"/>
      <c r="CH55" s="163"/>
      <c r="CI55" s="163"/>
      <c r="CJ55" s="154"/>
      <c r="CK55" s="137"/>
      <c r="CL55" s="137"/>
      <c r="CM55" s="137"/>
      <c r="CN55" s="137"/>
      <c r="CO55" s="137"/>
      <c r="CP55" s="151"/>
      <c r="CQ55" s="154"/>
      <c r="CR55" s="137"/>
      <c r="CS55" s="137"/>
    </row>
    <row r="56" spans="1:97" x14ac:dyDescent="0.25">
      <c r="A56" s="161" t="s">
        <v>188</v>
      </c>
      <c r="B56" s="129"/>
      <c r="C56" s="125"/>
      <c r="D56" s="176"/>
      <c r="E56" s="164"/>
      <c r="F56" s="137"/>
      <c r="G56" s="106"/>
      <c r="H56" s="137"/>
      <c r="I56" s="137"/>
      <c r="J56" s="137"/>
      <c r="K56" s="137"/>
      <c r="L56" s="137"/>
      <c r="M56" s="169"/>
      <c r="N56" s="164"/>
      <c r="O56" s="137"/>
      <c r="P56" s="137"/>
      <c r="Q56" s="137"/>
      <c r="R56" s="137"/>
      <c r="S56" s="106"/>
      <c r="T56" s="106"/>
      <c r="U56" s="137"/>
      <c r="V56" s="108"/>
      <c r="W56" s="108"/>
      <c r="X56" s="108"/>
      <c r="Y56" s="137"/>
      <c r="Z56" s="137"/>
      <c r="AA56" s="108"/>
      <c r="AB56" s="170"/>
      <c r="AC56" s="164"/>
      <c r="AD56" s="137"/>
      <c r="AE56" s="137"/>
      <c r="AF56" s="106"/>
      <c r="AG56" s="106"/>
      <c r="AH56" s="106"/>
      <c r="AI56" s="169"/>
      <c r="AJ56" s="129"/>
      <c r="AK56" s="125"/>
      <c r="AL56" s="125"/>
      <c r="AM56" s="174"/>
      <c r="AN56" s="180"/>
      <c r="AO56" s="129"/>
      <c r="AP56" s="125"/>
      <c r="AQ56" s="125"/>
      <c r="AR56" s="174"/>
      <c r="AS56" s="180"/>
      <c r="AT56" s="178"/>
      <c r="AU56" s="167"/>
      <c r="AV56" s="164"/>
      <c r="AW56" s="137"/>
      <c r="AX56" s="169"/>
      <c r="AY56" s="107"/>
      <c r="AZ56" s="106"/>
      <c r="BA56" s="106"/>
      <c r="BB56" s="106"/>
      <c r="BC56" s="106"/>
      <c r="BD56" s="106"/>
      <c r="BE56" s="106"/>
      <c r="BF56" s="127"/>
      <c r="BG56" s="127"/>
      <c r="BH56" s="91" t="str">
        <f t="shared" si="2"/>
        <v/>
      </c>
      <c r="BI56" s="127"/>
      <c r="BJ56" s="101" t="str">
        <f t="shared" si="0"/>
        <v/>
      </c>
      <c r="BK56" s="137"/>
      <c r="BL56" s="137"/>
      <c r="BM56" s="137"/>
      <c r="BN56" s="106"/>
      <c r="BO56" s="106"/>
      <c r="BP56" s="139"/>
      <c r="BQ56" s="106"/>
      <c r="BR56" s="106"/>
      <c r="BS56" s="106"/>
      <c r="BT56" s="106"/>
      <c r="BU56" s="137"/>
      <c r="BV56" s="151"/>
      <c r="BW56" s="158"/>
      <c r="BX56" s="106"/>
      <c r="BY56" s="139"/>
      <c r="BZ56" s="136"/>
      <c r="CA56" s="150"/>
      <c r="CB56" s="153"/>
      <c r="CC56" s="163"/>
      <c r="CD56" s="163"/>
      <c r="CE56" s="163"/>
      <c r="CF56" s="247" t="str">
        <f t="shared" si="1"/>
        <v/>
      </c>
      <c r="CG56" s="163"/>
      <c r="CH56" s="163"/>
      <c r="CI56" s="163"/>
      <c r="CJ56" s="154"/>
      <c r="CK56" s="137"/>
      <c r="CL56" s="137"/>
      <c r="CM56" s="137"/>
      <c r="CN56" s="137"/>
      <c r="CO56" s="137"/>
      <c r="CP56" s="151"/>
      <c r="CQ56" s="154"/>
      <c r="CR56" s="137"/>
      <c r="CS56" s="137"/>
    </row>
    <row r="57" spans="1:97" x14ac:dyDescent="0.25">
      <c r="A57" s="161" t="s">
        <v>189</v>
      </c>
      <c r="B57" s="129"/>
      <c r="C57" s="125"/>
      <c r="D57" s="176"/>
      <c r="E57" s="164"/>
      <c r="F57" s="137"/>
      <c r="G57" s="106"/>
      <c r="H57" s="137"/>
      <c r="I57" s="137"/>
      <c r="J57" s="137"/>
      <c r="K57" s="137"/>
      <c r="L57" s="137"/>
      <c r="M57" s="169"/>
      <c r="N57" s="164"/>
      <c r="O57" s="137"/>
      <c r="P57" s="137"/>
      <c r="Q57" s="137"/>
      <c r="R57" s="137"/>
      <c r="S57" s="106"/>
      <c r="T57" s="106"/>
      <c r="U57" s="137"/>
      <c r="V57" s="108"/>
      <c r="W57" s="108"/>
      <c r="X57" s="108"/>
      <c r="Y57" s="137"/>
      <c r="Z57" s="137"/>
      <c r="AA57" s="108"/>
      <c r="AB57" s="170"/>
      <c r="AC57" s="164"/>
      <c r="AD57" s="137"/>
      <c r="AE57" s="137"/>
      <c r="AF57" s="106"/>
      <c r="AG57" s="106"/>
      <c r="AH57" s="106"/>
      <c r="AI57" s="169"/>
      <c r="AJ57" s="129"/>
      <c r="AK57" s="125"/>
      <c r="AL57" s="125"/>
      <c r="AM57" s="174"/>
      <c r="AN57" s="180"/>
      <c r="AO57" s="129"/>
      <c r="AP57" s="125"/>
      <c r="AQ57" s="125"/>
      <c r="AR57" s="174"/>
      <c r="AS57" s="180"/>
      <c r="AT57" s="178"/>
      <c r="AU57" s="167"/>
      <c r="AV57" s="164"/>
      <c r="AW57" s="137"/>
      <c r="AX57" s="169"/>
      <c r="AY57" s="107"/>
      <c r="AZ57" s="106"/>
      <c r="BA57" s="106"/>
      <c r="BB57" s="106"/>
      <c r="BC57" s="106"/>
      <c r="BD57" s="106"/>
      <c r="BE57" s="106"/>
      <c r="BF57" s="127"/>
      <c r="BG57" s="127"/>
      <c r="BH57" s="91" t="str">
        <f t="shared" si="2"/>
        <v/>
      </c>
      <c r="BI57" s="127"/>
      <c r="BJ57" s="101" t="str">
        <f t="shared" si="0"/>
        <v/>
      </c>
      <c r="BK57" s="137"/>
      <c r="BL57" s="137"/>
      <c r="BM57" s="137"/>
      <c r="BN57" s="106"/>
      <c r="BO57" s="106"/>
      <c r="BP57" s="139"/>
      <c r="BQ57" s="106"/>
      <c r="BR57" s="106"/>
      <c r="BS57" s="106"/>
      <c r="BT57" s="106"/>
      <c r="BU57" s="137"/>
      <c r="BV57" s="151"/>
      <c r="BW57" s="158"/>
      <c r="BX57" s="106"/>
      <c r="BY57" s="139"/>
      <c r="BZ57" s="136"/>
      <c r="CA57" s="150"/>
      <c r="CB57" s="153"/>
      <c r="CC57" s="163"/>
      <c r="CD57" s="163"/>
      <c r="CE57" s="163"/>
      <c r="CF57" s="247" t="str">
        <f t="shared" si="1"/>
        <v/>
      </c>
      <c r="CG57" s="163"/>
      <c r="CH57" s="163"/>
      <c r="CI57" s="163"/>
      <c r="CJ57" s="154"/>
      <c r="CK57" s="137"/>
      <c r="CL57" s="137"/>
      <c r="CM57" s="137"/>
      <c r="CN57" s="137"/>
      <c r="CO57" s="137"/>
      <c r="CP57" s="151"/>
      <c r="CQ57" s="154"/>
      <c r="CR57" s="137"/>
      <c r="CS57" s="137"/>
    </row>
    <row r="58" spans="1:97" x14ac:dyDescent="0.25">
      <c r="A58" s="161" t="s">
        <v>190</v>
      </c>
      <c r="B58" s="129"/>
      <c r="C58" s="125"/>
      <c r="D58" s="176"/>
      <c r="E58" s="164"/>
      <c r="F58" s="137"/>
      <c r="G58" s="106"/>
      <c r="H58" s="137"/>
      <c r="I58" s="137"/>
      <c r="J58" s="137"/>
      <c r="K58" s="137"/>
      <c r="L58" s="137"/>
      <c r="M58" s="169"/>
      <c r="N58" s="164"/>
      <c r="O58" s="137"/>
      <c r="P58" s="137"/>
      <c r="Q58" s="137"/>
      <c r="R58" s="137"/>
      <c r="S58" s="106"/>
      <c r="T58" s="106"/>
      <c r="U58" s="137"/>
      <c r="V58" s="108"/>
      <c r="W58" s="108"/>
      <c r="X58" s="108"/>
      <c r="Y58" s="137"/>
      <c r="Z58" s="137"/>
      <c r="AA58" s="108"/>
      <c r="AB58" s="170"/>
      <c r="AC58" s="164"/>
      <c r="AD58" s="137"/>
      <c r="AE58" s="137"/>
      <c r="AF58" s="106"/>
      <c r="AG58" s="106"/>
      <c r="AH58" s="106"/>
      <c r="AI58" s="169"/>
      <c r="AJ58" s="129"/>
      <c r="AK58" s="125"/>
      <c r="AL58" s="125"/>
      <c r="AM58" s="174"/>
      <c r="AN58" s="180"/>
      <c r="AO58" s="129"/>
      <c r="AP58" s="125"/>
      <c r="AQ58" s="125"/>
      <c r="AR58" s="174"/>
      <c r="AS58" s="180"/>
      <c r="AT58" s="178"/>
      <c r="AU58" s="167"/>
      <c r="AV58" s="164"/>
      <c r="AW58" s="137"/>
      <c r="AX58" s="169"/>
      <c r="AY58" s="107"/>
      <c r="AZ58" s="106"/>
      <c r="BA58" s="106"/>
      <c r="BB58" s="106"/>
      <c r="BC58" s="106"/>
      <c r="BD58" s="106"/>
      <c r="BE58" s="106"/>
      <c r="BF58" s="127"/>
      <c r="BG58" s="127"/>
      <c r="BH58" s="91" t="str">
        <f t="shared" si="2"/>
        <v/>
      </c>
      <c r="BI58" s="127"/>
      <c r="BJ58" s="101" t="str">
        <f t="shared" si="0"/>
        <v/>
      </c>
      <c r="BK58" s="137"/>
      <c r="BL58" s="137"/>
      <c r="BM58" s="137"/>
      <c r="BN58" s="106"/>
      <c r="BO58" s="106"/>
      <c r="BP58" s="139"/>
      <c r="BQ58" s="106"/>
      <c r="BR58" s="106"/>
      <c r="BS58" s="106"/>
      <c r="BT58" s="106"/>
      <c r="BU58" s="137"/>
      <c r="BV58" s="151"/>
      <c r="BW58" s="158"/>
      <c r="BX58" s="106"/>
      <c r="BY58" s="139"/>
      <c r="BZ58" s="136"/>
      <c r="CA58" s="150"/>
      <c r="CB58" s="153"/>
      <c r="CC58" s="163"/>
      <c r="CD58" s="163"/>
      <c r="CE58" s="163"/>
      <c r="CF58" s="247" t="str">
        <f t="shared" si="1"/>
        <v/>
      </c>
      <c r="CG58" s="163"/>
      <c r="CH58" s="163"/>
      <c r="CI58" s="163"/>
      <c r="CJ58" s="154"/>
      <c r="CK58" s="137"/>
      <c r="CL58" s="137"/>
      <c r="CM58" s="137"/>
      <c r="CN58" s="137"/>
      <c r="CO58" s="137"/>
      <c r="CP58" s="151"/>
      <c r="CQ58" s="154"/>
      <c r="CR58" s="137"/>
      <c r="CS58" s="137"/>
    </row>
    <row r="59" spans="1:97" x14ac:dyDescent="0.25">
      <c r="A59" s="161" t="s">
        <v>191</v>
      </c>
      <c r="B59" s="129"/>
      <c r="C59" s="125"/>
      <c r="D59" s="176"/>
      <c r="E59" s="164"/>
      <c r="F59" s="137"/>
      <c r="G59" s="106"/>
      <c r="H59" s="137"/>
      <c r="I59" s="137"/>
      <c r="J59" s="137"/>
      <c r="K59" s="137"/>
      <c r="L59" s="137"/>
      <c r="M59" s="169"/>
      <c r="N59" s="164"/>
      <c r="O59" s="137"/>
      <c r="P59" s="137"/>
      <c r="Q59" s="137"/>
      <c r="R59" s="137"/>
      <c r="S59" s="106"/>
      <c r="T59" s="106"/>
      <c r="U59" s="137"/>
      <c r="V59" s="108"/>
      <c r="W59" s="108"/>
      <c r="X59" s="108"/>
      <c r="Y59" s="137"/>
      <c r="Z59" s="137"/>
      <c r="AA59" s="108"/>
      <c r="AB59" s="170"/>
      <c r="AC59" s="164"/>
      <c r="AD59" s="137"/>
      <c r="AE59" s="137"/>
      <c r="AF59" s="106"/>
      <c r="AG59" s="106"/>
      <c r="AH59" s="106"/>
      <c r="AI59" s="169"/>
      <c r="AJ59" s="129"/>
      <c r="AK59" s="125"/>
      <c r="AL59" s="125"/>
      <c r="AM59" s="174"/>
      <c r="AN59" s="180"/>
      <c r="AO59" s="129"/>
      <c r="AP59" s="125"/>
      <c r="AQ59" s="125"/>
      <c r="AR59" s="174"/>
      <c r="AS59" s="180"/>
      <c r="AT59" s="178"/>
      <c r="AU59" s="167"/>
      <c r="AV59" s="164"/>
      <c r="AW59" s="137"/>
      <c r="AX59" s="169"/>
      <c r="AY59" s="107"/>
      <c r="AZ59" s="106"/>
      <c r="BA59" s="106"/>
      <c r="BB59" s="106"/>
      <c r="BC59" s="106"/>
      <c r="BD59" s="106"/>
      <c r="BE59" s="106"/>
      <c r="BF59" s="127"/>
      <c r="BG59" s="127"/>
      <c r="BH59" s="91" t="str">
        <f t="shared" si="2"/>
        <v/>
      </c>
      <c r="BI59" s="127"/>
      <c r="BJ59" s="101" t="str">
        <f t="shared" si="0"/>
        <v/>
      </c>
      <c r="BK59" s="137"/>
      <c r="BL59" s="137"/>
      <c r="BM59" s="137"/>
      <c r="BN59" s="106"/>
      <c r="BO59" s="106"/>
      <c r="BP59" s="139"/>
      <c r="BQ59" s="106"/>
      <c r="BR59" s="106"/>
      <c r="BS59" s="106"/>
      <c r="BT59" s="106"/>
      <c r="BU59" s="137"/>
      <c r="BV59" s="151"/>
      <c r="BW59" s="158"/>
      <c r="BX59" s="106"/>
      <c r="BY59" s="139"/>
      <c r="BZ59" s="136"/>
      <c r="CA59" s="150"/>
      <c r="CB59" s="153"/>
      <c r="CC59" s="163"/>
      <c r="CD59" s="163"/>
      <c r="CE59" s="163"/>
      <c r="CF59" s="247" t="str">
        <f t="shared" si="1"/>
        <v/>
      </c>
      <c r="CG59" s="163"/>
      <c r="CH59" s="163"/>
      <c r="CI59" s="163"/>
      <c r="CJ59" s="154"/>
      <c r="CK59" s="137"/>
      <c r="CL59" s="137"/>
      <c r="CM59" s="137"/>
      <c r="CN59" s="137"/>
      <c r="CO59" s="137"/>
      <c r="CP59" s="151"/>
      <c r="CQ59" s="154"/>
      <c r="CR59" s="137"/>
      <c r="CS59" s="137"/>
    </row>
    <row r="60" spans="1:97" x14ac:dyDescent="0.25">
      <c r="A60" s="161" t="s">
        <v>192</v>
      </c>
      <c r="B60" s="129"/>
      <c r="C60" s="125"/>
      <c r="D60" s="176"/>
      <c r="E60" s="164"/>
      <c r="F60" s="137"/>
      <c r="G60" s="106"/>
      <c r="H60" s="137"/>
      <c r="I60" s="137"/>
      <c r="J60" s="137"/>
      <c r="K60" s="137"/>
      <c r="L60" s="137"/>
      <c r="M60" s="169"/>
      <c r="N60" s="164"/>
      <c r="O60" s="137"/>
      <c r="P60" s="137"/>
      <c r="Q60" s="137"/>
      <c r="R60" s="137"/>
      <c r="S60" s="106"/>
      <c r="T60" s="106"/>
      <c r="U60" s="137"/>
      <c r="V60" s="108"/>
      <c r="W60" s="108"/>
      <c r="X60" s="108"/>
      <c r="Y60" s="137"/>
      <c r="Z60" s="137"/>
      <c r="AA60" s="108"/>
      <c r="AB60" s="170"/>
      <c r="AC60" s="164"/>
      <c r="AD60" s="137"/>
      <c r="AE60" s="137"/>
      <c r="AF60" s="106"/>
      <c r="AG60" s="106"/>
      <c r="AH60" s="106"/>
      <c r="AI60" s="169"/>
      <c r="AJ60" s="129"/>
      <c r="AK60" s="125"/>
      <c r="AL60" s="125"/>
      <c r="AM60" s="174"/>
      <c r="AN60" s="180"/>
      <c r="AO60" s="129"/>
      <c r="AP60" s="125"/>
      <c r="AQ60" s="125"/>
      <c r="AR60" s="174"/>
      <c r="AS60" s="180"/>
      <c r="AT60" s="178"/>
      <c r="AU60" s="167"/>
      <c r="AV60" s="164"/>
      <c r="AW60" s="137"/>
      <c r="AX60" s="169"/>
      <c r="AY60" s="107"/>
      <c r="AZ60" s="106"/>
      <c r="BA60" s="106"/>
      <c r="BB60" s="106"/>
      <c r="BC60" s="106"/>
      <c r="BD60" s="106"/>
      <c r="BE60" s="106"/>
      <c r="BF60" s="127"/>
      <c r="BG60" s="127"/>
      <c r="BH60" s="91" t="str">
        <f t="shared" si="2"/>
        <v/>
      </c>
      <c r="BI60" s="127"/>
      <c r="BJ60" s="101" t="str">
        <f t="shared" si="0"/>
        <v/>
      </c>
      <c r="BK60" s="137"/>
      <c r="BL60" s="137"/>
      <c r="BM60" s="137"/>
      <c r="BN60" s="106"/>
      <c r="BO60" s="106"/>
      <c r="BP60" s="139"/>
      <c r="BQ60" s="106"/>
      <c r="BR60" s="106"/>
      <c r="BS60" s="106"/>
      <c r="BT60" s="106"/>
      <c r="BU60" s="137"/>
      <c r="BV60" s="151"/>
      <c r="BW60" s="158"/>
      <c r="BX60" s="106"/>
      <c r="BY60" s="139"/>
      <c r="BZ60" s="136"/>
      <c r="CA60" s="150"/>
      <c r="CB60" s="153"/>
      <c r="CC60" s="163"/>
      <c r="CD60" s="163"/>
      <c r="CE60" s="163"/>
      <c r="CF60" s="247" t="str">
        <f t="shared" si="1"/>
        <v/>
      </c>
      <c r="CG60" s="163"/>
      <c r="CH60" s="163"/>
      <c r="CI60" s="163"/>
      <c r="CJ60" s="154"/>
      <c r="CK60" s="137"/>
      <c r="CL60" s="137"/>
      <c r="CM60" s="137"/>
      <c r="CN60" s="137"/>
      <c r="CO60" s="137"/>
      <c r="CP60" s="151"/>
      <c r="CQ60" s="154"/>
      <c r="CR60" s="137"/>
      <c r="CS60" s="137"/>
    </row>
    <row r="61" spans="1:97" x14ac:dyDescent="0.25">
      <c r="A61" s="161" t="s">
        <v>193</v>
      </c>
      <c r="B61" s="129"/>
      <c r="C61" s="125"/>
      <c r="D61" s="176"/>
      <c r="E61" s="164"/>
      <c r="F61" s="137"/>
      <c r="G61" s="106"/>
      <c r="H61" s="137"/>
      <c r="I61" s="137"/>
      <c r="J61" s="137"/>
      <c r="K61" s="137"/>
      <c r="L61" s="137"/>
      <c r="M61" s="169"/>
      <c r="N61" s="164"/>
      <c r="O61" s="137"/>
      <c r="P61" s="137"/>
      <c r="Q61" s="137"/>
      <c r="R61" s="137"/>
      <c r="S61" s="106"/>
      <c r="T61" s="106"/>
      <c r="U61" s="137"/>
      <c r="V61" s="108"/>
      <c r="W61" s="108"/>
      <c r="X61" s="108"/>
      <c r="Y61" s="137"/>
      <c r="Z61" s="137"/>
      <c r="AA61" s="108"/>
      <c r="AB61" s="170"/>
      <c r="AC61" s="164"/>
      <c r="AD61" s="137"/>
      <c r="AE61" s="137"/>
      <c r="AF61" s="106"/>
      <c r="AG61" s="106"/>
      <c r="AH61" s="106"/>
      <c r="AI61" s="169"/>
      <c r="AJ61" s="129"/>
      <c r="AK61" s="125"/>
      <c r="AL61" s="125"/>
      <c r="AM61" s="174"/>
      <c r="AN61" s="180"/>
      <c r="AO61" s="129"/>
      <c r="AP61" s="125"/>
      <c r="AQ61" s="125"/>
      <c r="AR61" s="174"/>
      <c r="AS61" s="180"/>
      <c r="AT61" s="178"/>
      <c r="AU61" s="167"/>
      <c r="AV61" s="164"/>
      <c r="AW61" s="137"/>
      <c r="AX61" s="169"/>
      <c r="AY61" s="107"/>
      <c r="AZ61" s="106"/>
      <c r="BA61" s="106"/>
      <c r="BB61" s="106"/>
      <c r="BC61" s="106"/>
      <c r="BD61" s="106"/>
      <c r="BE61" s="106"/>
      <c r="BF61" s="127"/>
      <c r="BG61" s="127"/>
      <c r="BH61" s="91" t="str">
        <f t="shared" si="2"/>
        <v/>
      </c>
      <c r="BI61" s="127"/>
      <c r="BJ61" s="101" t="str">
        <f t="shared" si="0"/>
        <v/>
      </c>
      <c r="BK61" s="137"/>
      <c r="BL61" s="137"/>
      <c r="BM61" s="137"/>
      <c r="BN61" s="106"/>
      <c r="BO61" s="106"/>
      <c r="BP61" s="139"/>
      <c r="BQ61" s="106"/>
      <c r="BR61" s="106"/>
      <c r="BS61" s="106"/>
      <c r="BT61" s="106"/>
      <c r="BU61" s="137"/>
      <c r="BV61" s="151"/>
      <c r="BW61" s="158"/>
      <c r="BX61" s="106"/>
      <c r="BY61" s="139"/>
      <c r="BZ61" s="136"/>
      <c r="CA61" s="150"/>
      <c r="CB61" s="153"/>
      <c r="CC61" s="163"/>
      <c r="CD61" s="163"/>
      <c r="CE61" s="163"/>
      <c r="CF61" s="247" t="str">
        <f t="shared" si="1"/>
        <v/>
      </c>
      <c r="CG61" s="163"/>
      <c r="CH61" s="163"/>
      <c r="CI61" s="163"/>
      <c r="CJ61" s="154"/>
      <c r="CK61" s="137"/>
      <c r="CL61" s="137"/>
      <c r="CM61" s="137"/>
      <c r="CN61" s="137"/>
      <c r="CO61" s="137"/>
      <c r="CP61" s="151"/>
      <c r="CQ61" s="154"/>
      <c r="CR61" s="137"/>
      <c r="CS61" s="137"/>
    </row>
    <row r="62" spans="1:97" x14ac:dyDescent="0.25">
      <c r="A62" s="161" t="s">
        <v>194</v>
      </c>
      <c r="B62" s="129"/>
      <c r="C62" s="125"/>
      <c r="D62" s="176"/>
      <c r="E62" s="164"/>
      <c r="F62" s="137"/>
      <c r="G62" s="106"/>
      <c r="H62" s="137"/>
      <c r="I62" s="137"/>
      <c r="J62" s="137"/>
      <c r="K62" s="137"/>
      <c r="L62" s="137"/>
      <c r="M62" s="169"/>
      <c r="N62" s="164"/>
      <c r="O62" s="137"/>
      <c r="P62" s="137"/>
      <c r="Q62" s="137"/>
      <c r="R62" s="137"/>
      <c r="S62" s="106"/>
      <c r="T62" s="106"/>
      <c r="U62" s="137"/>
      <c r="V62" s="108"/>
      <c r="W62" s="108"/>
      <c r="X62" s="108"/>
      <c r="Y62" s="137"/>
      <c r="Z62" s="137"/>
      <c r="AA62" s="108"/>
      <c r="AB62" s="170"/>
      <c r="AC62" s="164"/>
      <c r="AD62" s="137"/>
      <c r="AE62" s="137"/>
      <c r="AF62" s="106"/>
      <c r="AG62" s="106"/>
      <c r="AH62" s="106"/>
      <c r="AI62" s="169"/>
      <c r="AJ62" s="129"/>
      <c r="AK62" s="125"/>
      <c r="AL62" s="125"/>
      <c r="AM62" s="174"/>
      <c r="AN62" s="180"/>
      <c r="AO62" s="129"/>
      <c r="AP62" s="125"/>
      <c r="AQ62" s="125"/>
      <c r="AR62" s="174"/>
      <c r="AS62" s="180"/>
      <c r="AT62" s="178"/>
      <c r="AU62" s="167"/>
      <c r="AV62" s="164"/>
      <c r="AW62" s="137"/>
      <c r="AX62" s="169"/>
      <c r="AY62" s="107"/>
      <c r="AZ62" s="106"/>
      <c r="BA62" s="106"/>
      <c r="BB62" s="106"/>
      <c r="BC62" s="106"/>
      <c r="BD62" s="106"/>
      <c r="BE62" s="106"/>
      <c r="BF62" s="127"/>
      <c r="BG62" s="127"/>
      <c r="BH62" s="91" t="str">
        <f t="shared" si="2"/>
        <v/>
      </c>
      <c r="BI62" s="127"/>
      <c r="BJ62" s="101" t="str">
        <f t="shared" si="0"/>
        <v/>
      </c>
      <c r="BK62" s="137"/>
      <c r="BL62" s="137"/>
      <c r="BM62" s="137"/>
      <c r="BN62" s="106"/>
      <c r="BO62" s="106"/>
      <c r="BP62" s="139"/>
      <c r="BQ62" s="106"/>
      <c r="BR62" s="106"/>
      <c r="BS62" s="106"/>
      <c r="BT62" s="106"/>
      <c r="BU62" s="137"/>
      <c r="BV62" s="151"/>
      <c r="BW62" s="158"/>
      <c r="BX62" s="106"/>
      <c r="BY62" s="139"/>
      <c r="BZ62" s="136"/>
      <c r="CA62" s="150"/>
      <c r="CB62" s="153"/>
      <c r="CC62" s="163"/>
      <c r="CD62" s="163"/>
      <c r="CE62" s="163"/>
      <c r="CF62" s="247" t="str">
        <f t="shared" si="1"/>
        <v/>
      </c>
      <c r="CG62" s="163"/>
      <c r="CH62" s="163"/>
      <c r="CI62" s="163"/>
      <c r="CJ62" s="154"/>
      <c r="CK62" s="137"/>
      <c r="CL62" s="137"/>
      <c r="CM62" s="137"/>
      <c r="CN62" s="137"/>
      <c r="CO62" s="137"/>
      <c r="CP62" s="151"/>
      <c r="CQ62" s="154"/>
      <c r="CR62" s="137"/>
      <c r="CS62" s="137"/>
    </row>
    <row r="63" spans="1:97" x14ac:dyDescent="0.25">
      <c r="A63" s="161" t="s">
        <v>195</v>
      </c>
      <c r="B63" s="129"/>
      <c r="C63" s="125"/>
      <c r="D63" s="176"/>
      <c r="E63" s="164"/>
      <c r="F63" s="137"/>
      <c r="G63" s="106"/>
      <c r="H63" s="137"/>
      <c r="I63" s="137"/>
      <c r="J63" s="137"/>
      <c r="K63" s="137"/>
      <c r="L63" s="137"/>
      <c r="M63" s="169"/>
      <c r="N63" s="164"/>
      <c r="O63" s="137"/>
      <c r="P63" s="137"/>
      <c r="Q63" s="137"/>
      <c r="R63" s="137"/>
      <c r="S63" s="106"/>
      <c r="T63" s="106"/>
      <c r="U63" s="137"/>
      <c r="V63" s="108"/>
      <c r="W63" s="108"/>
      <c r="X63" s="108"/>
      <c r="Y63" s="137"/>
      <c r="Z63" s="137"/>
      <c r="AA63" s="108"/>
      <c r="AB63" s="170"/>
      <c r="AC63" s="164"/>
      <c r="AD63" s="137"/>
      <c r="AE63" s="137"/>
      <c r="AF63" s="106"/>
      <c r="AG63" s="106"/>
      <c r="AH63" s="106"/>
      <c r="AI63" s="169"/>
      <c r="AJ63" s="129"/>
      <c r="AK63" s="125"/>
      <c r="AL63" s="125"/>
      <c r="AM63" s="174"/>
      <c r="AN63" s="180"/>
      <c r="AO63" s="129"/>
      <c r="AP63" s="125"/>
      <c r="AQ63" s="125"/>
      <c r="AR63" s="174"/>
      <c r="AS63" s="180"/>
      <c r="AT63" s="178"/>
      <c r="AU63" s="167"/>
      <c r="AV63" s="164"/>
      <c r="AW63" s="137"/>
      <c r="AX63" s="169"/>
      <c r="AY63" s="107"/>
      <c r="AZ63" s="106"/>
      <c r="BA63" s="106"/>
      <c r="BB63" s="106"/>
      <c r="BC63" s="106"/>
      <c r="BD63" s="106"/>
      <c r="BE63" s="106"/>
      <c r="BF63" s="127"/>
      <c r="BG63" s="127"/>
      <c r="BH63" s="91" t="str">
        <f t="shared" si="2"/>
        <v/>
      </c>
      <c r="BI63" s="127"/>
      <c r="BJ63" s="101" t="str">
        <f t="shared" si="0"/>
        <v/>
      </c>
      <c r="BK63" s="137"/>
      <c r="BL63" s="137"/>
      <c r="BM63" s="137"/>
      <c r="BN63" s="106"/>
      <c r="BO63" s="106"/>
      <c r="BP63" s="139"/>
      <c r="BQ63" s="106"/>
      <c r="BR63" s="106"/>
      <c r="BS63" s="106"/>
      <c r="BT63" s="106"/>
      <c r="BU63" s="137"/>
      <c r="BV63" s="151"/>
      <c r="BW63" s="158"/>
      <c r="BX63" s="106"/>
      <c r="BY63" s="139"/>
      <c r="BZ63" s="136"/>
      <c r="CA63" s="150"/>
      <c r="CB63" s="153"/>
      <c r="CC63" s="163"/>
      <c r="CD63" s="163"/>
      <c r="CE63" s="163"/>
      <c r="CF63" s="247" t="str">
        <f t="shared" si="1"/>
        <v/>
      </c>
      <c r="CG63" s="163"/>
      <c r="CH63" s="163"/>
      <c r="CI63" s="163"/>
      <c r="CJ63" s="154"/>
      <c r="CK63" s="137"/>
      <c r="CL63" s="137"/>
      <c r="CM63" s="137"/>
      <c r="CN63" s="137"/>
      <c r="CO63" s="137"/>
      <c r="CP63" s="151"/>
      <c r="CQ63" s="154"/>
      <c r="CR63" s="137"/>
      <c r="CS63" s="137"/>
    </row>
    <row r="64" spans="1:97" x14ac:dyDescent="0.25">
      <c r="A64" s="161" t="s">
        <v>196</v>
      </c>
      <c r="B64" s="129"/>
      <c r="C64" s="125"/>
      <c r="D64" s="176"/>
      <c r="E64" s="164"/>
      <c r="F64" s="137"/>
      <c r="G64" s="106"/>
      <c r="H64" s="137"/>
      <c r="I64" s="137"/>
      <c r="J64" s="137"/>
      <c r="K64" s="137"/>
      <c r="L64" s="137"/>
      <c r="M64" s="169"/>
      <c r="N64" s="164"/>
      <c r="O64" s="137"/>
      <c r="P64" s="137"/>
      <c r="Q64" s="137"/>
      <c r="R64" s="137"/>
      <c r="S64" s="106"/>
      <c r="T64" s="106"/>
      <c r="U64" s="137"/>
      <c r="V64" s="108"/>
      <c r="W64" s="108"/>
      <c r="X64" s="108"/>
      <c r="Y64" s="137"/>
      <c r="Z64" s="137"/>
      <c r="AA64" s="108"/>
      <c r="AB64" s="170"/>
      <c r="AC64" s="164"/>
      <c r="AD64" s="137"/>
      <c r="AE64" s="137"/>
      <c r="AF64" s="106"/>
      <c r="AG64" s="106"/>
      <c r="AH64" s="106"/>
      <c r="AI64" s="169"/>
      <c r="AJ64" s="129"/>
      <c r="AK64" s="125"/>
      <c r="AL64" s="125"/>
      <c r="AM64" s="174"/>
      <c r="AN64" s="180"/>
      <c r="AO64" s="129"/>
      <c r="AP64" s="125"/>
      <c r="AQ64" s="125"/>
      <c r="AR64" s="174"/>
      <c r="AS64" s="180"/>
      <c r="AT64" s="178"/>
      <c r="AU64" s="167"/>
      <c r="AV64" s="164"/>
      <c r="AW64" s="137"/>
      <c r="AX64" s="169"/>
      <c r="AY64" s="107"/>
      <c r="AZ64" s="106"/>
      <c r="BA64" s="106"/>
      <c r="BB64" s="106"/>
      <c r="BC64" s="106"/>
      <c r="BD64" s="106"/>
      <c r="BE64" s="106"/>
      <c r="BF64" s="127"/>
      <c r="BG64" s="127"/>
      <c r="BH64" s="91" t="str">
        <f t="shared" si="2"/>
        <v/>
      </c>
      <c r="BI64" s="127"/>
      <c r="BJ64" s="101" t="str">
        <f t="shared" si="0"/>
        <v/>
      </c>
      <c r="BK64" s="137"/>
      <c r="BL64" s="137"/>
      <c r="BM64" s="137"/>
      <c r="BN64" s="106"/>
      <c r="BO64" s="106"/>
      <c r="BP64" s="139"/>
      <c r="BQ64" s="106"/>
      <c r="BR64" s="106"/>
      <c r="BS64" s="106"/>
      <c r="BT64" s="106"/>
      <c r="BU64" s="137"/>
      <c r="BV64" s="151"/>
      <c r="BW64" s="158"/>
      <c r="BX64" s="106"/>
      <c r="BY64" s="146"/>
      <c r="BZ64" s="136"/>
      <c r="CA64" s="150"/>
      <c r="CB64" s="153"/>
      <c r="CC64" s="163"/>
      <c r="CD64" s="163"/>
      <c r="CE64" s="163"/>
      <c r="CF64" s="247" t="str">
        <f t="shared" si="1"/>
        <v/>
      </c>
      <c r="CG64" s="163"/>
      <c r="CH64" s="163"/>
      <c r="CI64" s="163"/>
      <c r="CJ64" s="155"/>
      <c r="CK64" s="147"/>
      <c r="CL64" s="147"/>
      <c r="CM64" s="147"/>
      <c r="CN64" s="147"/>
      <c r="CO64" s="147"/>
      <c r="CP64" s="152"/>
      <c r="CQ64" s="155"/>
      <c r="CR64" s="147"/>
      <c r="CS64" s="147"/>
    </row>
    <row r="65" spans="1:97" x14ac:dyDescent="0.25">
      <c r="A65" s="161" t="s">
        <v>197</v>
      </c>
      <c r="B65" s="129"/>
      <c r="C65" s="125"/>
      <c r="D65" s="176"/>
      <c r="E65" s="164"/>
      <c r="F65" s="137"/>
      <c r="G65" s="106"/>
      <c r="H65" s="137"/>
      <c r="I65" s="137"/>
      <c r="J65" s="137"/>
      <c r="K65" s="137"/>
      <c r="L65" s="137"/>
      <c r="M65" s="169"/>
      <c r="N65" s="164"/>
      <c r="O65" s="137"/>
      <c r="P65" s="137"/>
      <c r="Q65" s="137"/>
      <c r="R65" s="137"/>
      <c r="S65" s="106"/>
      <c r="T65" s="106"/>
      <c r="U65" s="137"/>
      <c r="V65" s="108"/>
      <c r="W65" s="108"/>
      <c r="X65" s="108"/>
      <c r="Y65" s="137"/>
      <c r="Z65" s="137"/>
      <c r="AA65" s="108"/>
      <c r="AB65" s="170"/>
      <c r="AC65" s="164"/>
      <c r="AD65" s="137"/>
      <c r="AE65" s="137"/>
      <c r="AF65" s="106"/>
      <c r="AG65" s="106"/>
      <c r="AH65" s="106"/>
      <c r="AI65" s="169"/>
      <c r="AJ65" s="129"/>
      <c r="AK65" s="125"/>
      <c r="AL65" s="125"/>
      <c r="AM65" s="174"/>
      <c r="AN65" s="180"/>
      <c r="AO65" s="129"/>
      <c r="AP65" s="125"/>
      <c r="AQ65" s="125"/>
      <c r="AR65" s="174"/>
      <c r="AS65" s="180"/>
      <c r="AT65" s="178"/>
      <c r="AU65" s="167"/>
      <c r="AV65" s="164"/>
      <c r="AW65" s="137"/>
      <c r="AX65" s="169"/>
      <c r="AY65" s="107"/>
      <c r="AZ65" s="106"/>
      <c r="BA65" s="106"/>
      <c r="BB65" s="106"/>
      <c r="BC65" s="106"/>
      <c r="BD65" s="106"/>
      <c r="BE65" s="106"/>
      <c r="BF65" s="127"/>
      <c r="BG65" s="127"/>
      <c r="BH65" s="91" t="str">
        <f t="shared" si="2"/>
        <v/>
      </c>
      <c r="BI65" s="127"/>
      <c r="BJ65" s="101" t="str">
        <f t="shared" si="0"/>
        <v/>
      </c>
      <c r="BK65" s="137"/>
      <c r="BL65" s="137"/>
      <c r="BM65" s="137"/>
      <c r="BN65" s="106"/>
      <c r="BO65" s="106"/>
      <c r="BP65" s="139"/>
      <c r="BQ65" s="106"/>
      <c r="BR65" s="106"/>
      <c r="BS65" s="106"/>
      <c r="BT65" s="106"/>
      <c r="BU65" s="137"/>
      <c r="BV65" s="151"/>
      <c r="BW65" s="158"/>
      <c r="BX65" s="106"/>
      <c r="BY65" s="139"/>
      <c r="BZ65" s="136"/>
      <c r="CA65" s="150"/>
      <c r="CB65" s="153"/>
      <c r="CC65" s="163"/>
      <c r="CD65" s="163"/>
      <c r="CE65" s="163"/>
      <c r="CF65" s="247" t="str">
        <f t="shared" si="1"/>
        <v/>
      </c>
      <c r="CG65" s="163"/>
      <c r="CH65" s="163"/>
      <c r="CI65" s="163"/>
      <c r="CJ65" s="154"/>
      <c r="CK65" s="137"/>
      <c r="CL65" s="137"/>
      <c r="CM65" s="137"/>
      <c r="CN65" s="137"/>
      <c r="CO65" s="137"/>
      <c r="CP65" s="151"/>
      <c r="CQ65" s="154"/>
      <c r="CR65" s="137"/>
      <c r="CS65" s="137"/>
    </row>
    <row r="66" spans="1:97" x14ac:dyDescent="0.25">
      <c r="A66" s="161" t="s">
        <v>198</v>
      </c>
      <c r="B66" s="129"/>
      <c r="C66" s="125"/>
      <c r="D66" s="176"/>
      <c r="E66" s="164"/>
      <c r="F66" s="137"/>
      <c r="G66" s="106"/>
      <c r="H66" s="137"/>
      <c r="I66" s="137"/>
      <c r="J66" s="137"/>
      <c r="K66" s="137"/>
      <c r="L66" s="137"/>
      <c r="M66" s="169"/>
      <c r="N66" s="164"/>
      <c r="O66" s="137"/>
      <c r="P66" s="137"/>
      <c r="Q66" s="137"/>
      <c r="R66" s="137"/>
      <c r="S66" s="106"/>
      <c r="T66" s="106"/>
      <c r="U66" s="137"/>
      <c r="V66" s="108"/>
      <c r="W66" s="108"/>
      <c r="X66" s="108"/>
      <c r="Y66" s="137"/>
      <c r="Z66" s="137"/>
      <c r="AA66" s="108"/>
      <c r="AB66" s="170"/>
      <c r="AC66" s="164"/>
      <c r="AD66" s="137"/>
      <c r="AE66" s="137"/>
      <c r="AF66" s="106"/>
      <c r="AG66" s="106"/>
      <c r="AH66" s="106"/>
      <c r="AI66" s="169"/>
      <c r="AJ66" s="129"/>
      <c r="AK66" s="125"/>
      <c r="AL66" s="125"/>
      <c r="AM66" s="174"/>
      <c r="AN66" s="180"/>
      <c r="AO66" s="129"/>
      <c r="AP66" s="125"/>
      <c r="AQ66" s="125"/>
      <c r="AR66" s="174"/>
      <c r="AS66" s="180"/>
      <c r="AT66" s="178"/>
      <c r="AU66" s="167"/>
      <c r="AV66" s="164"/>
      <c r="AW66" s="137"/>
      <c r="AX66" s="169"/>
      <c r="AY66" s="107"/>
      <c r="AZ66" s="106"/>
      <c r="BA66" s="106"/>
      <c r="BB66" s="106"/>
      <c r="BC66" s="106"/>
      <c r="BD66" s="106"/>
      <c r="BE66" s="106"/>
      <c r="BF66" s="127"/>
      <c r="BG66" s="127"/>
      <c r="BH66" s="91" t="str">
        <f t="shared" si="2"/>
        <v/>
      </c>
      <c r="BI66" s="127"/>
      <c r="BJ66" s="101" t="str">
        <f t="shared" si="0"/>
        <v/>
      </c>
      <c r="BK66" s="137"/>
      <c r="BL66" s="137"/>
      <c r="BM66" s="137"/>
      <c r="BN66" s="106"/>
      <c r="BO66" s="106"/>
      <c r="BP66" s="139"/>
      <c r="BQ66" s="106"/>
      <c r="BR66" s="106"/>
      <c r="BS66" s="106"/>
      <c r="BT66" s="106"/>
      <c r="BU66" s="137"/>
      <c r="BV66" s="151"/>
      <c r="BW66" s="158"/>
      <c r="BX66" s="106"/>
      <c r="BY66" s="139"/>
      <c r="BZ66" s="136"/>
      <c r="CA66" s="150"/>
      <c r="CB66" s="153"/>
      <c r="CC66" s="163"/>
      <c r="CD66" s="163"/>
      <c r="CE66" s="163"/>
      <c r="CF66" s="247" t="str">
        <f t="shared" si="1"/>
        <v/>
      </c>
      <c r="CG66" s="163"/>
      <c r="CH66" s="163"/>
      <c r="CI66" s="163"/>
      <c r="CJ66" s="154"/>
      <c r="CK66" s="137"/>
      <c r="CL66" s="137"/>
      <c r="CM66" s="137"/>
      <c r="CN66" s="137"/>
      <c r="CO66" s="137"/>
      <c r="CP66" s="151"/>
      <c r="CQ66" s="154"/>
      <c r="CR66" s="137"/>
      <c r="CS66" s="137"/>
    </row>
    <row r="67" spans="1:97" x14ac:dyDescent="0.25">
      <c r="A67" s="161" t="s">
        <v>199</v>
      </c>
      <c r="B67" s="129"/>
      <c r="C67" s="125"/>
      <c r="D67" s="176"/>
      <c r="E67" s="164"/>
      <c r="F67" s="137"/>
      <c r="G67" s="106"/>
      <c r="H67" s="137"/>
      <c r="I67" s="137"/>
      <c r="J67" s="137"/>
      <c r="K67" s="137"/>
      <c r="L67" s="137"/>
      <c r="M67" s="169"/>
      <c r="N67" s="164"/>
      <c r="O67" s="137"/>
      <c r="P67" s="137"/>
      <c r="Q67" s="137"/>
      <c r="R67" s="137"/>
      <c r="S67" s="106"/>
      <c r="T67" s="106"/>
      <c r="U67" s="137"/>
      <c r="V67" s="108"/>
      <c r="W67" s="108"/>
      <c r="X67" s="108"/>
      <c r="Y67" s="137"/>
      <c r="Z67" s="137"/>
      <c r="AA67" s="108"/>
      <c r="AB67" s="170"/>
      <c r="AC67" s="164"/>
      <c r="AD67" s="137"/>
      <c r="AE67" s="137"/>
      <c r="AF67" s="106"/>
      <c r="AG67" s="106"/>
      <c r="AH67" s="106"/>
      <c r="AI67" s="169"/>
      <c r="AJ67" s="129"/>
      <c r="AK67" s="125"/>
      <c r="AL67" s="125"/>
      <c r="AM67" s="174"/>
      <c r="AN67" s="180"/>
      <c r="AO67" s="129"/>
      <c r="AP67" s="125"/>
      <c r="AQ67" s="125"/>
      <c r="AR67" s="174"/>
      <c r="AS67" s="180"/>
      <c r="AT67" s="178"/>
      <c r="AU67" s="167"/>
      <c r="AV67" s="164"/>
      <c r="AW67" s="137"/>
      <c r="AX67" s="169"/>
      <c r="AY67" s="107"/>
      <c r="AZ67" s="106"/>
      <c r="BA67" s="106"/>
      <c r="BB67" s="106"/>
      <c r="BC67" s="106"/>
      <c r="BD67" s="106"/>
      <c r="BE67" s="106"/>
      <c r="BF67" s="127"/>
      <c r="BG67" s="127"/>
      <c r="BH67" s="91" t="str">
        <f t="shared" si="2"/>
        <v/>
      </c>
      <c r="BI67" s="127"/>
      <c r="BJ67" s="101" t="str">
        <f t="shared" si="0"/>
        <v/>
      </c>
      <c r="BK67" s="137"/>
      <c r="BL67" s="137"/>
      <c r="BM67" s="137"/>
      <c r="BN67" s="106"/>
      <c r="BO67" s="106"/>
      <c r="BP67" s="139"/>
      <c r="BQ67" s="106"/>
      <c r="BR67" s="106"/>
      <c r="BS67" s="106"/>
      <c r="BT67" s="106"/>
      <c r="BU67" s="137"/>
      <c r="BV67" s="151"/>
      <c r="BW67" s="158"/>
      <c r="BX67" s="106"/>
      <c r="BY67" s="139"/>
      <c r="BZ67" s="136"/>
      <c r="CA67" s="150"/>
      <c r="CB67" s="153"/>
      <c r="CC67" s="163"/>
      <c r="CD67" s="163"/>
      <c r="CE67" s="163"/>
      <c r="CF67" s="247" t="str">
        <f t="shared" si="1"/>
        <v/>
      </c>
      <c r="CG67" s="163"/>
      <c r="CH67" s="163"/>
      <c r="CI67" s="163"/>
      <c r="CJ67" s="154"/>
      <c r="CK67" s="137"/>
      <c r="CL67" s="137"/>
      <c r="CM67" s="137"/>
      <c r="CN67" s="137"/>
      <c r="CO67" s="137"/>
      <c r="CP67" s="151"/>
      <c r="CQ67" s="154"/>
      <c r="CR67" s="137"/>
      <c r="CS67" s="137"/>
    </row>
    <row r="68" spans="1:97" x14ac:dyDescent="0.25">
      <c r="A68" s="161" t="s">
        <v>200</v>
      </c>
      <c r="B68" s="129"/>
      <c r="C68" s="125"/>
      <c r="D68" s="176"/>
      <c r="E68" s="164"/>
      <c r="F68" s="137"/>
      <c r="G68" s="106"/>
      <c r="H68" s="137"/>
      <c r="I68" s="137"/>
      <c r="J68" s="137"/>
      <c r="K68" s="137"/>
      <c r="L68" s="137"/>
      <c r="M68" s="169"/>
      <c r="N68" s="164"/>
      <c r="O68" s="137"/>
      <c r="P68" s="137"/>
      <c r="Q68" s="137"/>
      <c r="R68" s="137"/>
      <c r="S68" s="106"/>
      <c r="T68" s="106"/>
      <c r="U68" s="137"/>
      <c r="V68" s="108"/>
      <c r="W68" s="108"/>
      <c r="X68" s="108"/>
      <c r="Y68" s="137"/>
      <c r="Z68" s="137"/>
      <c r="AA68" s="108"/>
      <c r="AB68" s="170"/>
      <c r="AC68" s="164"/>
      <c r="AD68" s="137"/>
      <c r="AE68" s="137"/>
      <c r="AF68" s="106"/>
      <c r="AG68" s="106"/>
      <c r="AH68" s="106"/>
      <c r="AI68" s="169"/>
      <c r="AJ68" s="129"/>
      <c r="AK68" s="125"/>
      <c r="AL68" s="125"/>
      <c r="AM68" s="174"/>
      <c r="AN68" s="180"/>
      <c r="AO68" s="129"/>
      <c r="AP68" s="125"/>
      <c r="AQ68" s="125"/>
      <c r="AR68" s="174"/>
      <c r="AS68" s="180"/>
      <c r="AT68" s="178"/>
      <c r="AU68" s="167"/>
      <c r="AV68" s="164"/>
      <c r="AW68" s="137"/>
      <c r="AX68" s="169"/>
      <c r="AY68" s="107"/>
      <c r="AZ68" s="106"/>
      <c r="BA68" s="106"/>
      <c r="BB68" s="106"/>
      <c r="BC68" s="106"/>
      <c r="BD68" s="106"/>
      <c r="BE68" s="106"/>
      <c r="BF68" s="127"/>
      <c r="BG68" s="127"/>
      <c r="BH68" s="91" t="str">
        <f t="shared" si="2"/>
        <v/>
      </c>
      <c r="BI68" s="127"/>
      <c r="BJ68" s="101" t="str">
        <f t="shared" si="0"/>
        <v/>
      </c>
      <c r="BK68" s="137"/>
      <c r="BL68" s="137"/>
      <c r="BM68" s="137"/>
      <c r="BN68" s="106"/>
      <c r="BO68" s="106"/>
      <c r="BP68" s="139"/>
      <c r="BQ68" s="106"/>
      <c r="BR68" s="106"/>
      <c r="BS68" s="106"/>
      <c r="BT68" s="106"/>
      <c r="BU68" s="137"/>
      <c r="BV68" s="151"/>
      <c r="BW68" s="158"/>
      <c r="BX68" s="106"/>
      <c r="BY68" s="139"/>
      <c r="BZ68" s="136"/>
      <c r="CA68" s="150"/>
      <c r="CB68" s="153"/>
      <c r="CC68" s="163"/>
      <c r="CD68" s="163"/>
      <c r="CE68" s="163"/>
      <c r="CF68" s="247" t="str">
        <f t="shared" si="1"/>
        <v/>
      </c>
      <c r="CG68" s="163"/>
      <c r="CH68" s="163"/>
      <c r="CI68" s="163"/>
      <c r="CJ68" s="154"/>
      <c r="CK68" s="137"/>
      <c r="CL68" s="137"/>
      <c r="CM68" s="137"/>
      <c r="CN68" s="137"/>
      <c r="CO68" s="137"/>
      <c r="CP68" s="151"/>
      <c r="CQ68" s="154"/>
      <c r="CR68" s="137"/>
      <c r="CS68" s="137"/>
    </row>
    <row r="69" spans="1:97" x14ac:dyDescent="0.25">
      <c r="A69" s="161" t="s">
        <v>201</v>
      </c>
      <c r="B69" s="129"/>
      <c r="C69" s="125"/>
      <c r="D69" s="176"/>
      <c r="E69" s="164"/>
      <c r="F69" s="137"/>
      <c r="G69" s="106"/>
      <c r="H69" s="137"/>
      <c r="I69" s="137"/>
      <c r="J69" s="137"/>
      <c r="K69" s="137"/>
      <c r="L69" s="137"/>
      <c r="M69" s="169"/>
      <c r="N69" s="164"/>
      <c r="O69" s="137"/>
      <c r="P69" s="137"/>
      <c r="Q69" s="137"/>
      <c r="R69" s="137"/>
      <c r="S69" s="106"/>
      <c r="T69" s="106"/>
      <c r="U69" s="137"/>
      <c r="V69" s="108"/>
      <c r="W69" s="108"/>
      <c r="X69" s="108"/>
      <c r="Y69" s="137"/>
      <c r="Z69" s="137"/>
      <c r="AA69" s="108"/>
      <c r="AB69" s="170"/>
      <c r="AC69" s="164"/>
      <c r="AD69" s="137"/>
      <c r="AE69" s="137"/>
      <c r="AF69" s="106"/>
      <c r="AG69" s="106"/>
      <c r="AH69" s="106"/>
      <c r="AI69" s="169"/>
      <c r="AJ69" s="129"/>
      <c r="AK69" s="125"/>
      <c r="AL69" s="125"/>
      <c r="AM69" s="174"/>
      <c r="AN69" s="180"/>
      <c r="AO69" s="129"/>
      <c r="AP69" s="125"/>
      <c r="AQ69" s="125"/>
      <c r="AR69" s="174"/>
      <c r="AS69" s="180"/>
      <c r="AT69" s="178"/>
      <c r="AU69" s="167"/>
      <c r="AV69" s="164"/>
      <c r="AW69" s="137"/>
      <c r="AX69" s="169"/>
      <c r="AY69" s="107"/>
      <c r="AZ69" s="106"/>
      <c r="BA69" s="106"/>
      <c r="BB69" s="106"/>
      <c r="BC69" s="106"/>
      <c r="BD69" s="106"/>
      <c r="BE69" s="106"/>
      <c r="BF69" s="127"/>
      <c r="BG69" s="127"/>
      <c r="BH69" s="91" t="str">
        <f t="shared" si="2"/>
        <v/>
      </c>
      <c r="BI69" s="127"/>
      <c r="BJ69" s="101" t="str">
        <f t="shared" si="0"/>
        <v/>
      </c>
      <c r="BK69" s="137"/>
      <c r="BL69" s="137"/>
      <c r="BM69" s="137"/>
      <c r="BN69" s="106"/>
      <c r="BO69" s="106"/>
      <c r="BP69" s="139"/>
      <c r="BQ69" s="106"/>
      <c r="BR69" s="106"/>
      <c r="BS69" s="106"/>
      <c r="BT69" s="106"/>
      <c r="BU69" s="137"/>
      <c r="BV69" s="151"/>
      <c r="BW69" s="158"/>
      <c r="BX69" s="106"/>
      <c r="BY69" s="139"/>
      <c r="BZ69" s="136"/>
      <c r="CA69" s="150"/>
      <c r="CB69" s="153"/>
      <c r="CC69" s="163"/>
      <c r="CD69" s="163"/>
      <c r="CE69" s="163"/>
      <c r="CF69" s="247" t="str">
        <f t="shared" si="1"/>
        <v/>
      </c>
      <c r="CG69" s="163"/>
      <c r="CH69" s="163"/>
      <c r="CI69" s="163"/>
      <c r="CJ69" s="154"/>
      <c r="CK69" s="137"/>
      <c r="CL69" s="137"/>
      <c r="CM69" s="137"/>
      <c r="CN69" s="137"/>
      <c r="CO69" s="137"/>
      <c r="CP69" s="151"/>
      <c r="CQ69" s="154"/>
      <c r="CR69" s="137"/>
      <c r="CS69" s="137"/>
    </row>
    <row r="70" spans="1:97" x14ac:dyDescent="0.25">
      <c r="A70" s="161" t="s">
        <v>202</v>
      </c>
      <c r="B70" s="129"/>
      <c r="C70" s="125"/>
      <c r="D70" s="176"/>
      <c r="E70" s="164"/>
      <c r="F70" s="137"/>
      <c r="G70" s="106"/>
      <c r="H70" s="137"/>
      <c r="I70" s="137"/>
      <c r="J70" s="137"/>
      <c r="K70" s="137"/>
      <c r="L70" s="137"/>
      <c r="M70" s="169"/>
      <c r="N70" s="164"/>
      <c r="O70" s="137"/>
      <c r="P70" s="137"/>
      <c r="Q70" s="137"/>
      <c r="R70" s="137"/>
      <c r="S70" s="106"/>
      <c r="T70" s="106"/>
      <c r="U70" s="137"/>
      <c r="V70" s="108"/>
      <c r="W70" s="108"/>
      <c r="X70" s="108"/>
      <c r="Y70" s="137"/>
      <c r="Z70" s="137"/>
      <c r="AA70" s="108"/>
      <c r="AB70" s="170"/>
      <c r="AC70" s="164"/>
      <c r="AD70" s="137"/>
      <c r="AE70" s="137"/>
      <c r="AF70" s="106"/>
      <c r="AG70" s="106"/>
      <c r="AH70" s="106"/>
      <c r="AI70" s="169"/>
      <c r="AJ70" s="129"/>
      <c r="AK70" s="125"/>
      <c r="AL70" s="125"/>
      <c r="AM70" s="174"/>
      <c r="AN70" s="180"/>
      <c r="AO70" s="129"/>
      <c r="AP70" s="125"/>
      <c r="AQ70" s="125"/>
      <c r="AR70" s="174"/>
      <c r="AS70" s="180"/>
      <c r="AT70" s="178"/>
      <c r="AU70" s="167"/>
      <c r="AV70" s="164"/>
      <c r="AW70" s="137"/>
      <c r="AX70" s="169"/>
      <c r="AY70" s="107"/>
      <c r="AZ70" s="106"/>
      <c r="BA70" s="106"/>
      <c r="BB70" s="106"/>
      <c r="BC70" s="106"/>
      <c r="BD70" s="106"/>
      <c r="BE70" s="106"/>
      <c r="BF70" s="127"/>
      <c r="BG70" s="127"/>
      <c r="BH70" s="91" t="str">
        <f t="shared" si="2"/>
        <v/>
      </c>
      <c r="BI70" s="127"/>
      <c r="BJ70" s="101" t="str">
        <f t="shared" si="0"/>
        <v/>
      </c>
      <c r="BK70" s="137"/>
      <c r="BL70" s="137"/>
      <c r="BM70" s="137"/>
      <c r="BN70" s="106"/>
      <c r="BO70" s="106"/>
      <c r="BP70" s="139"/>
      <c r="BQ70" s="106"/>
      <c r="BR70" s="106"/>
      <c r="BS70" s="106"/>
      <c r="BT70" s="106"/>
      <c r="BU70" s="137"/>
      <c r="BV70" s="151"/>
      <c r="BW70" s="158"/>
      <c r="BX70" s="106"/>
      <c r="BY70" s="139"/>
      <c r="BZ70" s="136"/>
      <c r="CA70" s="150"/>
      <c r="CB70" s="153"/>
      <c r="CC70" s="163"/>
      <c r="CD70" s="163"/>
      <c r="CE70" s="163"/>
      <c r="CF70" s="247" t="str">
        <f t="shared" si="1"/>
        <v/>
      </c>
      <c r="CG70" s="163"/>
      <c r="CH70" s="163"/>
      <c r="CI70" s="163"/>
      <c r="CJ70" s="154"/>
      <c r="CK70" s="137"/>
      <c r="CL70" s="137"/>
      <c r="CM70" s="137"/>
      <c r="CN70" s="137"/>
      <c r="CO70" s="137"/>
      <c r="CP70" s="151"/>
      <c r="CQ70" s="154"/>
      <c r="CR70" s="137"/>
      <c r="CS70" s="137"/>
    </row>
    <row r="71" spans="1:97" x14ac:dyDescent="0.25">
      <c r="A71" s="161" t="s">
        <v>203</v>
      </c>
      <c r="B71" s="131"/>
      <c r="C71" s="132"/>
      <c r="D71" s="175"/>
      <c r="E71" s="163"/>
      <c r="F71" s="136"/>
      <c r="G71" s="106"/>
      <c r="H71" s="136"/>
      <c r="I71" s="136"/>
      <c r="J71" s="136"/>
      <c r="K71" s="136"/>
      <c r="L71" s="136"/>
      <c r="M71" s="168"/>
      <c r="N71" s="163"/>
      <c r="O71" s="136"/>
      <c r="P71" s="136"/>
      <c r="Q71" s="136"/>
      <c r="R71" s="136"/>
      <c r="S71" s="106"/>
      <c r="T71" s="106"/>
      <c r="U71" s="136"/>
      <c r="V71" s="108"/>
      <c r="W71" s="108"/>
      <c r="X71" s="108"/>
      <c r="Y71" s="136"/>
      <c r="Z71" s="136"/>
      <c r="AA71" s="108"/>
      <c r="AB71" s="170"/>
      <c r="AC71" s="163"/>
      <c r="AD71" s="136"/>
      <c r="AE71" s="136"/>
      <c r="AF71" s="106"/>
      <c r="AG71" s="106"/>
      <c r="AH71" s="106"/>
      <c r="AI71" s="168"/>
      <c r="AJ71" s="131"/>
      <c r="AK71" s="132"/>
      <c r="AL71" s="132"/>
      <c r="AM71" s="173"/>
      <c r="AN71" s="179"/>
      <c r="AO71" s="131"/>
      <c r="AP71" s="132"/>
      <c r="AQ71" s="132"/>
      <c r="AR71" s="173"/>
      <c r="AS71" s="179"/>
      <c r="AT71" s="177"/>
      <c r="AU71" s="166"/>
      <c r="AV71" s="163"/>
      <c r="AW71" s="136"/>
      <c r="AX71" s="168"/>
      <c r="AY71" s="107"/>
      <c r="AZ71" s="106"/>
      <c r="BA71" s="110"/>
      <c r="BB71" s="110"/>
      <c r="BC71" s="110"/>
      <c r="BD71" s="110"/>
      <c r="BE71" s="110"/>
      <c r="BF71" s="134"/>
      <c r="BG71" s="134"/>
      <c r="BH71" s="91" t="str">
        <f t="shared" si="2"/>
        <v/>
      </c>
      <c r="BI71" s="134"/>
      <c r="BJ71" s="101" t="str">
        <f t="shared" si="0"/>
        <v/>
      </c>
      <c r="BK71" s="136"/>
      <c r="BL71" s="136"/>
      <c r="BM71" s="136"/>
      <c r="BN71" s="106"/>
      <c r="BO71" s="106"/>
      <c r="BP71" s="138"/>
      <c r="BQ71" s="106"/>
      <c r="BR71" s="106"/>
      <c r="BS71" s="106"/>
      <c r="BT71" s="106"/>
      <c r="BU71" s="136"/>
      <c r="BV71" s="150"/>
      <c r="BW71" s="158"/>
      <c r="BX71" s="106"/>
      <c r="BY71" s="138"/>
      <c r="BZ71" s="136"/>
      <c r="CA71" s="150"/>
      <c r="CB71" s="153"/>
      <c r="CC71" s="163"/>
      <c r="CD71" s="163"/>
      <c r="CE71" s="163"/>
      <c r="CF71" s="247" t="str">
        <f t="shared" si="1"/>
        <v/>
      </c>
      <c r="CG71" s="163"/>
      <c r="CH71" s="163"/>
      <c r="CI71" s="163"/>
      <c r="CJ71" s="153"/>
      <c r="CK71" s="136"/>
      <c r="CL71" s="136"/>
      <c r="CM71" s="136"/>
      <c r="CN71" s="136"/>
      <c r="CO71" s="136"/>
      <c r="CP71" s="150"/>
      <c r="CQ71" s="153"/>
      <c r="CR71" s="136"/>
      <c r="CS71" s="136"/>
    </row>
    <row r="72" spans="1:97" x14ac:dyDescent="0.25">
      <c r="A72" s="161" t="s">
        <v>204</v>
      </c>
      <c r="B72" s="129"/>
      <c r="C72" s="125"/>
      <c r="D72" s="176"/>
      <c r="E72" s="164"/>
      <c r="F72" s="137"/>
      <c r="G72" s="106"/>
      <c r="H72" s="137"/>
      <c r="I72" s="137"/>
      <c r="J72" s="137"/>
      <c r="K72" s="137"/>
      <c r="L72" s="137"/>
      <c r="M72" s="169"/>
      <c r="N72" s="164"/>
      <c r="O72" s="137"/>
      <c r="P72" s="137"/>
      <c r="Q72" s="137"/>
      <c r="R72" s="137"/>
      <c r="S72" s="106"/>
      <c r="T72" s="106"/>
      <c r="U72" s="137"/>
      <c r="V72" s="108"/>
      <c r="W72" s="108"/>
      <c r="X72" s="108"/>
      <c r="Y72" s="137"/>
      <c r="Z72" s="137"/>
      <c r="AA72" s="108"/>
      <c r="AB72" s="170"/>
      <c r="AC72" s="164"/>
      <c r="AD72" s="137"/>
      <c r="AE72" s="137"/>
      <c r="AF72" s="106"/>
      <c r="AG72" s="106"/>
      <c r="AH72" s="106"/>
      <c r="AI72" s="169"/>
      <c r="AJ72" s="129"/>
      <c r="AK72" s="125"/>
      <c r="AL72" s="125"/>
      <c r="AM72" s="174"/>
      <c r="AN72" s="180"/>
      <c r="AO72" s="129"/>
      <c r="AP72" s="125"/>
      <c r="AQ72" s="125"/>
      <c r="AR72" s="174"/>
      <c r="AS72" s="180"/>
      <c r="AT72" s="178"/>
      <c r="AU72" s="167"/>
      <c r="AV72" s="164"/>
      <c r="AW72" s="137"/>
      <c r="AX72" s="169"/>
      <c r="AY72" s="107"/>
      <c r="AZ72" s="106"/>
      <c r="BA72" s="106"/>
      <c r="BB72" s="106"/>
      <c r="BC72" s="106"/>
      <c r="BD72" s="106"/>
      <c r="BE72" s="106"/>
      <c r="BF72" s="127"/>
      <c r="BG72" s="127"/>
      <c r="BH72" s="91" t="str">
        <f t="shared" si="2"/>
        <v/>
      </c>
      <c r="BI72" s="127"/>
      <c r="BJ72" s="101" t="str">
        <f t="shared" si="0"/>
        <v/>
      </c>
      <c r="BK72" s="137"/>
      <c r="BL72" s="137"/>
      <c r="BM72" s="137"/>
      <c r="BN72" s="106"/>
      <c r="BO72" s="106"/>
      <c r="BP72" s="139"/>
      <c r="BQ72" s="106"/>
      <c r="BR72" s="106"/>
      <c r="BS72" s="106"/>
      <c r="BT72" s="106"/>
      <c r="BU72" s="137"/>
      <c r="BV72" s="151"/>
      <c r="BW72" s="158"/>
      <c r="BX72" s="106"/>
      <c r="BY72" s="139"/>
      <c r="BZ72" s="136"/>
      <c r="CA72" s="150"/>
      <c r="CB72" s="153"/>
      <c r="CC72" s="163"/>
      <c r="CD72" s="163"/>
      <c r="CE72" s="163"/>
      <c r="CF72" s="247" t="str">
        <f t="shared" si="1"/>
        <v/>
      </c>
      <c r="CG72" s="163"/>
      <c r="CH72" s="163"/>
      <c r="CI72" s="163"/>
      <c r="CJ72" s="154"/>
      <c r="CK72" s="137"/>
      <c r="CL72" s="137"/>
      <c r="CM72" s="137"/>
      <c r="CN72" s="137"/>
      <c r="CO72" s="137"/>
      <c r="CP72" s="151"/>
      <c r="CQ72" s="154"/>
      <c r="CR72" s="137"/>
      <c r="CS72" s="137"/>
    </row>
    <row r="73" spans="1:97" x14ac:dyDescent="0.25">
      <c r="A73" s="161" t="s">
        <v>205</v>
      </c>
      <c r="B73" s="129"/>
      <c r="C73" s="125"/>
      <c r="D73" s="176"/>
      <c r="E73" s="164"/>
      <c r="F73" s="137"/>
      <c r="G73" s="106"/>
      <c r="H73" s="137"/>
      <c r="I73" s="137"/>
      <c r="J73" s="137"/>
      <c r="K73" s="137"/>
      <c r="L73" s="137"/>
      <c r="M73" s="169"/>
      <c r="N73" s="164"/>
      <c r="O73" s="137"/>
      <c r="P73" s="137"/>
      <c r="Q73" s="137"/>
      <c r="R73" s="137"/>
      <c r="S73" s="106"/>
      <c r="T73" s="106"/>
      <c r="U73" s="137"/>
      <c r="V73" s="108"/>
      <c r="W73" s="108"/>
      <c r="X73" s="108"/>
      <c r="Y73" s="137"/>
      <c r="Z73" s="137"/>
      <c r="AA73" s="108"/>
      <c r="AB73" s="170"/>
      <c r="AC73" s="164"/>
      <c r="AD73" s="137"/>
      <c r="AE73" s="137"/>
      <c r="AF73" s="106"/>
      <c r="AG73" s="106"/>
      <c r="AH73" s="106"/>
      <c r="AI73" s="169"/>
      <c r="AJ73" s="129"/>
      <c r="AK73" s="125"/>
      <c r="AL73" s="125"/>
      <c r="AM73" s="174"/>
      <c r="AN73" s="180"/>
      <c r="AO73" s="129"/>
      <c r="AP73" s="125"/>
      <c r="AQ73" s="125"/>
      <c r="AR73" s="174"/>
      <c r="AS73" s="180"/>
      <c r="AT73" s="178"/>
      <c r="AU73" s="167"/>
      <c r="AV73" s="164"/>
      <c r="AW73" s="137"/>
      <c r="AX73" s="169"/>
      <c r="AY73" s="107"/>
      <c r="AZ73" s="106"/>
      <c r="BA73" s="106"/>
      <c r="BB73" s="106"/>
      <c r="BC73" s="106"/>
      <c r="BD73" s="106"/>
      <c r="BE73" s="106"/>
      <c r="BF73" s="127"/>
      <c r="BG73" s="127"/>
      <c r="BH73" s="91" t="str">
        <f t="shared" si="2"/>
        <v/>
      </c>
      <c r="BI73" s="127"/>
      <c r="BJ73" s="101" t="str">
        <f t="shared" si="0"/>
        <v/>
      </c>
      <c r="BK73" s="137"/>
      <c r="BL73" s="137"/>
      <c r="BM73" s="137"/>
      <c r="BN73" s="106"/>
      <c r="BO73" s="106"/>
      <c r="BP73" s="139"/>
      <c r="BQ73" s="106"/>
      <c r="BR73" s="106"/>
      <c r="BS73" s="106"/>
      <c r="BT73" s="106"/>
      <c r="BU73" s="137"/>
      <c r="BV73" s="151"/>
      <c r="BW73" s="158"/>
      <c r="BX73" s="106"/>
      <c r="BY73" s="139"/>
      <c r="BZ73" s="136"/>
      <c r="CA73" s="150"/>
      <c r="CB73" s="153"/>
      <c r="CC73" s="163"/>
      <c r="CD73" s="163"/>
      <c r="CE73" s="163"/>
      <c r="CF73" s="247" t="str">
        <f t="shared" si="1"/>
        <v/>
      </c>
      <c r="CG73" s="163"/>
      <c r="CH73" s="163"/>
      <c r="CI73" s="163"/>
      <c r="CJ73" s="154"/>
      <c r="CK73" s="137"/>
      <c r="CL73" s="137"/>
      <c r="CM73" s="137"/>
      <c r="CN73" s="137"/>
      <c r="CO73" s="137"/>
      <c r="CP73" s="151"/>
      <c r="CQ73" s="154"/>
      <c r="CR73" s="137"/>
      <c r="CS73" s="137"/>
    </row>
    <row r="74" spans="1:97" x14ac:dyDescent="0.25">
      <c r="A74" s="161" t="s">
        <v>206</v>
      </c>
      <c r="B74" s="129"/>
      <c r="C74" s="125"/>
      <c r="D74" s="176"/>
      <c r="E74" s="164"/>
      <c r="F74" s="137"/>
      <c r="G74" s="106"/>
      <c r="H74" s="137"/>
      <c r="I74" s="137"/>
      <c r="J74" s="137"/>
      <c r="K74" s="137"/>
      <c r="L74" s="137"/>
      <c r="M74" s="169"/>
      <c r="N74" s="164"/>
      <c r="O74" s="137"/>
      <c r="P74" s="137"/>
      <c r="Q74" s="137"/>
      <c r="R74" s="137"/>
      <c r="S74" s="106"/>
      <c r="T74" s="106"/>
      <c r="U74" s="137"/>
      <c r="V74" s="108"/>
      <c r="W74" s="108"/>
      <c r="X74" s="108"/>
      <c r="Y74" s="137"/>
      <c r="Z74" s="137"/>
      <c r="AA74" s="108"/>
      <c r="AB74" s="170"/>
      <c r="AC74" s="164"/>
      <c r="AD74" s="137"/>
      <c r="AE74" s="137"/>
      <c r="AF74" s="106"/>
      <c r="AG74" s="106"/>
      <c r="AH74" s="106"/>
      <c r="AI74" s="169"/>
      <c r="AJ74" s="129"/>
      <c r="AK74" s="125"/>
      <c r="AL74" s="125"/>
      <c r="AM74" s="174"/>
      <c r="AN74" s="180"/>
      <c r="AO74" s="129"/>
      <c r="AP74" s="125"/>
      <c r="AQ74" s="125"/>
      <c r="AR74" s="174"/>
      <c r="AS74" s="180"/>
      <c r="AT74" s="178"/>
      <c r="AU74" s="167"/>
      <c r="AV74" s="164"/>
      <c r="AW74" s="137"/>
      <c r="AX74" s="169"/>
      <c r="AY74" s="107"/>
      <c r="AZ74" s="106"/>
      <c r="BA74" s="106"/>
      <c r="BB74" s="106"/>
      <c r="BC74" s="106"/>
      <c r="BD74" s="106"/>
      <c r="BE74" s="106"/>
      <c r="BF74" s="127"/>
      <c r="BG74" s="127"/>
      <c r="BH74" s="91" t="str">
        <f t="shared" si="2"/>
        <v/>
      </c>
      <c r="BI74" s="127"/>
      <c r="BJ74" s="101" t="str">
        <f t="shared" si="0"/>
        <v/>
      </c>
      <c r="BK74" s="137"/>
      <c r="BL74" s="137"/>
      <c r="BM74" s="137"/>
      <c r="BN74" s="106"/>
      <c r="BO74" s="106"/>
      <c r="BP74" s="139"/>
      <c r="BQ74" s="106"/>
      <c r="BR74" s="106"/>
      <c r="BS74" s="106"/>
      <c r="BT74" s="106"/>
      <c r="BU74" s="137"/>
      <c r="BV74" s="151"/>
      <c r="BW74" s="158"/>
      <c r="BX74" s="106"/>
      <c r="BY74" s="139"/>
      <c r="BZ74" s="136"/>
      <c r="CA74" s="150"/>
      <c r="CB74" s="153"/>
      <c r="CC74" s="163"/>
      <c r="CD74" s="163"/>
      <c r="CE74" s="163"/>
      <c r="CF74" s="247" t="str">
        <f t="shared" si="1"/>
        <v/>
      </c>
      <c r="CG74" s="163"/>
      <c r="CH74" s="163"/>
      <c r="CI74" s="163"/>
      <c r="CJ74" s="154"/>
      <c r="CK74" s="137"/>
      <c r="CL74" s="137"/>
      <c r="CM74" s="137"/>
      <c r="CN74" s="137"/>
      <c r="CO74" s="137"/>
      <c r="CP74" s="151"/>
      <c r="CQ74" s="154"/>
      <c r="CR74" s="137"/>
      <c r="CS74" s="137"/>
    </row>
    <row r="75" spans="1:97" x14ac:dyDescent="0.25">
      <c r="A75" s="161" t="s">
        <v>207</v>
      </c>
      <c r="B75" s="129"/>
      <c r="C75" s="125"/>
      <c r="D75" s="176"/>
      <c r="E75" s="164"/>
      <c r="F75" s="137"/>
      <c r="G75" s="106"/>
      <c r="H75" s="137"/>
      <c r="I75" s="137"/>
      <c r="J75" s="137"/>
      <c r="K75" s="137"/>
      <c r="L75" s="137"/>
      <c r="M75" s="169"/>
      <c r="N75" s="164"/>
      <c r="O75" s="137"/>
      <c r="P75" s="137"/>
      <c r="Q75" s="137"/>
      <c r="R75" s="137"/>
      <c r="S75" s="106"/>
      <c r="T75" s="106"/>
      <c r="U75" s="137"/>
      <c r="V75" s="108"/>
      <c r="W75" s="108"/>
      <c r="X75" s="108"/>
      <c r="Y75" s="137"/>
      <c r="Z75" s="137"/>
      <c r="AA75" s="108"/>
      <c r="AB75" s="170"/>
      <c r="AC75" s="164"/>
      <c r="AD75" s="137"/>
      <c r="AE75" s="137"/>
      <c r="AF75" s="106"/>
      <c r="AG75" s="106"/>
      <c r="AH75" s="106"/>
      <c r="AI75" s="169"/>
      <c r="AJ75" s="129"/>
      <c r="AK75" s="125"/>
      <c r="AL75" s="125"/>
      <c r="AM75" s="174"/>
      <c r="AN75" s="180"/>
      <c r="AO75" s="129"/>
      <c r="AP75" s="125"/>
      <c r="AQ75" s="125"/>
      <c r="AR75" s="174"/>
      <c r="AS75" s="180"/>
      <c r="AT75" s="178"/>
      <c r="AU75" s="167"/>
      <c r="AV75" s="164"/>
      <c r="AW75" s="137"/>
      <c r="AX75" s="169"/>
      <c r="AY75" s="107"/>
      <c r="AZ75" s="106"/>
      <c r="BA75" s="106"/>
      <c r="BB75" s="106"/>
      <c r="BC75" s="106"/>
      <c r="BD75" s="106"/>
      <c r="BE75" s="106"/>
      <c r="BF75" s="127"/>
      <c r="BG75" s="127"/>
      <c r="BH75" s="91" t="str">
        <f t="shared" si="2"/>
        <v/>
      </c>
      <c r="BI75" s="127"/>
      <c r="BJ75" s="101" t="str">
        <f t="shared" ref="BJ75:BJ110" si="3">IF(BI75=0, "", BI75/BH75)</f>
        <v/>
      </c>
      <c r="BK75" s="137"/>
      <c r="BL75" s="137"/>
      <c r="BM75" s="137"/>
      <c r="BN75" s="106"/>
      <c r="BO75" s="106"/>
      <c r="BP75" s="139"/>
      <c r="BQ75" s="106"/>
      <c r="BR75" s="106"/>
      <c r="BS75" s="106"/>
      <c r="BT75" s="106"/>
      <c r="BU75" s="137"/>
      <c r="BV75" s="151"/>
      <c r="BW75" s="158"/>
      <c r="BX75" s="106"/>
      <c r="BY75" s="139"/>
      <c r="BZ75" s="136"/>
      <c r="CA75" s="150"/>
      <c r="CB75" s="153"/>
      <c r="CC75" s="163"/>
      <c r="CD75" s="163"/>
      <c r="CE75" s="163"/>
      <c r="CF75" s="247" t="str">
        <f t="shared" ref="CF75:CF110" si="4">IF(CD75="", "", CD75*CE75)</f>
        <v/>
      </c>
      <c r="CG75" s="163"/>
      <c r="CH75" s="163"/>
      <c r="CI75" s="163"/>
      <c r="CJ75" s="154"/>
      <c r="CK75" s="137"/>
      <c r="CL75" s="137"/>
      <c r="CM75" s="137"/>
      <c r="CN75" s="137"/>
      <c r="CO75" s="137"/>
      <c r="CP75" s="151"/>
      <c r="CQ75" s="154"/>
      <c r="CR75" s="137"/>
      <c r="CS75" s="137"/>
    </row>
    <row r="76" spans="1:97" x14ac:dyDescent="0.25">
      <c r="A76" s="161" t="s">
        <v>208</v>
      </c>
      <c r="B76" s="129"/>
      <c r="C76" s="125"/>
      <c r="D76" s="176"/>
      <c r="E76" s="164"/>
      <c r="F76" s="137"/>
      <c r="G76" s="106"/>
      <c r="H76" s="137"/>
      <c r="I76" s="137"/>
      <c r="J76" s="137"/>
      <c r="K76" s="137"/>
      <c r="L76" s="137"/>
      <c r="M76" s="169"/>
      <c r="N76" s="164"/>
      <c r="O76" s="137"/>
      <c r="P76" s="137"/>
      <c r="Q76" s="137"/>
      <c r="R76" s="137"/>
      <c r="S76" s="106"/>
      <c r="T76" s="106"/>
      <c r="U76" s="137"/>
      <c r="V76" s="108"/>
      <c r="W76" s="108"/>
      <c r="X76" s="108"/>
      <c r="Y76" s="137"/>
      <c r="Z76" s="137"/>
      <c r="AA76" s="108"/>
      <c r="AB76" s="170"/>
      <c r="AC76" s="164"/>
      <c r="AD76" s="137"/>
      <c r="AE76" s="137"/>
      <c r="AF76" s="106"/>
      <c r="AG76" s="106"/>
      <c r="AH76" s="106"/>
      <c r="AI76" s="169"/>
      <c r="AJ76" s="129"/>
      <c r="AK76" s="125"/>
      <c r="AL76" s="125"/>
      <c r="AM76" s="174"/>
      <c r="AN76" s="180"/>
      <c r="AO76" s="129"/>
      <c r="AP76" s="125"/>
      <c r="AQ76" s="125"/>
      <c r="AR76" s="174"/>
      <c r="AS76" s="180"/>
      <c r="AT76" s="178"/>
      <c r="AU76" s="167"/>
      <c r="AV76" s="164"/>
      <c r="AW76" s="137"/>
      <c r="AX76" s="169"/>
      <c r="AY76" s="107"/>
      <c r="AZ76" s="106"/>
      <c r="BA76" s="106"/>
      <c r="BB76" s="106"/>
      <c r="BC76" s="106"/>
      <c r="BD76" s="106"/>
      <c r="BE76" s="106"/>
      <c r="BF76" s="127"/>
      <c r="BG76" s="127"/>
      <c r="BH76" s="91" t="str">
        <f t="shared" ref="BH76:BH110" si="5">IF(AND(BF76=0, BG76=0), "", BF76+BG76)</f>
        <v/>
      </c>
      <c r="BI76" s="127"/>
      <c r="BJ76" s="101" t="str">
        <f t="shared" si="3"/>
        <v/>
      </c>
      <c r="BK76" s="137"/>
      <c r="BL76" s="137"/>
      <c r="BM76" s="137"/>
      <c r="BN76" s="106"/>
      <c r="BO76" s="106"/>
      <c r="BP76" s="139"/>
      <c r="BQ76" s="106"/>
      <c r="BR76" s="106"/>
      <c r="BS76" s="106"/>
      <c r="BT76" s="106"/>
      <c r="BU76" s="137"/>
      <c r="BV76" s="151"/>
      <c r="BW76" s="158"/>
      <c r="BX76" s="106"/>
      <c r="BY76" s="139"/>
      <c r="BZ76" s="136"/>
      <c r="CA76" s="150"/>
      <c r="CB76" s="153"/>
      <c r="CC76" s="163"/>
      <c r="CD76" s="163"/>
      <c r="CE76" s="163"/>
      <c r="CF76" s="247" t="str">
        <f t="shared" si="4"/>
        <v/>
      </c>
      <c r="CG76" s="163"/>
      <c r="CH76" s="163"/>
      <c r="CI76" s="163"/>
      <c r="CJ76" s="154"/>
      <c r="CK76" s="137"/>
      <c r="CL76" s="137"/>
      <c r="CM76" s="137"/>
      <c r="CN76" s="137"/>
      <c r="CO76" s="137"/>
      <c r="CP76" s="151"/>
      <c r="CQ76" s="154"/>
      <c r="CR76" s="137"/>
      <c r="CS76" s="137"/>
    </row>
    <row r="77" spans="1:97" x14ac:dyDescent="0.25">
      <c r="A77" s="161" t="s">
        <v>209</v>
      </c>
      <c r="B77" s="129"/>
      <c r="C77" s="125"/>
      <c r="D77" s="176"/>
      <c r="E77" s="164"/>
      <c r="F77" s="137"/>
      <c r="G77" s="106"/>
      <c r="H77" s="137"/>
      <c r="I77" s="137"/>
      <c r="J77" s="137"/>
      <c r="K77" s="137"/>
      <c r="L77" s="137"/>
      <c r="M77" s="169"/>
      <c r="N77" s="164"/>
      <c r="O77" s="137"/>
      <c r="P77" s="137"/>
      <c r="Q77" s="137"/>
      <c r="R77" s="137"/>
      <c r="S77" s="106"/>
      <c r="T77" s="106"/>
      <c r="U77" s="137"/>
      <c r="V77" s="108"/>
      <c r="W77" s="108"/>
      <c r="X77" s="108"/>
      <c r="Y77" s="137"/>
      <c r="Z77" s="137"/>
      <c r="AA77" s="108"/>
      <c r="AB77" s="170"/>
      <c r="AC77" s="164"/>
      <c r="AD77" s="137"/>
      <c r="AE77" s="137"/>
      <c r="AF77" s="106"/>
      <c r="AG77" s="106"/>
      <c r="AH77" s="106"/>
      <c r="AI77" s="169"/>
      <c r="AJ77" s="129"/>
      <c r="AK77" s="125"/>
      <c r="AL77" s="125"/>
      <c r="AM77" s="174"/>
      <c r="AN77" s="180"/>
      <c r="AO77" s="129"/>
      <c r="AP77" s="125"/>
      <c r="AQ77" s="125"/>
      <c r="AR77" s="174"/>
      <c r="AS77" s="180"/>
      <c r="AT77" s="178"/>
      <c r="AU77" s="167"/>
      <c r="AV77" s="164"/>
      <c r="AW77" s="137"/>
      <c r="AX77" s="169"/>
      <c r="AY77" s="107"/>
      <c r="AZ77" s="106"/>
      <c r="BA77" s="106"/>
      <c r="BB77" s="106"/>
      <c r="BC77" s="106"/>
      <c r="BD77" s="106"/>
      <c r="BE77" s="106"/>
      <c r="BF77" s="127"/>
      <c r="BG77" s="127"/>
      <c r="BH77" s="91" t="str">
        <f t="shared" si="5"/>
        <v/>
      </c>
      <c r="BI77" s="127"/>
      <c r="BJ77" s="101" t="str">
        <f t="shared" si="3"/>
        <v/>
      </c>
      <c r="BK77" s="137"/>
      <c r="BL77" s="137"/>
      <c r="BM77" s="137"/>
      <c r="BN77" s="106"/>
      <c r="BO77" s="106"/>
      <c r="BP77" s="139"/>
      <c r="BQ77" s="106"/>
      <c r="BR77" s="106"/>
      <c r="BS77" s="106"/>
      <c r="BT77" s="106"/>
      <c r="BU77" s="137"/>
      <c r="BV77" s="151"/>
      <c r="BW77" s="158"/>
      <c r="BX77" s="106"/>
      <c r="BY77" s="139"/>
      <c r="BZ77" s="136"/>
      <c r="CA77" s="150"/>
      <c r="CB77" s="153"/>
      <c r="CC77" s="163"/>
      <c r="CD77" s="163"/>
      <c r="CE77" s="163"/>
      <c r="CF77" s="247" t="str">
        <f t="shared" si="4"/>
        <v/>
      </c>
      <c r="CG77" s="163"/>
      <c r="CH77" s="163"/>
      <c r="CI77" s="163"/>
      <c r="CJ77" s="154"/>
      <c r="CK77" s="137"/>
      <c r="CL77" s="137"/>
      <c r="CM77" s="137"/>
      <c r="CN77" s="137"/>
      <c r="CO77" s="137"/>
      <c r="CP77" s="151"/>
      <c r="CQ77" s="154"/>
      <c r="CR77" s="137"/>
      <c r="CS77" s="137"/>
    </row>
    <row r="78" spans="1:97" x14ac:dyDescent="0.25">
      <c r="A78" s="161" t="s">
        <v>210</v>
      </c>
      <c r="B78" s="129"/>
      <c r="C78" s="125"/>
      <c r="D78" s="176"/>
      <c r="E78" s="164"/>
      <c r="F78" s="137"/>
      <c r="G78" s="106"/>
      <c r="H78" s="137"/>
      <c r="I78" s="137"/>
      <c r="J78" s="137"/>
      <c r="K78" s="137"/>
      <c r="L78" s="137"/>
      <c r="M78" s="169"/>
      <c r="N78" s="164"/>
      <c r="O78" s="137"/>
      <c r="P78" s="137"/>
      <c r="Q78" s="137"/>
      <c r="R78" s="137"/>
      <c r="S78" s="106"/>
      <c r="T78" s="106"/>
      <c r="U78" s="137"/>
      <c r="V78" s="108"/>
      <c r="W78" s="108"/>
      <c r="X78" s="108"/>
      <c r="Y78" s="137"/>
      <c r="Z78" s="137"/>
      <c r="AA78" s="108"/>
      <c r="AB78" s="170"/>
      <c r="AC78" s="164"/>
      <c r="AD78" s="137"/>
      <c r="AE78" s="137"/>
      <c r="AF78" s="106"/>
      <c r="AG78" s="106"/>
      <c r="AH78" s="106"/>
      <c r="AI78" s="169"/>
      <c r="AJ78" s="129"/>
      <c r="AK78" s="125"/>
      <c r="AL78" s="125"/>
      <c r="AM78" s="174"/>
      <c r="AN78" s="180"/>
      <c r="AO78" s="129"/>
      <c r="AP78" s="125"/>
      <c r="AQ78" s="125"/>
      <c r="AR78" s="174"/>
      <c r="AS78" s="180"/>
      <c r="AT78" s="178"/>
      <c r="AU78" s="167"/>
      <c r="AV78" s="164"/>
      <c r="AW78" s="137"/>
      <c r="AX78" s="169"/>
      <c r="AY78" s="107"/>
      <c r="AZ78" s="106"/>
      <c r="BA78" s="106"/>
      <c r="BB78" s="106"/>
      <c r="BC78" s="106"/>
      <c r="BD78" s="106"/>
      <c r="BE78" s="106"/>
      <c r="BF78" s="127"/>
      <c r="BG78" s="127"/>
      <c r="BH78" s="91" t="str">
        <f t="shared" si="5"/>
        <v/>
      </c>
      <c r="BI78" s="127"/>
      <c r="BJ78" s="101" t="str">
        <f t="shared" si="3"/>
        <v/>
      </c>
      <c r="BK78" s="137"/>
      <c r="BL78" s="137"/>
      <c r="BM78" s="137"/>
      <c r="BN78" s="106"/>
      <c r="BO78" s="106"/>
      <c r="BP78" s="139"/>
      <c r="BQ78" s="106"/>
      <c r="BR78" s="106"/>
      <c r="BS78" s="106"/>
      <c r="BT78" s="106"/>
      <c r="BU78" s="137"/>
      <c r="BV78" s="151"/>
      <c r="BW78" s="158"/>
      <c r="BX78" s="106"/>
      <c r="BY78" s="139"/>
      <c r="BZ78" s="136"/>
      <c r="CA78" s="150"/>
      <c r="CB78" s="153"/>
      <c r="CC78" s="163"/>
      <c r="CD78" s="163"/>
      <c r="CE78" s="163"/>
      <c r="CF78" s="247" t="str">
        <f t="shared" si="4"/>
        <v/>
      </c>
      <c r="CG78" s="163"/>
      <c r="CH78" s="163"/>
      <c r="CI78" s="163"/>
      <c r="CJ78" s="154"/>
      <c r="CK78" s="137"/>
      <c r="CL78" s="137"/>
      <c r="CM78" s="137"/>
      <c r="CN78" s="137"/>
      <c r="CO78" s="137"/>
      <c r="CP78" s="151"/>
      <c r="CQ78" s="154"/>
      <c r="CR78" s="137"/>
      <c r="CS78" s="137"/>
    </row>
    <row r="79" spans="1:97" x14ac:dyDescent="0.25">
      <c r="A79" s="161" t="s">
        <v>211</v>
      </c>
      <c r="B79" s="129"/>
      <c r="C79" s="125"/>
      <c r="D79" s="176"/>
      <c r="E79" s="164"/>
      <c r="F79" s="137"/>
      <c r="G79" s="106"/>
      <c r="H79" s="137"/>
      <c r="I79" s="137"/>
      <c r="J79" s="137"/>
      <c r="K79" s="137"/>
      <c r="L79" s="137"/>
      <c r="M79" s="169"/>
      <c r="N79" s="164"/>
      <c r="O79" s="137"/>
      <c r="P79" s="137"/>
      <c r="Q79" s="137"/>
      <c r="R79" s="137"/>
      <c r="S79" s="106"/>
      <c r="T79" s="106"/>
      <c r="U79" s="137"/>
      <c r="V79" s="108"/>
      <c r="W79" s="108"/>
      <c r="X79" s="108"/>
      <c r="Y79" s="137"/>
      <c r="Z79" s="137"/>
      <c r="AA79" s="108"/>
      <c r="AB79" s="170"/>
      <c r="AC79" s="164"/>
      <c r="AD79" s="137"/>
      <c r="AE79" s="137"/>
      <c r="AF79" s="106"/>
      <c r="AG79" s="106"/>
      <c r="AH79" s="106"/>
      <c r="AI79" s="169"/>
      <c r="AJ79" s="129"/>
      <c r="AK79" s="125"/>
      <c r="AL79" s="125"/>
      <c r="AM79" s="174"/>
      <c r="AN79" s="180"/>
      <c r="AO79" s="129"/>
      <c r="AP79" s="125"/>
      <c r="AQ79" s="125"/>
      <c r="AR79" s="174"/>
      <c r="AS79" s="180"/>
      <c r="AT79" s="178"/>
      <c r="AU79" s="167"/>
      <c r="AV79" s="164"/>
      <c r="AW79" s="137"/>
      <c r="AX79" s="169"/>
      <c r="AY79" s="107"/>
      <c r="AZ79" s="106"/>
      <c r="BA79" s="106"/>
      <c r="BB79" s="106"/>
      <c r="BC79" s="106"/>
      <c r="BD79" s="106"/>
      <c r="BE79" s="106"/>
      <c r="BF79" s="127"/>
      <c r="BG79" s="127"/>
      <c r="BH79" s="91" t="str">
        <f t="shared" si="5"/>
        <v/>
      </c>
      <c r="BI79" s="127"/>
      <c r="BJ79" s="101" t="str">
        <f t="shared" si="3"/>
        <v/>
      </c>
      <c r="BK79" s="137"/>
      <c r="BL79" s="137"/>
      <c r="BM79" s="137"/>
      <c r="BN79" s="106"/>
      <c r="BO79" s="106"/>
      <c r="BP79" s="139"/>
      <c r="BQ79" s="106"/>
      <c r="BR79" s="106"/>
      <c r="BS79" s="106"/>
      <c r="BT79" s="106"/>
      <c r="BU79" s="137"/>
      <c r="BV79" s="151"/>
      <c r="BW79" s="158"/>
      <c r="BX79" s="106"/>
      <c r="BY79" s="139"/>
      <c r="BZ79" s="136"/>
      <c r="CA79" s="150"/>
      <c r="CB79" s="153"/>
      <c r="CC79" s="163"/>
      <c r="CD79" s="163"/>
      <c r="CE79" s="163"/>
      <c r="CF79" s="247" t="str">
        <f t="shared" si="4"/>
        <v/>
      </c>
      <c r="CG79" s="163"/>
      <c r="CH79" s="163"/>
      <c r="CI79" s="163"/>
      <c r="CJ79" s="154"/>
      <c r="CK79" s="137"/>
      <c r="CL79" s="137"/>
      <c r="CM79" s="137"/>
      <c r="CN79" s="137"/>
      <c r="CO79" s="137"/>
      <c r="CP79" s="151"/>
      <c r="CQ79" s="154"/>
      <c r="CR79" s="137"/>
      <c r="CS79" s="137"/>
    </row>
    <row r="80" spans="1:97" x14ac:dyDescent="0.25">
      <c r="A80" s="161" t="s">
        <v>212</v>
      </c>
      <c r="B80" s="129"/>
      <c r="C80" s="125"/>
      <c r="D80" s="176"/>
      <c r="E80" s="164"/>
      <c r="F80" s="137"/>
      <c r="G80" s="106"/>
      <c r="H80" s="137"/>
      <c r="I80" s="137"/>
      <c r="J80" s="137"/>
      <c r="K80" s="137"/>
      <c r="L80" s="137"/>
      <c r="M80" s="169"/>
      <c r="N80" s="164"/>
      <c r="O80" s="137"/>
      <c r="P80" s="137"/>
      <c r="Q80" s="137"/>
      <c r="R80" s="137"/>
      <c r="S80" s="106"/>
      <c r="T80" s="106"/>
      <c r="U80" s="137"/>
      <c r="V80" s="108"/>
      <c r="W80" s="108"/>
      <c r="X80" s="108"/>
      <c r="Y80" s="137"/>
      <c r="Z80" s="137"/>
      <c r="AA80" s="108"/>
      <c r="AB80" s="170"/>
      <c r="AC80" s="164"/>
      <c r="AD80" s="137"/>
      <c r="AE80" s="137"/>
      <c r="AF80" s="106"/>
      <c r="AG80" s="106"/>
      <c r="AH80" s="106"/>
      <c r="AI80" s="169"/>
      <c r="AJ80" s="129"/>
      <c r="AK80" s="125"/>
      <c r="AL80" s="125"/>
      <c r="AM80" s="174"/>
      <c r="AN80" s="180"/>
      <c r="AO80" s="129"/>
      <c r="AP80" s="125"/>
      <c r="AQ80" s="125"/>
      <c r="AR80" s="174"/>
      <c r="AS80" s="180"/>
      <c r="AT80" s="178"/>
      <c r="AU80" s="167"/>
      <c r="AV80" s="164"/>
      <c r="AW80" s="137"/>
      <c r="AX80" s="169"/>
      <c r="AY80" s="107"/>
      <c r="AZ80" s="106"/>
      <c r="BA80" s="106"/>
      <c r="BB80" s="106"/>
      <c r="BC80" s="106"/>
      <c r="BD80" s="106"/>
      <c r="BE80" s="106"/>
      <c r="BF80" s="127"/>
      <c r="BG80" s="127"/>
      <c r="BH80" s="91" t="str">
        <f t="shared" si="5"/>
        <v/>
      </c>
      <c r="BI80" s="127"/>
      <c r="BJ80" s="101" t="str">
        <f t="shared" si="3"/>
        <v/>
      </c>
      <c r="BK80" s="137"/>
      <c r="BL80" s="137"/>
      <c r="BM80" s="137"/>
      <c r="BN80" s="106"/>
      <c r="BO80" s="106"/>
      <c r="BP80" s="139"/>
      <c r="BQ80" s="106"/>
      <c r="BR80" s="106"/>
      <c r="BS80" s="106"/>
      <c r="BT80" s="106"/>
      <c r="BU80" s="137"/>
      <c r="BV80" s="151"/>
      <c r="BW80" s="158"/>
      <c r="BX80" s="106"/>
      <c r="BY80" s="139"/>
      <c r="BZ80" s="136"/>
      <c r="CA80" s="150"/>
      <c r="CB80" s="153"/>
      <c r="CC80" s="163"/>
      <c r="CD80" s="163"/>
      <c r="CE80" s="163"/>
      <c r="CF80" s="247" t="str">
        <f t="shared" si="4"/>
        <v/>
      </c>
      <c r="CG80" s="163"/>
      <c r="CH80" s="163"/>
      <c r="CI80" s="163"/>
      <c r="CJ80" s="154"/>
      <c r="CK80" s="137"/>
      <c r="CL80" s="137"/>
      <c r="CM80" s="137"/>
      <c r="CN80" s="137"/>
      <c r="CO80" s="137"/>
      <c r="CP80" s="151"/>
      <c r="CQ80" s="154"/>
      <c r="CR80" s="137"/>
      <c r="CS80" s="137"/>
    </row>
    <row r="81" spans="1:97" x14ac:dyDescent="0.25">
      <c r="A81" s="161" t="s">
        <v>213</v>
      </c>
      <c r="B81" s="131"/>
      <c r="C81" s="132"/>
      <c r="D81" s="175"/>
      <c r="E81" s="163"/>
      <c r="F81" s="136"/>
      <c r="G81" s="106"/>
      <c r="H81" s="136"/>
      <c r="I81" s="136"/>
      <c r="J81" s="136"/>
      <c r="K81" s="136"/>
      <c r="L81" s="136"/>
      <c r="M81" s="168"/>
      <c r="N81" s="163"/>
      <c r="O81" s="136"/>
      <c r="P81" s="136"/>
      <c r="Q81" s="136"/>
      <c r="R81" s="136"/>
      <c r="S81" s="106"/>
      <c r="T81" s="106"/>
      <c r="U81" s="136"/>
      <c r="V81" s="108"/>
      <c r="W81" s="108"/>
      <c r="X81" s="108"/>
      <c r="Y81" s="136"/>
      <c r="Z81" s="136"/>
      <c r="AA81" s="108"/>
      <c r="AB81" s="170"/>
      <c r="AC81" s="163"/>
      <c r="AD81" s="136"/>
      <c r="AE81" s="136"/>
      <c r="AF81" s="106"/>
      <c r="AG81" s="106"/>
      <c r="AH81" s="106"/>
      <c r="AI81" s="168"/>
      <c r="AJ81" s="131"/>
      <c r="AK81" s="132"/>
      <c r="AL81" s="132"/>
      <c r="AM81" s="173"/>
      <c r="AN81" s="179"/>
      <c r="AO81" s="131"/>
      <c r="AP81" s="132"/>
      <c r="AQ81" s="132"/>
      <c r="AR81" s="173"/>
      <c r="AS81" s="179"/>
      <c r="AT81" s="177"/>
      <c r="AU81" s="166"/>
      <c r="AV81" s="163"/>
      <c r="AW81" s="136"/>
      <c r="AX81" s="168"/>
      <c r="AY81" s="107"/>
      <c r="AZ81" s="106"/>
      <c r="BA81" s="110"/>
      <c r="BB81" s="110"/>
      <c r="BC81" s="110"/>
      <c r="BD81" s="110"/>
      <c r="BE81" s="110"/>
      <c r="BF81" s="134"/>
      <c r="BG81" s="134"/>
      <c r="BH81" s="91" t="str">
        <f t="shared" si="5"/>
        <v/>
      </c>
      <c r="BI81" s="134"/>
      <c r="BJ81" s="101" t="str">
        <f t="shared" si="3"/>
        <v/>
      </c>
      <c r="BK81" s="136"/>
      <c r="BL81" s="136"/>
      <c r="BM81" s="136"/>
      <c r="BN81" s="106"/>
      <c r="BO81" s="106"/>
      <c r="BP81" s="138"/>
      <c r="BQ81" s="106"/>
      <c r="BR81" s="106"/>
      <c r="BS81" s="106"/>
      <c r="BT81" s="106"/>
      <c r="BU81" s="136"/>
      <c r="BV81" s="150"/>
      <c r="BW81" s="158"/>
      <c r="BX81" s="106"/>
      <c r="BY81" s="138"/>
      <c r="BZ81" s="136"/>
      <c r="CA81" s="150"/>
      <c r="CB81" s="153"/>
      <c r="CC81" s="163"/>
      <c r="CD81" s="163"/>
      <c r="CE81" s="163"/>
      <c r="CF81" s="247" t="str">
        <f t="shared" si="4"/>
        <v/>
      </c>
      <c r="CG81" s="163"/>
      <c r="CH81" s="163"/>
      <c r="CI81" s="163"/>
      <c r="CJ81" s="153"/>
      <c r="CK81" s="136"/>
      <c r="CL81" s="136"/>
      <c r="CM81" s="136"/>
      <c r="CN81" s="136"/>
      <c r="CO81" s="136"/>
      <c r="CP81" s="150"/>
      <c r="CQ81" s="153"/>
      <c r="CR81" s="136"/>
      <c r="CS81" s="136"/>
    </row>
    <row r="82" spans="1:97" x14ac:dyDescent="0.25">
      <c r="A82" s="161" t="s">
        <v>214</v>
      </c>
      <c r="B82" s="129"/>
      <c r="C82" s="125"/>
      <c r="D82" s="176"/>
      <c r="E82" s="164"/>
      <c r="F82" s="137"/>
      <c r="G82" s="106"/>
      <c r="H82" s="137"/>
      <c r="I82" s="137"/>
      <c r="J82" s="137"/>
      <c r="K82" s="137"/>
      <c r="L82" s="137"/>
      <c r="M82" s="169"/>
      <c r="N82" s="164"/>
      <c r="O82" s="137"/>
      <c r="P82" s="137"/>
      <c r="Q82" s="137"/>
      <c r="R82" s="137"/>
      <c r="S82" s="106"/>
      <c r="T82" s="106"/>
      <c r="U82" s="137"/>
      <c r="V82" s="108"/>
      <c r="W82" s="108"/>
      <c r="X82" s="108"/>
      <c r="Y82" s="137"/>
      <c r="Z82" s="137"/>
      <c r="AA82" s="108"/>
      <c r="AB82" s="170"/>
      <c r="AC82" s="164"/>
      <c r="AD82" s="137"/>
      <c r="AE82" s="137"/>
      <c r="AF82" s="106"/>
      <c r="AG82" s="106"/>
      <c r="AH82" s="106"/>
      <c r="AI82" s="169"/>
      <c r="AJ82" s="129"/>
      <c r="AK82" s="125"/>
      <c r="AL82" s="125"/>
      <c r="AM82" s="174"/>
      <c r="AN82" s="180"/>
      <c r="AO82" s="129"/>
      <c r="AP82" s="125"/>
      <c r="AQ82" s="125"/>
      <c r="AR82" s="174"/>
      <c r="AS82" s="180"/>
      <c r="AT82" s="178"/>
      <c r="AU82" s="167"/>
      <c r="AV82" s="164"/>
      <c r="AW82" s="137"/>
      <c r="AX82" s="169"/>
      <c r="AY82" s="107"/>
      <c r="AZ82" s="106"/>
      <c r="BA82" s="106"/>
      <c r="BB82" s="106"/>
      <c r="BC82" s="106"/>
      <c r="BD82" s="106"/>
      <c r="BE82" s="106"/>
      <c r="BF82" s="127"/>
      <c r="BG82" s="127"/>
      <c r="BH82" s="91" t="str">
        <f t="shared" si="5"/>
        <v/>
      </c>
      <c r="BI82" s="127"/>
      <c r="BJ82" s="101" t="str">
        <f t="shared" si="3"/>
        <v/>
      </c>
      <c r="BK82" s="137"/>
      <c r="BL82" s="137"/>
      <c r="BM82" s="137"/>
      <c r="BN82" s="106"/>
      <c r="BO82" s="106"/>
      <c r="BP82" s="139"/>
      <c r="BQ82" s="106"/>
      <c r="BR82" s="106"/>
      <c r="BS82" s="106"/>
      <c r="BT82" s="106"/>
      <c r="BU82" s="137"/>
      <c r="BV82" s="151"/>
      <c r="BW82" s="158"/>
      <c r="BX82" s="106"/>
      <c r="BY82" s="139"/>
      <c r="BZ82" s="136"/>
      <c r="CA82" s="150"/>
      <c r="CB82" s="153"/>
      <c r="CC82" s="163"/>
      <c r="CD82" s="163"/>
      <c r="CE82" s="163"/>
      <c r="CF82" s="247" t="str">
        <f t="shared" si="4"/>
        <v/>
      </c>
      <c r="CG82" s="163"/>
      <c r="CH82" s="163"/>
      <c r="CI82" s="163"/>
      <c r="CJ82" s="154"/>
      <c r="CK82" s="137"/>
      <c r="CL82" s="137"/>
      <c r="CM82" s="137"/>
      <c r="CN82" s="137"/>
      <c r="CO82" s="137"/>
      <c r="CP82" s="151"/>
      <c r="CQ82" s="154"/>
      <c r="CR82" s="137"/>
      <c r="CS82" s="137"/>
    </row>
    <row r="83" spans="1:97" x14ac:dyDescent="0.25">
      <c r="A83" s="161" t="s">
        <v>215</v>
      </c>
      <c r="B83" s="129"/>
      <c r="C83" s="125"/>
      <c r="D83" s="176"/>
      <c r="E83" s="164"/>
      <c r="F83" s="137"/>
      <c r="G83" s="106"/>
      <c r="H83" s="137"/>
      <c r="I83" s="137"/>
      <c r="J83" s="137"/>
      <c r="K83" s="137"/>
      <c r="L83" s="137"/>
      <c r="M83" s="169"/>
      <c r="N83" s="164"/>
      <c r="O83" s="137"/>
      <c r="P83" s="137"/>
      <c r="Q83" s="137"/>
      <c r="R83" s="137"/>
      <c r="S83" s="106"/>
      <c r="T83" s="106"/>
      <c r="U83" s="137"/>
      <c r="V83" s="108"/>
      <c r="W83" s="108"/>
      <c r="X83" s="108"/>
      <c r="Y83" s="137"/>
      <c r="Z83" s="137"/>
      <c r="AA83" s="108"/>
      <c r="AB83" s="170"/>
      <c r="AC83" s="164"/>
      <c r="AD83" s="137"/>
      <c r="AE83" s="137"/>
      <c r="AF83" s="106"/>
      <c r="AG83" s="106"/>
      <c r="AH83" s="106"/>
      <c r="AI83" s="169"/>
      <c r="AJ83" s="129"/>
      <c r="AK83" s="125"/>
      <c r="AL83" s="125"/>
      <c r="AM83" s="174"/>
      <c r="AN83" s="180"/>
      <c r="AO83" s="129"/>
      <c r="AP83" s="125"/>
      <c r="AQ83" s="125"/>
      <c r="AR83" s="174"/>
      <c r="AS83" s="180"/>
      <c r="AT83" s="178"/>
      <c r="AU83" s="167"/>
      <c r="AV83" s="164"/>
      <c r="AW83" s="137"/>
      <c r="AX83" s="169"/>
      <c r="AY83" s="107"/>
      <c r="AZ83" s="106"/>
      <c r="BA83" s="106"/>
      <c r="BB83" s="106"/>
      <c r="BC83" s="106"/>
      <c r="BD83" s="106"/>
      <c r="BE83" s="106"/>
      <c r="BF83" s="127"/>
      <c r="BG83" s="127"/>
      <c r="BH83" s="91" t="str">
        <f t="shared" si="5"/>
        <v/>
      </c>
      <c r="BI83" s="127"/>
      <c r="BJ83" s="101" t="str">
        <f t="shared" si="3"/>
        <v/>
      </c>
      <c r="BK83" s="137"/>
      <c r="BL83" s="137"/>
      <c r="BM83" s="137"/>
      <c r="BN83" s="106"/>
      <c r="BO83" s="106"/>
      <c r="BP83" s="139"/>
      <c r="BQ83" s="106"/>
      <c r="BR83" s="106"/>
      <c r="BS83" s="106"/>
      <c r="BT83" s="106"/>
      <c r="BU83" s="137"/>
      <c r="BV83" s="151"/>
      <c r="BW83" s="158"/>
      <c r="BX83" s="106"/>
      <c r="BY83" s="139"/>
      <c r="BZ83" s="136"/>
      <c r="CA83" s="150"/>
      <c r="CB83" s="153"/>
      <c r="CC83" s="163"/>
      <c r="CD83" s="163"/>
      <c r="CE83" s="163"/>
      <c r="CF83" s="247" t="str">
        <f t="shared" si="4"/>
        <v/>
      </c>
      <c r="CG83" s="163"/>
      <c r="CH83" s="163"/>
      <c r="CI83" s="163"/>
      <c r="CJ83" s="154"/>
      <c r="CK83" s="137"/>
      <c r="CL83" s="137"/>
      <c r="CM83" s="137"/>
      <c r="CN83" s="137"/>
      <c r="CO83" s="137"/>
      <c r="CP83" s="151"/>
      <c r="CQ83" s="154"/>
      <c r="CR83" s="137"/>
      <c r="CS83" s="137"/>
    </row>
    <row r="84" spans="1:97" x14ac:dyDescent="0.25">
      <c r="A84" s="161" t="s">
        <v>216</v>
      </c>
      <c r="B84" s="129"/>
      <c r="C84" s="125"/>
      <c r="D84" s="176"/>
      <c r="E84" s="164"/>
      <c r="F84" s="137"/>
      <c r="G84" s="106"/>
      <c r="H84" s="137"/>
      <c r="I84" s="137"/>
      <c r="J84" s="137"/>
      <c r="K84" s="137"/>
      <c r="L84" s="137"/>
      <c r="M84" s="169"/>
      <c r="N84" s="164"/>
      <c r="O84" s="137"/>
      <c r="P84" s="137"/>
      <c r="Q84" s="137"/>
      <c r="R84" s="137"/>
      <c r="S84" s="106"/>
      <c r="T84" s="106"/>
      <c r="U84" s="137"/>
      <c r="V84" s="108"/>
      <c r="W84" s="108"/>
      <c r="X84" s="108"/>
      <c r="Y84" s="137"/>
      <c r="Z84" s="137"/>
      <c r="AA84" s="108"/>
      <c r="AB84" s="170"/>
      <c r="AC84" s="164"/>
      <c r="AD84" s="137"/>
      <c r="AE84" s="137"/>
      <c r="AF84" s="106"/>
      <c r="AG84" s="106"/>
      <c r="AH84" s="106"/>
      <c r="AI84" s="169"/>
      <c r="AJ84" s="129"/>
      <c r="AK84" s="125"/>
      <c r="AL84" s="125"/>
      <c r="AM84" s="174"/>
      <c r="AN84" s="180"/>
      <c r="AO84" s="129"/>
      <c r="AP84" s="125"/>
      <c r="AQ84" s="125"/>
      <c r="AR84" s="174"/>
      <c r="AS84" s="180"/>
      <c r="AT84" s="178"/>
      <c r="AU84" s="167"/>
      <c r="AV84" s="164"/>
      <c r="AW84" s="137"/>
      <c r="AX84" s="169"/>
      <c r="AY84" s="107"/>
      <c r="AZ84" s="106"/>
      <c r="BA84" s="106"/>
      <c r="BB84" s="106"/>
      <c r="BC84" s="106"/>
      <c r="BD84" s="106"/>
      <c r="BE84" s="106"/>
      <c r="BF84" s="127"/>
      <c r="BG84" s="127"/>
      <c r="BH84" s="91" t="str">
        <f t="shared" si="5"/>
        <v/>
      </c>
      <c r="BI84" s="127"/>
      <c r="BJ84" s="101" t="str">
        <f t="shared" si="3"/>
        <v/>
      </c>
      <c r="BK84" s="137"/>
      <c r="BL84" s="137"/>
      <c r="BM84" s="137"/>
      <c r="BN84" s="106"/>
      <c r="BO84" s="106"/>
      <c r="BP84" s="139"/>
      <c r="BQ84" s="106"/>
      <c r="BR84" s="106"/>
      <c r="BS84" s="106"/>
      <c r="BT84" s="106"/>
      <c r="BU84" s="137"/>
      <c r="BV84" s="151"/>
      <c r="BW84" s="158"/>
      <c r="BX84" s="106"/>
      <c r="BY84" s="139"/>
      <c r="BZ84" s="136"/>
      <c r="CA84" s="150"/>
      <c r="CB84" s="153"/>
      <c r="CC84" s="163"/>
      <c r="CD84" s="163"/>
      <c r="CE84" s="163"/>
      <c r="CF84" s="247" t="str">
        <f t="shared" si="4"/>
        <v/>
      </c>
      <c r="CG84" s="163"/>
      <c r="CH84" s="163"/>
      <c r="CI84" s="163"/>
      <c r="CJ84" s="154"/>
      <c r="CK84" s="137"/>
      <c r="CL84" s="137"/>
      <c r="CM84" s="137"/>
      <c r="CN84" s="137"/>
      <c r="CO84" s="137"/>
      <c r="CP84" s="151"/>
      <c r="CQ84" s="154"/>
      <c r="CR84" s="137"/>
      <c r="CS84" s="137"/>
    </row>
    <row r="85" spans="1:97" x14ac:dyDescent="0.25">
      <c r="A85" s="161" t="s">
        <v>217</v>
      </c>
      <c r="B85" s="129"/>
      <c r="C85" s="125"/>
      <c r="D85" s="176"/>
      <c r="E85" s="164"/>
      <c r="F85" s="137"/>
      <c r="G85" s="106"/>
      <c r="H85" s="137"/>
      <c r="I85" s="137"/>
      <c r="J85" s="137"/>
      <c r="K85" s="137"/>
      <c r="L85" s="137"/>
      <c r="M85" s="169"/>
      <c r="N85" s="164"/>
      <c r="O85" s="137"/>
      <c r="P85" s="137"/>
      <c r="Q85" s="137"/>
      <c r="R85" s="137"/>
      <c r="S85" s="106"/>
      <c r="T85" s="106"/>
      <c r="U85" s="137"/>
      <c r="V85" s="108"/>
      <c r="W85" s="108"/>
      <c r="X85" s="108"/>
      <c r="Y85" s="137"/>
      <c r="Z85" s="137"/>
      <c r="AA85" s="108"/>
      <c r="AB85" s="170"/>
      <c r="AC85" s="164"/>
      <c r="AD85" s="137"/>
      <c r="AE85" s="137"/>
      <c r="AF85" s="106"/>
      <c r="AG85" s="106"/>
      <c r="AH85" s="106"/>
      <c r="AI85" s="169"/>
      <c r="AJ85" s="129"/>
      <c r="AK85" s="125"/>
      <c r="AL85" s="125"/>
      <c r="AM85" s="174"/>
      <c r="AN85" s="180"/>
      <c r="AO85" s="129"/>
      <c r="AP85" s="125"/>
      <c r="AQ85" s="125"/>
      <c r="AR85" s="174"/>
      <c r="AS85" s="180"/>
      <c r="AT85" s="178"/>
      <c r="AU85" s="167"/>
      <c r="AV85" s="164"/>
      <c r="AW85" s="137"/>
      <c r="AX85" s="169"/>
      <c r="AY85" s="107"/>
      <c r="AZ85" s="106"/>
      <c r="BA85" s="106"/>
      <c r="BB85" s="106"/>
      <c r="BC85" s="106"/>
      <c r="BD85" s="106"/>
      <c r="BE85" s="106"/>
      <c r="BF85" s="127"/>
      <c r="BG85" s="127"/>
      <c r="BH85" s="91" t="str">
        <f t="shared" si="5"/>
        <v/>
      </c>
      <c r="BI85" s="127"/>
      <c r="BJ85" s="101" t="str">
        <f t="shared" si="3"/>
        <v/>
      </c>
      <c r="BK85" s="137"/>
      <c r="BL85" s="137"/>
      <c r="BM85" s="137"/>
      <c r="BN85" s="106"/>
      <c r="BO85" s="106"/>
      <c r="BP85" s="139"/>
      <c r="BQ85" s="106"/>
      <c r="BR85" s="106"/>
      <c r="BS85" s="106"/>
      <c r="BT85" s="106"/>
      <c r="BU85" s="137"/>
      <c r="BV85" s="151"/>
      <c r="BW85" s="158"/>
      <c r="BX85" s="106"/>
      <c r="BY85" s="139"/>
      <c r="BZ85" s="136"/>
      <c r="CA85" s="150"/>
      <c r="CB85" s="153"/>
      <c r="CC85" s="163"/>
      <c r="CD85" s="163"/>
      <c r="CE85" s="163"/>
      <c r="CF85" s="247" t="str">
        <f t="shared" si="4"/>
        <v/>
      </c>
      <c r="CG85" s="163"/>
      <c r="CH85" s="163"/>
      <c r="CI85" s="163"/>
      <c r="CJ85" s="154"/>
      <c r="CK85" s="137"/>
      <c r="CL85" s="137"/>
      <c r="CM85" s="137"/>
      <c r="CN85" s="137"/>
      <c r="CO85" s="137"/>
      <c r="CP85" s="151"/>
      <c r="CQ85" s="154"/>
      <c r="CR85" s="137"/>
      <c r="CS85" s="137"/>
    </row>
    <row r="86" spans="1:97" x14ac:dyDescent="0.25">
      <c r="A86" s="161" t="s">
        <v>218</v>
      </c>
      <c r="B86" s="129"/>
      <c r="C86" s="125"/>
      <c r="D86" s="176"/>
      <c r="E86" s="164"/>
      <c r="F86" s="137"/>
      <c r="G86" s="106"/>
      <c r="H86" s="137"/>
      <c r="I86" s="137"/>
      <c r="J86" s="137"/>
      <c r="K86" s="137"/>
      <c r="L86" s="137"/>
      <c r="M86" s="169"/>
      <c r="N86" s="164"/>
      <c r="O86" s="137"/>
      <c r="P86" s="137"/>
      <c r="Q86" s="137"/>
      <c r="R86" s="137"/>
      <c r="S86" s="106"/>
      <c r="T86" s="106"/>
      <c r="U86" s="137"/>
      <c r="V86" s="108"/>
      <c r="W86" s="108"/>
      <c r="X86" s="108"/>
      <c r="Y86" s="137"/>
      <c r="Z86" s="137"/>
      <c r="AA86" s="108"/>
      <c r="AB86" s="170"/>
      <c r="AC86" s="164"/>
      <c r="AD86" s="137"/>
      <c r="AE86" s="137"/>
      <c r="AF86" s="106"/>
      <c r="AG86" s="106"/>
      <c r="AH86" s="106"/>
      <c r="AI86" s="169"/>
      <c r="AJ86" s="129"/>
      <c r="AK86" s="125"/>
      <c r="AL86" s="125"/>
      <c r="AM86" s="174"/>
      <c r="AN86" s="180"/>
      <c r="AO86" s="129"/>
      <c r="AP86" s="125"/>
      <c r="AQ86" s="125"/>
      <c r="AR86" s="174"/>
      <c r="AS86" s="180"/>
      <c r="AT86" s="178"/>
      <c r="AU86" s="167"/>
      <c r="AV86" s="164"/>
      <c r="AW86" s="137"/>
      <c r="AX86" s="169"/>
      <c r="AY86" s="107"/>
      <c r="AZ86" s="106"/>
      <c r="BA86" s="106"/>
      <c r="BB86" s="106"/>
      <c r="BC86" s="106"/>
      <c r="BD86" s="106"/>
      <c r="BE86" s="106"/>
      <c r="BF86" s="127"/>
      <c r="BG86" s="127"/>
      <c r="BH86" s="91" t="str">
        <f t="shared" si="5"/>
        <v/>
      </c>
      <c r="BI86" s="127"/>
      <c r="BJ86" s="101" t="str">
        <f t="shared" si="3"/>
        <v/>
      </c>
      <c r="BK86" s="137"/>
      <c r="BL86" s="137"/>
      <c r="BM86" s="137"/>
      <c r="BN86" s="106"/>
      <c r="BO86" s="106"/>
      <c r="BP86" s="139"/>
      <c r="BQ86" s="106"/>
      <c r="BR86" s="106"/>
      <c r="BS86" s="106"/>
      <c r="BT86" s="106"/>
      <c r="BU86" s="137"/>
      <c r="BV86" s="151"/>
      <c r="BW86" s="158"/>
      <c r="BX86" s="106"/>
      <c r="BY86" s="139"/>
      <c r="BZ86" s="136"/>
      <c r="CA86" s="150"/>
      <c r="CB86" s="153"/>
      <c r="CC86" s="163"/>
      <c r="CD86" s="163"/>
      <c r="CE86" s="163"/>
      <c r="CF86" s="247" t="str">
        <f t="shared" si="4"/>
        <v/>
      </c>
      <c r="CG86" s="163"/>
      <c r="CH86" s="163"/>
      <c r="CI86" s="163"/>
      <c r="CJ86" s="154"/>
      <c r="CK86" s="137"/>
      <c r="CL86" s="137"/>
      <c r="CM86" s="137"/>
      <c r="CN86" s="137"/>
      <c r="CO86" s="137"/>
      <c r="CP86" s="151"/>
      <c r="CQ86" s="154"/>
      <c r="CR86" s="137"/>
      <c r="CS86" s="137"/>
    </row>
    <row r="87" spans="1:97" x14ac:dyDescent="0.25">
      <c r="A87" s="161" t="s">
        <v>219</v>
      </c>
      <c r="B87" s="129"/>
      <c r="C87" s="125"/>
      <c r="D87" s="176"/>
      <c r="E87" s="164"/>
      <c r="F87" s="137"/>
      <c r="G87" s="106"/>
      <c r="H87" s="137"/>
      <c r="I87" s="137"/>
      <c r="J87" s="137"/>
      <c r="K87" s="137"/>
      <c r="L87" s="137"/>
      <c r="M87" s="169"/>
      <c r="N87" s="164"/>
      <c r="O87" s="137"/>
      <c r="P87" s="137"/>
      <c r="Q87" s="137"/>
      <c r="R87" s="137"/>
      <c r="S87" s="106"/>
      <c r="T87" s="106"/>
      <c r="U87" s="137"/>
      <c r="V87" s="108"/>
      <c r="W87" s="108"/>
      <c r="X87" s="108"/>
      <c r="Y87" s="137"/>
      <c r="Z87" s="137"/>
      <c r="AA87" s="108"/>
      <c r="AB87" s="170"/>
      <c r="AC87" s="164"/>
      <c r="AD87" s="137"/>
      <c r="AE87" s="137"/>
      <c r="AF87" s="106"/>
      <c r="AG87" s="106"/>
      <c r="AH87" s="106"/>
      <c r="AI87" s="169"/>
      <c r="AJ87" s="129"/>
      <c r="AK87" s="125"/>
      <c r="AL87" s="125"/>
      <c r="AM87" s="174"/>
      <c r="AN87" s="180"/>
      <c r="AO87" s="129"/>
      <c r="AP87" s="125"/>
      <c r="AQ87" s="125"/>
      <c r="AR87" s="174"/>
      <c r="AS87" s="180"/>
      <c r="AT87" s="178"/>
      <c r="AU87" s="167"/>
      <c r="AV87" s="164"/>
      <c r="AW87" s="137"/>
      <c r="AX87" s="169"/>
      <c r="AY87" s="107"/>
      <c r="AZ87" s="106"/>
      <c r="BA87" s="106"/>
      <c r="BB87" s="106"/>
      <c r="BC87" s="106"/>
      <c r="BD87" s="106"/>
      <c r="BE87" s="106"/>
      <c r="BF87" s="127"/>
      <c r="BG87" s="127"/>
      <c r="BH87" s="91" t="str">
        <f t="shared" si="5"/>
        <v/>
      </c>
      <c r="BI87" s="127"/>
      <c r="BJ87" s="101" t="str">
        <f t="shared" si="3"/>
        <v/>
      </c>
      <c r="BK87" s="137"/>
      <c r="BL87" s="137"/>
      <c r="BM87" s="137"/>
      <c r="BN87" s="106"/>
      <c r="BO87" s="106"/>
      <c r="BP87" s="139"/>
      <c r="BQ87" s="106"/>
      <c r="BR87" s="106"/>
      <c r="BS87" s="106"/>
      <c r="BT87" s="106"/>
      <c r="BU87" s="137"/>
      <c r="BV87" s="151"/>
      <c r="BW87" s="158"/>
      <c r="BX87" s="106"/>
      <c r="BY87" s="139"/>
      <c r="BZ87" s="136"/>
      <c r="CA87" s="150"/>
      <c r="CB87" s="153"/>
      <c r="CC87" s="163"/>
      <c r="CD87" s="163"/>
      <c r="CE87" s="163"/>
      <c r="CF87" s="247" t="str">
        <f t="shared" si="4"/>
        <v/>
      </c>
      <c r="CG87" s="163"/>
      <c r="CH87" s="163"/>
      <c r="CI87" s="163"/>
      <c r="CJ87" s="154"/>
      <c r="CK87" s="137"/>
      <c r="CL87" s="137"/>
      <c r="CM87" s="137"/>
      <c r="CN87" s="137"/>
      <c r="CO87" s="137"/>
      <c r="CP87" s="151"/>
      <c r="CQ87" s="154"/>
      <c r="CR87" s="137"/>
      <c r="CS87" s="137"/>
    </row>
    <row r="88" spans="1:97" x14ac:dyDescent="0.25">
      <c r="A88" s="161" t="s">
        <v>220</v>
      </c>
      <c r="B88" s="129"/>
      <c r="C88" s="125"/>
      <c r="D88" s="176"/>
      <c r="E88" s="164"/>
      <c r="F88" s="137"/>
      <c r="G88" s="106"/>
      <c r="H88" s="137"/>
      <c r="I88" s="137"/>
      <c r="J88" s="137"/>
      <c r="K88" s="137"/>
      <c r="L88" s="137"/>
      <c r="M88" s="169"/>
      <c r="N88" s="164"/>
      <c r="O88" s="137"/>
      <c r="P88" s="137"/>
      <c r="Q88" s="137"/>
      <c r="R88" s="137"/>
      <c r="S88" s="106"/>
      <c r="T88" s="106"/>
      <c r="U88" s="137"/>
      <c r="V88" s="108"/>
      <c r="W88" s="108"/>
      <c r="X88" s="108"/>
      <c r="Y88" s="137"/>
      <c r="Z88" s="137"/>
      <c r="AA88" s="108"/>
      <c r="AB88" s="170"/>
      <c r="AC88" s="164"/>
      <c r="AD88" s="137"/>
      <c r="AE88" s="137"/>
      <c r="AF88" s="106"/>
      <c r="AG88" s="106"/>
      <c r="AH88" s="106"/>
      <c r="AI88" s="169"/>
      <c r="AJ88" s="129"/>
      <c r="AK88" s="125"/>
      <c r="AL88" s="125"/>
      <c r="AM88" s="174"/>
      <c r="AN88" s="180"/>
      <c r="AO88" s="129"/>
      <c r="AP88" s="125"/>
      <c r="AQ88" s="125"/>
      <c r="AR88" s="174"/>
      <c r="AS88" s="180"/>
      <c r="AT88" s="178"/>
      <c r="AU88" s="167"/>
      <c r="AV88" s="164"/>
      <c r="AW88" s="137"/>
      <c r="AX88" s="169"/>
      <c r="AY88" s="107"/>
      <c r="AZ88" s="106"/>
      <c r="BA88" s="106"/>
      <c r="BB88" s="106"/>
      <c r="BC88" s="106"/>
      <c r="BD88" s="106"/>
      <c r="BE88" s="106"/>
      <c r="BF88" s="127"/>
      <c r="BG88" s="127"/>
      <c r="BH88" s="91" t="str">
        <f t="shared" si="5"/>
        <v/>
      </c>
      <c r="BI88" s="127"/>
      <c r="BJ88" s="101" t="str">
        <f t="shared" si="3"/>
        <v/>
      </c>
      <c r="BK88" s="137"/>
      <c r="BL88" s="137"/>
      <c r="BM88" s="137"/>
      <c r="BN88" s="106"/>
      <c r="BO88" s="106"/>
      <c r="BP88" s="139"/>
      <c r="BQ88" s="106"/>
      <c r="BR88" s="106"/>
      <c r="BS88" s="106"/>
      <c r="BT88" s="106"/>
      <c r="BU88" s="137"/>
      <c r="BV88" s="151"/>
      <c r="BW88" s="158"/>
      <c r="BX88" s="106"/>
      <c r="BY88" s="139"/>
      <c r="BZ88" s="136"/>
      <c r="CA88" s="150"/>
      <c r="CB88" s="153"/>
      <c r="CC88" s="163"/>
      <c r="CD88" s="163"/>
      <c r="CE88" s="163"/>
      <c r="CF88" s="247" t="str">
        <f t="shared" si="4"/>
        <v/>
      </c>
      <c r="CG88" s="163"/>
      <c r="CH88" s="163"/>
      <c r="CI88" s="163"/>
      <c r="CJ88" s="154"/>
      <c r="CK88" s="137"/>
      <c r="CL88" s="137"/>
      <c r="CM88" s="137"/>
      <c r="CN88" s="137"/>
      <c r="CO88" s="137"/>
      <c r="CP88" s="151"/>
      <c r="CQ88" s="154"/>
      <c r="CR88" s="137"/>
      <c r="CS88" s="137"/>
    </row>
    <row r="89" spans="1:97" x14ac:dyDescent="0.25">
      <c r="A89" s="161" t="s">
        <v>221</v>
      </c>
      <c r="B89" s="129"/>
      <c r="C89" s="125"/>
      <c r="D89" s="176"/>
      <c r="E89" s="164"/>
      <c r="F89" s="137"/>
      <c r="G89" s="106"/>
      <c r="H89" s="137"/>
      <c r="I89" s="137"/>
      <c r="J89" s="137"/>
      <c r="K89" s="137"/>
      <c r="L89" s="137"/>
      <c r="M89" s="169"/>
      <c r="N89" s="164"/>
      <c r="O89" s="137"/>
      <c r="P89" s="137"/>
      <c r="Q89" s="137"/>
      <c r="R89" s="137"/>
      <c r="S89" s="106"/>
      <c r="T89" s="106"/>
      <c r="U89" s="137"/>
      <c r="V89" s="108"/>
      <c r="W89" s="108"/>
      <c r="X89" s="108"/>
      <c r="Y89" s="137"/>
      <c r="Z89" s="137"/>
      <c r="AA89" s="108"/>
      <c r="AB89" s="170"/>
      <c r="AC89" s="164"/>
      <c r="AD89" s="137"/>
      <c r="AE89" s="137"/>
      <c r="AF89" s="106"/>
      <c r="AG89" s="106"/>
      <c r="AH89" s="106"/>
      <c r="AI89" s="169"/>
      <c r="AJ89" s="129"/>
      <c r="AK89" s="125"/>
      <c r="AL89" s="125"/>
      <c r="AM89" s="174"/>
      <c r="AN89" s="180"/>
      <c r="AO89" s="129"/>
      <c r="AP89" s="125"/>
      <c r="AQ89" s="125"/>
      <c r="AR89" s="174"/>
      <c r="AS89" s="180"/>
      <c r="AT89" s="178"/>
      <c r="AU89" s="167"/>
      <c r="AV89" s="164"/>
      <c r="AW89" s="137"/>
      <c r="AX89" s="169"/>
      <c r="AY89" s="107"/>
      <c r="AZ89" s="106"/>
      <c r="BA89" s="106"/>
      <c r="BB89" s="106"/>
      <c r="BC89" s="106"/>
      <c r="BD89" s="106"/>
      <c r="BE89" s="106"/>
      <c r="BF89" s="127"/>
      <c r="BG89" s="127"/>
      <c r="BH89" s="91" t="str">
        <f t="shared" si="5"/>
        <v/>
      </c>
      <c r="BI89" s="127"/>
      <c r="BJ89" s="101" t="str">
        <f t="shared" si="3"/>
        <v/>
      </c>
      <c r="BK89" s="137"/>
      <c r="BL89" s="137"/>
      <c r="BM89" s="137"/>
      <c r="BN89" s="106"/>
      <c r="BO89" s="106"/>
      <c r="BP89" s="139"/>
      <c r="BQ89" s="106"/>
      <c r="BR89" s="106"/>
      <c r="BS89" s="106"/>
      <c r="BT89" s="106"/>
      <c r="BU89" s="137"/>
      <c r="BV89" s="151"/>
      <c r="BW89" s="158"/>
      <c r="BX89" s="106"/>
      <c r="BY89" s="139"/>
      <c r="BZ89" s="136"/>
      <c r="CA89" s="150"/>
      <c r="CB89" s="153"/>
      <c r="CC89" s="163"/>
      <c r="CD89" s="163"/>
      <c r="CE89" s="163"/>
      <c r="CF89" s="247" t="str">
        <f t="shared" si="4"/>
        <v/>
      </c>
      <c r="CG89" s="163"/>
      <c r="CH89" s="163"/>
      <c r="CI89" s="163"/>
      <c r="CJ89" s="154"/>
      <c r="CK89" s="137"/>
      <c r="CL89" s="137"/>
      <c r="CM89" s="137"/>
      <c r="CN89" s="137"/>
      <c r="CO89" s="137"/>
      <c r="CP89" s="151"/>
      <c r="CQ89" s="154"/>
      <c r="CR89" s="137"/>
      <c r="CS89" s="137"/>
    </row>
    <row r="90" spans="1:97" x14ac:dyDescent="0.25">
      <c r="A90" s="161" t="s">
        <v>222</v>
      </c>
      <c r="B90" s="129"/>
      <c r="C90" s="125"/>
      <c r="D90" s="176"/>
      <c r="E90" s="164"/>
      <c r="F90" s="137"/>
      <c r="G90" s="106"/>
      <c r="H90" s="137"/>
      <c r="I90" s="137"/>
      <c r="J90" s="137"/>
      <c r="K90" s="137"/>
      <c r="L90" s="137"/>
      <c r="M90" s="169"/>
      <c r="N90" s="164"/>
      <c r="O90" s="137"/>
      <c r="P90" s="137"/>
      <c r="Q90" s="137"/>
      <c r="R90" s="137"/>
      <c r="S90" s="106"/>
      <c r="T90" s="106"/>
      <c r="U90" s="137"/>
      <c r="V90" s="108"/>
      <c r="W90" s="108"/>
      <c r="X90" s="108"/>
      <c r="Y90" s="137"/>
      <c r="Z90" s="137"/>
      <c r="AA90" s="108"/>
      <c r="AB90" s="170"/>
      <c r="AC90" s="164"/>
      <c r="AD90" s="137"/>
      <c r="AE90" s="137"/>
      <c r="AF90" s="106"/>
      <c r="AG90" s="106"/>
      <c r="AH90" s="106"/>
      <c r="AI90" s="169"/>
      <c r="AJ90" s="129"/>
      <c r="AK90" s="125"/>
      <c r="AL90" s="125"/>
      <c r="AM90" s="174"/>
      <c r="AN90" s="180"/>
      <c r="AO90" s="129"/>
      <c r="AP90" s="125"/>
      <c r="AQ90" s="125"/>
      <c r="AR90" s="174"/>
      <c r="AS90" s="180"/>
      <c r="AT90" s="178"/>
      <c r="AU90" s="167"/>
      <c r="AV90" s="164"/>
      <c r="AW90" s="137"/>
      <c r="AX90" s="169"/>
      <c r="AY90" s="107"/>
      <c r="AZ90" s="106"/>
      <c r="BA90" s="106"/>
      <c r="BB90" s="106"/>
      <c r="BC90" s="106"/>
      <c r="BD90" s="106"/>
      <c r="BE90" s="106"/>
      <c r="BF90" s="127"/>
      <c r="BG90" s="127"/>
      <c r="BH90" s="91" t="str">
        <f t="shared" si="5"/>
        <v/>
      </c>
      <c r="BI90" s="127"/>
      <c r="BJ90" s="101" t="str">
        <f t="shared" si="3"/>
        <v/>
      </c>
      <c r="BK90" s="137"/>
      <c r="BL90" s="137"/>
      <c r="BM90" s="137"/>
      <c r="BN90" s="106"/>
      <c r="BO90" s="106"/>
      <c r="BP90" s="139"/>
      <c r="BQ90" s="106"/>
      <c r="BR90" s="106"/>
      <c r="BS90" s="106"/>
      <c r="BT90" s="106"/>
      <c r="BU90" s="137"/>
      <c r="BV90" s="151"/>
      <c r="BW90" s="158"/>
      <c r="BX90" s="106"/>
      <c r="BY90" s="139"/>
      <c r="BZ90" s="136"/>
      <c r="CA90" s="150"/>
      <c r="CB90" s="153"/>
      <c r="CC90" s="163"/>
      <c r="CD90" s="163"/>
      <c r="CE90" s="163"/>
      <c r="CF90" s="247" t="str">
        <f t="shared" si="4"/>
        <v/>
      </c>
      <c r="CG90" s="163"/>
      <c r="CH90" s="163"/>
      <c r="CI90" s="163"/>
      <c r="CJ90" s="154"/>
      <c r="CK90" s="137"/>
      <c r="CL90" s="137"/>
      <c r="CM90" s="137"/>
      <c r="CN90" s="137"/>
      <c r="CO90" s="137"/>
      <c r="CP90" s="151"/>
      <c r="CQ90" s="154"/>
      <c r="CR90" s="137"/>
      <c r="CS90" s="137"/>
    </row>
    <row r="91" spans="1:97" x14ac:dyDescent="0.25">
      <c r="A91" s="161" t="s">
        <v>223</v>
      </c>
      <c r="B91" s="131"/>
      <c r="C91" s="132"/>
      <c r="D91" s="175"/>
      <c r="E91" s="163"/>
      <c r="F91" s="136"/>
      <c r="G91" s="106"/>
      <c r="H91" s="136"/>
      <c r="I91" s="136"/>
      <c r="J91" s="136"/>
      <c r="K91" s="136"/>
      <c r="L91" s="136"/>
      <c r="M91" s="168"/>
      <c r="N91" s="163"/>
      <c r="O91" s="136"/>
      <c r="P91" s="136"/>
      <c r="Q91" s="136"/>
      <c r="R91" s="136"/>
      <c r="S91" s="106"/>
      <c r="T91" s="106"/>
      <c r="U91" s="136"/>
      <c r="V91" s="108"/>
      <c r="W91" s="108"/>
      <c r="X91" s="108"/>
      <c r="Y91" s="136"/>
      <c r="Z91" s="136"/>
      <c r="AA91" s="108"/>
      <c r="AB91" s="170"/>
      <c r="AC91" s="163"/>
      <c r="AD91" s="136"/>
      <c r="AE91" s="136"/>
      <c r="AF91" s="106"/>
      <c r="AG91" s="106"/>
      <c r="AH91" s="106"/>
      <c r="AI91" s="168"/>
      <c r="AJ91" s="131"/>
      <c r="AK91" s="132"/>
      <c r="AL91" s="132"/>
      <c r="AM91" s="173"/>
      <c r="AN91" s="179"/>
      <c r="AO91" s="131"/>
      <c r="AP91" s="132"/>
      <c r="AQ91" s="132"/>
      <c r="AR91" s="173"/>
      <c r="AS91" s="179"/>
      <c r="AT91" s="177"/>
      <c r="AU91" s="166"/>
      <c r="AV91" s="163"/>
      <c r="AW91" s="136"/>
      <c r="AX91" s="168"/>
      <c r="AY91" s="107"/>
      <c r="AZ91" s="106"/>
      <c r="BA91" s="110"/>
      <c r="BB91" s="110"/>
      <c r="BC91" s="110"/>
      <c r="BD91" s="110"/>
      <c r="BE91" s="110"/>
      <c r="BF91" s="134"/>
      <c r="BG91" s="134"/>
      <c r="BH91" s="91" t="str">
        <f t="shared" si="5"/>
        <v/>
      </c>
      <c r="BI91" s="134"/>
      <c r="BJ91" s="101" t="str">
        <f t="shared" si="3"/>
        <v/>
      </c>
      <c r="BK91" s="136"/>
      <c r="BL91" s="136"/>
      <c r="BM91" s="136"/>
      <c r="BN91" s="106"/>
      <c r="BO91" s="106"/>
      <c r="BP91" s="138"/>
      <c r="BQ91" s="106"/>
      <c r="BR91" s="106"/>
      <c r="BS91" s="106"/>
      <c r="BT91" s="106"/>
      <c r="BU91" s="136"/>
      <c r="BV91" s="150"/>
      <c r="BW91" s="158"/>
      <c r="BX91" s="106"/>
      <c r="BY91" s="138"/>
      <c r="BZ91" s="136"/>
      <c r="CA91" s="150"/>
      <c r="CB91" s="153"/>
      <c r="CC91" s="163"/>
      <c r="CD91" s="163"/>
      <c r="CE91" s="163"/>
      <c r="CF91" s="247" t="str">
        <f t="shared" si="4"/>
        <v/>
      </c>
      <c r="CG91" s="163"/>
      <c r="CH91" s="163"/>
      <c r="CI91" s="163"/>
      <c r="CJ91" s="153"/>
      <c r="CK91" s="136"/>
      <c r="CL91" s="136"/>
      <c r="CM91" s="136"/>
      <c r="CN91" s="136"/>
      <c r="CO91" s="136"/>
      <c r="CP91" s="150"/>
      <c r="CQ91" s="153"/>
      <c r="CR91" s="136"/>
      <c r="CS91" s="136"/>
    </row>
    <row r="92" spans="1:97" x14ac:dyDescent="0.25">
      <c r="A92" s="161" t="s">
        <v>224</v>
      </c>
      <c r="B92" s="129"/>
      <c r="C92" s="125"/>
      <c r="D92" s="176"/>
      <c r="E92" s="164"/>
      <c r="F92" s="137"/>
      <c r="G92" s="106"/>
      <c r="H92" s="137"/>
      <c r="I92" s="137"/>
      <c r="J92" s="137"/>
      <c r="K92" s="137"/>
      <c r="L92" s="137"/>
      <c r="M92" s="169"/>
      <c r="N92" s="164"/>
      <c r="O92" s="137"/>
      <c r="P92" s="137"/>
      <c r="Q92" s="137"/>
      <c r="R92" s="137"/>
      <c r="S92" s="106"/>
      <c r="T92" s="106"/>
      <c r="U92" s="137"/>
      <c r="V92" s="108"/>
      <c r="W92" s="108"/>
      <c r="X92" s="108"/>
      <c r="Y92" s="137"/>
      <c r="Z92" s="137"/>
      <c r="AA92" s="108"/>
      <c r="AB92" s="170"/>
      <c r="AC92" s="164"/>
      <c r="AD92" s="137"/>
      <c r="AE92" s="137"/>
      <c r="AF92" s="106"/>
      <c r="AG92" s="106"/>
      <c r="AH92" s="106"/>
      <c r="AI92" s="169"/>
      <c r="AJ92" s="129"/>
      <c r="AK92" s="125"/>
      <c r="AL92" s="125"/>
      <c r="AM92" s="174"/>
      <c r="AN92" s="180"/>
      <c r="AO92" s="129"/>
      <c r="AP92" s="125"/>
      <c r="AQ92" s="125"/>
      <c r="AR92" s="174"/>
      <c r="AS92" s="180"/>
      <c r="AT92" s="178"/>
      <c r="AU92" s="167"/>
      <c r="AV92" s="164"/>
      <c r="AW92" s="137"/>
      <c r="AX92" s="169"/>
      <c r="AY92" s="107"/>
      <c r="AZ92" s="106"/>
      <c r="BA92" s="106"/>
      <c r="BB92" s="106"/>
      <c r="BC92" s="106"/>
      <c r="BD92" s="106"/>
      <c r="BE92" s="106"/>
      <c r="BF92" s="127"/>
      <c r="BG92" s="127"/>
      <c r="BH92" s="91" t="str">
        <f t="shared" si="5"/>
        <v/>
      </c>
      <c r="BI92" s="127"/>
      <c r="BJ92" s="101" t="str">
        <f t="shared" si="3"/>
        <v/>
      </c>
      <c r="BK92" s="137"/>
      <c r="BL92" s="137"/>
      <c r="BM92" s="137"/>
      <c r="BN92" s="106"/>
      <c r="BO92" s="106"/>
      <c r="BP92" s="139"/>
      <c r="BQ92" s="106"/>
      <c r="BR92" s="106"/>
      <c r="BS92" s="106"/>
      <c r="BT92" s="106"/>
      <c r="BU92" s="137"/>
      <c r="BV92" s="151"/>
      <c r="BW92" s="158"/>
      <c r="BX92" s="106"/>
      <c r="BY92" s="139"/>
      <c r="BZ92" s="136"/>
      <c r="CA92" s="150"/>
      <c r="CB92" s="153"/>
      <c r="CC92" s="163"/>
      <c r="CD92" s="163"/>
      <c r="CE92" s="163"/>
      <c r="CF92" s="247" t="str">
        <f t="shared" si="4"/>
        <v/>
      </c>
      <c r="CG92" s="163"/>
      <c r="CH92" s="163"/>
      <c r="CI92" s="163"/>
      <c r="CJ92" s="154"/>
      <c r="CK92" s="137"/>
      <c r="CL92" s="137"/>
      <c r="CM92" s="137"/>
      <c r="CN92" s="137"/>
      <c r="CO92" s="137"/>
      <c r="CP92" s="151"/>
      <c r="CQ92" s="154"/>
      <c r="CR92" s="137"/>
      <c r="CS92" s="137"/>
    </row>
    <row r="93" spans="1:97" x14ac:dyDescent="0.25">
      <c r="A93" s="161" t="s">
        <v>225</v>
      </c>
      <c r="B93" s="129"/>
      <c r="C93" s="125"/>
      <c r="D93" s="176"/>
      <c r="E93" s="164"/>
      <c r="F93" s="137"/>
      <c r="G93" s="106"/>
      <c r="H93" s="137"/>
      <c r="I93" s="137"/>
      <c r="J93" s="137"/>
      <c r="K93" s="137"/>
      <c r="L93" s="137"/>
      <c r="M93" s="169"/>
      <c r="N93" s="164"/>
      <c r="O93" s="137"/>
      <c r="P93" s="137"/>
      <c r="Q93" s="137"/>
      <c r="R93" s="137"/>
      <c r="S93" s="106"/>
      <c r="T93" s="106"/>
      <c r="U93" s="137"/>
      <c r="V93" s="108"/>
      <c r="W93" s="108"/>
      <c r="X93" s="108"/>
      <c r="Y93" s="137"/>
      <c r="Z93" s="137"/>
      <c r="AA93" s="108"/>
      <c r="AB93" s="170"/>
      <c r="AC93" s="164"/>
      <c r="AD93" s="137"/>
      <c r="AE93" s="137"/>
      <c r="AF93" s="106"/>
      <c r="AG93" s="106"/>
      <c r="AH93" s="106"/>
      <c r="AI93" s="169"/>
      <c r="AJ93" s="129"/>
      <c r="AK93" s="125"/>
      <c r="AL93" s="125"/>
      <c r="AM93" s="174"/>
      <c r="AN93" s="180"/>
      <c r="AO93" s="129"/>
      <c r="AP93" s="125"/>
      <c r="AQ93" s="125"/>
      <c r="AR93" s="174"/>
      <c r="AS93" s="180"/>
      <c r="AT93" s="178"/>
      <c r="AU93" s="167"/>
      <c r="AV93" s="164"/>
      <c r="AW93" s="137"/>
      <c r="AX93" s="169"/>
      <c r="AY93" s="107"/>
      <c r="AZ93" s="106"/>
      <c r="BA93" s="106"/>
      <c r="BB93" s="106"/>
      <c r="BC93" s="106"/>
      <c r="BD93" s="106"/>
      <c r="BE93" s="106"/>
      <c r="BF93" s="127"/>
      <c r="BG93" s="127"/>
      <c r="BH93" s="91" t="str">
        <f t="shared" si="5"/>
        <v/>
      </c>
      <c r="BI93" s="127"/>
      <c r="BJ93" s="101" t="str">
        <f t="shared" si="3"/>
        <v/>
      </c>
      <c r="BK93" s="137"/>
      <c r="BL93" s="137"/>
      <c r="BM93" s="137"/>
      <c r="BN93" s="106"/>
      <c r="BO93" s="106"/>
      <c r="BP93" s="139"/>
      <c r="BQ93" s="106"/>
      <c r="BR93" s="106"/>
      <c r="BS93" s="106"/>
      <c r="BT93" s="106"/>
      <c r="BU93" s="137"/>
      <c r="BV93" s="151"/>
      <c r="BW93" s="158"/>
      <c r="BX93" s="106"/>
      <c r="BY93" s="139"/>
      <c r="BZ93" s="136"/>
      <c r="CA93" s="150"/>
      <c r="CB93" s="153"/>
      <c r="CC93" s="163"/>
      <c r="CD93" s="163"/>
      <c r="CE93" s="163"/>
      <c r="CF93" s="247" t="str">
        <f t="shared" si="4"/>
        <v/>
      </c>
      <c r="CG93" s="163"/>
      <c r="CH93" s="163"/>
      <c r="CI93" s="163"/>
      <c r="CJ93" s="154"/>
      <c r="CK93" s="137"/>
      <c r="CL93" s="137"/>
      <c r="CM93" s="137"/>
      <c r="CN93" s="137"/>
      <c r="CO93" s="137"/>
      <c r="CP93" s="151"/>
      <c r="CQ93" s="154"/>
      <c r="CR93" s="137"/>
      <c r="CS93" s="137"/>
    </row>
    <row r="94" spans="1:97" x14ac:dyDescent="0.25">
      <c r="A94" s="161" t="s">
        <v>226</v>
      </c>
      <c r="B94" s="129"/>
      <c r="C94" s="125"/>
      <c r="D94" s="176"/>
      <c r="E94" s="164"/>
      <c r="F94" s="137"/>
      <c r="G94" s="106"/>
      <c r="H94" s="137"/>
      <c r="I94" s="137"/>
      <c r="J94" s="137"/>
      <c r="K94" s="137"/>
      <c r="L94" s="137"/>
      <c r="M94" s="169"/>
      <c r="N94" s="164"/>
      <c r="O94" s="137"/>
      <c r="P94" s="137"/>
      <c r="Q94" s="137"/>
      <c r="R94" s="137"/>
      <c r="S94" s="106"/>
      <c r="T94" s="106"/>
      <c r="U94" s="137"/>
      <c r="V94" s="108"/>
      <c r="W94" s="108"/>
      <c r="X94" s="108"/>
      <c r="Y94" s="137"/>
      <c r="Z94" s="137"/>
      <c r="AA94" s="108"/>
      <c r="AB94" s="170"/>
      <c r="AC94" s="164"/>
      <c r="AD94" s="137"/>
      <c r="AE94" s="137"/>
      <c r="AF94" s="106"/>
      <c r="AG94" s="106"/>
      <c r="AH94" s="106"/>
      <c r="AI94" s="169"/>
      <c r="AJ94" s="129"/>
      <c r="AK94" s="125"/>
      <c r="AL94" s="125"/>
      <c r="AM94" s="174"/>
      <c r="AN94" s="180"/>
      <c r="AO94" s="129"/>
      <c r="AP94" s="125"/>
      <c r="AQ94" s="125"/>
      <c r="AR94" s="174"/>
      <c r="AS94" s="180"/>
      <c r="AT94" s="178"/>
      <c r="AU94" s="167"/>
      <c r="AV94" s="164"/>
      <c r="AW94" s="137"/>
      <c r="AX94" s="169"/>
      <c r="AY94" s="107"/>
      <c r="AZ94" s="106"/>
      <c r="BA94" s="106"/>
      <c r="BB94" s="106"/>
      <c r="BC94" s="106"/>
      <c r="BD94" s="106"/>
      <c r="BE94" s="106"/>
      <c r="BF94" s="127"/>
      <c r="BG94" s="127"/>
      <c r="BH94" s="91" t="str">
        <f t="shared" si="5"/>
        <v/>
      </c>
      <c r="BI94" s="127"/>
      <c r="BJ94" s="101" t="str">
        <f t="shared" si="3"/>
        <v/>
      </c>
      <c r="BK94" s="137"/>
      <c r="BL94" s="137"/>
      <c r="BM94" s="137"/>
      <c r="BN94" s="106"/>
      <c r="BO94" s="106"/>
      <c r="BP94" s="139"/>
      <c r="BQ94" s="106"/>
      <c r="BR94" s="106"/>
      <c r="BS94" s="106"/>
      <c r="BT94" s="106"/>
      <c r="BU94" s="137"/>
      <c r="BV94" s="151"/>
      <c r="BW94" s="158"/>
      <c r="BX94" s="106"/>
      <c r="BY94" s="139"/>
      <c r="BZ94" s="136"/>
      <c r="CA94" s="150"/>
      <c r="CB94" s="153"/>
      <c r="CC94" s="163"/>
      <c r="CD94" s="163"/>
      <c r="CE94" s="163"/>
      <c r="CF94" s="247" t="str">
        <f t="shared" si="4"/>
        <v/>
      </c>
      <c r="CG94" s="163"/>
      <c r="CH94" s="163"/>
      <c r="CI94" s="163"/>
      <c r="CJ94" s="154"/>
      <c r="CK94" s="137"/>
      <c r="CL94" s="137"/>
      <c r="CM94" s="137"/>
      <c r="CN94" s="137"/>
      <c r="CO94" s="137"/>
      <c r="CP94" s="151"/>
      <c r="CQ94" s="154"/>
      <c r="CR94" s="137"/>
      <c r="CS94" s="137"/>
    </row>
    <row r="95" spans="1:97" x14ac:dyDescent="0.25">
      <c r="A95" s="161" t="s">
        <v>227</v>
      </c>
      <c r="B95" s="129"/>
      <c r="C95" s="125"/>
      <c r="D95" s="176"/>
      <c r="E95" s="164"/>
      <c r="F95" s="137"/>
      <c r="G95" s="106"/>
      <c r="H95" s="137"/>
      <c r="I95" s="137"/>
      <c r="J95" s="137"/>
      <c r="K95" s="137"/>
      <c r="L95" s="137"/>
      <c r="M95" s="169"/>
      <c r="N95" s="164"/>
      <c r="O95" s="137"/>
      <c r="P95" s="137"/>
      <c r="Q95" s="137"/>
      <c r="R95" s="137"/>
      <c r="S95" s="106"/>
      <c r="T95" s="106"/>
      <c r="U95" s="137"/>
      <c r="V95" s="108"/>
      <c r="W95" s="108"/>
      <c r="X95" s="108"/>
      <c r="Y95" s="137"/>
      <c r="Z95" s="137"/>
      <c r="AA95" s="108"/>
      <c r="AB95" s="170"/>
      <c r="AC95" s="164"/>
      <c r="AD95" s="137"/>
      <c r="AE95" s="137"/>
      <c r="AF95" s="106"/>
      <c r="AG95" s="106"/>
      <c r="AH95" s="106"/>
      <c r="AI95" s="169"/>
      <c r="AJ95" s="129"/>
      <c r="AK95" s="125"/>
      <c r="AL95" s="125"/>
      <c r="AM95" s="174"/>
      <c r="AN95" s="180"/>
      <c r="AO95" s="129"/>
      <c r="AP95" s="125"/>
      <c r="AQ95" s="125"/>
      <c r="AR95" s="174"/>
      <c r="AS95" s="180"/>
      <c r="AT95" s="178"/>
      <c r="AU95" s="167"/>
      <c r="AV95" s="164"/>
      <c r="AW95" s="137"/>
      <c r="AX95" s="169"/>
      <c r="AY95" s="107"/>
      <c r="AZ95" s="106"/>
      <c r="BA95" s="106"/>
      <c r="BB95" s="106"/>
      <c r="BC95" s="106"/>
      <c r="BD95" s="106"/>
      <c r="BE95" s="106"/>
      <c r="BF95" s="127"/>
      <c r="BG95" s="127"/>
      <c r="BH95" s="91" t="str">
        <f t="shared" si="5"/>
        <v/>
      </c>
      <c r="BI95" s="127"/>
      <c r="BJ95" s="101" t="str">
        <f t="shared" si="3"/>
        <v/>
      </c>
      <c r="BK95" s="137"/>
      <c r="BL95" s="137"/>
      <c r="BM95" s="137"/>
      <c r="BN95" s="106"/>
      <c r="BO95" s="106"/>
      <c r="BP95" s="139"/>
      <c r="BQ95" s="106"/>
      <c r="BR95" s="106"/>
      <c r="BS95" s="106"/>
      <c r="BT95" s="106"/>
      <c r="BU95" s="137"/>
      <c r="BV95" s="151"/>
      <c r="BW95" s="158"/>
      <c r="BX95" s="106"/>
      <c r="BY95" s="139"/>
      <c r="BZ95" s="136"/>
      <c r="CA95" s="150"/>
      <c r="CB95" s="153"/>
      <c r="CC95" s="163"/>
      <c r="CD95" s="163"/>
      <c r="CE95" s="163"/>
      <c r="CF95" s="247" t="str">
        <f t="shared" si="4"/>
        <v/>
      </c>
      <c r="CG95" s="163"/>
      <c r="CH95" s="163"/>
      <c r="CI95" s="163"/>
      <c r="CJ95" s="154"/>
      <c r="CK95" s="137"/>
      <c r="CL95" s="137"/>
      <c r="CM95" s="137"/>
      <c r="CN95" s="137"/>
      <c r="CO95" s="137"/>
      <c r="CP95" s="151"/>
      <c r="CQ95" s="154"/>
      <c r="CR95" s="137"/>
      <c r="CS95" s="137"/>
    </row>
    <row r="96" spans="1:97" x14ac:dyDescent="0.25">
      <c r="A96" s="161" t="s">
        <v>228</v>
      </c>
      <c r="B96" s="129"/>
      <c r="C96" s="125"/>
      <c r="D96" s="176"/>
      <c r="E96" s="164"/>
      <c r="F96" s="137"/>
      <c r="G96" s="106"/>
      <c r="H96" s="137"/>
      <c r="I96" s="137"/>
      <c r="J96" s="137"/>
      <c r="K96" s="137"/>
      <c r="L96" s="137"/>
      <c r="M96" s="169"/>
      <c r="N96" s="164"/>
      <c r="O96" s="137"/>
      <c r="P96" s="137"/>
      <c r="Q96" s="137"/>
      <c r="R96" s="137"/>
      <c r="S96" s="106"/>
      <c r="T96" s="106"/>
      <c r="U96" s="137"/>
      <c r="V96" s="108"/>
      <c r="W96" s="108"/>
      <c r="X96" s="108"/>
      <c r="Y96" s="137"/>
      <c r="Z96" s="137"/>
      <c r="AA96" s="108"/>
      <c r="AB96" s="170"/>
      <c r="AC96" s="164"/>
      <c r="AD96" s="137"/>
      <c r="AE96" s="137"/>
      <c r="AF96" s="106"/>
      <c r="AG96" s="106"/>
      <c r="AH96" s="106"/>
      <c r="AI96" s="169"/>
      <c r="AJ96" s="129"/>
      <c r="AK96" s="125"/>
      <c r="AL96" s="125"/>
      <c r="AM96" s="174"/>
      <c r="AN96" s="180"/>
      <c r="AO96" s="129"/>
      <c r="AP96" s="125"/>
      <c r="AQ96" s="125"/>
      <c r="AR96" s="174"/>
      <c r="AS96" s="180"/>
      <c r="AT96" s="178"/>
      <c r="AU96" s="167"/>
      <c r="AV96" s="164"/>
      <c r="AW96" s="137"/>
      <c r="AX96" s="169"/>
      <c r="AY96" s="107"/>
      <c r="AZ96" s="106"/>
      <c r="BA96" s="106"/>
      <c r="BB96" s="106"/>
      <c r="BC96" s="106"/>
      <c r="BD96" s="106"/>
      <c r="BE96" s="106"/>
      <c r="BF96" s="127"/>
      <c r="BG96" s="127"/>
      <c r="BH96" s="91" t="str">
        <f t="shared" si="5"/>
        <v/>
      </c>
      <c r="BI96" s="127"/>
      <c r="BJ96" s="101" t="str">
        <f t="shared" si="3"/>
        <v/>
      </c>
      <c r="BK96" s="137"/>
      <c r="BL96" s="137"/>
      <c r="BM96" s="137"/>
      <c r="BN96" s="106"/>
      <c r="BO96" s="106"/>
      <c r="BP96" s="139"/>
      <c r="BQ96" s="106"/>
      <c r="BR96" s="106"/>
      <c r="BS96" s="106"/>
      <c r="BT96" s="106"/>
      <c r="BU96" s="137"/>
      <c r="BV96" s="151"/>
      <c r="BW96" s="158"/>
      <c r="BX96" s="106"/>
      <c r="BY96" s="139"/>
      <c r="BZ96" s="136"/>
      <c r="CA96" s="150"/>
      <c r="CB96" s="153"/>
      <c r="CC96" s="163"/>
      <c r="CD96" s="163"/>
      <c r="CE96" s="163"/>
      <c r="CF96" s="247" t="str">
        <f t="shared" si="4"/>
        <v/>
      </c>
      <c r="CG96" s="163"/>
      <c r="CH96" s="163"/>
      <c r="CI96" s="163"/>
      <c r="CJ96" s="154"/>
      <c r="CK96" s="137"/>
      <c r="CL96" s="137"/>
      <c r="CM96" s="137"/>
      <c r="CN96" s="137"/>
      <c r="CO96" s="137"/>
      <c r="CP96" s="151"/>
      <c r="CQ96" s="154"/>
      <c r="CR96" s="137"/>
      <c r="CS96" s="137"/>
    </row>
    <row r="97" spans="1:97" x14ac:dyDescent="0.25">
      <c r="A97" s="161" t="s">
        <v>229</v>
      </c>
      <c r="B97" s="129"/>
      <c r="C97" s="125"/>
      <c r="D97" s="176"/>
      <c r="E97" s="164"/>
      <c r="F97" s="137"/>
      <c r="G97" s="106"/>
      <c r="H97" s="137"/>
      <c r="I97" s="137"/>
      <c r="J97" s="137"/>
      <c r="K97" s="137"/>
      <c r="L97" s="137"/>
      <c r="M97" s="169"/>
      <c r="N97" s="164"/>
      <c r="O97" s="137"/>
      <c r="P97" s="137"/>
      <c r="Q97" s="137"/>
      <c r="R97" s="137"/>
      <c r="S97" s="106"/>
      <c r="T97" s="106"/>
      <c r="U97" s="137"/>
      <c r="V97" s="108"/>
      <c r="W97" s="108"/>
      <c r="X97" s="108"/>
      <c r="Y97" s="137"/>
      <c r="Z97" s="137"/>
      <c r="AA97" s="108"/>
      <c r="AB97" s="170"/>
      <c r="AC97" s="164"/>
      <c r="AD97" s="137"/>
      <c r="AE97" s="137"/>
      <c r="AF97" s="106"/>
      <c r="AG97" s="106"/>
      <c r="AH97" s="106"/>
      <c r="AI97" s="169"/>
      <c r="AJ97" s="129"/>
      <c r="AK97" s="125"/>
      <c r="AL97" s="125"/>
      <c r="AM97" s="174"/>
      <c r="AN97" s="180"/>
      <c r="AO97" s="129"/>
      <c r="AP97" s="125"/>
      <c r="AQ97" s="125"/>
      <c r="AR97" s="174"/>
      <c r="AS97" s="180"/>
      <c r="AT97" s="178"/>
      <c r="AU97" s="167"/>
      <c r="AV97" s="164"/>
      <c r="AW97" s="137"/>
      <c r="AX97" s="169"/>
      <c r="AY97" s="107"/>
      <c r="AZ97" s="106"/>
      <c r="BA97" s="106"/>
      <c r="BB97" s="106"/>
      <c r="BC97" s="106"/>
      <c r="BD97" s="106"/>
      <c r="BE97" s="106"/>
      <c r="BF97" s="127"/>
      <c r="BG97" s="127"/>
      <c r="BH97" s="91" t="str">
        <f t="shared" si="5"/>
        <v/>
      </c>
      <c r="BI97" s="127"/>
      <c r="BJ97" s="101" t="str">
        <f t="shared" si="3"/>
        <v/>
      </c>
      <c r="BK97" s="137"/>
      <c r="BL97" s="137"/>
      <c r="BM97" s="137"/>
      <c r="BN97" s="106"/>
      <c r="BO97" s="106"/>
      <c r="BP97" s="139"/>
      <c r="BQ97" s="106"/>
      <c r="BR97" s="106"/>
      <c r="BS97" s="106"/>
      <c r="BT97" s="106"/>
      <c r="BU97" s="137"/>
      <c r="BV97" s="151"/>
      <c r="BW97" s="158"/>
      <c r="BX97" s="106"/>
      <c r="BY97" s="139"/>
      <c r="BZ97" s="136"/>
      <c r="CA97" s="150"/>
      <c r="CB97" s="153"/>
      <c r="CC97" s="163"/>
      <c r="CD97" s="163"/>
      <c r="CE97" s="163"/>
      <c r="CF97" s="247" t="str">
        <f t="shared" si="4"/>
        <v/>
      </c>
      <c r="CG97" s="163"/>
      <c r="CH97" s="163"/>
      <c r="CI97" s="163"/>
      <c r="CJ97" s="154"/>
      <c r="CK97" s="137"/>
      <c r="CL97" s="137"/>
      <c r="CM97" s="137"/>
      <c r="CN97" s="137"/>
      <c r="CO97" s="137"/>
      <c r="CP97" s="151"/>
      <c r="CQ97" s="154"/>
      <c r="CR97" s="137"/>
      <c r="CS97" s="137"/>
    </row>
    <row r="98" spans="1:97" x14ac:dyDescent="0.25">
      <c r="A98" s="161" t="s">
        <v>230</v>
      </c>
      <c r="B98" s="129"/>
      <c r="C98" s="125"/>
      <c r="D98" s="176"/>
      <c r="E98" s="164"/>
      <c r="F98" s="137"/>
      <c r="G98" s="106"/>
      <c r="H98" s="137"/>
      <c r="I98" s="137"/>
      <c r="J98" s="137"/>
      <c r="K98" s="137"/>
      <c r="L98" s="137"/>
      <c r="M98" s="169"/>
      <c r="N98" s="164"/>
      <c r="O98" s="137"/>
      <c r="P98" s="137"/>
      <c r="Q98" s="137"/>
      <c r="R98" s="137"/>
      <c r="S98" s="106"/>
      <c r="T98" s="106"/>
      <c r="U98" s="137"/>
      <c r="V98" s="108"/>
      <c r="W98" s="108"/>
      <c r="X98" s="108"/>
      <c r="Y98" s="137"/>
      <c r="Z98" s="137"/>
      <c r="AA98" s="108"/>
      <c r="AB98" s="170"/>
      <c r="AC98" s="164"/>
      <c r="AD98" s="137"/>
      <c r="AE98" s="137"/>
      <c r="AF98" s="106"/>
      <c r="AG98" s="106"/>
      <c r="AH98" s="106"/>
      <c r="AI98" s="169"/>
      <c r="AJ98" s="129"/>
      <c r="AK98" s="125"/>
      <c r="AL98" s="125"/>
      <c r="AM98" s="174"/>
      <c r="AN98" s="180"/>
      <c r="AO98" s="129"/>
      <c r="AP98" s="125"/>
      <c r="AQ98" s="125"/>
      <c r="AR98" s="174"/>
      <c r="AS98" s="180"/>
      <c r="AT98" s="178"/>
      <c r="AU98" s="167"/>
      <c r="AV98" s="164"/>
      <c r="AW98" s="137"/>
      <c r="AX98" s="169"/>
      <c r="AY98" s="107"/>
      <c r="AZ98" s="106"/>
      <c r="BA98" s="106"/>
      <c r="BB98" s="106"/>
      <c r="BC98" s="106"/>
      <c r="BD98" s="106"/>
      <c r="BE98" s="106"/>
      <c r="BF98" s="127"/>
      <c r="BG98" s="127"/>
      <c r="BH98" s="91" t="str">
        <f t="shared" si="5"/>
        <v/>
      </c>
      <c r="BI98" s="127"/>
      <c r="BJ98" s="101" t="str">
        <f t="shared" si="3"/>
        <v/>
      </c>
      <c r="BK98" s="137"/>
      <c r="BL98" s="137"/>
      <c r="BM98" s="137"/>
      <c r="BN98" s="106"/>
      <c r="BO98" s="106"/>
      <c r="BP98" s="139"/>
      <c r="BQ98" s="106"/>
      <c r="BR98" s="106"/>
      <c r="BS98" s="106"/>
      <c r="BT98" s="106"/>
      <c r="BU98" s="137"/>
      <c r="BV98" s="151"/>
      <c r="BW98" s="158"/>
      <c r="BX98" s="106"/>
      <c r="BY98" s="139"/>
      <c r="BZ98" s="136"/>
      <c r="CA98" s="150"/>
      <c r="CB98" s="153"/>
      <c r="CC98" s="163"/>
      <c r="CD98" s="163"/>
      <c r="CE98" s="163"/>
      <c r="CF98" s="247" t="str">
        <f t="shared" si="4"/>
        <v/>
      </c>
      <c r="CG98" s="163"/>
      <c r="CH98" s="163"/>
      <c r="CI98" s="163"/>
      <c r="CJ98" s="154"/>
      <c r="CK98" s="137"/>
      <c r="CL98" s="137"/>
      <c r="CM98" s="137"/>
      <c r="CN98" s="137"/>
      <c r="CO98" s="137"/>
      <c r="CP98" s="151"/>
      <c r="CQ98" s="154"/>
      <c r="CR98" s="137"/>
      <c r="CS98" s="137"/>
    </row>
    <row r="99" spans="1:97" x14ac:dyDescent="0.25">
      <c r="A99" s="161" t="s">
        <v>231</v>
      </c>
      <c r="B99" s="129"/>
      <c r="C99" s="125"/>
      <c r="D99" s="176"/>
      <c r="E99" s="164"/>
      <c r="F99" s="137"/>
      <c r="G99" s="106"/>
      <c r="H99" s="137"/>
      <c r="I99" s="137"/>
      <c r="J99" s="137"/>
      <c r="K99" s="137"/>
      <c r="L99" s="137"/>
      <c r="M99" s="169"/>
      <c r="N99" s="164"/>
      <c r="O99" s="137"/>
      <c r="P99" s="137"/>
      <c r="Q99" s="137"/>
      <c r="R99" s="137"/>
      <c r="S99" s="106"/>
      <c r="T99" s="106"/>
      <c r="U99" s="137"/>
      <c r="V99" s="108"/>
      <c r="W99" s="108"/>
      <c r="X99" s="108"/>
      <c r="Y99" s="137"/>
      <c r="Z99" s="137"/>
      <c r="AA99" s="108"/>
      <c r="AB99" s="170"/>
      <c r="AC99" s="164"/>
      <c r="AD99" s="137"/>
      <c r="AE99" s="137"/>
      <c r="AF99" s="106"/>
      <c r="AG99" s="106"/>
      <c r="AH99" s="106"/>
      <c r="AI99" s="169"/>
      <c r="AJ99" s="129"/>
      <c r="AK99" s="125"/>
      <c r="AL99" s="125"/>
      <c r="AM99" s="174"/>
      <c r="AN99" s="180"/>
      <c r="AO99" s="129"/>
      <c r="AP99" s="125"/>
      <c r="AQ99" s="125"/>
      <c r="AR99" s="174"/>
      <c r="AS99" s="180"/>
      <c r="AT99" s="178"/>
      <c r="AU99" s="167"/>
      <c r="AV99" s="164"/>
      <c r="AW99" s="137"/>
      <c r="AX99" s="169"/>
      <c r="AY99" s="107"/>
      <c r="AZ99" s="106"/>
      <c r="BA99" s="106"/>
      <c r="BB99" s="106"/>
      <c r="BC99" s="106"/>
      <c r="BD99" s="106"/>
      <c r="BE99" s="106"/>
      <c r="BF99" s="127"/>
      <c r="BG99" s="127"/>
      <c r="BH99" s="91" t="str">
        <f t="shared" si="5"/>
        <v/>
      </c>
      <c r="BI99" s="127"/>
      <c r="BJ99" s="101" t="str">
        <f t="shared" si="3"/>
        <v/>
      </c>
      <c r="BK99" s="137"/>
      <c r="BL99" s="137"/>
      <c r="BM99" s="137"/>
      <c r="BN99" s="106"/>
      <c r="BO99" s="106"/>
      <c r="BP99" s="139"/>
      <c r="BQ99" s="106"/>
      <c r="BR99" s="106"/>
      <c r="BS99" s="106"/>
      <c r="BT99" s="106"/>
      <c r="BU99" s="137"/>
      <c r="BV99" s="151"/>
      <c r="BW99" s="158"/>
      <c r="BX99" s="106"/>
      <c r="BY99" s="139"/>
      <c r="BZ99" s="136"/>
      <c r="CA99" s="150"/>
      <c r="CB99" s="153"/>
      <c r="CC99" s="163"/>
      <c r="CD99" s="163"/>
      <c r="CE99" s="163"/>
      <c r="CF99" s="247" t="str">
        <f t="shared" si="4"/>
        <v/>
      </c>
      <c r="CG99" s="163"/>
      <c r="CH99" s="163"/>
      <c r="CI99" s="163"/>
      <c r="CJ99" s="154"/>
      <c r="CK99" s="137"/>
      <c r="CL99" s="137"/>
      <c r="CM99" s="137"/>
      <c r="CN99" s="137"/>
      <c r="CO99" s="137"/>
      <c r="CP99" s="151"/>
      <c r="CQ99" s="154"/>
      <c r="CR99" s="137"/>
      <c r="CS99" s="137"/>
    </row>
    <row r="100" spans="1:97" x14ac:dyDescent="0.25">
      <c r="A100" s="161" t="s">
        <v>232</v>
      </c>
      <c r="B100" s="129"/>
      <c r="C100" s="125"/>
      <c r="D100" s="176"/>
      <c r="E100" s="164"/>
      <c r="F100" s="137"/>
      <c r="G100" s="106"/>
      <c r="H100" s="137"/>
      <c r="I100" s="137"/>
      <c r="J100" s="137"/>
      <c r="K100" s="137"/>
      <c r="L100" s="137"/>
      <c r="M100" s="169"/>
      <c r="N100" s="164"/>
      <c r="O100" s="137"/>
      <c r="P100" s="137"/>
      <c r="Q100" s="137"/>
      <c r="R100" s="137"/>
      <c r="S100" s="106"/>
      <c r="T100" s="106"/>
      <c r="U100" s="137"/>
      <c r="V100" s="108"/>
      <c r="W100" s="108"/>
      <c r="X100" s="108"/>
      <c r="Y100" s="137"/>
      <c r="Z100" s="137"/>
      <c r="AA100" s="108"/>
      <c r="AB100" s="170"/>
      <c r="AC100" s="164"/>
      <c r="AD100" s="137"/>
      <c r="AE100" s="137"/>
      <c r="AF100" s="106"/>
      <c r="AG100" s="106"/>
      <c r="AH100" s="106"/>
      <c r="AI100" s="169"/>
      <c r="AJ100" s="129"/>
      <c r="AK100" s="125"/>
      <c r="AL100" s="125"/>
      <c r="AM100" s="174"/>
      <c r="AN100" s="180"/>
      <c r="AO100" s="129"/>
      <c r="AP100" s="125"/>
      <c r="AQ100" s="125"/>
      <c r="AR100" s="174"/>
      <c r="AS100" s="180"/>
      <c r="AT100" s="178"/>
      <c r="AU100" s="167"/>
      <c r="AV100" s="164"/>
      <c r="AW100" s="137"/>
      <c r="AX100" s="169"/>
      <c r="AY100" s="107"/>
      <c r="AZ100" s="106"/>
      <c r="BA100" s="106"/>
      <c r="BB100" s="106"/>
      <c r="BC100" s="106"/>
      <c r="BD100" s="106"/>
      <c r="BE100" s="106"/>
      <c r="BF100" s="127"/>
      <c r="BG100" s="127"/>
      <c r="BH100" s="91" t="str">
        <f t="shared" si="5"/>
        <v/>
      </c>
      <c r="BI100" s="127"/>
      <c r="BJ100" s="101" t="str">
        <f t="shared" si="3"/>
        <v/>
      </c>
      <c r="BK100" s="137"/>
      <c r="BL100" s="137"/>
      <c r="BM100" s="137"/>
      <c r="BN100" s="106"/>
      <c r="BO100" s="106"/>
      <c r="BP100" s="139"/>
      <c r="BQ100" s="106"/>
      <c r="BR100" s="106"/>
      <c r="BS100" s="106"/>
      <c r="BT100" s="106"/>
      <c r="BU100" s="137"/>
      <c r="BV100" s="151"/>
      <c r="BW100" s="158"/>
      <c r="BX100" s="106"/>
      <c r="BY100" s="139"/>
      <c r="BZ100" s="136"/>
      <c r="CA100" s="150"/>
      <c r="CB100" s="153"/>
      <c r="CC100" s="163"/>
      <c r="CD100" s="163"/>
      <c r="CE100" s="163"/>
      <c r="CF100" s="247" t="str">
        <f t="shared" si="4"/>
        <v/>
      </c>
      <c r="CG100" s="163"/>
      <c r="CH100" s="163"/>
      <c r="CI100" s="163"/>
      <c r="CJ100" s="154"/>
      <c r="CK100" s="137"/>
      <c r="CL100" s="137"/>
      <c r="CM100" s="137"/>
      <c r="CN100" s="137"/>
      <c r="CO100" s="137"/>
      <c r="CP100" s="151"/>
      <c r="CQ100" s="154"/>
      <c r="CR100" s="137"/>
      <c r="CS100" s="137"/>
    </row>
    <row r="101" spans="1:97" x14ac:dyDescent="0.25">
      <c r="A101" s="161" t="s">
        <v>233</v>
      </c>
      <c r="B101" s="131"/>
      <c r="C101" s="132"/>
      <c r="D101" s="175"/>
      <c r="E101" s="163"/>
      <c r="F101" s="136"/>
      <c r="G101" s="106"/>
      <c r="H101" s="136"/>
      <c r="I101" s="136"/>
      <c r="J101" s="136"/>
      <c r="K101" s="136"/>
      <c r="L101" s="136"/>
      <c r="M101" s="168"/>
      <c r="N101" s="163"/>
      <c r="O101" s="136"/>
      <c r="P101" s="136"/>
      <c r="Q101" s="136"/>
      <c r="R101" s="136"/>
      <c r="S101" s="106"/>
      <c r="T101" s="106"/>
      <c r="U101" s="136"/>
      <c r="V101" s="108"/>
      <c r="W101" s="108"/>
      <c r="X101" s="108"/>
      <c r="Y101" s="136"/>
      <c r="Z101" s="136"/>
      <c r="AA101" s="108"/>
      <c r="AB101" s="170"/>
      <c r="AC101" s="163"/>
      <c r="AD101" s="136"/>
      <c r="AE101" s="136"/>
      <c r="AF101" s="106"/>
      <c r="AG101" s="106"/>
      <c r="AH101" s="106"/>
      <c r="AI101" s="168"/>
      <c r="AJ101" s="131"/>
      <c r="AK101" s="132"/>
      <c r="AL101" s="132"/>
      <c r="AM101" s="173"/>
      <c r="AN101" s="179"/>
      <c r="AO101" s="131"/>
      <c r="AP101" s="132"/>
      <c r="AQ101" s="132"/>
      <c r="AR101" s="173"/>
      <c r="AS101" s="179"/>
      <c r="AT101" s="177"/>
      <c r="AU101" s="166"/>
      <c r="AV101" s="163"/>
      <c r="AW101" s="136"/>
      <c r="AX101" s="168"/>
      <c r="AY101" s="107"/>
      <c r="AZ101" s="106"/>
      <c r="BA101" s="110"/>
      <c r="BB101" s="110"/>
      <c r="BC101" s="110"/>
      <c r="BD101" s="110"/>
      <c r="BE101" s="110"/>
      <c r="BF101" s="134"/>
      <c r="BG101" s="134"/>
      <c r="BH101" s="91" t="str">
        <f t="shared" si="5"/>
        <v/>
      </c>
      <c r="BI101" s="134"/>
      <c r="BJ101" s="101" t="str">
        <f t="shared" si="3"/>
        <v/>
      </c>
      <c r="BK101" s="136"/>
      <c r="BL101" s="136"/>
      <c r="BM101" s="136"/>
      <c r="BN101" s="106"/>
      <c r="BO101" s="106"/>
      <c r="BP101" s="138"/>
      <c r="BQ101" s="106"/>
      <c r="BR101" s="106"/>
      <c r="BS101" s="106"/>
      <c r="BT101" s="106"/>
      <c r="BU101" s="136"/>
      <c r="BV101" s="150"/>
      <c r="BW101" s="158"/>
      <c r="BX101" s="106"/>
      <c r="BY101" s="138"/>
      <c r="BZ101" s="136"/>
      <c r="CA101" s="150"/>
      <c r="CB101" s="153"/>
      <c r="CC101" s="163"/>
      <c r="CD101" s="163"/>
      <c r="CE101" s="163"/>
      <c r="CF101" s="247" t="str">
        <f t="shared" si="4"/>
        <v/>
      </c>
      <c r="CG101" s="163"/>
      <c r="CH101" s="163"/>
      <c r="CI101" s="163"/>
      <c r="CJ101" s="153"/>
      <c r="CK101" s="136"/>
      <c r="CL101" s="136"/>
      <c r="CM101" s="136"/>
      <c r="CN101" s="136"/>
      <c r="CO101" s="136"/>
      <c r="CP101" s="150"/>
      <c r="CQ101" s="153"/>
      <c r="CR101" s="136"/>
      <c r="CS101" s="136"/>
    </row>
    <row r="102" spans="1:97" x14ac:dyDescent="0.25">
      <c r="A102" s="161" t="s">
        <v>234</v>
      </c>
      <c r="B102" s="129"/>
      <c r="C102" s="125"/>
      <c r="D102" s="176"/>
      <c r="E102" s="164"/>
      <c r="F102" s="137"/>
      <c r="G102" s="106"/>
      <c r="H102" s="137"/>
      <c r="I102" s="137"/>
      <c r="J102" s="137"/>
      <c r="K102" s="137"/>
      <c r="L102" s="137"/>
      <c r="M102" s="169"/>
      <c r="N102" s="164"/>
      <c r="O102" s="137"/>
      <c r="P102" s="137"/>
      <c r="Q102" s="137"/>
      <c r="R102" s="137"/>
      <c r="S102" s="106"/>
      <c r="T102" s="106"/>
      <c r="U102" s="137"/>
      <c r="V102" s="108"/>
      <c r="W102" s="108"/>
      <c r="X102" s="108"/>
      <c r="Y102" s="137"/>
      <c r="Z102" s="137"/>
      <c r="AA102" s="108"/>
      <c r="AB102" s="170"/>
      <c r="AC102" s="164"/>
      <c r="AD102" s="137"/>
      <c r="AE102" s="137"/>
      <c r="AF102" s="106"/>
      <c r="AG102" s="106"/>
      <c r="AH102" s="106"/>
      <c r="AI102" s="169"/>
      <c r="AJ102" s="129"/>
      <c r="AK102" s="125"/>
      <c r="AL102" s="125"/>
      <c r="AM102" s="174"/>
      <c r="AN102" s="180"/>
      <c r="AO102" s="129"/>
      <c r="AP102" s="125"/>
      <c r="AQ102" s="125"/>
      <c r="AR102" s="174"/>
      <c r="AS102" s="180"/>
      <c r="AT102" s="178"/>
      <c r="AU102" s="167"/>
      <c r="AV102" s="164"/>
      <c r="AW102" s="137"/>
      <c r="AX102" s="169"/>
      <c r="AY102" s="107"/>
      <c r="AZ102" s="106"/>
      <c r="BA102" s="106"/>
      <c r="BB102" s="106"/>
      <c r="BC102" s="106"/>
      <c r="BD102" s="106"/>
      <c r="BE102" s="106"/>
      <c r="BF102" s="127"/>
      <c r="BG102" s="127"/>
      <c r="BH102" s="91" t="str">
        <f t="shared" si="5"/>
        <v/>
      </c>
      <c r="BI102" s="127"/>
      <c r="BJ102" s="101" t="str">
        <f t="shared" si="3"/>
        <v/>
      </c>
      <c r="BK102" s="137"/>
      <c r="BL102" s="137"/>
      <c r="BM102" s="137"/>
      <c r="BN102" s="106"/>
      <c r="BO102" s="106"/>
      <c r="BP102" s="139"/>
      <c r="BQ102" s="106"/>
      <c r="BR102" s="106"/>
      <c r="BS102" s="106"/>
      <c r="BT102" s="106"/>
      <c r="BU102" s="137"/>
      <c r="BV102" s="151"/>
      <c r="BW102" s="158"/>
      <c r="BX102" s="106"/>
      <c r="BY102" s="139"/>
      <c r="BZ102" s="136"/>
      <c r="CA102" s="150"/>
      <c r="CB102" s="153"/>
      <c r="CC102" s="163"/>
      <c r="CD102" s="163"/>
      <c r="CE102" s="163"/>
      <c r="CF102" s="247" t="str">
        <f t="shared" si="4"/>
        <v/>
      </c>
      <c r="CG102" s="163"/>
      <c r="CH102" s="163"/>
      <c r="CI102" s="163"/>
      <c r="CJ102" s="154"/>
      <c r="CK102" s="137"/>
      <c r="CL102" s="137"/>
      <c r="CM102" s="137"/>
      <c r="CN102" s="137"/>
      <c r="CO102" s="137"/>
      <c r="CP102" s="151"/>
      <c r="CQ102" s="154"/>
      <c r="CR102" s="137"/>
      <c r="CS102" s="137"/>
    </row>
    <row r="103" spans="1:97" x14ac:dyDescent="0.25">
      <c r="A103" s="161" t="s">
        <v>235</v>
      </c>
      <c r="B103" s="129"/>
      <c r="C103" s="125"/>
      <c r="D103" s="176"/>
      <c r="E103" s="164"/>
      <c r="F103" s="137"/>
      <c r="G103" s="106"/>
      <c r="H103" s="137"/>
      <c r="I103" s="137"/>
      <c r="J103" s="137"/>
      <c r="K103" s="137"/>
      <c r="L103" s="137"/>
      <c r="M103" s="169"/>
      <c r="N103" s="164"/>
      <c r="O103" s="137"/>
      <c r="P103" s="137"/>
      <c r="Q103" s="137"/>
      <c r="R103" s="137"/>
      <c r="S103" s="106"/>
      <c r="T103" s="106"/>
      <c r="U103" s="137"/>
      <c r="V103" s="108"/>
      <c r="W103" s="108"/>
      <c r="X103" s="108"/>
      <c r="Y103" s="137"/>
      <c r="Z103" s="137"/>
      <c r="AA103" s="108"/>
      <c r="AB103" s="170"/>
      <c r="AC103" s="164"/>
      <c r="AD103" s="137"/>
      <c r="AE103" s="137"/>
      <c r="AF103" s="106"/>
      <c r="AG103" s="106"/>
      <c r="AH103" s="106"/>
      <c r="AI103" s="169"/>
      <c r="AJ103" s="129"/>
      <c r="AK103" s="125"/>
      <c r="AL103" s="125"/>
      <c r="AM103" s="174"/>
      <c r="AN103" s="180"/>
      <c r="AO103" s="129"/>
      <c r="AP103" s="125"/>
      <c r="AQ103" s="125"/>
      <c r="AR103" s="174"/>
      <c r="AS103" s="180"/>
      <c r="AT103" s="178"/>
      <c r="AU103" s="167"/>
      <c r="AV103" s="164"/>
      <c r="AW103" s="137"/>
      <c r="AX103" s="169"/>
      <c r="AY103" s="107"/>
      <c r="AZ103" s="106"/>
      <c r="BA103" s="106"/>
      <c r="BB103" s="106"/>
      <c r="BC103" s="106"/>
      <c r="BD103" s="106"/>
      <c r="BE103" s="106"/>
      <c r="BF103" s="127"/>
      <c r="BG103" s="127"/>
      <c r="BH103" s="91" t="str">
        <f t="shared" si="5"/>
        <v/>
      </c>
      <c r="BI103" s="127"/>
      <c r="BJ103" s="101" t="str">
        <f t="shared" si="3"/>
        <v/>
      </c>
      <c r="BK103" s="137"/>
      <c r="BL103" s="137"/>
      <c r="BM103" s="137"/>
      <c r="BN103" s="106"/>
      <c r="BO103" s="106"/>
      <c r="BP103" s="139"/>
      <c r="BQ103" s="106"/>
      <c r="BR103" s="106"/>
      <c r="BS103" s="106"/>
      <c r="BT103" s="106"/>
      <c r="BU103" s="137"/>
      <c r="BV103" s="151"/>
      <c r="BW103" s="158"/>
      <c r="BX103" s="106"/>
      <c r="BY103" s="139"/>
      <c r="BZ103" s="136"/>
      <c r="CA103" s="150"/>
      <c r="CB103" s="153"/>
      <c r="CC103" s="163"/>
      <c r="CD103" s="163"/>
      <c r="CE103" s="163"/>
      <c r="CF103" s="247" t="str">
        <f t="shared" si="4"/>
        <v/>
      </c>
      <c r="CG103" s="163"/>
      <c r="CH103" s="163"/>
      <c r="CI103" s="163"/>
      <c r="CJ103" s="154"/>
      <c r="CK103" s="137"/>
      <c r="CL103" s="137"/>
      <c r="CM103" s="137"/>
      <c r="CN103" s="137"/>
      <c r="CO103" s="137"/>
      <c r="CP103" s="151"/>
      <c r="CQ103" s="154"/>
      <c r="CR103" s="137"/>
      <c r="CS103" s="137"/>
    </row>
    <row r="104" spans="1:97" x14ac:dyDescent="0.25">
      <c r="A104" s="161" t="s">
        <v>236</v>
      </c>
      <c r="B104" s="129"/>
      <c r="C104" s="125"/>
      <c r="D104" s="176"/>
      <c r="E104" s="164"/>
      <c r="F104" s="137"/>
      <c r="G104" s="106"/>
      <c r="H104" s="137"/>
      <c r="I104" s="137"/>
      <c r="J104" s="137"/>
      <c r="K104" s="137"/>
      <c r="L104" s="137"/>
      <c r="M104" s="169"/>
      <c r="N104" s="164"/>
      <c r="O104" s="137"/>
      <c r="P104" s="137"/>
      <c r="Q104" s="137"/>
      <c r="R104" s="137"/>
      <c r="S104" s="106"/>
      <c r="T104" s="106"/>
      <c r="U104" s="137"/>
      <c r="V104" s="108"/>
      <c r="W104" s="108"/>
      <c r="X104" s="108"/>
      <c r="Y104" s="137"/>
      <c r="Z104" s="137"/>
      <c r="AA104" s="108"/>
      <c r="AB104" s="170"/>
      <c r="AC104" s="164"/>
      <c r="AD104" s="137"/>
      <c r="AE104" s="137"/>
      <c r="AF104" s="106"/>
      <c r="AG104" s="106"/>
      <c r="AH104" s="106"/>
      <c r="AI104" s="169"/>
      <c r="AJ104" s="129"/>
      <c r="AK104" s="125"/>
      <c r="AL104" s="125"/>
      <c r="AM104" s="174"/>
      <c r="AN104" s="180"/>
      <c r="AO104" s="129"/>
      <c r="AP104" s="125"/>
      <c r="AQ104" s="125"/>
      <c r="AR104" s="174"/>
      <c r="AS104" s="180"/>
      <c r="AT104" s="178"/>
      <c r="AU104" s="167"/>
      <c r="AV104" s="164"/>
      <c r="AW104" s="137"/>
      <c r="AX104" s="169"/>
      <c r="AY104" s="107"/>
      <c r="AZ104" s="106"/>
      <c r="BA104" s="106"/>
      <c r="BB104" s="106"/>
      <c r="BC104" s="106"/>
      <c r="BD104" s="106"/>
      <c r="BE104" s="106"/>
      <c r="BF104" s="127"/>
      <c r="BG104" s="127"/>
      <c r="BH104" s="91" t="str">
        <f t="shared" si="5"/>
        <v/>
      </c>
      <c r="BI104" s="127"/>
      <c r="BJ104" s="101" t="str">
        <f t="shared" si="3"/>
        <v/>
      </c>
      <c r="BK104" s="137"/>
      <c r="BL104" s="137"/>
      <c r="BM104" s="137"/>
      <c r="BN104" s="106"/>
      <c r="BO104" s="106"/>
      <c r="BP104" s="139"/>
      <c r="BQ104" s="106"/>
      <c r="BR104" s="106"/>
      <c r="BS104" s="106"/>
      <c r="BT104" s="106"/>
      <c r="BU104" s="137"/>
      <c r="BV104" s="151"/>
      <c r="BW104" s="158"/>
      <c r="BX104" s="106"/>
      <c r="BY104" s="139"/>
      <c r="BZ104" s="136"/>
      <c r="CA104" s="150"/>
      <c r="CB104" s="153"/>
      <c r="CC104" s="163"/>
      <c r="CD104" s="163"/>
      <c r="CE104" s="163"/>
      <c r="CF104" s="247" t="str">
        <f t="shared" si="4"/>
        <v/>
      </c>
      <c r="CG104" s="163"/>
      <c r="CH104" s="163"/>
      <c r="CI104" s="163"/>
      <c r="CJ104" s="154"/>
      <c r="CK104" s="137"/>
      <c r="CL104" s="137"/>
      <c r="CM104" s="137"/>
      <c r="CN104" s="137"/>
      <c r="CO104" s="137"/>
      <c r="CP104" s="151"/>
      <c r="CQ104" s="154"/>
      <c r="CR104" s="137"/>
      <c r="CS104" s="137"/>
    </row>
    <row r="105" spans="1:97" x14ac:dyDescent="0.25">
      <c r="A105" s="161" t="s">
        <v>237</v>
      </c>
      <c r="B105" s="129"/>
      <c r="C105" s="125"/>
      <c r="D105" s="176"/>
      <c r="E105" s="164"/>
      <c r="F105" s="137"/>
      <c r="G105" s="106"/>
      <c r="H105" s="137"/>
      <c r="I105" s="137"/>
      <c r="J105" s="137"/>
      <c r="K105" s="137"/>
      <c r="L105" s="137"/>
      <c r="M105" s="169"/>
      <c r="N105" s="164"/>
      <c r="O105" s="137"/>
      <c r="P105" s="137"/>
      <c r="Q105" s="137"/>
      <c r="R105" s="137"/>
      <c r="S105" s="106"/>
      <c r="T105" s="106"/>
      <c r="U105" s="137"/>
      <c r="V105" s="108"/>
      <c r="W105" s="108"/>
      <c r="X105" s="108"/>
      <c r="Y105" s="137"/>
      <c r="Z105" s="137"/>
      <c r="AA105" s="108"/>
      <c r="AB105" s="170"/>
      <c r="AC105" s="164"/>
      <c r="AD105" s="137"/>
      <c r="AE105" s="137"/>
      <c r="AF105" s="106"/>
      <c r="AG105" s="106"/>
      <c r="AH105" s="106"/>
      <c r="AI105" s="169"/>
      <c r="AJ105" s="129"/>
      <c r="AK105" s="125"/>
      <c r="AL105" s="125"/>
      <c r="AM105" s="174"/>
      <c r="AN105" s="180"/>
      <c r="AO105" s="129"/>
      <c r="AP105" s="125"/>
      <c r="AQ105" s="125"/>
      <c r="AR105" s="174"/>
      <c r="AS105" s="180"/>
      <c r="AT105" s="178"/>
      <c r="AU105" s="167"/>
      <c r="AV105" s="164"/>
      <c r="AW105" s="137"/>
      <c r="AX105" s="169"/>
      <c r="AY105" s="107"/>
      <c r="AZ105" s="106"/>
      <c r="BA105" s="106"/>
      <c r="BB105" s="106"/>
      <c r="BC105" s="106"/>
      <c r="BD105" s="106"/>
      <c r="BE105" s="106"/>
      <c r="BF105" s="127"/>
      <c r="BG105" s="127"/>
      <c r="BH105" s="91" t="str">
        <f t="shared" si="5"/>
        <v/>
      </c>
      <c r="BI105" s="127"/>
      <c r="BJ105" s="101" t="str">
        <f t="shared" si="3"/>
        <v/>
      </c>
      <c r="BK105" s="137"/>
      <c r="BL105" s="137"/>
      <c r="BM105" s="137"/>
      <c r="BN105" s="106"/>
      <c r="BO105" s="106"/>
      <c r="BP105" s="139"/>
      <c r="BQ105" s="106"/>
      <c r="BR105" s="106"/>
      <c r="BS105" s="106"/>
      <c r="BT105" s="106"/>
      <c r="BU105" s="137"/>
      <c r="BV105" s="151"/>
      <c r="BW105" s="158"/>
      <c r="BX105" s="106"/>
      <c r="BY105" s="139"/>
      <c r="BZ105" s="136"/>
      <c r="CA105" s="150"/>
      <c r="CB105" s="153"/>
      <c r="CC105" s="163"/>
      <c r="CD105" s="163"/>
      <c r="CE105" s="163"/>
      <c r="CF105" s="247" t="str">
        <f t="shared" si="4"/>
        <v/>
      </c>
      <c r="CG105" s="163"/>
      <c r="CH105" s="163"/>
      <c r="CI105" s="163"/>
      <c r="CJ105" s="154"/>
      <c r="CK105" s="137"/>
      <c r="CL105" s="137"/>
      <c r="CM105" s="137"/>
      <c r="CN105" s="137"/>
      <c r="CO105" s="137"/>
      <c r="CP105" s="151"/>
      <c r="CQ105" s="154"/>
      <c r="CR105" s="137"/>
      <c r="CS105" s="137"/>
    </row>
    <row r="106" spans="1:97" x14ac:dyDescent="0.25">
      <c r="A106" s="161" t="s">
        <v>238</v>
      </c>
      <c r="B106" s="129"/>
      <c r="C106" s="125"/>
      <c r="D106" s="176"/>
      <c r="E106" s="164"/>
      <c r="F106" s="137"/>
      <c r="G106" s="106"/>
      <c r="H106" s="137"/>
      <c r="I106" s="137"/>
      <c r="J106" s="137"/>
      <c r="K106" s="137"/>
      <c r="L106" s="137"/>
      <c r="M106" s="169"/>
      <c r="N106" s="164"/>
      <c r="O106" s="137"/>
      <c r="P106" s="137"/>
      <c r="Q106" s="137"/>
      <c r="R106" s="137"/>
      <c r="S106" s="106"/>
      <c r="T106" s="106"/>
      <c r="U106" s="137"/>
      <c r="V106" s="108"/>
      <c r="W106" s="108"/>
      <c r="X106" s="108"/>
      <c r="Y106" s="137"/>
      <c r="Z106" s="137"/>
      <c r="AA106" s="108"/>
      <c r="AB106" s="170"/>
      <c r="AC106" s="164"/>
      <c r="AD106" s="137"/>
      <c r="AE106" s="137"/>
      <c r="AF106" s="106"/>
      <c r="AG106" s="106"/>
      <c r="AH106" s="106"/>
      <c r="AI106" s="169"/>
      <c r="AJ106" s="129"/>
      <c r="AK106" s="125"/>
      <c r="AL106" s="125"/>
      <c r="AM106" s="174"/>
      <c r="AN106" s="180"/>
      <c r="AO106" s="129"/>
      <c r="AP106" s="125"/>
      <c r="AQ106" s="125"/>
      <c r="AR106" s="174"/>
      <c r="AS106" s="180"/>
      <c r="AT106" s="178"/>
      <c r="AU106" s="167"/>
      <c r="AV106" s="164"/>
      <c r="AW106" s="137"/>
      <c r="AX106" s="169"/>
      <c r="AY106" s="107"/>
      <c r="AZ106" s="106"/>
      <c r="BA106" s="106"/>
      <c r="BB106" s="106"/>
      <c r="BC106" s="106"/>
      <c r="BD106" s="106"/>
      <c r="BE106" s="106"/>
      <c r="BF106" s="127"/>
      <c r="BG106" s="127"/>
      <c r="BH106" s="91" t="str">
        <f t="shared" si="5"/>
        <v/>
      </c>
      <c r="BI106" s="127"/>
      <c r="BJ106" s="101" t="str">
        <f t="shared" si="3"/>
        <v/>
      </c>
      <c r="BK106" s="137"/>
      <c r="BL106" s="137"/>
      <c r="BM106" s="137"/>
      <c r="BN106" s="106"/>
      <c r="BO106" s="106"/>
      <c r="BP106" s="139"/>
      <c r="BQ106" s="106"/>
      <c r="BR106" s="106"/>
      <c r="BS106" s="106"/>
      <c r="BT106" s="106"/>
      <c r="BU106" s="137"/>
      <c r="BV106" s="151"/>
      <c r="BW106" s="158"/>
      <c r="BX106" s="106"/>
      <c r="BY106" s="139"/>
      <c r="BZ106" s="136"/>
      <c r="CA106" s="150"/>
      <c r="CB106" s="153"/>
      <c r="CC106" s="163"/>
      <c r="CD106" s="163"/>
      <c r="CE106" s="163"/>
      <c r="CF106" s="247" t="str">
        <f t="shared" si="4"/>
        <v/>
      </c>
      <c r="CG106" s="163"/>
      <c r="CH106" s="163"/>
      <c r="CI106" s="163"/>
      <c r="CJ106" s="154"/>
      <c r="CK106" s="137"/>
      <c r="CL106" s="137"/>
      <c r="CM106" s="137"/>
      <c r="CN106" s="137"/>
      <c r="CO106" s="137"/>
      <c r="CP106" s="151"/>
      <c r="CQ106" s="154"/>
      <c r="CR106" s="137"/>
      <c r="CS106" s="137"/>
    </row>
    <row r="107" spans="1:97" x14ac:dyDescent="0.25">
      <c r="A107" s="161" t="s">
        <v>239</v>
      </c>
      <c r="B107" s="129"/>
      <c r="C107" s="125"/>
      <c r="D107" s="176"/>
      <c r="E107" s="164"/>
      <c r="F107" s="137"/>
      <c r="G107" s="106"/>
      <c r="H107" s="137"/>
      <c r="I107" s="137"/>
      <c r="J107" s="137"/>
      <c r="K107" s="137"/>
      <c r="L107" s="137"/>
      <c r="M107" s="169"/>
      <c r="N107" s="164"/>
      <c r="O107" s="137"/>
      <c r="P107" s="137"/>
      <c r="Q107" s="137"/>
      <c r="R107" s="137"/>
      <c r="S107" s="106"/>
      <c r="T107" s="106"/>
      <c r="U107" s="137"/>
      <c r="V107" s="108"/>
      <c r="W107" s="108"/>
      <c r="X107" s="108"/>
      <c r="Y107" s="137"/>
      <c r="Z107" s="137"/>
      <c r="AA107" s="108"/>
      <c r="AB107" s="170"/>
      <c r="AC107" s="164"/>
      <c r="AD107" s="137"/>
      <c r="AE107" s="137"/>
      <c r="AF107" s="106"/>
      <c r="AG107" s="106"/>
      <c r="AH107" s="106"/>
      <c r="AI107" s="169"/>
      <c r="AJ107" s="129"/>
      <c r="AK107" s="125"/>
      <c r="AL107" s="125"/>
      <c r="AM107" s="174"/>
      <c r="AN107" s="180"/>
      <c r="AO107" s="129"/>
      <c r="AP107" s="125"/>
      <c r="AQ107" s="125"/>
      <c r="AR107" s="174"/>
      <c r="AS107" s="180"/>
      <c r="AT107" s="178"/>
      <c r="AU107" s="167"/>
      <c r="AV107" s="164"/>
      <c r="AW107" s="137"/>
      <c r="AX107" s="169"/>
      <c r="AY107" s="107"/>
      <c r="AZ107" s="106"/>
      <c r="BA107" s="106"/>
      <c r="BB107" s="106"/>
      <c r="BC107" s="106"/>
      <c r="BD107" s="106"/>
      <c r="BE107" s="106"/>
      <c r="BF107" s="127"/>
      <c r="BG107" s="127"/>
      <c r="BH107" s="91" t="str">
        <f t="shared" si="5"/>
        <v/>
      </c>
      <c r="BI107" s="127"/>
      <c r="BJ107" s="101" t="str">
        <f t="shared" si="3"/>
        <v/>
      </c>
      <c r="BK107" s="137"/>
      <c r="BL107" s="137"/>
      <c r="BM107" s="137"/>
      <c r="BN107" s="106"/>
      <c r="BO107" s="106"/>
      <c r="BP107" s="139"/>
      <c r="BQ107" s="106"/>
      <c r="BR107" s="106"/>
      <c r="BS107" s="106"/>
      <c r="BT107" s="106"/>
      <c r="BU107" s="137"/>
      <c r="BV107" s="151"/>
      <c r="BW107" s="158"/>
      <c r="BX107" s="106"/>
      <c r="BY107" s="139"/>
      <c r="BZ107" s="136"/>
      <c r="CA107" s="150"/>
      <c r="CB107" s="153"/>
      <c r="CC107" s="163"/>
      <c r="CD107" s="163"/>
      <c r="CE107" s="163"/>
      <c r="CF107" s="247" t="str">
        <f t="shared" si="4"/>
        <v/>
      </c>
      <c r="CG107" s="163"/>
      <c r="CH107" s="163"/>
      <c r="CI107" s="163"/>
      <c r="CJ107" s="154"/>
      <c r="CK107" s="137"/>
      <c r="CL107" s="137"/>
      <c r="CM107" s="137"/>
      <c r="CN107" s="137"/>
      <c r="CO107" s="137"/>
      <c r="CP107" s="151"/>
      <c r="CQ107" s="154"/>
      <c r="CR107" s="137"/>
      <c r="CS107" s="137"/>
    </row>
    <row r="108" spans="1:97" x14ac:dyDescent="0.25">
      <c r="A108" s="161" t="s">
        <v>240</v>
      </c>
      <c r="B108" s="129"/>
      <c r="C108" s="125"/>
      <c r="D108" s="176"/>
      <c r="E108" s="164"/>
      <c r="F108" s="137"/>
      <c r="G108" s="106"/>
      <c r="H108" s="137"/>
      <c r="I108" s="137"/>
      <c r="J108" s="137"/>
      <c r="K108" s="137"/>
      <c r="L108" s="137"/>
      <c r="M108" s="169"/>
      <c r="N108" s="164"/>
      <c r="O108" s="137"/>
      <c r="P108" s="137"/>
      <c r="Q108" s="137"/>
      <c r="R108" s="137"/>
      <c r="S108" s="106"/>
      <c r="T108" s="106"/>
      <c r="U108" s="137"/>
      <c r="V108" s="108"/>
      <c r="W108" s="108"/>
      <c r="X108" s="108"/>
      <c r="Y108" s="137"/>
      <c r="Z108" s="137"/>
      <c r="AA108" s="108"/>
      <c r="AB108" s="170"/>
      <c r="AC108" s="164"/>
      <c r="AD108" s="137"/>
      <c r="AE108" s="137"/>
      <c r="AF108" s="106"/>
      <c r="AG108" s="106"/>
      <c r="AH108" s="106"/>
      <c r="AI108" s="169"/>
      <c r="AJ108" s="129"/>
      <c r="AK108" s="125"/>
      <c r="AL108" s="125"/>
      <c r="AM108" s="174"/>
      <c r="AN108" s="180"/>
      <c r="AO108" s="129"/>
      <c r="AP108" s="125"/>
      <c r="AQ108" s="125"/>
      <c r="AR108" s="174"/>
      <c r="AS108" s="180"/>
      <c r="AT108" s="178"/>
      <c r="AU108" s="167"/>
      <c r="AV108" s="164"/>
      <c r="AW108" s="137"/>
      <c r="AX108" s="169"/>
      <c r="AY108" s="107"/>
      <c r="AZ108" s="106"/>
      <c r="BA108" s="106"/>
      <c r="BB108" s="106"/>
      <c r="BC108" s="106"/>
      <c r="BD108" s="106"/>
      <c r="BE108" s="106"/>
      <c r="BF108" s="127"/>
      <c r="BG108" s="127"/>
      <c r="BH108" s="91" t="str">
        <f t="shared" si="5"/>
        <v/>
      </c>
      <c r="BI108" s="127"/>
      <c r="BJ108" s="101" t="str">
        <f t="shared" si="3"/>
        <v/>
      </c>
      <c r="BK108" s="137"/>
      <c r="BL108" s="137"/>
      <c r="BM108" s="137"/>
      <c r="BN108" s="106"/>
      <c r="BO108" s="106"/>
      <c r="BP108" s="139"/>
      <c r="BQ108" s="106"/>
      <c r="BR108" s="106"/>
      <c r="BS108" s="106"/>
      <c r="BT108" s="106"/>
      <c r="BU108" s="137"/>
      <c r="BV108" s="151"/>
      <c r="BW108" s="158"/>
      <c r="BX108" s="106"/>
      <c r="BY108" s="139"/>
      <c r="BZ108" s="136"/>
      <c r="CA108" s="150"/>
      <c r="CB108" s="153"/>
      <c r="CC108" s="163"/>
      <c r="CD108" s="163"/>
      <c r="CE108" s="163"/>
      <c r="CF108" s="247" t="str">
        <f t="shared" si="4"/>
        <v/>
      </c>
      <c r="CG108" s="163"/>
      <c r="CH108" s="163"/>
      <c r="CI108" s="163"/>
      <c r="CJ108" s="154"/>
      <c r="CK108" s="137"/>
      <c r="CL108" s="137"/>
      <c r="CM108" s="137"/>
      <c r="CN108" s="137"/>
      <c r="CO108" s="137"/>
      <c r="CP108" s="151"/>
      <c r="CQ108" s="154"/>
      <c r="CR108" s="137"/>
      <c r="CS108" s="137"/>
    </row>
    <row r="109" spans="1:97" x14ac:dyDescent="0.25">
      <c r="A109" s="161" t="s">
        <v>241</v>
      </c>
      <c r="B109" s="129"/>
      <c r="C109" s="125"/>
      <c r="D109" s="176"/>
      <c r="E109" s="164"/>
      <c r="F109" s="137"/>
      <c r="G109" s="106"/>
      <c r="H109" s="137"/>
      <c r="I109" s="137"/>
      <c r="J109" s="137"/>
      <c r="K109" s="137"/>
      <c r="L109" s="137"/>
      <c r="M109" s="169"/>
      <c r="N109" s="164"/>
      <c r="O109" s="137"/>
      <c r="P109" s="137"/>
      <c r="Q109" s="137"/>
      <c r="R109" s="137"/>
      <c r="S109" s="106"/>
      <c r="T109" s="106"/>
      <c r="U109" s="137"/>
      <c r="V109" s="108"/>
      <c r="W109" s="108"/>
      <c r="X109" s="108"/>
      <c r="Y109" s="137"/>
      <c r="Z109" s="137"/>
      <c r="AA109" s="108"/>
      <c r="AB109" s="170"/>
      <c r="AC109" s="164"/>
      <c r="AD109" s="137"/>
      <c r="AE109" s="137"/>
      <c r="AF109" s="106"/>
      <c r="AG109" s="106"/>
      <c r="AH109" s="106"/>
      <c r="AI109" s="169"/>
      <c r="AJ109" s="129"/>
      <c r="AK109" s="125"/>
      <c r="AL109" s="125"/>
      <c r="AM109" s="174"/>
      <c r="AN109" s="180"/>
      <c r="AO109" s="129"/>
      <c r="AP109" s="125"/>
      <c r="AQ109" s="125"/>
      <c r="AR109" s="174"/>
      <c r="AS109" s="180"/>
      <c r="AT109" s="178"/>
      <c r="AU109" s="167"/>
      <c r="AV109" s="164"/>
      <c r="AW109" s="137"/>
      <c r="AX109" s="169"/>
      <c r="AY109" s="107"/>
      <c r="AZ109" s="106"/>
      <c r="BA109" s="106"/>
      <c r="BB109" s="106"/>
      <c r="BC109" s="106"/>
      <c r="BD109" s="106"/>
      <c r="BE109" s="106"/>
      <c r="BF109" s="127"/>
      <c r="BG109" s="127"/>
      <c r="BH109" s="91" t="str">
        <f t="shared" si="5"/>
        <v/>
      </c>
      <c r="BI109" s="127"/>
      <c r="BJ109" s="101" t="str">
        <f t="shared" si="3"/>
        <v/>
      </c>
      <c r="BK109" s="137"/>
      <c r="BL109" s="137"/>
      <c r="BM109" s="137"/>
      <c r="BN109" s="106"/>
      <c r="BO109" s="106"/>
      <c r="BP109" s="139"/>
      <c r="BQ109" s="106"/>
      <c r="BR109" s="106"/>
      <c r="BS109" s="106"/>
      <c r="BT109" s="106"/>
      <c r="BU109" s="137"/>
      <c r="BV109" s="151"/>
      <c r="BW109" s="158"/>
      <c r="BX109" s="106"/>
      <c r="BY109" s="139"/>
      <c r="BZ109" s="136"/>
      <c r="CA109" s="150"/>
      <c r="CB109" s="153"/>
      <c r="CC109" s="163"/>
      <c r="CD109" s="163"/>
      <c r="CE109" s="163"/>
      <c r="CF109" s="247" t="str">
        <f t="shared" si="4"/>
        <v/>
      </c>
      <c r="CG109" s="163"/>
      <c r="CH109" s="163"/>
      <c r="CI109" s="163"/>
      <c r="CJ109" s="154"/>
      <c r="CK109" s="137"/>
      <c r="CL109" s="137"/>
      <c r="CM109" s="137"/>
      <c r="CN109" s="137"/>
      <c r="CO109" s="137"/>
      <c r="CP109" s="151"/>
      <c r="CQ109" s="154"/>
      <c r="CR109" s="137"/>
      <c r="CS109" s="137"/>
    </row>
    <row r="110" spans="1:97" ht="15" customHeight="1" x14ac:dyDescent="0.25">
      <c r="A110" s="161" t="s">
        <v>242</v>
      </c>
      <c r="B110" s="129"/>
      <c r="C110" s="125"/>
      <c r="D110" s="176"/>
      <c r="E110" s="164"/>
      <c r="F110" s="137"/>
      <c r="G110" s="111"/>
      <c r="H110" s="137"/>
      <c r="I110" s="137"/>
      <c r="J110" s="137"/>
      <c r="K110" s="137"/>
      <c r="L110" s="137"/>
      <c r="M110" s="169"/>
      <c r="N110" s="164"/>
      <c r="O110" s="137"/>
      <c r="P110" s="137"/>
      <c r="Q110" s="137"/>
      <c r="R110" s="137"/>
      <c r="S110" s="111"/>
      <c r="T110" s="106"/>
      <c r="U110" s="137"/>
      <c r="V110" s="108"/>
      <c r="W110" s="108"/>
      <c r="X110" s="108"/>
      <c r="Y110" s="137"/>
      <c r="Z110" s="137"/>
      <c r="AA110" s="108"/>
      <c r="AB110" s="170"/>
      <c r="AC110" s="164"/>
      <c r="AD110" s="137"/>
      <c r="AE110" s="142"/>
      <c r="AF110" s="111"/>
      <c r="AG110" s="111"/>
      <c r="AH110" s="111"/>
      <c r="AI110" s="169"/>
      <c r="AJ110" s="129"/>
      <c r="AK110" s="125"/>
      <c r="AL110" s="125"/>
      <c r="AM110" s="174"/>
      <c r="AN110" s="180"/>
      <c r="AO110" s="129"/>
      <c r="AP110" s="125"/>
      <c r="AQ110" s="125"/>
      <c r="AR110" s="174"/>
      <c r="AS110" s="180"/>
      <c r="AT110" s="178"/>
      <c r="AU110" s="167"/>
      <c r="AV110" s="164"/>
      <c r="AW110" s="137"/>
      <c r="AX110" s="169"/>
      <c r="AY110" s="112"/>
      <c r="AZ110" s="111"/>
      <c r="BA110" s="111"/>
      <c r="BB110" s="111"/>
      <c r="BC110" s="111"/>
      <c r="BD110" s="111"/>
      <c r="BE110" s="111"/>
      <c r="BF110" s="127"/>
      <c r="BG110" s="127"/>
      <c r="BH110" s="92" t="str">
        <f t="shared" si="5"/>
        <v/>
      </c>
      <c r="BI110" s="127"/>
      <c r="BJ110" s="102" t="str">
        <f t="shared" si="3"/>
        <v/>
      </c>
      <c r="BK110" s="137"/>
      <c r="BL110" s="137"/>
      <c r="BM110" s="137"/>
      <c r="BN110" s="111"/>
      <c r="BO110" s="111"/>
      <c r="BP110" s="139"/>
      <c r="BQ110" s="111"/>
      <c r="BR110" s="111"/>
      <c r="BS110" s="111"/>
      <c r="BT110" s="111"/>
      <c r="BU110" s="137"/>
      <c r="BV110" s="151"/>
      <c r="BW110" s="159"/>
      <c r="BX110" s="111"/>
      <c r="BY110" s="139"/>
      <c r="BZ110" s="136"/>
      <c r="CA110" s="150"/>
      <c r="CB110" s="153"/>
      <c r="CC110" s="163"/>
      <c r="CD110" s="163"/>
      <c r="CE110" s="163"/>
      <c r="CF110" s="247" t="str">
        <f t="shared" si="4"/>
        <v/>
      </c>
      <c r="CG110" s="163"/>
      <c r="CH110" s="163"/>
      <c r="CI110" s="163"/>
      <c r="CJ110" s="154"/>
      <c r="CK110" s="137"/>
      <c r="CL110" s="137"/>
      <c r="CM110" s="137"/>
      <c r="CN110" s="137"/>
      <c r="CO110" s="137"/>
      <c r="CP110" s="151"/>
      <c r="CQ110" s="154"/>
      <c r="CR110" s="137"/>
      <c r="CS110" s="137"/>
    </row>
    <row r="111" spans="1:97" s="67" customFormat="1" x14ac:dyDescent="0.25">
      <c r="AW111" s="113"/>
      <c r="AX111" s="113"/>
      <c r="BF111" s="93"/>
      <c r="BG111" s="93"/>
      <c r="BH111" s="93"/>
      <c r="BI111" s="93"/>
      <c r="BJ111" s="103"/>
    </row>
  </sheetData>
  <mergeCells count="11">
    <mergeCell ref="A1:K1"/>
    <mergeCell ref="A2:K2"/>
    <mergeCell ref="AJ8:AN8"/>
    <mergeCell ref="AC7:AI7"/>
    <mergeCell ref="AV6:CN6"/>
    <mergeCell ref="A4:R4"/>
    <mergeCell ref="A3:K3"/>
    <mergeCell ref="AO8:AS8"/>
    <mergeCell ref="AT8:AU8"/>
    <mergeCell ref="AV7:AX7"/>
    <mergeCell ref="BK7:BV7"/>
  </mergeCells>
  <phoneticPr fontId="3" type="noConversion"/>
  <conditionalFormatting sqref="BN11:BN110">
    <cfRule type="expression" dxfId="51" priority="5">
      <formula>$BM11 = ""</formula>
    </cfRule>
    <cfRule type="expression" dxfId="50" priority="39">
      <formula xml:space="preserve"> $BM11 &lt;&gt; "Tier 4"</formula>
    </cfRule>
    <cfRule type="expression" dxfId="49" priority="40">
      <formula>$BM11 = "Tier 4"</formula>
    </cfRule>
  </conditionalFormatting>
  <conditionalFormatting sqref="AZ11:BE110">
    <cfRule type="expression" dxfId="48" priority="6">
      <formula>$AW11 = ""</formula>
    </cfRule>
    <cfRule type="expression" dxfId="47" priority="31">
      <formula>$AW11&lt;&gt; "Vehicle_Replacement"</formula>
    </cfRule>
  </conditionalFormatting>
  <conditionalFormatting sqref="CA10:CA110">
    <cfRule type="expression" dxfId="46" priority="24">
      <formula>BZ10= "No"</formula>
    </cfRule>
    <cfRule type="expression" dxfId="45" priority="25">
      <formula>BZ10= "N/A"</formula>
    </cfRule>
  </conditionalFormatting>
  <conditionalFormatting sqref="CB11:CC110">
    <cfRule type="expression" dxfId="44" priority="23">
      <formula>_xlfn.XOR(BV10&lt;&gt; "Battery Electric", BV10 &lt;&gt; "Hybrid")</formula>
    </cfRule>
  </conditionalFormatting>
  <conditionalFormatting sqref="CJ11:CM110">
    <cfRule type="expression" dxfId="43" priority="1">
      <formula>$BV11 = ""</formula>
    </cfRule>
    <cfRule type="expression" dxfId="42" priority="21">
      <formula>$BV11&lt;&gt; "Battery Electric"</formula>
    </cfRule>
  </conditionalFormatting>
  <conditionalFormatting sqref="CO11:CP110">
    <cfRule type="expression" dxfId="41" priority="19">
      <formula>$CN11= "No"</formula>
    </cfRule>
  </conditionalFormatting>
  <conditionalFormatting sqref="CR11:CS110">
    <cfRule type="expression" dxfId="40" priority="17">
      <formula>$CQ11= "No"</formula>
    </cfRule>
  </conditionalFormatting>
  <conditionalFormatting sqref="CS11:CS110">
    <cfRule type="expression" dxfId="39" priority="18">
      <formula>$CR11= "No"</formula>
    </cfRule>
  </conditionalFormatting>
  <conditionalFormatting sqref="CI11:CI110">
    <cfRule type="expression" dxfId="38" priority="66">
      <formula>_xlfn.XOR(BW10&lt;&gt; "Battery Electric", BW10 &lt;&gt; "Hybrid")</formula>
    </cfRule>
  </conditionalFormatting>
  <conditionalFormatting sqref="CH11:CH110">
    <cfRule type="expression" dxfId="37" priority="68">
      <formula>_xlfn.XOR(BW10&lt;&gt; "Battery Electric", BW10 &lt;&gt; "Hybrid")</formula>
    </cfRule>
  </conditionalFormatting>
  <conditionalFormatting sqref="CG11:CG110">
    <cfRule type="expression" dxfId="36" priority="70">
      <formula>_xlfn.XOR(BW10&lt;&gt; "Battery Electric", BW10 &lt;&gt; "Hybrid")</formula>
    </cfRule>
  </conditionalFormatting>
  <conditionalFormatting sqref="CD11:CE110">
    <cfRule type="expression" dxfId="35" priority="72">
      <formula>_xlfn.XOR(BW10&lt;&gt; "Battery Electric", BW10 &lt;&gt; "Hybrid")</formula>
    </cfRule>
  </conditionalFormatting>
  <conditionalFormatting sqref="S11:S110">
    <cfRule type="expression" dxfId="34" priority="12">
      <formula>$R11=""</formula>
    </cfRule>
    <cfRule type="expression" dxfId="33" priority="73">
      <formula>$R11&lt;&gt;"Tier 4"</formula>
    </cfRule>
  </conditionalFormatting>
  <conditionalFormatting sqref="V11:X110 AA11:AB110">
    <cfRule type="expression" dxfId="32" priority="10">
      <formula>$E11= ""</formula>
    </cfRule>
    <cfRule type="expression" dxfId="31" priority="75">
      <formula>$E11&lt;&gt;"Marine_Vessels"</formula>
    </cfRule>
  </conditionalFormatting>
  <conditionalFormatting sqref="AF11:AG110">
    <cfRule type="expression" dxfId="30" priority="9">
      <formula>$E11=""</formula>
    </cfRule>
    <cfRule type="expression" dxfId="29" priority="77">
      <formula>$E11&lt;&gt;"Nonroad"</formula>
    </cfRule>
  </conditionalFormatting>
  <conditionalFormatting sqref="AH11:AH110 BX11:BX110">
    <cfRule type="expression" dxfId="28" priority="8">
      <formula>AND($F11 ="", $G11 ="")</formula>
    </cfRule>
    <cfRule type="expression" dxfId="27" priority="79">
      <formula>AND($F11 &lt;&gt; "Long Haul - Combination", $G11 &lt;&gt; "Class 8")</formula>
    </cfRule>
    <cfRule type="expression" dxfId="26" priority="80">
      <formula>AND($F11 = "Long Haul - Combination", $G11 = "Class 8")</formula>
    </cfRule>
  </conditionalFormatting>
  <conditionalFormatting sqref="G11:G110">
    <cfRule type="expression" dxfId="25" priority="81">
      <formula>$E11=""</formula>
    </cfRule>
    <cfRule type="expression" dxfId="24" priority="82">
      <formula>$E11 &lt;&gt; "Onroad"</formula>
    </cfRule>
  </conditionalFormatting>
  <conditionalFormatting sqref="AY11:AY110 BW11:BW110">
    <cfRule type="expression" dxfId="23" priority="7">
      <formula>$E11 = ""</formula>
    </cfRule>
    <cfRule type="expression" dxfId="22" priority="83">
      <formula>$E11 &lt;&gt; "Onroad"</formula>
    </cfRule>
  </conditionalFormatting>
  <conditionalFormatting sqref="BQ11:BQ110">
    <cfRule type="expression" dxfId="21" priority="3">
      <formula>$F11 = ""</formula>
    </cfRule>
    <cfRule type="expression" dxfId="20" priority="84">
      <formula>$F11 &lt;&gt;"Line Haul Locomotive"</formula>
    </cfRule>
  </conditionalFormatting>
  <conditionalFormatting sqref="BR11:BT110">
    <cfRule type="expression" dxfId="19" priority="2">
      <formula>$E11 = ""</formula>
    </cfRule>
    <cfRule type="expression" dxfId="18" priority="85">
      <formula>$E11 &lt;&gt; "Marine_Vessels"</formula>
    </cfRule>
  </conditionalFormatting>
  <conditionalFormatting sqref="T11:T110">
    <cfRule type="expression" dxfId="17" priority="11">
      <formula>$R11= ""</formula>
    </cfRule>
    <cfRule type="expression" dxfId="16" priority="89">
      <formula>AND($R11= "Tier 4", $E11= "Nonroad")</formula>
    </cfRule>
    <cfRule type="expression" dxfId="15" priority="90">
      <formula>AND($E11&lt;&gt;"Nonroad", $R11 &lt;&gt; "Tier 4")</formula>
    </cfRule>
    <cfRule type="expression" dxfId="14" priority="91">
      <formula>$E11&lt;&gt;"Nonroad"</formula>
    </cfRule>
    <cfRule type="expression" dxfId="13" priority="92">
      <formula xml:space="preserve"> $R11 &lt;&gt; "Tier 4"</formula>
    </cfRule>
  </conditionalFormatting>
  <conditionalFormatting sqref="R11:R110 BM11:BM110">
    <cfRule type="expression" dxfId="12" priority="95">
      <formula>$E11 = "Onroad"</formula>
    </cfRule>
  </conditionalFormatting>
  <conditionalFormatting sqref="BO11:BO110">
    <cfRule type="expression" dxfId="11" priority="4">
      <formula>AND($BN11 = "", $E11= "")</formula>
    </cfRule>
    <cfRule type="expression" dxfId="10" priority="98">
      <formula>AND($BN11 &lt;&gt; "Tier 4", $E11&lt;&gt; "Nonroad")</formula>
    </cfRule>
    <cfRule type="expression" dxfId="9" priority="99">
      <formula>AND($BN11 = "Tier 4", $E11= "Nonroad")</formula>
    </cfRule>
  </conditionalFormatting>
  <dataValidations disablePrompts="1" count="10">
    <dataValidation type="list" allowBlank="1" showInputMessage="1" showErrorMessage="1" sqref="AK10 AP10" xr:uid="{9ACC6B9B-B94C-4138-B63E-6BD5EE89C0D3}">
      <formula1>INDIRECT($AJ10)</formula1>
    </dataValidation>
    <dataValidation type="list" allowBlank="1" showInputMessage="1" showErrorMessage="1" sqref="F10:F110 AX11:AX110" xr:uid="{BFCC99B7-3203-483C-B586-5EF96239E68E}">
      <formula1>INDIRECT(E10)</formula1>
    </dataValidation>
    <dataValidation type="list" allowBlank="1" showInputMessage="1" showErrorMessage="1" sqref="S10:S110" xr:uid="{DB1391C7-4DDD-4E21-9C0E-E5CCE255B87C}">
      <formula1>"Interim, Final, N/A"</formula1>
    </dataValidation>
    <dataValidation type="list" allowBlank="1" showInputMessage="1" showErrorMessage="1" sqref="BN10:BN110" xr:uid="{48554A4B-A75F-4B65-978F-B1478674F368}">
      <formula1>"Final, Interim, NA"</formula1>
    </dataValidation>
    <dataValidation type="list" allowBlank="1" showInputMessage="1" showErrorMessage="1" sqref="BZ10" xr:uid="{E81D79A8-7633-47CD-8C02-84AFA6A8010F}">
      <formula1>"Yes, No, NA"</formula1>
    </dataValidation>
    <dataValidation type="list" allowBlank="1" showInputMessage="1" showErrorMessage="1" sqref="BZ11:BZ110" xr:uid="{DF936977-5CDA-4A7C-9691-F4D9EADBF334}">
      <formula1>"Yes, No, N/A"</formula1>
    </dataValidation>
    <dataValidation type="list" allowBlank="1" showInputMessage="1" showErrorMessage="1" sqref="CN10:CN110 CR10:CR110" xr:uid="{78DA6F48-BEFE-49C9-AB3A-A0C72DDB3953}">
      <formula1>"Yes, No"</formula1>
    </dataValidation>
    <dataValidation type="list" allowBlank="1" showInputMessage="1" showErrorMessage="1" sqref="CQ10:CQ110" xr:uid="{3DB0FE91-74A2-4D52-BB5B-CD1BB60BB00B}">
      <formula1>"Yes, No, Not Sure"</formula1>
    </dataValidation>
    <dataValidation type="decimal" allowBlank="1" showInputMessage="1" showErrorMessage="1" sqref="AM10:AM110 AR10:AR110" xr:uid="{54C10B15-0250-4575-BE7F-C0F58A8C8FB5}">
      <formula1>0</formula1>
      <formula2>1</formula2>
    </dataValidation>
    <dataValidation type="whole" operator="greaterThan" allowBlank="1" showInputMessage="1" showErrorMessage="1" sqref="CD10:CF10 CF11:CF110" xr:uid="{E625B490-6DED-4C06-8599-424E685B13AE}">
      <formula1>0</formula1>
    </dataValidation>
  </dataValidations>
  <printOptions horizontalCentered="1"/>
  <pageMargins left="0.7" right="0.7" top="0.75" bottom="0.75" header="0.3" footer="0.3"/>
  <pageSetup scale="70" fitToHeight="0" orientation="portrait" r:id="rId1"/>
  <headerFooter>
    <oddHeader>&amp;LOMB Control Number: 2060-New
Expiration Date: MM/DD/YYYY</oddHeader>
    <oddFooter>&amp;REPA Form Number: 5900-681</oddFooter>
    <firstHeader>&amp;LOMB Control Number: 2060-New
Expiration Date: MM/DD/YYYY</firstHeader>
  </headerFooter>
  <extLst>
    <ext xmlns:x14="http://schemas.microsoft.com/office/spreadsheetml/2009/9/main" uri="{CCE6A557-97BC-4b89-ADB6-D9C93CAAB3DF}">
      <x14:dataValidations xmlns:xm="http://schemas.microsoft.com/office/excel/2006/main" disablePrompts="1" count="14">
        <x14:dataValidation type="list" allowBlank="1" showInputMessage="1" showErrorMessage="1" xr:uid="{A0DE5B4A-D3A8-4601-AAEC-8400AA5C5D50}">
          <x14:formula1>
            <xm:f>'14. Data Validation'!$I$2:$I$5</xm:f>
          </x14:formula1>
          <xm:sqref>E10:E110</xm:sqref>
        </x14:dataValidation>
        <x14:dataValidation type="list" allowBlank="1" showInputMessage="1" showErrorMessage="1" xr:uid="{1173943E-A60D-4475-873A-6EE89DA7C430}">
          <x14:formula1>
            <xm:f>'14. Data Validation'!$Q$2:$Q$7</xm:f>
          </x14:formula1>
          <xm:sqref>AY10:AY110 G10:G110</xm:sqref>
        </x14:dataValidation>
        <x14:dataValidation type="list" allowBlank="1" showInputMessage="1" showErrorMessage="1" xr:uid="{5715D010-183B-4AD9-BB4D-FCDFDDD96900}">
          <x14:formula1>
            <xm:f>'14. Data Validation'!$H$2:$H$13</xm:f>
          </x14:formula1>
          <xm:sqref>H10:H110</xm:sqref>
        </x14:dataValidation>
        <x14:dataValidation type="list" allowBlank="1" showInputMessage="1" showErrorMessage="1" xr:uid="{B2055885-3329-48FF-90F1-D6F3D2DDACDF}">
          <x14:formula1>
            <xm:f>'14. Data Validation'!$P$2:$P$20</xm:f>
          </x14:formula1>
          <xm:sqref>I10:I110</xm:sqref>
        </x14:dataValidation>
        <x14:dataValidation type="list" allowBlank="1" showInputMessage="1" showErrorMessage="1" xr:uid="{BF138C8E-8050-408D-81DD-52C459BE83F5}">
          <x14:formula1>
            <xm:f>'14. Data Validation'!$AC$2:$AC$8</xm:f>
          </x14:formula1>
          <xm:sqref>BM10:BM110 R10:R110</xm:sqref>
        </x14:dataValidation>
        <x14:dataValidation type="list" allowBlank="1" showInputMessage="1" showErrorMessage="1" xr:uid="{E59EA5D6-4321-44DE-B45B-30E92BA4B50C}">
          <x14:formula1>
            <xm:f>'14. Data Validation'!$AF$2:$AF$6</xm:f>
          </x14:formula1>
          <xm:sqref>T10:T110</xm:sqref>
        </x14:dataValidation>
        <x14:dataValidation type="list" allowBlank="1" showInputMessage="1" showErrorMessage="1" xr:uid="{F42672A2-C7A4-41E8-84F4-91D503659C5A}">
          <x14:formula1>
            <xm:f>'14. Data Validation'!$AE$2:$AE$12</xm:f>
          </x14:formula1>
          <xm:sqref>W11:X110 AA11:AB110 V10:V110 BR10:BR110</xm:sqref>
        </x14:dataValidation>
        <x14:dataValidation type="list" allowBlank="1" showInputMessage="1" showErrorMessage="1" xr:uid="{44957D37-F9CD-4995-8E55-361A013985CC}">
          <x14:formula1>
            <xm:f>'14. Data Validation'!$AB$2:$AB$9</xm:f>
          </x14:formula1>
          <xm:sqref>Z10:Z110</xm:sqref>
        </x14:dataValidation>
        <x14:dataValidation type="list" allowBlank="1" showInputMessage="1" showErrorMessage="1" xr:uid="{6010C905-757F-4CE0-8D68-F5A812368373}">
          <x14:formula1>
            <xm:f>'15. Additional Validations'!$R$2:$R$10</xm:f>
          </x14:formula1>
          <xm:sqref>AW10:AW110</xm:sqref>
        </x14:dataValidation>
        <x14:dataValidation type="list" allowBlank="1" showInputMessage="1" showErrorMessage="1" xr:uid="{F2850D33-27B5-44D2-B0D8-E8472732D538}">
          <x14:formula1>
            <xm:f>'14. Data Validation'!$AF$2:$AF$5</xm:f>
          </x14:formula1>
          <xm:sqref>BO10:BO110</xm:sqref>
        </x14:dataValidation>
        <x14:dataValidation type="list" allowBlank="1" showInputMessage="1" showErrorMessage="1" xr:uid="{01C5326B-9FC7-480A-AAF7-AE6059D8E4DB}">
          <x14:formula1>
            <xm:f>'Hidden_State County Lookups'!$A$2:$A$57</xm:f>
          </x14:formula1>
          <xm:sqref>AJ10:AJ110 AO10:AO110</xm:sqref>
        </x14:dataValidation>
        <x14:dataValidation type="list" allowBlank="1" showInputMessage="1" showErrorMessage="1" xr:uid="{597165AC-ED9E-421D-984A-B534BC4478E1}">
          <x14:formula1>
            <xm:f>'Hidden_State County Lookups'!$BK$2:$BK$3236</xm:f>
          </x14:formula1>
          <xm:sqref>AT11:AT110</xm:sqref>
        </x14:dataValidation>
        <x14:dataValidation type="list" allowBlank="1" showInputMessage="1" showErrorMessage="1" xr:uid="{60E5C842-7D94-45A4-8F1A-E8162FD89DEF}">
          <x14:formula1>
            <xm:f>'14. Data Validation'!$AB$2:$AB$11</xm:f>
          </x14:formula1>
          <xm:sqref>BV10:BV110 BA10:BA110</xm:sqref>
        </x14:dataValidation>
        <x14:dataValidation type="list" allowBlank="1" showInputMessage="1" showErrorMessage="1" xr:uid="{BF3540C0-1ADE-44B8-ABAC-D4AF7D40CF74}">
          <x14:formula1>
            <xm:f>'14. Data Validation'!$G$2:$G$3</xm:f>
          </x14:formula1>
          <xm:sqref>D11:D110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AN48"/>
  <sheetViews>
    <sheetView zoomScaleNormal="100" zoomScalePageLayoutView="70" workbookViewId="0">
      <selection activeCell="A5" sqref="A5:C5"/>
    </sheetView>
  </sheetViews>
  <sheetFormatPr defaultColWidth="8.7109375" defaultRowHeight="15" customHeight="1" x14ac:dyDescent="0.25"/>
  <cols>
    <col min="1" max="1" width="14.5703125" style="4" customWidth="1"/>
    <col min="2" max="2" width="26.5703125" style="4" customWidth="1"/>
    <col min="3" max="3" width="17.5703125" style="4" customWidth="1"/>
    <col min="4" max="4" width="21.7109375" style="4" customWidth="1"/>
    <col min="5" max="5" width="20" style="4" customWidth="1"/>
    <col min="6" max="6" width="19.28515625" style="4" customWidth="1"/>
    <col min="7" max="7" width="21.7109375" style="4" customWidth="1"/>
    <col min="8" max="11" width="16.7109375" style="4" customWidth="1"/>
    <col min="12" max="12" width="16.7109375" style="37" customWidth="1"/>
    <col min="13" max="16" width="16.7109375" style="4" customWidth="1"/>
    <col min="17" max="17" width="17.7109375" style="4" customWidth="1"/>
    <col min="18" max="18" width="23.7109375" style="4" customWidth="1"/>
    <col min="19" max="19" width="30.28515625" style="4" customWidth="1"/>
    <col min="20" max="20" width="20.7109375" style="4" customWidth="1"/>
    <col min="21" max="21" width="25" style="4" customWidth="1"/>
    <col min="22" max="22" width="19.5703125" style="4" customWidth="1"/>
    <col min="23" max="23" width="29.7109375" style="4" customWidth="1"/>
    <col min="24" max="24" width="27.28515625" style="4" customWidth="1"/>
    <col min="25" max="25" width="16.7109375" style="4" customWidth="1"/>
    <col min="26" max="26" width="42" style="4" customWidth="1"/>
    <col min="27" max="27" width="30.5703125" style="4" customWidth="1"/>
    <col min="28" max="28" width="22.28515625" style="4" customWidth="1"/>
    <col min="29" max="29" width="20.7109375" style="4" customWidth="1"/>
    <col min="30" max="30" width="27.7109375" style="4" customWidth="1"/>
    <col min="31" max="31" width="26.7109375" style="4" customWidth="1"/>
    <col min="32" max="32" width="33.5703125" style="4" customWidth="1"/>
    <col min="33" max="33" width="36.7109375" style="4" customWidth="1"/>
    <col min="34" max="34" width="35.7109375" style="4" customWidth="1"/>
    <col min="35" max="35" width="29.28515625" style="4" customWidth="1"/>
    <col min="36" max="36" width="34.7109375" style="4" customWidth="1"/>
    <col min="37" max="37" width="18" style="4" customWidth="1"/>
    <col min="38" max="38" width="28.7109375" style="4" customWidth="1"/>
    <col min="39" max="39" width="35.28515625" style="4" customWidth="1"/>
    <col min="40" max="46" width="28.7109375" style="4" customWidth="1"/>
    <col min="47" max="16384" width="8.7109375" style="4"/>
  </cols>
  <sheetData>
    <row r="1" spans="1:40" x14ac:dyDescent="0.25">
      <c r="A1" s="316" t="s">
        <v>0</v>
      </c>
      <c r="B1" s="317"/>
      <c r="C1" s="317"/>
      <c r="D1" s="317"/>
      <c r="E1" s="317"/>
      <c r="F1" s="317"/>
      <c r="G1" s="317"/>
      <c r="H1" s="317"/>
      <c r="I1" s="317"/>
      <c r="J1" s="317"/>
      <c r="K1" s="317"/>
      <c r="L1" s="28"/>
      <c r="M1" s="28"/>
      <c r="N1" s="28"/>
      <c r="O1" s="28"/>
      <c r="P1" s="28"/>
      <c r="Q1" s="54"/>
      <c r="R1" s="268"/>
      <c r="S1" s="268"/>
      <c r="T1" s="268"/>
      <c r="U1" s="268"/>
      <c r="V1" s="268"/>
      <c r="W1" s="268"/>
      <c r="X1" s="268"/>
      <c r="Y1" s="268"/>
      <c r="Z1" s="268"/>
      <c r="AA1" s="268"/>
      <c r="AB1" s="268"/>
      <c r="AC1" s="268"/>
      <c r="AD1" s="268"/>
      <c r="AE1" s="268"/>
    </row>
    <row r="2" spans="1:40" x14ac:dyDescent="0.25">
      <c r="A2" s="318" t="s">
        <v>1</v>
      </c>
      <c r="B2" s="319"/>
      <c r="C2" s="319"/>
      <c r="D2" s="319"/>
      <c r="E2" s="319"/>
      <c r="F2" s="319"/>
      <c r="G2" s="319"/>
      <c r="H2" s="319"/>
      <c r="I2" s="319"/>
      <c r="J2" s="319"/>
      <c r="K2" s="319"/>
      <c r="L2" s="28"/>
      <c r="M2" s="28"/>
      <c r="N2" s="28"/>
      <c r="O2" s="28"/>
      <c r="P2" s="28"/>
      <c r="Q2" s="54"/>
      <c r="R2" s="268"/>
      <c r="S2" s="268"/>
      <c r="T2" s="268"/>
      <c r="U2" s="268"/>
      <c r="V2" s="268"/>
      <c r="W2" s="268"/>
      <c r="X2" s="268"/>
      <c r="Y2" s="268"/>
      <c r="Z2" s="268"/>
      <c r="AA2" s="268"/>
      <c r="AB2" s="268"/>
      <c r="AC2" s="268"/>
      <c r="AD2" s="268"/>
      <c r="AE2" s="268"/>
    </row>
    <row r="3" spans="1:40" x14ac:dyDescent="0.25">
      <c r="A3" s="320" t="s">
        <v>243</v>
      </c>
      <c r="B3" s="321"/>
      <c r="C3" s="321"/>
      <c r="D3" s="321"/>
      <c r="E3" s="321"/>
      <c r="F3" s="321"/>
      <c r="G3" s="321"/>
      <c r="H3" s="321"/>
      <c r="I3" s="321"/>
      <c r="J3" s="321"/>
      <c r="K3" s="321"/>
      <c r="L3" s="29"/>
      <c r="M3" s="29"/>
      <c r="N3" s="29"/>
      <c r="O3" s="29"/>
      <c r="P3" s="29"/>
      <c r="Q3" s="54"/>
      <c r="R3" s="268"/>
      <c r="S3" s="268"/>
      <c r="T3" s="268"/>
      <c r="U3" s="268"/>
      <c r="V3" s="268"/>
      <c r="W3" s="268"/>
      <c r="X3" s="268"/>
      <c r="Y3" s="268"/>
      <c r="Z3" s="268"/>
      <c r="AA3" s="268"/>
      <c r="AB3" s="268"/>
      <c r="AC3" s="268"/>
      <c r="AD3" s="268"/>
      <c r="AE3" s="268"/>
    </row>
    <row r="4" spans="1:40" x14ac:dyDescent="0.25">
      <c r="A4" s="30"/>
      <c r="B4" s="29"/>
      <c r="C4" s="29"/>
      <c r="D4" s="29"/>
      <c r="E4" s="29"/>
      <c r="F4" s="29"/>
      <c r="G4" s="29"/>
      <c r="H4" s="29"/>
      <c r="I4" s="29"/>
      <c r="J4" s="29"/>
      <c r="K4" s="29"/>
      <c r="L4" s="29"/>
      <c r="M4" s="29"/>
      <c r="N4" s="29"/>
      <c r="O4" s="29"/>
      <c r="P4" s="29"/>
      <c r="Q4" s="54"/>
      <c r="R4" s="268"/>
      <c r="S4" s="268"/>
      <c r="T4" s="268"/>
      <c r="U4" s="268"/>
      <c r="V4" s="268"/>
      <c r="W4" s="268"/>
      <c r="X4" s="268"/>
      <c r="Y4" s="268"/>
      <c r="Z4" s="268"/>
      <c r="AA4" s="268"/>
      <c r="AB4" s="268"/>
      <c r="AC4" s="268"/>
      <c r="AD4" s="268"/>
      <c r="AE4" s="268"/>
    </row>
    <row r="5" spans="1:40" x14ac:dyDescent="0.25">
      <c r="A5" s="322"/>
      <c r="B5" s="323"/>
      <c r="C5" s="323"/>
      <c r="D5" s="323"/>
      <c r="E5" s="323"/>
      <c r="F5" s="323"/>
      <c r="G5" s="323"/>
      <c r="H5" s="323"/>
      <c r="I5" s="323"/>
      <c r="J5" s="323"/>
      <c r="K5" s="324"/>
      <c r="L5" s="29"/>
      <c r="M5" s="29"/>
      <c r="N5" s="29"/>
      <c r="O5" s="29"/>
      <c r="P5" s="29"/>
      <c r="Q5" s="54"/>
      <c r="R5" s="268"/>
      <c r="S5" s="268"/>
      <c r="T5" s="268"/>
      <c r="U5" s="268"/>
      <c r="V5" s="268"/>
      <c r="W5" s="268"/>
      <c r="X5" s="268"/>
      <c r="Y5" s="268"/>
      <c r="Z5" s="268"/>
      <c r="AA5" s="268"/>
      <c r="AB5" s="268"/>
      <c r="AC5" s="268"/>
      <c r="AD5" s="268"/>
      <c r="AE5" s="268"/>
    </row>
    <row r="6" spans="1:40" s="14" customFormat="1" ht="49.5" customHeight="1" thickBot="1" x14ac:dyDescent="0.3">
      <c r="A6" s="325" t="s">
        <v>6246</v>
      </c>
      <c r="B6" s="326"/>
      <c r="C6" s="326"/>
      <c r="D6" s="326"/>
      <c r="E6" s="326"/>
      <c r="F6" s="326"/>
      <c r="G6" s="326"/>
      <c r="H6" s="326"/>
      <c r="I6" s="326"/>
      <c r="J6" s="326"/>
      <c r="K6" s="327"/>
      <c r="L6" s="31"/>
      <c r="M6" s="31"/>
      <c r="N6" s="31"/>
      <c r="O6" s="31"/>
      <c r="P6" s="31"/>
      <c r="Q6" s="33"/>
      <c r="R6" s="269"/>
      <c r="S6" s="269"/>
      <c r="T6" s="269"/>
      <c r="U6" s="269"/>
      <c r="V6" s="269"/>
      <c r="W6" s="269"/>
      <c r="X6" s="269"/>
      <c r="Y6" s="269"/>
      <c r="Z6" s="269"/>
      <c r="AA6" s="269"/>
      <c r="AB6" s="269"/>
      <c r="AC6" s="269"/>
      <c r="AD6" s="269"/>
      <c r="AE6" s="269"/>
    </row>
    <row r="7" spans="1:40" s="14" customFormat="1" ht="15.75" customHeight="1" thickBot="1" x14ac:dyDescent="0.3">
      <c r="A7" s="32"/>
      <c r="B7" s="32"/>
      <c r="C7" s="32"/>
      <c r="D7" s="32"/>
      <c r="E7" s="32"/>
      <c r="F7" s="32"/>
      <c r="G7" s="32"/>
      <c r="H7" s="32"/>
      <c r="I7" s="32"/>
      <c r="J7" s="32"/>
      <c r="K7" s="32"/>
      <c r="L7" s="31"/>
      <c r="M7" s="31"/>
      <c r="N7" s="31"/>
      <c r="O7" s="31"/>
      <c r="P7" s="31"/>
      <c r="Q7" s="33"/>
      <c r="R7" s="269"/>
      <c r="S7" s="269"/>
      <c r="T7" s="269"/>
      <c r="U7" s="269"/>
      <c r="V7" s="269"/>
      <c r="W7" s="269"/>
      <c r="X7" s="269"/>
      <c r="Y7" s="269"/>
      <c r="Z7" s="269"/>
      <c r="AA7" s="269"/>
      <c r="AB7" s="269"/>
      <c r="AC7" s="269"/>
      <c r="AD7" s="269"/>
      <c r="AE7" s="269"/>
    </row>
    <row r="8" spans="1:40" s="14" customFormat="1" ht="15" customHeight="1" thickBot="1" x14ac:dyDescent="0.3">
      <c r="A8" s="322" t="s">
        <v>244</v>
      </c>
      <c r="B8" s="323"/>
      <c r="C8" s="323"/>
      <c r="D8" s="323"/>
      <c r="E8" s="323"/>
      <c r="F8" s="323"/>
      <c r="G8" s="323"/>
      <c r="H8" s="323"/>
      <c r="I8" s="323"/>
      <c r="J8" s="323"/>
      <c r="K8" s="324"/>
      <c r="L8" s="31"/>
      <c r="M8" s="31"/>
      <c r="N8" s="31"/>
      <c r="O8" s="31"/>
      <c r="P8" s="31"/>
      <c r="Q8" s="33"/>
      <c r="R8" s="269"/>
      <c r="S8" s="269"/>
      <c r="T8" s="269"/>
      <c r="U8" s="269"/>
      <c r="V8" s="269"/>
      <c r="W8" s="269"/>
      <c r="X8" s="269"/>
      <c r="Y8" s="269"/>
      <c r="Z8" s="269"/>
      <c r="AA8" s="269"/>
      <c r="AB8" s="269"/>
      <c r="AC8" s="269"/>
      <c r="AD8" s="269"/>
      <c r="AE8" s="269"/>
    </row>
    <row r="9" spans="1:40" ht="79.150000000000006" customHeight="1" thickBot="1" x14ac:dyDescent="0.3">
      <c r="A9" s="328" t="s">
        <v>245</v>
      </c>
      <c r="B9" s="329"/>
      <c r="C9" s="329"/>
      <c r="D9" s="329"/>
      <c r="E9" s="329"/>
      <c r="F9" s="329"/>
      <c r="G9" s="329"/>
      <c r="H9" s="329"/>
      <c r="I9" s="329"/>
      <c r="J9" s="329"/>
      <c r="K9" s="330"/>
      <c r="L9" s="34"/>
      <c r="M9" s="34"/>
      <c r="N9" s="34"/>
      <c r="O9" s="35"/>
      <c r="P9" s="54"/>
      <c r="Q9" s="54"/>
      <c r="R9" s="268"/>
      <c r="S9" s="268"/>
      <c r="T9" s="268"/>
      <c r="U9" s="268"/>
      <c r="V9" s="268"/>
      <c r="W9" s="268"/>
      <c r="X9" s="268"/>
      <c r="Y9" s="268"/>
      <c r="Z9" s="268"/>
      <c r="AA9" s="268"/>
      <c r="AB9" s="268"/>
      <c r="AC9" s="268"/>
      <c r="AD9" s="268"/>
      <c r="AE9" s="268"/>
    </row>
    <row r="10" spans="1:40" ht="15.75" customHeight="1" x14ac:dyDescent="0.25">
      <c r="A10" s="36"/>
      <c r="B10" s="36"/>
      <c r="C10" s="36"/>
      <c r="D10" s="36"/>
      <c r="E10" s="36"/>
      <c r="F10" s="36"/>
      <c r="G10" s="36"/>
      <c r="H10" s="36"/>
      <c r="I10" s="36"/>
      <c r="J10" s="36"/>
      <c r="K10" s="36"/>
      <c r="L10" s="36"/>
      <c r="M10" s="36"/>
      <c r="N10" s="36"/>
      <c r="O10" s="36"/>
      <c r="P10" s="54"/>
      <c r="Q10" s="54"/>
      <c r="R10" s="268"/>
      <c r="S10" s="268"/>
      <c r="T10" s="268"/>
      <c r="U10" s="268"/>
      <c r="V10" s="268"/>
      <c r="W10" s="268"/>
      <c r="X10" s="268"/>
      <c r="Y10" s="268"/>
      <c r="Z10" s="268"/>
      <c r="AA10" s="268"/>
      <c r="AB10" s="268"/>
      <c r="AC10" s="268"/>
      <c r="AD10" s="268"/>
      <c r="AE10" s="268"/>
    </row>
    <row r="11" spans="1:40" ht="15.75" customHeight="1" x14ac:dyDescent="0.25">
      <c r="A11" s="252" t="s">
        <v>6232</v>
      </c>
      <c r="B11" s="253"/>
      <c r="C11" s="253"/>
      <c r="D11" s="253"/>
      <c r="E11" s="253"/>
      <c r="F11" s="253"/>
      <c r="G11" s="253"/>
      <c r="H11" s="253"/>
      <c r="I11" s="253"/>
      <c r="J11" s="253"/>
      <c r="K11" s="253"/>
      <c r="L11" s="253"/>
      <c r="M11" s="253"/>
      <c r="N11" s="253"/>
      <c r="O11" s="253"/>
      <c r="P11" s="254"/>
      <c r="Q11" s="254"/>
      <c r="R11" s="255"/>
      <c r="S11" s="255"/>
      <c r="T11" s="255"/>
      <c r="U11" s="255"/>
      <c r="V11" s="255"/>
      <c r="W11" s="255"/>
      <c r="X11" s="255"/>
      <c r="Y11" s="255"/>
      <c r="Z11" s="255"/>
      <c r="AA11" s="255"/>
      <c r="AB11" s="255"/>
      <c r="AC11" s="255"/>
      <c r="AD11" s="255"/>
      <c r="AE11" s="255"/>
      <c r="AF11" s="256"/>
      <c r="AG11" s="256"/>
      <c r="AH11" s="256"/>
      <c r="AI11" s="256"/>
      <c r="AJ11" s="256"/>
      <c r="AK11" s="256"/>
      <c r="AL11" s="256"/>
      <c r="AM11" s="256"/>
    </row>
    <row r="12" spans="1:40" s="229" customFormat="1" ht="30" customHeight="1" x14ac:dyDescent="0.25">
      <c r="A12" s="250" t="s">
        <v>246</v>
      </c>
      <c r="B12" s="228" t="s">
        <v>6233</v>
      </c>
      <c r="C12" s="228"/>
      <c r="D12" s="228"/>
      <c r="E12" s="228"/>
      <c r="F12" s="228"/>
      <c r="G12" s="228"/>
      <c r="H12" s="228"/>
      <c r="I12" s="228"/>
      <c r="J12" s="228"/>
      <c r="K12" s="228"/>
      <c r="L12" s="228"/>
      <c r="M12" s="228"/>
      <c r="N12" s="228"/>
      <c r="O12" s="228"/>
      <c r="P12" s="228"/>
      <c r="Q12" s="228"/>
      <c r="R12" s="228"/>
      <c r="S12" s="228" t="s">
        <v>6234</v>
      </c>
      <c r="T12" s="228"/>
      <c r="U12" s="228"/>
      <c r="V12" s="228"/>
      <c r="W12" s="228"/>
      <c r="X12" s="228"/>
      <c r="Y12" s="228"/>
      <c r="Z12" s="251" t="s">
        <v>6235</v>
      </c>
      <c r="AA12" s="228"/>
      <c r="AB12" s="228"/>
      <c r="AC12" s="228" t="s">
        <v>6236</v>
      </c>
      <c r="AD12" s="228"/>
      <c r="AE12" s="228"/>
      <c r="AF12" s="228"/>
      <c r="AG12" s="228"/>
      <c r="AH12" s="228"/>
      <c r="AI12" s="228"/>
      <c r="AJ12" s="228" t="s">
        <v>6237</v>
      </c>
      <c r="AK12" s="228"/>
      <c r="AL12" s="228"/>
      <c r="AM12" s="228" t="s">
        <v>6238</v>
      </c>
      <c r="AN12" s="228"/>
    </row>
    <row r="13" spans="1:40" s="13" customFormat="1" ht="90" customHeight="1" x14ac:dyDescent="0.25">
      <c r="A13" s="122" t="s">
        <v>246</v>
      </c>
      <c r="B13" s="122" t="s">
        <v>247</v>
      </c>
      <c r="C13" s="122" t="s">
        <v>248</v>
      </c>
      <c r="D13" s="122" t="s">
        <v>249</v>
      </c>
      <c r="E13" s="122" t="s">
        <v>250</v>
      </c>
      <c r="F13" s="122" t="s">
        <v>251</v>
      </c>
      <c r="G13" s="122" t="s">
        <v>252</v>
      </c>
      <c r="H13" s="122" t="s">
        <v>253</v>
      </c>
      <c r="I13" s="122" t="s">
        <v>254</v>
      </c>
      <c r="J13" s="122" t="s">
        <v>255</v>
      </c>
      <c r="K13" s="216" t="s">
        <v>256</v>
      </c>
      <c r="L13" s="122" t="s">
        <v>257</v>
      </c>
      <c r="M13" s="122" t="s">
        <v>258</v>
      </c>
      <c r="N13" s="122" t="s">
        <v>259</v>
      </c>
      <c r="O13" s="122" t="s">
        <v>260</v>
      </c>
      <c r="P13" s="122" t="s">
        <v>6208</v>
      </c>
      <c r="Q13" s="122" t="s">
        <v>261</v>
      </c>
      <c r="R13" s="217" t="s">
        <v>262</v>
      </c>
      <c r="S13" s="226" t="s">
        <v>263</v>
      </c>
      <c r="T13" s="122" t="s">
        <v>264</v>
      </c>
      <c r="U13" s="122" t="s">
        <v>265</v>
      </c>
      <c r="V13" s="122" t="s">
        <v>266</v>
      </c>
      <c r="W13" s="183" t="s">
        <v>6256</v>
      </c>
      <c r="X13" s="227" t="s">
        <v>267</v>
      </c>
      <c r="Y13" s="122" t="s">
        <v>268</v>
      </c>
      <c r="Z13" s="220" t="s">
        <v>269</v>
      </c>
      <c r="AA13" s="220" t="s">
        <v>270</v>
      </c>
      <c r="AB13" s="220" t="s">
        <v>271</v>
      </c>
      <c r="AC13" s="122" t="s">
        <v>272</v>
      </c>
      <c r="AD13" s="122" t="s">
        <v>273</v>
      </c>
      <c r="AE13" s="122" t="s">
        <v>274</v>
      </c>
      <c r="AF13" s="122" t="s">
        <v>275</v>
      </c>
      <c r="AG13" s="122" t="s">
        <v>276</v>
      </c>
      <c r="AH13" s="122" t="s">
        <v>277</v>
      </c>
      <c r="AI13" s="122" t="s">
        <v>278</v>
      </c>
      <c r="AJ13" s="123" t="s">
        <v>279</v>
      </c>
      <c r="AK13" s="123" t="s">
        <v>280</v>
      </c>
      <c r="AL13" s="124" t="s">
        <v>281</v>
      </c>
      <c r="AM13" s="143" t="s">
        <v>282</v>
      </c>
      <c r="AN13" s="145" t="s">
        <v>283</v>
      </c>
    </row>
    <row r="14" spans="1:40" s="12" customFormat="1" ht="39" customHeight="1" x14ac:dyDescent="0.25">
      <c r="A14" s="115" t="s">
        <v>284</v>
      </c>
      <c r="B14" s="116" t="s">
        <v>285</v>
      </c>
      <c r="C14" s="116" t="s">
        <v>141</v>
      </c>
      <c r="D14" s="117" t="s">
        <v>286</v>
      </c>
      <c r="E14" s="117" t="s">
        <v>287</v>
      </c>
      <c r="F14" s="116">
        <v>2023</v>
      </c>
      <c r="G14" s="116" t="s">
        <v>141</v>
      </c>
      <c r="H14" s="116">
        <v>24</v>
      </c>
      <c r="I14" s="116">
        <v>2</v>
      </c>
      <c r="J14" s="116" t="s">
        <v>288</v>
      </c>
      <c r="K14" s="116" t="s">
        <v>288</v>
      </c>
      <c r="L14" s="116">
        <v>2</v>
      </c>
      <c r="M14" s="118">
        <v>18000</v>
      </c>
      <c r="N14" s="118">
        <v>12000</v>
      </c>
      <c r="O14" s="273">
        <f>IF(L14= "", "", L14*N14)</f>
        <v>24000</v>
      </c>
      <c r="P14" s="276">
        <v>45379</v>
      </c>
      <c r="Q14" s="274">
        <v>45471</v>
      </c>
      <c r="R14" s="119">
        <v>45532</v>
      </c>
      <c r="S14" s="116" t="s">
        <v>289</v>
      </c>
      <c r="T14" s="116" t="s">
        <v>290</v>
      </c>
      <c r="U14" s="116" t="s">
        <v>291</v>
      </c>
      <c r="V14" s="116">
        <v>22305</v>
      </c>
      <c r="W14" s="120" t="s">
        <v>292</v>
      </c>
      <c r="X14" s="116" t="s">
        <v>293</v>
      </c>
      <c r="Y14" s="224" t="s">
        <v>294</v>
      </c>
      <c r="Z14" s="223" t="s">
        <v>295</v>
      </c>
      <c r="AA14" s="223" t="s">
        <v>141</v>
      </c>
      <c r="AB14" s="223" t="s">
        <v>296</v>
      </c>
      <c r="AC14" s="225">
        <v>12000</v>
      </c>
      <c r="AD14" s="118">
        <v>7000</v>
      </c>
      <c r="AE14" s="116" t="s">
        <v>288</v>
      </c>
      <c r="AF14" s="116" t="s">
        <v>297</v>
      </c>
      <c r="AG14" s="116" t="s">
        <v>298</v>
      </c>
      <c r="AH14" s="116" t="s">
        <v>299</v>
      </c>
      <c r="AI14" s="116" t="s">
        <v>300</v>
      </c>
      <c r="AJ14" s="207">
        <f>IF(L14="", "", (L14*N14)+AD14)</f>
        <v>31000</v>
      </c>
      <c r="AK14" s="207">
        <f>IF(L14="", "", (L14*M14)+AC14)</f>
        <v>48000</v>
      </c>
      <c r="AL14" s="208">
        <f>IF(AJ14="", "", AJ14/AK14)</f>
        <v>0.64583333333333337</v>
      </c>
      <c r="AM14" s="15" t="s">
        <v>141</v>
      </c>
      <c r="AN14" s="144" t="s">
        <v>301</v>
      </c>
    </row>
    <row r="15" spans="1:40" ht="39" customHeight="1" x14ac:dyDescent="0.25">
      <c r="A15" s="130" t="s">
        <v>302</v>
      </c>
      <c r="B15" s="131" t="s">
        <v>246</v>
      </c>
      <c r="C15" s="132" t="s">
        <v>246</v>
      </c>
      <c r="D15" s="132" t="s">
        <v>246</v>
      </c>
      <c r="E15" s="132" t="s">
        <v>246</v>
      </c>
      <c r="F15" s="132" t="s">
        <v>246</v>
      </c>
      <c r="G15" s="132"/>
      <c r="H15" s="132" t="s">
        <v>246</v>
      </c>
      <c r="I15" s="132" t="s">
        <v>246</v>
      </c>
      <c r="J15" s="132" t="s">
        <v>246</v>
      </c>
      <c r="K15" s="132" t="s">
        <v>246</v>
      </c>
      <c r="L15" s="133"/>
      <c r="M15" s="134"/>
      <c r="N15" s="134"/>
      <c r="O15" s="135" t="str">
        <f t="shared" ref="O15:O24" si="0">IF(L15= "", "", L15*N15)</f>
        <v/>
      </c>
      <c r="P15" s="275"/>
      <c r="Q15" s="230"/>
      <c r="R15" s="231"/>
      <c r="S15" s="232"/>
      <c r="T15" s="232" t="s">
        <v>246</v>
      </c>
      <c r="U15" s="232" t="s">
        <v>246</v>
      </c>
      <c r="V15" s="232"/>
      <c r="W15" s="232" t="s">
        <v>246</v>
      </c>
      <c r="X15" s="232" t="s">
        <v>246</v>
      </c>
      <c r="Y15" s="232"/>
      <c r="Z15" s="221"/>
      <c r="AA15" s="233" t="s">
        <v>246</v>
      </c>
      <c r="AB15" s="222"/>
      <c r="AC15" s="134"/>
      <c r="AD15" s="134"/>
      <c r="AE15" s="132" t="s">
        <v>246</v>
      </c>
      <c r="AF15" s="132" t="s">
        <v>246</v>
      </c>
      <c r="AG15" s="132"/>
      <c r="AH15" s="132" t="s">
        <v>246</v>
      </c>
      <c r="AI15" s="132" t="s">
        <v>246</v>
      </c>
      <c r="AJ15" s="209" t="str">
        <f>IF(L15="", "", (L15*N15)+AD15)</f>
        <v/>
      </c>
      <c r="AK15" s="209"/>
      <c r="AL15" s="196" t="str">
        <f t="shared" ref="AL15:AL24" si="1">IF(AJ15="", "", AJ15/AK15)</f>
        <v/>
      </c>
      <c r="AM15" s="132"/>
      <c r="AN15" s="132" t="s">
        <v>246</v>
      </c>
    </row>
    <row r="16" spans="1:40" ht="39" customHeight="1" x14ac:dyDescent="0.25">
      <c r="A16" s="121" t="s">
        <v>303</v>
      </c>
      <c r="B16" s="129" t="s">
        <v>246</v>
      </c>
      <c r="C16" s="125" t="s">
        <v>246</v>
      </c>
      <c r="D16" s="125" t="s">
        <v>246</v>
      </c>
      <c r="E16" s="125" t="s">
        <v>246</v>
      </c>
      <c r="F16" s="125" t="s">
        <v>246</v>
      </c>
      <c r="G16" s="125" t="s">
        <v>246</v>
      </c>
      <c r="H16" s="125" t="s">
        <v>246</v>
      </c>
      <c r="I16" s="125" t="s">
        <v>246</v>
      </c>
      <c r="J16" s="125" t="s">
        <v>246</v>
      </c>
      <c r="K16" s="125" t="s">
        <v>246</v>
      </c>
      <c r="L16" s="126"/>
      <c r="M16" s="127"/>
      <c r="N16" s="127"/>
      <c r="O16" s="128" t="str">
        <f>IF(L18= "", "", L18*N18)</f>
        <v/>
      </c>
      <c r="P16" s="272"/>
      <c r="Q16" s="234"/>
      <c r="R16" s="231"/>
      <c r="S16" s="235" t="s">
        <v>246</v>
      </c>
      <c r="T16" s="232" t="s">
        <v>246</v>
      </c>
      <c r="U16" s="235" t="s">
        <v>246</v>
      </c>
      <c r="V16" s="235"/>
      <c r="W16" s="235" t="s">
        <v>246</v>
      </c>
      <c r="X16" s="235" t="s">
        <v>246</v>
      </c>
      <c r="Y16" s="235"/>
      <c r="Z16" s="218"/>
      <c r="AA16" s="236" t="s">
        <v>246</v>
      </c>
      <c r="AB16" s="219"/>
      <c r="AC16" s="127"/>
      <c r="AD16" s="127"/>
      <c r="AE16" s="125" t="s">
        <v>246</v>
      </c>
      <c r="AF16" s="125" t="s">
        <v>246</v>
      </c>
      <c r="AG16" s="125"/>
      <c r="AH16" s="125" t="s">
        <v>246</v>
      </c>
      <c r="AI16" s="125" t="s">
        <v>246</v>
      </c>
      <c r="AJ16" s="210" t="str">
        <f>IF(L18="", "", (L18*N18)+AD18)</f>
        <v/>
      </c>
      <c r="AK16" s="210"/>
      <c r="AL16" s="211" t="str">
        <f>IF(AJ18="", "", AJ18/AK18)</f>
        <v/>
      </c>
      <c r="AM16" s="125" t="s">
        <v>246</v>
      </c>
      <c r="AN16" s="132" t="s">
        <v>246</v>
      </c>
    </row>
    <row r="17" spans="1:40" ht="39" customHeight="1" x14ac:dyDescent="0.25">
      <c r="A17" s="121" t="s">
        <v>304</v>
      </c>
      <c r="B17" s="129" t="s">
        <v>246</v>
      </c>
      <c r="C17" s="125" t="s">
        <v>246</v>
      </c>
      <c r="D17" s="125" t="s">
        <v>246</v>
      </c>
      <c r="E17" s="125" t="s">
        <v>246</v>
      </c>
      <c r="F17" s="125" t="s">
        <v>246</v>
      </c>
      <c r="G17" s="125" t="s">
        <v>246</v>
      </c>
      <c r="H17" s="125" t="s">
        <v>246</v>
      </c>
      <c r="I17" s="125" t="s">
        <v>246</v>
      </c>
      <c r="J17" s="125" t="s">
        <v>246</v>
      </c>
      <c r="K17" s="125" t="s">
        <v>246</v>
      </c>
      <c r="L17" s="126"/>
      <c r="M17" s="127"/>
      <c r="N17" s="127"/>
      <c r="O17" s="128" t="str">
        <f>IF(L18= "", "", L18*N18)</f>
        <v/>
      </c>
      <c r="P17" s="272"/>
      <c r="Q17" s="234"/>
      <c r="R17" s="231"/>
      <c r="S17" s="235" t="s">
        <v>246</v>
      </c>
      <c r="T17" s="232" t="s">
        <v>246</v>
      </c>
      <c r="U17" s="235" t="s">
        <v>246</v>
      </c>
      <c r="V17" s="235"/>
      <c r="W17" s="235" t="s">
        <v>246</v>
      </c>
      <c r="X17" s="235" t="s">
        <v>246</v>
      </c>
      <c r="Y17" s="235"/>
      <c r="Z17" s="218"/>
      <c r="AA17" s="236"/>
      <c r="AB17" s="219"/>
      <c r="AC17" s="127"/>
      <c r="AD17" s="127"/>
      <c r="AE17" s="125" t="s">
        <v>246</v>
      </c>
      <c r="AF17" s="125" t="s">
        <v>246</v>
      </c>
      <c r="AG17" s="125"/>
      <c r="AH17" s="125" t="s">
        <v>246</v>
      </c>
      <c r="AI17" s="125" t="s">
        <v>246</v>
      </c>
      <c r="AJ17" s="210" t="str">
        <f>IF(L18="", "", (L18*N18)+AD18)</f>
        <v/>
      </c>
      <c r="AK17" s="210"/>
      <c r="AL17" s="211" t="str">
        <f>IF(AJ18="", "", AJ18/AK18)</f>
        <v/>
      </c>
      <c r="AM17" s="125" t="s">
        <v>246</v>
      </c>
      <c r="AN17" s="132" t="s">
        <v>246</v>
      </c>
    </row>
    <row r="18" spans="1:40" ht="39" customHeight="1" x14ac:dyDescent="0.25">
      <c r="A18" s="121" t="s">
        <v>305</v>
      </c>
      <c r="B18" s="129" t="s">
        <v>246</v>
      </c>
      <c r="C18" s="125" t="s">
        <v>246</v>
      </c>
      <c r="D18" s="125" t="s">
        <v>246</v>
      </c>
      <c r="E18" s="125" t="s">
        <v>246</v>
      </c>
      <c r="F18" s="125" t="s">
        <v>246</v>
      </c>
      <c r="G18" s="125" t="s">
        <v>246</v>
      </c>
      <c r="H18" s="125" t="s">
        <v>246</v>
      </c>
      <c r="I18" s="125" t="s">
        <v>246</v>
      </c>
      <c r="J18" s="125" t="s">
        <v>246</v>
      </c>
      <c r="K18" s="125" t="s">
        <v>246</v>
      </c>
      <c r="L18" s="126"/>
      <c r="M18" s="127"/>
      <c r="N18" s="127"/>
      <c r="O18" s="128" t="str">
        <f t="shared" si="0"/>
        <v/>
      </c>
      <c r="P18" s="272"/>
      <c r="Q18" s="234"/>
      <c r="R18" s="231"/>
      <c r="S18" s="235" t="s">
        <v>246</v>
      </c>
      <c r="T18" s="232" t="s">
        <v>246</v>
      </c>
      <c r="U18" s="235" t="s">
        <v>246</v>
      </c>
      <c r="V18" s="235"/>
      <c r="W18" s="235" t="s">
        <v>246</v>
      </c>
      <c r="X18" s="235" t="s">
        <v>246</v>
      </c>
      <c r="Y18" s="235"/>
      <c r="Z18" s="218"/>
      <c r="AA18" s="236"/>
      <c r="AB18" s="219"/>
      <c r="AC18" s="127"/>
      <c r="AD18" s="127"/>
      <c r="AE18" s="125" t="s">
        <v>246</v>
      </c>
      <c r="AF18" s="125" t="s">
        <v>246</v>
      </c>
      <c r="AG18" s="125"/>
      <c r="AH18" s="125" t="s">
        <v>246</v>
      </c>
      <c r="AI18" s="125" t="s">
        <v>246</v>
      </c>
      <c r="AJ18" s="210" t="str">
        <f t="shared" ref="AJ18:AJ24" si="2">IF(L18="", "", (L18*N18)+AD18)</f>
        <v/>
      </c>
      <c r="AK18" s="210"/>
      <c r="AL18" s="211" t="str">
        <f t="shared" si="1"/>
        <v/>
      </c>
      <c r="AM18" s="125" t="s">
        <v>246</v>
      </c>
      <c r="AN18" s="132" t="s">
        <v>246</v>
      </c>
    </row>
    <row r="19" spans="1:40" ht="39" customHeight="1" x14ac:dyDescent="0.25">
      <c r="A19" s="121" t="s">
        <v>306</v>
      </c>
      <c r="B19" s="129" t="s">
        <v>246</v>
      </c>
      <c r="C19" s="125" t="s">
        <v>246</v>
      </c>
      <c r="D19" s="125" t="s">
        <v>246</v>
      </c>
      <c r="E19" s="125" t="s">
        <v>246</v>
      </c>
      <c r="F19" s="125" t="s">
        <v>246</v>
      </c>
      <c r="G19" s="125" t="s">
        <v>246</v>
      </c>
      <c r="H19" s="125" t="s">
        <v>246</v>
      </c>
      <c r="I19" s="125" t="s">
        <v>246</v>
      </c>
      <c r="J19" s="125" t="s">
        <v>246</v>
      </c>
      <c r="K19" s="125" t="s">
        <v>246</v>
      </c>
      <c r="L19" s="126"/>
      <c r="M19" s="127"/>
      <c r="N19" s="127"/>
      <c r="O19" s="128" t="str">
        <f t="shared" si="0"/>
        <v/>
      </c>
      <c r="P19" s="272"/>
      <c r="Q19" s="234"/>
      <c r="R19" s="231"/>
      <c r="S19" s="235" t="s">
        <v>246</v>
      </c>
      <c r="T19" s="232" t="s">
        <v>246</v>
      </c>
      <c r="U19" s="235" t="s">
        <v>246</v>
      </c>
      <c r="V19" s="235"/>
      <c r="W19" s="235" t="s">
        <v>246</v>
      </c>
      <c r="X19" s="235" t="s">
        <v>246</v>
      </c>
      <c r="Y19" s="235"/>
      <c r="Z19" s="218"/>
      <c r="AA19" s="236"/>
      <c r="AB19" s="219"/>
      <c r="AC19" s="127"/>
      <c r="AD19" s="127"/>
      <c r="AE19" s="125" t="s">
        <v>246</v>
      </c>
      <c r="AF19" s="125" t="s">
        <v>246</v>
      </c>
      <c r="AG19" s="125"/>
      <c r="AH19" s="125" t="s">
        <v>246</v>
      </c>
      <c r="AI19" s="125" t="s">
        <v>246</v>
      </c>
      <c r="AJ19" s="210" t="str">
        <f t="shared" si="2"/>
        <v/>
      </c>
      <c r="AK19" s="210"/>
      <c r="AL19" s="211" t="str">
        <f t="shared" si="1"/>
        <v/>
      </c>
      <c r="AM19" s="125" t="s">
        <v>246</v>
      </c>
      <c r="AN19" s="132" t="s">
        <v>246</v>
      </c>
    </row>
    <row r="20" spans="1:40" ht="39" customHeight="1" x14ac:dyDescent="0.25">
      <c r="A20" s="121" t="s">
        <v>307</v>
      </c>
      <c r="B20" s="129" t="s">
        <v>246</v>
      </c>
      <c r="C20" s="125" t="s">
        <v>246</v>
      </c>
      <c r="D20" s="125" t="s">
        <v>246</v>
      </c>
      <c r="E20" s="125" t="s">
        <v>246</v>
      </c>
      <c r="F20" s="125" t="s">
        <v>246</v>
      </c>
      <c r="G20" s="125" t="s">
        <v>246</v>
      </c>
      <c r="H20" s="125" t="s">
        <v>246</v>
      </c>
      <c r="I20" s="125" t="s">
        <v>246</v>
      </c>
      <c r="J20" s="125" t="s">
        <v>246</v>
      </c>
      <c r="K20" s="125" t="s">
        <v>246</v>
      </c>
      <c r="L20" s="126"/>
      <c r="M20" s="127"/>
      <c r="N20" s="127"/>
      <c r="O20" s="128" t="str">
        <f t="shared" si="0"/>
        <v/>
      </c>
      <c r="P20" s="272"/>
      <c r="Q20" s="234"/>
      <c r="R20" s="231"/>
      <c r="S20" s="235" t="s">
        <v>246</v>
      </c>
      <c r="T20" s="232" t="s">
        <v>246</v>
      </c>
      <c r="U20" s="235" t="s">
        <v>246</v>
      </c>
      <c r="V20" s="235"/>
      <c r="W20" s="235" t="s">
        <v>246</v>
      </c>
      <c r="X20" s="235" t="s">
        <v>246</v>
      </c>
      <c r="Y20" s="235"/>
      <c r="Z20" s="218"/>
      <c r="AA20" s="236"/>
      <c r="AB20" s="219"/>
      <c r="AC20" s="127"/>
      <c r="AD20" s="127"/>
      <c r="AE20" s="125" t="s">
        <v>246</v>
      </c>
      <c r="AF20" s="125" t="s">
        <v>246</v>
      </c>
      <c r="AG20" s="125"/>
      <c r="AH20" s="125" t="s">
        <v>246</v>
      </c>
      <c r="AI20" s="125" t="s">
        <v>246</v>
      </c>
      <c r="AJ20" s="210" t="str">
        <f t="shared" si="2"/>
        <v/>
      </c>
      <c r="AK20" s="210"/>
      <c r="AL20" s="211" t="str">
        <f t="shared" si="1"/>
        <v/>
      </c>
      <c r="AM20" s="125" t="s">
        <v>246</v>
      </c>
      <c r="AN20" s="132" t="s">
        <v>246</v>
      </c>
    </row>
    <row r="21" spans="1:40" ht="39" customHeight="1" x14ac:dyDescent="0.25">
      <c r="A21" s="121" t="s">
        <v>308</v>
      </c>
      <c r="B21" s="129" t="s">
        <v>246</v>
      </c>
      <c r="C21" s="125" t="s">
        <v>246</v>
      </c>
      <c r="D21" s="125" t="s">
        <v>246</v>
      </c>
      <c r="E21" s="125" t="s">
        <v>246</v>
      </c>
      <c r="F21" s="125" t="s">
        <v>246</v>
      </c>
      <c r="G21" s="125" t="s">
        <v>246</v>
      </c>
      <c r="H21" s="125" t="s">
        <v>246</v>
      </c>
      <c r="I21" s="125" t="s">
        <v>246</v>
      </c>
      <c r="J21" s="125" t="s">
        <v>246</v>
      </c>
      <c r="K21" s="125" t="s">
        <v>246</v>
      </c>
      <c r="L21" s="126"/>
      <c r="M21" s="127"/>
      <c r="N21" s="127"/>
      <c r="O21" s="128" t="str">
        <f t="shared" si="0"/>
        <v/>
      </c>
      <c r="P21" s="272"/>
      <c r="Q21" s="234"/>
      <c r="R21" s="231"/>
      <c r="S21" s="235" t="s">
        <v>246</v>
      </c>
      <c r="T21" s="232" t="s">
        <v>246</v>
      </c>
      <c r="U21" s="235" t="s">
        <v>246</v>
      </c>
      <c r="V21" s="235"/>
      <c r="W21" s="235" t="s">
        <v>246</v>
      </c>
      <c r="X21" s="235" t="s">
        <v>246</v>
      </c>
      <c r="Y21" s="235"/>
      <c r="Z21" s="218"/>
      <c r="AA21" s="236"/>
      <c r="AB21" s="219"/>
      <c r="AC21" s="127"/>
      <c r="AD21" s="127"/>
      <c r="AE21" s="125" t="s">
        <v>246</v>
      </c>
      <c r="AF21" s="125" t="s">
        <v>246</v>
      </c>
      <c r="AG21" s="125"/>
      <c r="AH21" s="125" t="s">
        <v>246</v>
      </c>
      <c r="AI21" s="125" t="s">
        <v>246</v>
      </c>
      <c r="AJ21" s="210" t="str">
        <f t="shared" si="2"/>
        <v/>
      </c>
      <c r="AK21" s="210"/>
      <c r="AL21" s="211" t="str">
        <f t="shared" si="1"/>
        <v/>
      </c>
      <c r="AM21" s="125" t="s">
        <v>246</v>
      </c>
      <c r="AN21" s="132" t="s">
        <v>246</v>
      </c>
    </row>
    <row r="22" spans="1:40" ht="39" customHeight="1" x14ac:dyDescent="0.25">
      <c r="A22" s="121" t="s">
        <v>309</v>
      </c>
      <c r="B22" s="129" t="s">
        <v>246</v>
      </c>
      <c r="C22" s="125" t="s">
        <v>246</v>
      </c>
      <c r="D22" s="125" t="s">
        <v>246</v>
      </c>
      <c r="E22" s="125" t="s">
        <v>246</v>
      </c>
      <c r="F22" s="125" t="s">
        <v>246</v>
      </c>
      <c r="G22" s="125" t="s">
        <v>246</v>
      </c>
      <c r="H22" s="125" t="s">
        <v>246</v>
      </c>
      <c r="I22" s="125" t="s">
        <v>246</v>
      </c>
      <c r="J22" s="125" t="s">
        <v>246</v>
      </c>
      <c r="K22" s="125" t="s">
        <v>246</v>
      </c>
      <c r="L22" s="126"/>
      <c r="M22" s="127"/>
      <c r="N22" s="127"/>
      <c r="O22" s="128" t="str">
        <f t="shared" si="0"/>
        <v/>
      </c>
      <c r="P22" s="272"/>
      <c r="Q22" s="234"/>
      <c r="R22" s="231"/>
      <c r="S22" s="235" t="s">
        <v>246</v>
      </c>
      <c r="T22" s="232" t="s">
        <v>246</v>
      </c>
      <c r="U22" s="235" t="s">
        <v>246</v>
      </c>
      <c r="V22" s="235"/>
      <c r="W22" s="235" t="s">
        <v>246</v>
      </c>
      <c r="X22" s="235" t="s">
        <v>246</v>
      </c>
      <c r="Y22" s="235"/>
      <c r="Z22" s="218"/>
      <c r="AA22" s="236"/>
      <c r="AB22" s="219"/>
      <c r="AC22" s="127"/>
      <c r="AD22" s="127"/>
      <c r="AE22" s="125" t="s">
        <v>246</v>
      </c>
      <c r="AF22" s="125" t="s">
        <v>246</v>
      </c>
      <c r="AG22" s="125"/>
      <c r="AH22" s="125" t="s">
        <v>246</v>
      </c>
      <c r="AI22" s="125" t="s">
        <v>246</v>
      </c>
      <c r="AJ22" s="210" t="str">
        <f t="shared" si="2"/>
        <v/>
      </c>
      <c r="AK22" s="210"/>
      <c r="AL22" s="211" t="str">
        <f t="shared" si="1"/>
        <v/>
      </c>
      <c r="AM22" s="125" t="s">
        <v>246</v>
      </c>
      <c r="AN22" s="132" t="s">
        <v>246</v>
      </c>
    </row>
    <row r="23" spans="1:40" ht="39" customHeight="1" x14ac:dyDescent="0.25">
      <c r="A23" s="121" t="s">
        <v>310</v>
      </c>
      <c r="B23" s="129" t="s">
        <v>246</v>
      </c>
      <c r="C23" s="125" t="s">
        <v>246</v>
      </c>
      <c r="D23" s="125" t="s">
        <v>246</v>
      </c>
      <c r="E23" s="125" t="s">
        <v>246</v>
      </c>
      <c r="F23" s="125" t="s">
        <v>246</v>
      </c>
      <c r="G23" s="125" t="s">
        <v>246</v>
      </c>
      <c r="H23" s="125" t="s">
        <v>246</v>
      </c>
      <c r="I23" s="125" t="s">
        <v>246</v>
      </c>
      <c r="J23" s="125" t="s">
        <v>246</v>
      </c>
      <c r="K23" s="125" t="s">
        <v>246</v>
      </c>
      <c r="L23" s="126"/>
      <c r="M23" s="127"/>
      <c r="N23" s="127"/>
      <c r="O23" s="128" t="str">
        <f t="shared" si="0"/>
        <v/>
      </c>
      <c r="P23" s="272"/>
      <c r="Q23" s="234"/>
      <c r="R23" s="231"/>
      <c r="S23" s="235" t="s">
        <v>246</v>
      </c>
      <c r="T23" s="232" t="s">
        <v>246</v>
      </c>
      <c r="U23" s="235" t="s">
        <v>246</v>
      </c>
      <c r="V23" s="235"/>
      <c r="W23" s="235" t="s">
        <v>246</v>
      </c>
      <c r="X23" s="235" t="s">
        <v>246</v>
      </c>
      <c r="Y23" s="235"/>
      <c r="Z23" s="218"/>
      <c r="AA23" s="236"/>
      <c r="AB23" s="219"/>
      <c r="AC23" s="127"/>
      <c r="AD23" s="127"/>
      <c r="AE23" s="125" t="s">
        <v>246</v>
      </c>
      <c r="AF23" s="125" t="s">
        <v>246</v>
      </c>
      <c r="AG23" s="125"/>
      <c r="AH23" s="125" t="s">
        <v>246</v>
      </c>
      <c r="AI23" s="125" t="s">
        <v>246</v>
      </c>
      <c r="AJ23" s="210" t="str">
        <f t="shared" si="2"/>
        <v/>
      </c>
      <c r="AK23" s="210"/>
      <c r="AL23" s="211" t="str">
        <f t="shared" si="1"/>
        <v/>
      </c>
      <c r="AM23" s="125" t="s">
        <v>246</v>
      </c>
      <c r="AN23" s="132" t="s">
        <v>246</v>
      </c>
    </row>
    <row r="24" spans="1:40" ht="39" customHeight="1" x14ac:dyDescent="0.25">
      <c r="A24" s="121" t="s">
        <v>311</v>
      </c>
      <c r="B24" s="129" t="s">
        <v>246</v>
      </c>
      <c r="C24" s="125" t="s">
        <v>246</v>
      </c>
      <c r="D24" s="125" t="s">
        <v>246</v>
      </c>
      <c r="E24" s="125" t="s">
        <v>246</v>
      </c>
      <c r="F24" s="125" t="s">
        <v>246</v>
      </c>
      <c r="G24" s="125" t="s">
        <v>246</v>
      </c>
      <c r="H24" s="125" t="s">
        <v>246</v>
      </c>
      <c r="I24" s="125" t="s">
        <v>246</v>
      </c>
      <c r="J24" s="125" t="s">
        <v>246</v>
      </c>
      <c r="K24" s="125" t="s">
        <v>246</v>
      </c>
      <c r="L24" s="126"/>
      <c r="M24" s="127"/>
      <c r="N24" s="127"/>
      <c r="O24" s="128" t="str">
        <f t="shared" si="0"/>
        <v/>
      </c>
      <c r="P24" s="272"/>
      <c r="Q24" s="234"/>
      <c r="R24" s="231"/>
      <c r="S24" s="235" t="s">
        <v>246</v>
      </c>
      <c r="T24" s="232" t="s">
        <v>246</v>
      </c>
      <c r="U24" s="235" t="s">
        <v>246</v>
      </c>
      <c r="V24" s="235"/>
      <c r="W24" s="235" t="s">
        <v>246</v>
      </c>
      <c r="X24" s="235" t="s">
        <v>246</v>
      </c>
      <c r="Y24" s="235"/>
      <c r="Z24" s="218"/>
      <c r="AA24" s="236" t="s">
        <v>246</v>
      </c>
      <c r="AB24" s="219"/>
      <c r="AC24" s="127"/>
      <c r="AD24" s="127"/>
      <c r="AE24" s="125" t="s">
        <v>246</v>
      </c>
      <c r="AF24" s="125" t="s">
        <v>246</v>
      </c>
      <c r="AG24" s="125"/>
      <c r="AH24" s="125" t="s">
        <v>246</v>
      </c>
      <c r="AI24" s="125" t="s">
        <v>246</v>
      </c>
      <c r="AJ24" s="210" t="str">
        <f t="shared" si="2"/>
        <v/>
      </c>
      <c r="AK24" s="210"/>
      <c r="AL24" s="211" t="str">
        <f t="shared" si="1"/>
        <v/>
      </c>
      <c r="AM24" s="125" t="s">
        <v>246</v>
      </c>
      <c r="AN24" s="132" t="s">
        <v>246</v>
      </c>
    </row>
    <row r="26" spans="1:40" s="74" customFormat="1" ht="15" customHeight="1" x14ac:dyDescent="0.25">
      <c r="A26" s="252" t="s">
        <v>6239</v>
      </c>
      <c r="B26" s="257"/>
      <c r="C26" s="257"/>
      <c r="D26" s="257"/>
      <c r="E26" s="257"/>
      <c r="F26" s="257"/>
      <c r="G26" s="257"/>
      <c r="H26" s="257"/>
      <c r="I26" s="257"/>
      <c r="J26" s="257"/>
      <c r="K26" s="257"/>
      <c r="L26" s="258"/>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row>
    <row r="27" spans="1:40" s="259" customFormat="1" ht="22.5" customHeight="1" x14ac:dyDescent="0.25">
      <c r="A27" s="260" t="s">
        <v>246</v>
      </c>
      <c r="B27" s="332" t="s">
        <v>6240</v>
      </c>
      <c r="C27" s="332"/>
      <c r="D27" s="332"/>
      <c r="E27" s="332"/>
      <c r="F27" s="332"/>
      <c r="G27" s="332"/>
      <c r="H27" s="332"/>
      <c r="I27" s="332"/>
      <c r="J27" s="332"/>
      <c r="K27" s="332"/>
      <c r="L27" s="332"/>
      <c r="M27" s="332"/>
      <c r="N27" s="332"/>
      <c r="O27" s="332"/>
      <c r="P27" s="332"/>
      <c r="Q27" s="331" t="s">
        <v>6241</v>
      </c>
      <c r="R27" s="331"/>
      <c r="S27" s="331"/>
      <c r="T27" s="331"/>
      <c r="U27" s="331"/>
      <c r="V27" s="331"/>
      <c r="W27" s="333" t="s">
        <v>6242</v>
      </c>
      <c r="X27" s="333"/>
      <c r="Y27" s="333"/>
      <c r="Z27" s="333"/>
      <c r="AA27" s="333"/>
      <c r="AB27" s="333"/>
      <c r="AC27" s="333"/>
      <c r="AD27" s="333"/>
      <c r="AE27" s="332" t="s">
        <v>6243</v>
      </c>
      <c r="AF27" s="332"/>
      <c r="AG27" s="332"/>
      <c r="AH27" s="332" t="s">
        <v>6244</v>
      </c>
      <c r="AI27" s="332"/>
      <c r="AJ27" s="332"/>
      <c r="AK27" s="332"/>
      <c r="AL27" s="332"/>
      <c r="AM27" s="331" t="s">
        <v>6245</v>
      </c>
      <c r="AN27" s="331"/>
    </row>
    <row r="28" spans="1:40" s="140" customFormat="1" ht="83.65" customHeight="1" x14ac:dyDescent="0.25">
      <c r="A28" s="197" t="s">
        <v>246</v>
      </c>
      <c r="B28" s="197" t="s">
        <v>312</v>
      </c>
      <c r="C28" s="197" t="s">
        <v>313</v>
      </c>
      <c r="D28" s="197" t="s">
        <v>314</v>
      </c>
      <c r="E28" s="197" t="s">
        <v>315</v>
      </c>
      <c r="F28" s="197" t="s">
        <v>316</v>
      </c>
      <c r="G28" s="197" t="s">
        <v>317</v>
      </c>
      <c r="H28" s="197" t="s">
        <v>318</v>
      </c>
      <c r="I28" s="197" t="s">
        <v>319</v>
      </c>
      <c r="J28" s="197" t="s">
        <v>320</v>
      </c>
      <c r="K28" s="197" t="s">
        <v>6257</v>
      </c>
      <c r="L28" s="197" t="s">
        <v>321</v>
      </c>
      <c r="M28" s="197" t="s">
        <v>322</v>
      </c>
      <c r="N28" s="197" t="s">
        <v>323</v>
      </c>
      <c r="O28" s="197" t="s">
        <v>324</v>
      </c>
      <c r="P28" s="197" t="s">
        <v>325</v>
      </c>
      <c r="Q28" s="197" t="s">
        <v>263</v>
      </c>
      <c r="R28" s="197" t="s">
        <v>264</v>
      </c>
      <c r="S28" s="197" t="s">
        <v>265</v>
      </c>
      <c r="T28" s="197" t="s">
        <v>266</v>
      </c>
      <c r="U28" s="198" t="s">
        <v>326</v>
      </c>
      <c r="V28" s="197" t="s">
        <v>327</v>
      </c>
      <c r="W28" s="197" t="s">
        <v>328</v>
      </c>
      <c r="X28" s="197" t="s">
        <v>329</v>
      </c>
      <c r="Y28" s="197" t="s">
        <v>274</v>
      </c>
      <c r="Z28" s="197" t="s">
        <v>330</v>
      </c>
      <c r="AA28" s="122" t="s">
        <v>276</v>
      </c>
      <c r="AB28" s="11" t="s">
        <v>6209</v>
      </c>
      <c r="AC28" s="261" t="s">
        <v>331</v>
      </c>
      <c r="AD28" s="261" t="s">
        <v>332</v>
      </c>
      <c r="AE28" s="122" t="s">
        <v>278</v>
      </c>
      <c r="AF28" s="199" t="s">
        <v>333</v>
      </c>
      <c r="AG28" s="199" t="s">
        <v>334</v>
      </c>
      <c r="AH28" s="197" t="s">
        <v>335</v>
      </c>
      <c r="AI28" s="197" t="s">
        <v>336</v>
      </c>
      <c r="AJ28" s="197" t="s">
        <v>337</v>
      </c>
      <c r="AK28" s="200" t="s">
        <v>338</v>
      </c>
      <c r="AL28" s="200" t="s">
        <v>339</v>
      </c>
      <c r="AM28" s="201" t="s">
        <v>282</v>
      </c>
      <c r="AN28" s="202" t="s">
        <v>283</v>
      </c>
    </row>
    <row r="29" spans="1:40" ht="36" x14ac:dyDescent="0.25">
      <c r="A29" s="184" t="s">
        <v>340</v>
      </c>
      <c r="B29" s="185" t="s">
        <v>341</v>
      </c>
      <c r="C29" s="185" t="s">
        <v>342</v>
      </c>
      <c r="D29" s="185" t="s">
        <v>343</v>
      </c>
      <c r="E29" s="186" t="s">
        <v>286</v>
      </c>
      <c r="F29" s="186" t="s">
        <v>287</v>
      </c>
      <c r="G29" s="185">
        <v>2023</v>
      </c>
      <c r="H29" s="185" t="s">
        <v>344</v>
      </c>
      <c r="I29" s="185" t="s">
        <v>345</v>
      </c>
      <c r="J29" s="185">
        <v>500</v>
      </c>
      <c r="K29" s="185">
        <v>72</v>
      </c>
      <c r="L29" s="185">
        <v>1</v>
      </c>
      <c r="M29" s="185">
        <v>24</v>
      </c>
      <c r="N29" s="185" t="s">
        <v>346</v>
      </c>
      <c r="O29" s="185">
        <v>2</v>
      </c>
      <c r="P29" s="185">
        <v>2</v>
      </c>
      <c r="Q29" s="185" t="s">
        <v>289</v>
      </c>
      <c r="R29" s="185" t="s">
        <v>290</v>
      </c>
      <c r="S29" s="185" t="s">
        <v>291</v>
      </c>
      <c r="T29" s="185">
        <v>22305</v>
      </c>
      <c r="U29" s="185" t="s">
        <v>347</v>
      </c>
      <c r="V29" s="185" t="s">
        <v>347</v>
      </c>
      <c r="W29" s="187">
        <v>120000</v>
      </c>
      <c r="X29" s="187">
        <v>70000</v>
      </c>
      <c r="Y29" s="185" t="s">
        <v>288</v>
      </c>
      <c r="Z29" s="185" t="s">
        <v>297</v>
      </c>
      <c r="AA29" s="116" t="s">
        <v>298</v>
      </c>
      <c r="AB29" s="278">
        <v>45071</v>
      </c>
      <c r="AC29" s="262">
        <v>45467</v>
      </c>
      <c r="AD29" s="262">
        <v>45528</v>
      </c>
      <c r="AE29" s="116" t="s">
        <v>300</v>
      </c>
      <c r="AF29" s="190" t="s">
        <v>348</v>
      </c>
      <c r="AG29" s="190"/>
      <c r="AH29" s="187">
        <v>18000</v>
      </c>
      <c r="AI29" s="187">
        <v>12000</v>
      </c>
      <c r="AJ29" s="194">
        <f t="shared" ref="AJ29:AJ39" si="3">AI29*P29</f>
        <v>24000</v>
      </c>
      <c r="AK29" s="195">
        <f>AJ29/(AH29*P29)</f>
        <v>0.66666666666666663</v>
      </c>
      <c r="AL29" s="195">
        <f>X29/W29</f>
        <v>0.58333333333333337</v>
      </c>
      <c r="AM29" s="188" t="s">
        <v>141</v>
      </c>
      <c r="AN29" s="189" t="s">
        <v>301</v>
      </c>
    </row>
    <row r="30" spans="1:40" ht="30" x14ac:dyDescent="0.25">
      <c r="A30" s="130" t="s">
        <v>349</v>
      </c>
      <c r="B30" s="131"/>
      <c r="C30" s="132"/>
      <c r="D30" s="132"/>
      <c r="E30" s="132" t="s">
        <v>246</v>
      </c>
      <c r="F30" s="132" t="s">
        <v>246</v>
      </c>
      <c r="G30" s="132" t="s">
        <v>246</v>
      </c>
      <c r="H30" s="132"/>
      <c r="I30" s="132"/>
      <c r="J30" s="132"/>
      <c r="K30" s="132"/>
      <c r="L30" s="132"/>
      <c r="M30" s="125" t="s">
        <v>246</v>
      </c>
      <c r="N30" s="125"/>
      <c r="O30" s="139"/>
      <c r="P30" s="181"/>
      <c r="Q30" s="132"/>
      <c r="R30" s="132" t="s">
        <v>246</v>
      </c>
      <c r="S30" s="132" t="s">
        <v>246</v>
      </c>
      <c r="T30" s="132"/>
      <c r="U30" s="132" t="s">
        <v>246</v>
      </c>
      <c r="V30" s="132" t="s">
        <v>246</v>
      </c>
      <c r="W30" s="134"/>
      <c r="X30" s="134"/>
      <c r="Y30" s="132" t="s">
        <v>246</v>
      </c>
      <c r="Z30" s="132" t="s">
        <v>246</v>
      </c>
      <c r="AA30" s="132"/>
      <c r="AB30" s="277"/>
      <c r="AC30" s="263"/>
      <c r="AD30" s="263"/>
      <c r="AE30" s="132" t="s">
        <v>246</v>
      </c>
      <c r="AF30" s="191"/>
      <c r="AG30" s="191"/>
      <c r="AH30" s="134"/>
      <c r="AI30" s="134"/>
      <c r="AJ30" s="193">
        <f t="shared" si="3"/>
        <v>0</v>
      </c>
      <c r="AK30" s="196" t="str">
        <f t="shared" ref="AK30:AK39" si="4">IF(AH30="", "", AJ30/(AH30*P30))</f>
        <v/>
      </c>
      <c r="AL30" s="196" t="str">
        <f t="shared" ref="AL30:AL39" si="5">IF(W30="", "", X30/W30)</f>
        <v/>
      </c>
      <c r="AM30" s="132"/>
      <c r="AN30" s="132" t="s">
        <v>246</v>
      </c>
    </row>
    <row r="31" spans="1:40" ht="30.6" customHeight="1" x14ac:dyDescent="0.25">
      <c r="A31" s="130" t="s">
        <v>350</v>
      </c>
      <c r="B31" s="131"/>
      <c r="C31" s="132"/>
      <c r="D31" s="132"/>
      <c r="E31" s="125" t="s">
        <v>246</v>
      </c>
      <c r="F31" s="125" t="s">
        <v>246</v>
      </c>
      <c r="G31" s="125" t="s">
        <v>246</v>
      </c>
      <c r="H31" s="125"/>
      <c r="I31" s="125"/>
      <c r="J31" s="125"/>
      <c r="K31" s="125"/>
      <c r="L31" s="125"/>
      <c r="M31" s="125" t="s">
        <v>246</v>
      </c>
      <c r="N31" s="125"/>
      <c r="O31" s="139"/>
      <c r="P31" s="181"/>
      <c r="Q31" s="125" t="s">
        <v>246</v>
      </c>
      <c r="R31" s="132" t="s">
        <v>246</v>
      </c>
      <c r="S31" s="125" t="s">
        <v>246</v>
      </c>
      <c r="T31" s="125"/>
      <c r="U31" s="125" t="s">
        <v>246</v>
      </c>
      <c r="V31" s="125" t="s">
        <v>246</v>
      </c>
      <c r="W31" s="127"/>
      <c r="X31" s="127"/>
      <c r="Y31" s="125" t="s">
        <v>246</v>
      </c>
      <c r="Z31" s="125" t="s">
        <v>246</v>
      </c>
      <c r="AA31" s="125"/>
      <c r="AB31" s="277"/>
      <c r="AC31" s="264"/>
      <c r="AD31" s="264"/>
      <c r="AE31" s="125" t="s">
        <v>246</v>
      </c>
      <c r="AF31" s="192"/>
      <c r="AG31" s="192"/>
      <c r="AH31" s="127"/>
      <c r="AI31" s="127"/>
      <c r="AJ31" s="193">
        <f t="shared" si="3"/>
        <v>0</v>
      </c>
      <c r="AK31" s="196" t="str">
        <f t="shared" si="4"/>
        <v/>
      </c>
      <c r="AL31" s="196" t="str">
        <f t="shared" si="5"/>
        <v/>
      </c>
      <c r="AM31" s="125" t="s">
        <v>246</v>
      </c>
      <c r="AN31" s="132" t="s">
        <v>246</v>
      </c>
    </row>
    <row r="32" spans="1:40" ht="30.6" customHeight="1" x14ac:dyDescent="0.25">
      <c r="A32" s="130" t="s">
        <v>351</v>
      </c>
      <c r="B32" s="131"/>
      <c r="C32" s="132"/>
      <c r="D32" s="132"/>
      <c r="E32" s="125" t="s">
        <v>246</v>
      </c>
      <c r="F32" s="125" t="s">
        <v>246</v>
      </c>
      <c r="G32" s="125" t="s">
        <v>246</v>
      </c>
      <c r="H32" s="125"/>
      <c r="I32" s="125"/>
      <c r="J32" s="125"/>
      <c r="K32" s="125"/>
      <c r="L32" s="125"/>
      <c r="M32" s="125" t="s">
        <v>246</v>
      </c>
      <c r="N32" s="125"/>
      <c r="O32" s="139"/>
      <c r="P32" s="181"/>
      <c r="Q32" s="125" t="s">
        <v>246</v>
      </c>
      <c r="R32" s="132" t="s">
        <v>246</v>
      </c>
      <c r="S32" s="125" t="s">
        <v>246</v>
      </c>
      <c r="T32" s="125"/>
      <c r="U32" s="125" t="s">
        <v>246</v>
      </c>
      <c r="V32" s="125" t="s">
        <v>246</v>
      </c>
      <c r="W32" s="127"/>
      <c r="X32" s="127"/>
      <c r="Y32" s="125" t="s">
        <v>246</v>
      </c>
      <c r="Z32" s="125" t="s">
        <v>246</v>
      </c>
      <c r="AA32" s="125"/>
      <c r="AB32" s="277"/>
      <c r="AC32" s="264"/>
      <c r="AD32" s="264"/>
      <c r="AE32" s="125" t="s">
        <v>246</v>
      </c>
      <c r="AF32" s="192"/>
      <c r="AG32" s="192"/>
      <c r="AH32" s="127"/>
      <c r="AI32" s="127"/>
      <c r="AJ32" s="193">
        <f t="shared" si="3"/>
        <v>0</v>
      </c>
      <c r="AK32" s="196" t="str">
        <f t="shared" si="4"/>
        <v/>
      </c>
      <c r="AL32" s="196" t="str">
        <f t="shared" si="5"/>
        <v/>
      </c>
      <c r="AM32" s="125" t="s">
        <v>246</v>
      </c>
      <c r="AN32" s="132" t="s">
        <v>246</v>
      </c>
    </row>
    <row r="33" spans="1:40" ht="30.6" customHeight="1" x14ac:dyDescent="0.25">
      <c r="A33" s="130" t="s">
        <v>352</v>
      </c>
      <c r="B33" s="131"/>
      <c r="C33" s="132"/>
      <c r="D33" s="132"/>
      <c r="E33" s="125" t="s">
        <v>246</v>
      </c>
      <c r="F33" s="125" t="s">
        <v>246</v>
      </c>
      <c r="G33" s="125" t="s">
        <v>246</v>
      </c>
      <c r="H33" s="125"/>
      <c r="I33" s="125"/>
      <c r="J33" s="125"/>
      <c r="K33" s="125"/>
      <c r="L33" s="125"/>
      <c r="M33" s="125" t="s">
        <v>246</v>
      </c>
      <c r="N33" s="125"/>
      <c r="O33" s="139"/>
      <c r="P33" s="181"/>
      <c r="Q33" s="125" t="s">
        <v>246</v>
      </c>
      <c r="R33" s="132" t="s">
        <v>246</v>
      </c>
      <c r="S33" s="125" t="s">
        <v>246</v>
      </c>
      <c r="T33" s="125"/>
      <c r="U33" s="125" t="s">
        <v>246</v>
      </c>
      <c r="V33" s="125" t="s">
        <v>246</v>
      </c>
      <c r="W33" s="127"/>
      <c r="X33" s="127"/>
      <c r="Y33" s="125" t="s">
        <v>246</v>
      </c>
      <c r="Z33" s="125" t="s">
        <v>246</v>
      </c>
      <c r="AA33" s="125"/>
      <c r="AB33" s="277"/>
      <c r="AC33" s="264"/>
      <c r="AD33" s="264"/>
      <c r="AE33" s="125" t="s">
        <v>246</v>
      </c>
      <c r="AF33" s="192"/>
      <c r="AG33" s="192"/>
      <c r="AH33" s="127"/>
      <c r="AI33" s="127"/>
      <c r="AJ33" s="193">
        <f t="shared" si="3"/>
        <v>0</v>
      </c>
      <c r="AK33" s="196" t="str">
        <f t="shared" si="4"/>
        <v/>
      </c>
      <c r="AL33" s="196" t="str">
        <f t="shared" si="5"/>
        <v/>
      </c>
      <c r="AM33" s="125" t="s">
        <v>246</v>
      </c>
      <c r="AN33" s="132" t="s">
        <v>246</v>
      </c>
    </row>
    <row r="34" spans="1:40" ht="30.6" customHeight="1" x14ac:dyDescent="0.25">
      <c r="A34" s="130" t="s">
        <v>353</v>
      </c>
      <c r="B34" s="131"/>
      <c r="C34" s="132"/>
      <c r="D34" s="132"/>
      <c r="E34" s="125" t="s">
        <v>246</v>
      </c>
      <c r="F34" s="125" t="s">
        <v>246</v>
      </c>
      <c r="G34" s="125" t="s">
        <v>246</v>
      </c>
      <c r="H34" s="125"/>
      <c r="I34" s="125"/>
      <c r="J34" s="125"/>
      <c r="K34" s="125"/>
      <c r="L34" s="125"/>
      <c r="M34" s="125" t="s">
        <v>246</v>
      </c>
      <c r="N34" s="125"/>
      <c r="O34" s="139"/>
      <c r="P34" s="181"/>
      <c r="Q34" s="125" t="s">
        <v>246</v>
      </c>
      <c r="R34" s="132" t="s">
        <v>246</v>
      </c>
      <c r="S34" s="125" t="s">
        <v>246</v>
      </c>
      <c r="T34" s="125"/>
      <c r="U34" s="125" t="s">
        <v>246</v>
      </c>
      <c r="V34" s="125" t="s">
        <v>246</v>
      </c>
      <c r="W34" s="127"/>
      <c r="X34" s="127"/>
      <c r="Y34" s="125" t="s">
        <v>246</v>
      </c>
      <c r="Z34" s="125" t="s">
        <v>246</v>
      </c>
      <c r="AA34" s="125"/>
      <c r="AB34" s="277"/>
      <c r="AC34" s="264"/>
      <c r="AD34" s="264"/>
      <c r="AE34" s="125" t="s">
        <v>246</v>
      </c>
      <c r="AF34" s="192"/>
      <c r="AG34" s="192"/>
      <c r="AH34" s="127"/>
      <c r="AI34" s="127"/>
      <c r="AJ34" s="193">
        <f t="shared" si="3"/>
        <v>0</v>
      </c>
      <c r="AK34" s="196" t="str">
        <f t="shared" si="4"/>
        <v/>
      </c>
      <c r="AL34" s="196" t="str">
        <f t="shared" si="5"/>
        <v/>
      </c>
      <c r="AM34" s="125" t="s">
        <v>246</v>
      </c>
      <c r="AN34" s="132" t="s">
        <v>246</v>
      </c>
    </row>
    <row r="35" spans="1:40" ht="30.6" customHeight="1" x14ac:dyDescent="0.25">
      <c r="A35" s="130" t="s">
        <v>354</v>
      </c>
      <c r="B35" s="131"/>
      <c r="C35" s="132"/>
      <c r="D35" s="132"/>
      <c r="E35" s="125" t="s">
        <v>246</v>
      </c>
      <c r="F35" s="125" t="s">
        <v>246</v>
      </c>
      <c r="G35" s="125" t="s">
        <v>246</v>
      </c>
      <c r="H35" s="125"/>
      <c r="I35" s="125"/>
      <c r="J35" s="125"/>
      <c r="K35" s="125"/>
      <c r="L35" s="125"/>
      <c r="M35" s="125" t="s">
        <v>246</v>
      </c>
      <c r="N35" s="125"/>
      <c r="O35" s="139"/>
      <c r="P35" s="181"/>
      <c r="Q35" s="125" t="s">
        <v>246</v>
      </c>
      <c r="R35" s="132" t="s">
        <v>246</v>
      </c>
      <c r="S35" s="125" t="s">
        <v>246</v>
      </c>
      <c r="T35" s="125"/>
      <c r="U35" s="125" t="s">
        <v>246</v>
      </c>
      <c r="V35" s="125" t="s">
        <v>246</v>
      </c>
      <c r="W35" s="127"/>
      <c r="X35" s="127"/>
      <c r="Y35" s="125" t="s">
        <v>246</v>
      </c>
      <c r="Z35" s="125" t="s">
        <v>246</v>
      </c>
      <c r="AA35" s="125"/>
      <c r="AB35" s="277"/>
      <c r="AC35" s="264"/>
      <c r="AD35" s="264"/>
      <c r="AE35" s="125" t="s">
        <v>246</v>
      </c>
      <c r="AF35" s="192"/>
      <c r="AG35" s="192"/>
      <c r="AH35" s="127"/>
      <c r="AI35" s="127"/>
      <c r="AJ35" s="193">
        <f t="shared" si="3"/>
        <v>0</v>
      </c>
      <c r="AK35" s="196" t="str">
        <f t="shared" si="4"/>
        <v/>
      </c>
      <c r="AL35" s="196" t="str">
        <f t="shared" si="5"/>
        <v/>
      </c>
      <c r="AM35" s="125" t="s">
        <v>246</v>
      </c>
      <c r="AN35" s="132" t="s">
        <v>246</v>
      </c>
    </row>
    <row r="36" spans="1:40" ht="30.6" customHeight="1" x14ac:dyDescent="0.25">
      <c r="A36" s="130" t="s">
        <v>355</v>
      </c>
      <c r="B36" s="131"/>
      <c r="C36" s="132"/>
      <c r="D36" s="132"/>
      <c r="E36" s="125" t="s">
        <v>246</v>
      </c>
      <c r="F36" s="125" t="s">
        <v>246</v>
      </c>
      <c r="G36" s="125" t="s">
        <v>246</v>
      </c>
      <c r="H36" s="125"/>
      <c r="I36" s="125"/>
      <c r="J36" s="125"/>
      <c r="K36" s="125"/>
      <c r="L36" s="125"/>
      <c r="M36" s="125" t="s">
        <v>246</v>
      </c>
      <c r="N36" s="125"/>
      <c r="O36" s="139"/>
      <c r="P36" s="181"/>
      <c r="Q36" s="125" t="s">
        <v>246</v>
      </c>
      <c r="R36" s="132" t="s">
        <v>246</v>
      </c>
      <c r="S36" s="125" t="s">
        <v>246</v>
      </c>
      <c r="T36" s="125"/>
      <c r="U36" s="125" t="s">
        <v>246</v>
      </c>
      <c r="V36" s="125" t="s">
        <v>246</v>
      </c>
      <c r="W36" s="127"/>
      <c r="X36" s="127"/>
      <c r="Y36" s="125" t="s">
        <v>246</v>
      </c>
      <c r="Z36" s="125" t="s">
        <v>246</v>
      </c>
      <c r="AA36" s="125"/>
      <c r="AB36" s="277"/>
      <c r="AC36" s="264"/>
      <c r="AD36" s="264"/>
      <c r="AE36" s="125" t="s">
        <v>246</v>
      </c>
      <c r="AF36" s="192"/>
      <c r="AG36" s="192"/>
      <c r="AH36" s="127"/>
      <c r="AI36" s="127"/>
      <c r="AJ36" s="193">
        <f t="shared" si="3"/>
        <v>0</v>
      </c>
      <c r="AK36" s="196" t="str">
        <f t="shared" si="4"/>
        <v/>
      </c>
      <c r="AL36" s="196" t="str">
        <f t="shared" si="5"/>
        <v/>
      </c>
      <c r="AM36" s="125" t="s">
        <v>246</v>
      </c>
      <c r="AN36" s="132" t="s">
        <v>246</v>
      </c>
    </row>
    <row r="37" spans="1:40" ht="30.6" customHeight="1" x14ac:dyDescent="0.25">
      <c r="A37" s="130" t="s">
        <v>356</v>
      </c>
      <c r="B37" s="131"/>
      <c r="C37" s="132"/>
      <c r="D37" s="132"/>
      <c r="E37" s="125" t="s">
        <v>246</v>
      </c>
      <c r="F37" s="125" t="s">
        <v>246</v>
      </c>
      <c r="G37" s="125" t="s">
        <v>246</v>
      </c>
      <c r="H37" s="125"/>
      <c r="I37" s="125"/>
      <c r="J37" s="125"/>
      <c r="K37" s="125"/>
      <c r="L37" s="125"/>
      <c r="M37" s="125" t="s">
        <v>246</v>
      </c>
      <c r="N37" s="125"/>
      <c r="O37" s="139"/>
      <c r="P37" s="181"/>
      <c r="Q37" s="125" t="s">
        <v>246</v>
      </c>
      <c r="R37" s="132" t="s">
        <v>246</v>
      </c>
      <c r="S37" s="125" t="s">
        <v>246</v>
      </c>
      <c r="T37" s="125"/>
      <c r="U37" s="125" t="s">
        <v>246</v>
      </c>
      <c r="V37" s="125" t="s">
        <v>246</v>
      </c>
      <c r="W37" s="127"/>
      <c r="X37" s="127"/>
      <c r="Y37" s="125" t="s">
        <v>246</v>
      </c>
      <c r="Z37" s="125" t="s">
        <v>246</v>
      </c>
      <c r="AA37" s="125"/>
      <c r="AB37" s="277"/>
      <c r="AC37" s="264"/>
      <c r="AD37" s="264"/>
      <c r="AE37" s="125" t="s">
        <v>246</v>
      </c>
      <c r="AF37" s="192"/>
      <c r="AG37" s="192"/>
      <c r="AH37" s="127"/>
      <c r="AI37" s="127"/>
      <c r="AJ37" s="193">
        <f t="shared" si="3"/>
        <v>0</v>
      </c>
      <c r="AK37" s="196" t="str">
        <f t="shared" si="4"/>
        <v/>
      </c>
      <c r="AL37" s="196" t="str">
        <f t="shared" si="5"/>
        <v/>
      </c>
      <c r="AM37" s="125" t="s">
        <v>246</v>
      </c>
      <c r="AN37" s="132" t="s">
        <v>246</v>
      </c>
    </row>
    <row r="38" spans="1:40" ht="30.6" customHeight="1" x14ac:dyDescent="0.25">
      <c r="A38" s="130" t="s">
        <v>357</v>
      </c>
      <c r="B38" s="131"/>
      <c r="C38" s="132"/>
      <c r="D38" s="132"/>
      <c r="E38" s="125" t="s">
        <v>246</v>
      </c>
      <c r="F38" s="125" t="s">
        <v>246</v>
      </c>
      <c r="G38" s="125" t="s">
        <v>246</v>
      </c>
      <c r="H38" s="125"/>
      <c r="I38" s="125"/>
      <c r="J38" s="125"/>
      <c r="K38" s="125"/>
      <c r="L38" s="125"/>
      <c r="M38" s="125" t="s">
        <v>246</v>
      </c>
      <c r="N38" s="125"/>
      <c r="O38" s="139"/>
      <c r="P38" s="181"/>
      <c r="Q38" s="125" t="s">
        <v>246</v>
      </c>
      <c r="R38" s="132" t="s">
        <v>246</v>
      </c>
      <c r="S38" s="125" t="s">
        <v>246</v>
      </c>
      <c r="T38" s="125"/>
      <c r="U38" s="125" t="s">
        <v>246</v>
      </c>
      <c r="V38" s="125" t="s">
        <v>246</v>
      </c>
      <c r="W38" s="127"/>
      <c r="X38" s="127"/>
      <c r="Y38" s="125" t="s">
        <v>246</v>
      </c>
      <c r="Z38" s="125" t="s">
        <v>246</v>
      </c>
      <c r="AA38" s="125"/>
      <c r="AB38" s="277"/>
      <c r="AC38" s="264"/>
      <c r="AD38" s="264"/>
      <c r="AE38" s="125" t="s">
        <v>246</v>
      </c>
      <c r="AF38" s="192"/>
      <c r="AG38" s="192"/>
      <c r="AH38" s="127"/>
      <c r="AI38" s="127"/>
      <c r="AJ38" s="193">
        <f t="shared" si="3"/>
        <v>0</v>
      </c>
      <c r="AK38" s="196" t="str">
        <f t="shared" si="4"/>
        <v/>
      </c>
      <c r="AL38" s="196" t="str">
        <f t="shared" si="5"/>
        <v/>
      </c>
      <c r="AM38" s="125" t="s">
        <v>246</v>
      </c>
      <c r="AN38" s="132" t="s">
        <v>246</v>
      </c>
    </row>
    <row r="39" spans="1:40" ht="30.6" customHeight="1" x14ac:dyDescent="0.25">
      <c r="A39" s="130" t="s">
        <v>358</v>
      </c>
      <c r="B39" s="131"/>
      <c r="C39" s="132"/>
      <c r="D39" s="132"/>
      <c r="E39" s="125" t="s">
        <v>246</v>
      </c>
      <c r="F39" s="125" t="s">
        <v>246</v>
      </c>
      <c r="G39" s="125" t="s">
        <v>246</v>
      </c>
      <c r="H39" s="125"/>
      <c r="I39" s="125"/>
      <c r="J39" s="125"/>
      <c r="K39" s="125"/>
      <c r="L39" s="125"/>
      <c r="M39" s="125" t="s">
        <v>246</v>
      </c>
      <c r="N39" s="125"/>
      <c r="O39" s="139"/>
      <c r="P39" s="181"/>
      <c r="Q39" s="125" t="s">
        <v>246</v>
      </c>
      <c r="R39" s="132" t="s">
        <v>246</v>
      </c>
      <c r="S39" s="125" t="s">
        <v>246</v>
      </c>
      <c r="T39" s="125"/>
      <c r="U39" s="125" t="s">
        <v>246</v>
      </c>
      <c r="V39" s="125" t="s">
        <v>246</v>
      </c>
      <c r="W39" s="127"/>
      <c r="X39" s="127"/>
      <c r="Y39" s="125" t="s">
        <v>246</v>
      </c>
      <c r="Z39" s="125" t="s">
        <v>246</v>
      </c>
      <c r="AA39" s="125"/>
      <c r="AB39" s="277"/>
      <c r="AC39" s="264"/>
      <c r="AD39" s="264"/>
      <c r="AE39" s="125" t="s">
        <v>246</v>
      </c>
      <c r="AF39" s="192"/>
      <c r="AG39" s="192"/>
      <c r="AH39" s="127"/>
      <c r="AI39" s="127"/>
      <c r="AJ39" s="193">
        <f t="shared" si="3"/>
        <v>0</v>
      </c>
      <c r="AK39" s="196" t="str">
        <f t="shared" si="4"/>
        <v/>
      </c>
      <c r="AL39" s="196" t="str">
        <f t="shared" si="5"/>
        <v/>
      </c>
      <c r="AM39" s="125" t="s">
        <v>246</v>
      </c>
      <c r="AN39" s="132" t="s">
        <v>246</v>
      </c>
    </row>
    <row r="41" spans="1:40" ht="15" customHeight="1" thickBot="1" x14ac:dyDescent="0.3"/>
    <row r="42" spans="1:40" ht="15" customHeight="1" x14ac:dyDescent="0.25">
      <c r="A42" s="312" t="s">
        <v>359</v>
      </c>
      <c r="B42" s="312"/>
      <c r="C42" s="312"/>
      <c r="D42" s="312"/>
      <c r="E42" s="312"/>
      <c r="F42" s="312"/>
      <c r="G42" s="312"/>
      <c r="H42" s="312"/>
      <c r="I42" s="312"/>
      <c r="J42" s="60"/>
    </row>
    <row r="43" spans="1:40" ht="15" customHeight="1" x14ac:dyDescent="0.25">
      <c r="A43" s="313" t="s">
        <v>360</v>
      </c>
      <c r="B43" s="314"/>
      <c r="C43" s="314"/>
      <c r="D43" s="314"/>
      <c r="E43" s="314"/>
      <c r="F43" s="314"/>
      <c r="G43" s="314"/>
      <c r="H43" s="314"/>
      <c r="I43" s="314"/>
      <c r="J43" s="314"/>
    </row>
    <row r="44" spans="1:40" ht="42.6" customHeight="1" x14ac:dyDescent="0.25">
      <c r="A44" s="315"/>
      <c r="B44" s="315"/>
      <c r="C44" s="315"/>
      <c r="D44" s="315"/>
      <c r="E44" s="315"/>
      <c r="F44" s="315"/>
      <c r="G44" s="315"/>
      <c r="H44" s="315"/>
      <c r="I44" s="315"/>
      <c r="J44" s="315"/>
    </row>
    <row r="45" spans="1:40" ht="42.6" customHeight="1" x14ac:dyDescent="0.25">
      <c r="A45" s="315"/>
      <c r="B45" s="315"/>
      <c r="C45" s="315"/>
      <c r="D45" s="315"/>
      <c r="E45" s="315"/>
      <c r="F45" s="315"/>
      <c r="G45" s="315"/>
      <c r="H45" s="315"/>
      <c r="I45" s="315"/>
      <c r="J45" s="315"/>
    </row>
    <row r="46" spans="1:40" ht="42.6" customHeight="1" x14ac:dyDescent="0.25">
      <c r="A46" s="315"/>
      <c r="B46" s="315"/>
      <c r="C46" s="315"/>
      <c r="D46" s="315"/>
      <c r="E46" s="315"/>
      <c r="F46" s="315"/>
      <c r="G46" s="315"/>
      <c r="H46" s="315"/>
      <c r="I46" s="315"/>
      <c r="J46" s="315"/>
    </row>
    <row r="47" spans="1:40" ht="42.6" customHeight="1" x14ac:dyDescent="0.25">
      <c r="A47" s="315"/>
      <c r="B47" s="315"/>
      <c r="C47" s="315"/>
      <c r="D47" s="315"/>
      <c r="E47" s="315"/>
      <c r="F47" s="315"/>
      <c r="G47" s="315"/>
      <c r="H47" s="315"/>
      <c r="I47" s="315"/>
      <c r="J47" s="315"/>
    </row>
    <row r="48" spans="1:40" ht="42.6" customHeight="1" x14ac:dyDescent="0.25">
      <c r="A48" s="315"/>
      <c r="B48" s="315"/>
      <c r="C48" s="315"/>
      <c r="D48" s="315"/>
      <c r="E48" s="315"/>
      <c r="F48" s="315"/>
      <c r="G48" s="315"/>
      <c r="H48" s="315"/>
      <c r="I48" s="315"/>
      <c r="J48" s="315"/>
    </row>
  </sheetData>
  <mergeCells count="16">
    <mergeCell ref="AM27:AN27"/>
    <mergeCell ref="B27:P27"/>
    <mergeCell ref="Q27:V27"/>
    <mergeCell ref="AE27:AG27"/>
    <mergeCell ref="AH27:AL27"/>
    <mergeCell ref="W27:AD27"/>
    <mergeCell ref="A42:I42"/>
    <mergeCell ref="A43:J43"/>
    <mergeCell ref="A44:J48"/>
    <mergeCell ref="A1:K1"/>
    <mergeCell ref="A2:K2"/>
    <mergeCell ref="A3:K3"/>
    <mergeCell ref="A5:K5"/>
    <mergeCell ref="A6:K6"/>
    <mergeCell ref="A9:K9"/>
    <mergeCell ref="A8:K8"/>
  </mergeCells>
  <phoneticPr fontId="3" type="noConversion"/>
  <conditionalFormatting sqref="J42">
    <cfRule type="cellIs" dxfId="8" priority="9" operator="equal">
      <formula>"N/A"</formula>
    </cfRule>
    <cfRule type="cellIs" dxfId="7" priority="10" operator="equal">
      <formula>"Yes"</formula>
    </cfRule>
    <cfRule type="cellIs" dxfId="6" priority="11" operator="equal">
      <formula>"No"</formula>
    </cfRule>
  </conditionalFormatting>
  <conditionalFormatting sqref="AN14:AN24">
    <cfRule type="expression" dxfId="5" priority="8">
      <formula>$AM14="No"</formula>
    </cfRule>
  </conditionalFormatting>
  <conditionalFormatting sqref="AN29:AN39">
    <cfRule type="expression" dxfId="4" priority="7">
      <formula>$AM29="No"</formula>
    </cfRule>
  </conditionalFormatting>
  <conditionalFormatting sqref="D30:D39">
    <cfRule type="expression" dxfId="3" priority="2">
      <formula>C30=""</formula>
    </cfRule>
    <cfRule type="expression" dxfId="2" priority="6">
      <formula>C30&lt;&gt; "Other value not listed"</formula>
    </cfRule>
  </conditionalFormatting>
  <conditionalFormatting sqref="A44:J48">
    <cfRule type="expression" dxfId="1" priority="3">
      <formula>$J42="No"</formula>
    </cfRule>
  </conditionalFormatting>
  <conditionalFormatting sqref="R15:R24">
    <cfRule type="expression" dxfId="0" priority="1">
      <formula>$R15&gt;$S15</formula>
    </cfRule>
  </conditionalFormatting>
  <dataValidations disablePrompts="1" count="8">
    <dataValidation type="list" allowBlank="1" showInputMessage="1" showErrorMessage="1" sqref="J14:K24 AE14:AE24 AM14:AM24 Y29:Y39 AM29:AM39 J42 AA14:AA24" xr:uid="{A1C6E0D2-BF9A-4341-B96A-3A28125C9602}">
      <formula1>"Yes, No"</formula1>
    </dataValidation>
    <dataValidation type="list" allowBlank="1" showInputMessage="1" showErrorMessage="1" sqref="G14:G24" xr:uid="{0C3C3AB3-ED3C-4AE9-A2B5-476644F11782}">
      <formula1>"Yes, Yes - EV Charger meets the criteria of the EPA's EV Charger Waiver"</formula1>
    </dataValidation>
    <dataValidation type="list" allowBlank="1" showInputMessage="1" showErrorMessage="1" sqref="B14:B24" xr:uid="{85F7D4DA-F0C2-45A2-B451-52BF3996F2DF}">
      <formula1>"Level 2, DC Fast Charger"</formula1>
    </dataValidation>
    <dataValidation type="list" allowBlank="1" showInputMessage="1" showErrorMessage="1" sqref="C14:C24" xr:uid="{1C01057A-65C6-48C1-8F27-129C1F35BE7C}">
      <formula1>"Yes, Not Applicable"</formula1>
    </dataValidation>
    <dataValidation type="list" allowBlank="1" showInputMessage="1" showErrorMessage="1" sqref="T14:T24 R29:R39" xr:uid="{30620A1D-B9D4-4C46-B3B5-F2BA0EF6AFEE}">
      <formula1>INDIRECT(Q14)</formula1>
    </dataValidation>
    <dataValidation type="whole" allowBlank="1" showInputMessage="1" showErrorMessage="1" sqref="J29:J39" xr:uid="{029336D9-29C4-4816-AA20-8DA64A42FCDC}">
      <formula1>0</formula1>
      <formula2>1000000</formula2>
    </dataValidation>
    <dataValidation type="whole" allowBlank="1" showInputMessage="1" showErrorMessage="1" sqref="K29:K39" xr:uid="{A73B5E9B-9D2E-4B1C-8382-DB4AF88C419B}">
      <formula1>0</formula1>
      <formula2>8760</formula2>
    </dataValidation>
    <dataValidation type="whole" allowBlank="1" showInputMessage="1" showErrorMessage="1" sqref="L29:L39" xr:uid="{37973F90-BDC5-41F7-B637-C3C1DD55A5DE}">
      <formula1>0</formula1>
      <formula2>10</formula2>
    </dataValidation>
  </dataValidations>
  <printOptions horizontalCentered="1"/>
  <pageMargins left="0.7" right="0.7" top="0.75" bottom="0.75" header="0.3" footer="0.3"/>
  <pageSetup scale="70" fitToHeight="0" orientation="portrait" r:id="rId1"/>
  <headerFooter>
    <oddHeader>&amp;LOMB Control Number: 2060-New
Expiration Date: MM/DD/YYYY</oddHeader>
    <oddFooter>&amp;REPA Form Number: 5900-681</oddFooter>
    <firstHeader>&amp;LOMB Control Number: 2060-New
Expiration Date: MM/DD/YYYY</firstHeader>
  </headerFooter>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9FB25B5B-0C90-4EB6-B7A7-E96783F95321}">
          <x14:formula1>
            <xm:f>'Hidden_State County Lookups'!$A$2:$A$57</xm:f>
          </x14:formula1>
          <xm:sqref>S14:S24 Q29:Q39</xm:sqref>
        </x14:dataValidation>
        <x14:dataValidation type="list" allowBlank="1" showInputMessage="1" showErrorMessage="1" xr:uid="{165EDB8D-C2AC-4C42-8C9E-DEB8E559CEE5}">
          <x14:formula1>
            <xm:f>'14. Data Validation'!$AI$2:$AI$3</xm:f>
          </x14:formula1>
          <xm:sqref>B29:B39</xm:sqref>
        </x14:dataValidation>
        <x14:dataValidation type="list" allowBlank="1" showInputMessage="1" showErrorMessage="1" xr:uid="{F2A4C6E6-67D4-4C83-92FC-4A9CAC8CBE6A}">
          <x14:formula1>
            <xm:f>'14. Data Validation'!$AK$2:$AK$6</xm:f>
          </x14:formula1>
          <xm:sqref>C29:C39</xm:sqref>
        </x14:dataValidation>
        <x14:dataValidation type="list" allowBlank="1" showInputMessage="1" showErrorMessage="1" xr:uid="{17FC75CF-0288-4C23-B1D2-862A17F2D6AB}">
          <x14:formula1>
            <xm:f>'14. Data Validation'!$AC$2:$AC$7</xm:f>
          </x14:formula1>
          <xm:sqref>H29:H39</xm:sqref>
        </x14:dataValidation>
        <x14:dataValidation type="list" allowBlank="1" showInputMessage="1" showErrorMessage="1" xr:uid="{AD533910-C914-428E-8CC1-2A8AB0D255D8}">
          <x14:formula1>
            <xm:f>'14. Data Validation'!$AM$2:$AM$5</xm:f>
          </x14:formula1>
          <xm:sqref>I29:I39</xm:sqref>
        </x14:dataValidation>
        <x14:dataValidation type="list" allowBlank="1" showInputMessage="1" showErrorMessage="1" xr:uid="{3110F550-6A79-4BC6-B5B3-5EC83B4E4BD8}">
          <x14:formula1>
            <xm:f>'14. Data Validation'!$AO$2:$AO$5</xm:f>
          </x14:formula1>
          <xm:sqref>AF29:AF39</xm:sqref>
        </x14:dataValidation>
        <x14:dataValidation type="list" allowBlank="1" showInputMessage="1" showErrorMessage="1" xr:uid="{35CEA720-B264-4501-8BE2-2FD34CBB28C8}">
          <x14:formula1>
            <xm:f>'14. Data Validation'!$AQ$2:$AQ$6</xm:f>
          </x14:formula1>
          <xm:sqref>AI14:AI24 AE29:AE39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152"/>
  <sheetViews>
    <sheetView zoomScaleNormal="100" zoomScalePageLayoutView="70" workbookViewId="0">
      <selection activeCell="A5" sqref="A5:C5"/>
    </sheetView>
  </sheetViews>
  <sheetFormatPr defaultColWidth="8.7109375" defaultRowHeight="15" x14ac:dyDescent="0.25"/>
  <cols>
    <col min="1" max="1" width="16.28515625" style="5" customWidth="1"/>
    <col min="2" max="2" width="44.28515625" style="5" customWidth="1"/>
    <col min="3" max="3" width="106.5703125" style="4" bestFit="1" customWidth="1"/>
    <col min="4" max="16384" width="8.7109375" style="4"/>
  </cols>
  <sheetData>
    <row r="1" spans="1:3" ht="15.75" thickBot="1" x14ac:dyDescent="0.3">
      <c r="A1" s="373" t="s">
        <v>6260</v>
      </c>
      <c r="B1" s="374"/>
      <c r="C1" s="375"/>
    </row>
    <row r="2" spans="1:3" x14ac:dyDescent="0.25">
      <c r="A2" s="350" t="s">
        <v>6248</v>
      </c>
      <c r="B2" s="351"/>
      <c r="C2" s="352"/>
    </row>
    <row r="3" spans="1:3" ht="15.75" thickBot="1" x14ac:dyDescent="0.3">
      <c r="A3" s="363" t="s">
        <v>363</v>
      </c>
      <c r="B3" s="364"/>
      <c r="C3" s="365"/>
    </row>
    <row r="4" spans="1:3" x14ac:dyDescent="0.25">
      <c r="A4" s="376" t="s">
        <v>364</v>
      </c>
      <c r="B4" s="377"/>
      <c r="C4" s="378"/>
    </row>
    <row r="5" spans="1:3" x14ac:dyDescent="0.25">
      <c r="A5" s="356"/>
      <c r="B5" s="357"/>
      <c r="C5" s="39" t="s">
        <v>365</v>
      </c>
    </row>
    <row r="6" spans="1:3" x14ac:dyDescent="0.25">
      <c r="A6" s="356" t="s">
        <v>22</v>
      </c>
      <c r="B6" s="357"/>
      <c r="C6" s="39" t="s">
        <v>366</v>
      </c>
    </row>
    <row r="7" spans="1:3" ht="45" x14ac:dyDescent="0.25">
      <c r="A7" s="356" t="s">
        <v>367</v>
      </c>
      <c r="B7" s="357"/>
      <c r="C7" s="40" t="s">
        <v>368</v>
      </c>
    </row>
    <row r="8" spans="1:3" x14ac:dyDescent="0.25">
      <c r="A8" s="356" t="s">
        <v>369</v>
      </c>
      <c r="B8" s="357"/>
      <c r="C8" s="39" t="s">
        <v>370</v>
      </c>
    </row>
    <row r="9" spans="1:3" x14ac:dyDescent="0.25">
      <c r="A9" s="371" t="s">
        <v>371</v>
      </c>
      <c r="B9" s="372"/>
      <c r="C9" s="39" t="s">
        <v>372</v>
      </c>
    </row>
    <row r="10" spans="1:3" x14ac:dyDescent="0.25">
      <c r="A10" s="371" t="s">
        <v>373</v>
      </c>
      <c r="B10" s="372"/>
      <c r="C10" s="39" t="s">
        <v>374</v>
      </c>
    </row>
    <row r="11" spans="1:3" x14ac:dyDescent="0.25">
      <c r="A11" s="371" t="s">
        <v>375</v>
      </c>
      <c r="B11" s="372"/>
      <c r="C11" s="39" t="s">
        <v>376</v>
      </c>
    </row>
    <row r="12" spans="1:3" x14ac:dyDescent="0.25">
      <c r="A12" s="371" t="s">
        <v>377</v>
      </c>
      <c r="B12" s="372"/>
      <c r="C12" s="39" t="s">
        <v>378</v>
      </c>
    </row>
    <row r="13" spans="1:3" ht="30.75" customHeight="1" x14ac:dyDescent="0.25">
      <c r="A13" s="356" t="s">
        <v>379</v>
      </c>
      <c r="B13" s="357"/>
      <c r="C13" s="40" t="s">
        <v>380</v>
      </c>
    </row>
    <row r="14" spans="1:3" x14ac:dyDescent="0.25">
      <c r="A14" s="356" t="s">
        <v>381</v>
      </c>
      <c r="B14" s="357"/>
      <c r="C14" s="39" t="s">
        <v>382</v>
      </c>
    </row>
    <row r="15" spans="1:3" x14ac:dyDescent="0.25">
      <c r="A15" s="356" t="s">
        <v>383</v>
      </c>
      <c r="B15" s="357"/>
      <c r="C15" s="39" t="s">
        <v>384</v>
      </c>
    </row>
    <row r="16" spans="1:3" x14ac:dyDescent="0.25">
      <c r="A16" s="356" t="s">
        <v>385</v>
      </c>
      <c r="B16" s="357"/>
      <c r="C16" s="39" t="s">
        <v>386</v>
      </c>
    </row>
    <row r="17" spans="1:3" x14ac:dyDescent="0.25">
      <c r="A17" s="356" t="s">
        <v>387</v>
      </c>
      <c r="B17" s="357"/>
      <c r="C17" s="39" t="s">
        <v>388</v>
      </c>
    </row>
    <row r="18" spans="1:3" x14ac:dyDescent="0.25">
      <c r="A18" s="356" t="s">
        <v>28</v>
      </c>
      <c r="B18" s="357"/>
      <c r="C18" s="41" t="s">
        <v>389</v>
      </c>
    </row>
    <row r="19" spans="1:3" x14ac:dyDescent="0.25">
      <c r="A19" s="360" t="s">
        <v>390</v>
      </c>
      <c r="B19" s="361"/>
      <c r="C19" s="362"/>
    </row>
    <row r="20" spans="1:3" x14ac:dyDescent="0.25">
      <c r="A20" s="358" t="s">
        <v>391</v>
      </c>
      <c r="B20" s="359"/>
      <c r="C20" s="42" t="s">
        <v>392</v>
      </c>
    </row>
    <row r="21" spans="1:3" x14ac:dyDescent="0.25">
      <c r="A21" s="358" t="s">
        <v>30</v>
      </c>
      <c r="B21" s="359"/>
      <c r="C21" s="42" t="s">
        <v>6249</v>
      </c>
    </row>
    <row r="22" spans="1:3" x14ac:dyDescent="0.25">
      <c r="A22" s="358" t="s">
        <v>31</v>
      </c>
      <c r="B22" s="359"/>
      <c r="C22" s="42" t="s">
        <v>6250</v>
      </c>
    </row>
    <row r="23" spans="1:3" x14ac:dyDescent="0.25">
      <c r="A23" s="358" t="s">
        <v>393</v>
      </c>
      <c r="B23" s="359"/>
      <c r="C23" s="43" t="s">
        <v>394</v>
      </c>
    </row>
    <row r="24" spans="1:3" x14ac:dyDescent="0.25">
      <c r="A24" s="360" t="s">
        <v>395</v>
      </c>
      <c r="B24" s="361"/>
      <c r="C24" s="362"/>
    </row>
    <row r="25" spans="1:3" x14ac:dyDescent="0.25">
      <c r="A25" s="358" t="s">
        <v>396</v>
      </c>
      <c r="B25" s="359"/>
      <c r="C25" s="43" t="s">
        <v>397</v>
      </c>
    </row>
    <row r="26" spans="1:3" x14ac:dyDescent="0.25">
      <c r="A26" s="358" t="s">
        <v>398</v>
      </c>
      <c r="B26" s="359"/>
      <c r="C26" s="44" t="s">
        <v>6251</v>
      </c>
    </row>
    <row r="27" spans="1:3" x14ac:dyDescent="0.25">
      <c r="A27" s="358" t="s">
        <v>399</v>
      </c>
      <c r="B27" s="359"/>
      <c r="C27" s="44" t="s">
        <v>6252</v>
      </c>
    </row>
    <row r="28" spans="1:3" x14ac:dyDescent="0.25">
      <c r="A28" s="358" t="s">
        <v>400</v>
      </c>
      <c r="B28" s="359"/>
      <c r="C28" s="44" t="s">
        <v>401</v>
      </c>
    </row>
    <row r="29" spans="1:3" x14ac:dyDescent="0.25">
      <c r="A29" s="358" t="s">
        <v>402</v>
      </c>
      <c r="B29" s="359"/>
      <c r="C29" s="45" t="s">
        <v>403</v>
      </c>
    </row>
    <row r="30" spans="1:3" x14ac:dyDescent="0.25">
      <c r="A30" s="358" t="s">
        <v>404</v>
      </c>
      <c r="B30" s="359"/>
      <c r="C30" s="45" t="s">
        <v>405</v>
      </c>
    </row>
    <row r="31" spans="1:3" x14ac:dyDescent="0.25">
      <c r="A31" s="358" t="s">
        <v>406</v>
      </c>
      <c r="B31" s="359"/>
      <c r="C31" s="45" t="s">
        <v>407</v>
      </c>
    </row>
    <row r="32" spans="1:3" x14ac:dyDescent="0.25">
      <c r="A32" s="358" t="s">
        <v>408</v>
      </c>
      <c r="B32" s="359"/>
      <c r="C32" s="42" t="s">
        <v>409</v>
      </c>
    </row>
    <row r="33" spans="1:3" x14ac:dyDescent="0.25">
      <c r="A33" s="358" t="s">
        <v>410</v>
      </c>
      <c r="B33" s="359"/>
      <c r="C33" s="42" t="s">
        <v>411</v>
      </c>
    </row>
    <row r="34" spans="1:3" x14ac:dyDescent="0.25">
      <c r="A34" s="358" t="s">
        <v>412</v>
      </c>
      <c r="B34" s="359"/>
      <c r="C34" s="43" t="s">
        <v>413</v>
      </c>
    </row>
    <row r="35" spans="1:3" x14ac:dyDescent="0.25">
      <c r="A35" s="358" t="s">
        <v>414</v>
      </c>
      <c r="B35" s="359"/>
      <c r="C35" s="42" t="s">
        <v>411</v>
      </c>
    </row>
    <row r="36" spans="1:3" ht="45" x14ac:dyDescent="0.25">
      <c r="A36" s="358" t="s">
        <v>415</v>
      </c>
      <c r="B36" s="359"/>
      <c r="C36" s="45" t="s">
        <v>416</v>
      </c>
    </row>
    <row r="37" spans="1:3" x14ac:dyDescent="0.25">
      <c r="A37" s="358" t="s">
        <v>417</v>
      </c>
      <c r="B37" s="359"/>
      <c r="C37" s="44" t="s">
        <v>418</v>
      </c>
    </row>
    <row r="38" spans="1:3" x14ac:dyDescent="0.25">
      <c r="A38" s="358" t="s">
        <v>419</v>
      </c>
      <c r="B38" s="359"/>
      <c r="C38" s="43" t="s">
        <v>420</v>
      </c>
    </row>
    <row r="39" spans="1:3" x14ac:dyDescent="0.25">
      <c r="A39" s="358" t="s">
        <v>421</v>
      </c>
      <c r="B39" s="359"/>
      <c r="C39" s="43" t="s">
        <v>422</v>
      </c>
    </row>
    <row r="40" spans="1:3" x14ac:dyDescent="0.25">
      <c r="A40" s="360" t="s">
        <v>423</v>
      </c>
      <c r="B40" s="361"/>
      <c r="C40" s="362"/>
    </row>
    <row r="41" spans="1:3" x14ac:dyDescent="0.25">
      <c r="A41" s="358" t="s">
        <v>424</v>
      </c>
      <c r="B41" s="359"/>
      <c r="C41" s="44" t="s">
        <v>425</v>
      </c>
    </row>
    <row r="42" spans="1:3" ht="39" customHeight="1" x14ac:dyDescent="0.25">
      <c r="A42" s="358" t="s">
        <v>426</v>
      </c>
      <c r="B42" s="359"/>
      <c r="C42" s="43" t="s">
        <v>427</v>
      </c>
    </row>
    <row r="43" spans="1:3" x14ac:dyDescent="0.25">
      <c r="A43" s="358" t="s">
        <v>428</v>
      </c>
      <c r="B43" s="359"/>
      <c r="C43" s="43" t="s">
        <v>429</v>
      </c>
    </row>
    <row r="44" spans="1:3" x14ac:dyDescent="0.25">
      <c r="A44" s="358" t="s">
        <v>430</v>
      </c>
      <c r="B44" s="359"/>
      <c r="C44" s="43" t="s">
        <v>431</v>
      </c>
    </row>
    <row r="45" spans="1:3" ht="33.75" customHeight="1" x14ac:dyDescent="0.25">
      <c r="A45" s="358" t="s">
        <v>432</v>
      </c>
      <c r="B45" s="359"/>
      <c r="C45" s="43" t="s">
        <v>433</v>
      </c>
    </row>
    <row r="46" spans="1:3" ht="35.25" customHeight="1" x14ac:dyDescent="0.25">
      <c r="A46" s="358" t="s">
        <v>434</v>
      </c>
      <c r="B46" s="359"/>
      <c r="C46" s="43" t="s">
        <v>435</v>
      </c>
    </row>
    <row r="47" spans="1:3" x14ac:dyDescent="0.25">
      <c r="A47" s="363" t="s">
        <v>436</v>
      </c>
      <c r="B47" s="364"/>
      <c r="C47" s="365"/>
    </row>
    <row r="48" spans="1:3" x14ac:dyDescent="0.25">
      <c r="A48" s="366" t="s">
        <v>437</v>
      </c>
      <c r="B48" s="367"/>
      <c r="C48" s="368"/>
    </row>
    <row r="49" spans="1:3" ht="30" x14ac:dyDescent="0.25">
      <c r="A49" s="358" t="s">
        <v>438</v>
      </c>
      <c r="B49" s="359"/>
      <c r="C49" s="46" t="s">
        <v>439</v>
      </c>
    </row>
    <row r="50" spans="1:3" x14ac:dyDescent="0.25">
      <c r="A50" s="358" t="s">
        <v>440</v>
      </c>
      <c r="B50" s="359"/>
      <c r="C50" s="41" t="s">
        <v>441</v>
      </c>
    </row>
    <row r="51" spans="1:3" x14ac:dyDescent="0.25">
      <c r="A51" s="358" t="s">
        <v>442</v>
      </c>
      <c r="B51" s="359"/>
      <c r="C51" s="41" t="s">
        <v>443</v>
      </c>
    </row>
    <row r="52" spans="1:3" x14ac:dyDescent="0.25">
      <c r="A52" s="358" t="s">
        <v>444</v>
      </c>
      <c r="B52" s="359"/>
      <c r="C52" s="41" t="s">
        <v>445</v>
      </c>
    </row>
    <row r="53" spans="1:3" x14ac:dyDescent="0.25">
      <c r="A53" s="358" t="s">
        <v>446</v>
      </c>
      <c r="B53" s="359"/>
      <c r="C53" s="41" t="s">
        <v>447</v>
      </c>
    </row>
    <row r="54" spans="1:3" x14ac:dyDescent="0.25">
      <c r="A54" s="358" t="s">
        <v>448</v>
      </c>
      <c r="B54" s="359"/>
      <c r="C54" s="41" t="s">
        <v>449</v>
      </c>
    </row>
    <row r="55" spans="1:3" x14ac:dyDescent="0.25">
      <c r="A55" s="358" t="s">
        <v>450</v>
      </c>
      <c r="B55" s="359"/>
      <c r="C55" s="41" t="s">
        <v>451</v>
      </c>
    </row>
    <row r="56" spans="1:3" x14ac:dyDescent="0.25">
      <c r="A56" s="358" t="s">
        <v>452</v>
      </c>
      <c r="B56" s="359"/>
      <c r="C56" s="41" t="s">
        <v>453</v>
      </c>
    </row>
    <row r="57" spans="1:3" x14ac:dyDescent="0.25">
      <c r="A57" s="358" t="s">
        <v>454</v>
      </c>
      <c r="B57" s="359"/>
      <c r="C57" s="41" t="s">
        <v>455</v>
      </c>
    </row>
    <row r="58" spans="1:3" ht="15" customHeight="1" x14ac:dyDescent="0.25">
      <c r="A58" s="358" t="s">
        <v>456</v>
      </c>
      <c r="B58" s="359"/>
      <c r="C58" s="47" t="s">
        <v>457</v>
      </c>
    </row>
    <row r="59" spans="1:3" x14ac:dyDescent="0.25">
      <c r="A59" s="360" t="s">
        <v>458</v>
      </c>
      <c r="B59" s="361"/>
      <c r="C59" s="362"/>
    </row>
    <row r="60" spans="1:3" x14ac:dyDescent="0.25">
      <c r="A60" s="358" t="s">
        <v>459</v>
      </c>
      <c r="B60" s="359"/>
      <c r="C60" s="44" t="s">
        <v>460</v>
      </c>
    </row>
    <row r="61" spans="1:3" x14ac:dyDescent="0.25">
      <c r="A61" s="358" t="s">
        <v>461</v>
      </c>
      <c r="B61" s="359"/>
      <c r="C61" s="45" t="s">
        <v>462</v>
      </c>
    </row>
    <row r="62" spans="1:3" x14ac:dyDescent="0.25">
      <c r="A62" s="358" t="s">
        <v>404</v>
      </c>
      <c r="B62" s="359"/>
      <c r="C62" s="45" t="s">
        <v>405</v>
      </c>
    </row>
    <row r="63" spans="1:3" x14ac:dyDescent="0.25">
      <c r="A63" s="358" t="s">
        <v>463</v>
      </c>
      <c r="B63" s="359"/>
      <c r="C63" s="45" t="s">
        <v>464</v>
      </c>
    </row>
    <row r="64" spans="1:3" x14ac:dyDescent="0.25">
      <c r="A64" s="358" t="s">
        <v>465</v>
      </c>
      <c r="B64" s="359"/>
      <c r="C64" s="42" t="s">
        <v>466</v>
      </c>
    </row>
    <row r="65" spans="1:3" x14ac:dyDescent="0.25">
      <c r="A65" s="358" t="s">
        <v>467</v>
      </c>
      <c r="B65" s="359"/>
      <c r="C65" s="43" t="s">
        <v>468</v>
      </c>
    </row>
    <row r="66" spans="1:3" x14ac:dyDescent="0.25">
      <c r="A66" s="358" t="s">
        <v>469</v>
      </c>
      <c r="B66" s="359"/>
      <c r="C66" s="42" t="s">
        <v>470</v>
      </c>
    </row>
    <row r="67" spans="1:3" x14ac:dyDescent="0.25">
      <c r="A67" s="358" t="s">
        <v>471</v>
      </c>
      <c r="B67" s="359"/>
      <c r="C67" s="43" t="s">
        <v>472</v>
      </c>
    </row>
    <row r="68" spans="1:3" x14ac:dyDescent="0.25">
      <c r="A68" s="358" t="s">
        <v>473</v>
      </c>
      <c r="B68" s="359"/>
      <c r="C68" s="44" t="s">
        <v>6253</v>
      </c>
    </row>
    <row r="69" spans="1:3" x14ac:dyDescent="0.25">
      <c r="A69" s="358" t="s">
        <v>474</v>
      </c>
      <c r="B69" s="359"/>
      <c r="C69" s="44" t="s">
        <v>475</v>
      </c>
    </row>
    <row r="70" spans="1:3" x14ac:dyDescent="0.25">
      <c r="A70" s="358" t="s">
        <v>476</v>
      </c>
      <c r="B70" s="359"/>
      <c r="C70" s="44" t="s">
        <v>477</v>
      </c>
    </row>
    <row r="71" spans="1:3" x14ac:dyDescent="0.25">
      <c r="A71" s="360" t="s">
        <v>478</v>
      </c>
      <c r="B71" s="361"/>
      <c r="C71" s="362"/>
    </row>
    <row r="72" spans="1:3" x14ac:dyDescent="0.25">
      <c r="A72" s="358" t="s">
        <v>479</v>
      </c>
      <c r="B72" s="359"/>
      <c r="C72" s="44" t="s">
        <v>480</v>
      </c>
    </row>
    <row r="73" spans="1:3" ht="36" customHeight="1" x14ac:dyDescent="0.25">
      <c r="A73" s="358" t="s">
        <v>481</v>
      </c>
      <c r="B73" s="359"/>
      <c r="C73" s="43" t="s">
        <v>433</v>
      </c>
    </row>
    <row r="74" spans="1:3" ht="30.75" thickBot="1" x14ac:dyDescent="0.3">
      <c r="A74" s="369" t="s">
        <v>482</v>
      </c>
      <c r="B74" s="370"/>
      <c r="C74" s="48" t="s">
        <v>483</v>
      </c>
    </row>
    <row r="75" spans="1:3" x14ac:dyDescent="0.25">
      <c r="A75" s="350" t="s">
        <v>6247</v>
      </c>
      <c r="B75" s="351"/>
      <c r="C75" s="352"/>
    </row>
    <row r="76" spans="1:3" x14ac:dyDescent="0.25">
      <c r="A76" s="353" t="s">
        <v>484</v>
      </c>
      <c r="B76" s="354"/>
      <c r="C76" s="355"/>
    </row>
    <row r="77" spans="1:3" x14ac:dyDescent="0.25">
      <c r="A77" s="336" t="s">
        <v>247</v>
      </c>
      <c r="B77" s="340"/>
      <c r="C77" s="49" t="s">
        <v>485</v>
      </c>
    </row>
    <row r="78" spans="1:3" x14ac:dyDescent="0.25">
      <c r="A78" s="336" t="s">
        <v>248</v>
      </c>
      <c r="B78" s="340"/>
      <c r="C78" s="50" t="s">
        <v>486</v>
      </c>
    </row>
    <row r="79" spans="1:3" x14ac:dyDescent="0.25">
      <c r="A79" s="336" t="s">
        <v>249</v>
      </c>
      <c r="B79" s="340"/>
      <c r="C79" s="50" t="s">
        <v>487</v>
      </c>
    </row>
    <row r="80" spans="1:3" x14ac:dyDescent="0.25">
      <c r="A80" s="336" t="s">
        <v>250</v>
      </c>
      <c r="B80" s="340"/>
      <c r="C80" s="49" t="s">
        <v>488</v>
      </c>
    </row>
    <row r="81" spans="1:3" x14ac:dyDescent="0.25">
      <c r="A81" s="336" t="s">
        <v>251</v>
      </c>
      <c r="B81" s="340"/>
      <c r="C81" s="51" t="s">
        <v>489</v>
      </c>
    </row>
    <row r="82" spans="1:3" x14ac:dyDescent="0.25">
      <c r="A82" s="336" t="s">
        <v>252</v>
      </c>
      <c r="B82" s="340"/>
      <c r="C82" s="50" t="s">
        <v>490</v>
      </c>
    </row>
    <row r="83" spans="1:3" x14ac:dyDescent="0.25">
      <c r="A83" s="336" t="s">
        <v>491</v>
      </c>
      <c r="B83" s="340"/>
      <c r="C83" s="49" t="s">
        <v>492</v>
      </c>
    </row>
    <row r="84" spans="1:3" x14ac:dyDescent="0.25">
      <c r="A84" s="336" t="s">
        <v>254</v>
      </c>
      <c r="B84" s="340"/>
      <c r="C84" s="51" t="s">
        <v>493</v>
      </c>
    </row>
    <row r="85" spans="1:3" x14ac:dyDescent="0.25">
      <c r="A85" s="336" t="s">
        <v>255</v>
      </c>
      <c r="B85" s="340"/>
      <c r="C85" s="51" t="s">
        <v>494</v>
      </c>
    </row>
    <row r="86" spans="1:3" ht="30" x14ac:dyDescent="0.25">
      <c r="A86" s="338" t="s">
        <v>495</v>
      </c>
      <c r="B86" s="349"/>
      <c r="C86" s="52" t="s">
        <v>496</v>
      </c>
    </row>
    <row r="87" spans="1:3" x14ac:dyDescent="0.25">
      <c r="A87" s="336" t="s">
        <v>497</v>
      </c>
      <c r="B87" s="340"/>
      <c r="C87" s="51" t="s">
        <v>498</v>
      </c>
    </row>
    <row r="88" spans="1:3" x14ac:dyDescent="0.25">
      <c r="A88" s="336" t="s">
        <v>499</v>
      </c>
      <c r="B88" s="340"/>
      <c r="C88" s="51" t="s">
        <v>500</v>
      </c>
    </row>
    <row r="89" spans="1:3" x14ac:dyDescent="0.25">
      <c r="A89" s="336" t="s">
        <v>501</v>
      </c>
      <c r="B89" s="340"/>
      <c r="C89" s="50" t="s">
        <v>502</v>
      </c>
    </row>
    <row r="90" spans="1:3" x14ac:dyDescent="0.25">
      <c r="A90" s="336" t="s">
        <v>260</v>
      </c>
      <c r="B90" s="340"/>
      <c r="C90" s="50" t="s">
        <v>503</v>
      </c>
    </row>
    <row r="91" spans="1:3" x14ac:dyDescent="0.25">
      <c r="A91" s="344" t="s">
        <v>261</v>
      </c>
      <c r="B91" s="345"/>
      <c r="C91" s="53" t="s">
        <v>504</v>
      </c>
    </row>
    <row r="92" spans="1:3" x14ac:dyDescent="0.25">
      <c r="A92" s="341" t="s">
        <v>505</v>
      </c>
      <c r="B92" s="342"/>
      <c r="C92" s="346"/>
    </row>
    <row r="93" spans="1:3" x14ac:dyDescent="0.25">
      <c r="A93" s="347" t="s">
        <v>506</v>
      </c>
      <c r="B93" s="348"/>
      <c r="C93" s="49" t="s">
        <v>507</v>
      </c>
    </row>
    <row r="94" spans="1:3" x14ac:dyDescent="0.25">
      <c r="A94" s="336" t="s">
        <v>508</v>
      </c>
      <c r="B94" s="340"/>
      <c r="C94" s="51" t="s">
        <v>509</v>
      </c>
    </row>
    <row r="95" spans="1:3" x14ac:dyDescent="0.25">
      <c r="A95" s="336" t="s">
        <v>510</v>
      </c>
      <c r="B95" s="340"/>
      <c r="C95" s="51" t="s">
        <v>511</v>
      </c>
    </row>
    <row r="96" spans="1:3" x14ac:dyDescent="0.25">
      <c r="A96" s="336" t="s">
        <v>512</v>
      </c>
      <c r="B96" s="340"/>
      <c r="C96" s="51" t="s">
        <v>513</v>
      </c>
    </row>
    <row r="97" spans="1:3" x14ac:dyDescent="0.25">
      <c r="A97" s="336" t="s">
        <v>6254</v>
      </c>
      <c r="B97" s="340"/>
      <c r="C97" s="51" t="s">
        <v>514</v>
      </c>
    </row>
    <row r="98" spans="1:3" x14ac:dyDescent="0.25">
      <c r="A98" s="336" t="s">
        <v>267</v>
      </c>
      <c r="B98" s="340"/>
      <c r="C98" s="51" t="s">
        <v>515</v>
      </c>
    </row>
    <row r="99" spans="1:3" x14ac:dyDescent="0.25">
      <c r="A99" s="336" t="s">
        <v>516</v>
      </c>
      <c r="B99" s="340"/>
      <c r="C99" s="50" t="s">
        <v>517</v>
      </c>
    </row>
    <row r="100" spans="1:3" ht="30" x14ac:dyDescent="0.25">
      <c r="A100" s="336" t="s">
        <v>518</v>
      </c>
      <c r="B100" s="340"/>
      <c r="C100" s="55" t="s">
        <v>519</v>
      </c>
    </row>
    <row r="101" spans="1:3" ht="45" x14ac:dyDescent="0.25">
      <c r="A101" s="336" t="s">
        <v>520</v>
      </c>
      <c r="B101" s="340"/>
      <c r="C101" s="56" t="s">
        <v>521</v>
      </c>
    </row>
    <row r="102" spans="1:3" x14ac:dyDescent="0.25">
      <c r="A102" s="341" t="s">
        <v>522</v>
      </c>
      <c r="B102" s="342"/>
      <c r="C102" s="343"/>
    </row>
    <row r="103" spans="1:3" x14ac:dyDescent="0.25">
      <c r="A103" s="336" t="s">
        <v>523</v>
      </c>
      <c r="B103" s="337"/>
      <c r="C103" s="49" t="s">
        <v>524</v>
      </c>
    </row>
    <row r="104" spans="1:3" ht="30" x14ac:dyDescent="0.25">
      <c r="A104" s="338" t="s">
        <v>525</v>
      </c>
      <c r="B104" s="339"/>
      <c r="C104" s="57" t="s">
        <v>526</v>
      </c>
    </row>
    <row r="105" spans="1:3" ht="30" x14ac:dyDescent="0.25">
      <c r="A105" s="336" t="s">
        <v>274</v>
      </c>
      <c r="B105" s="337"/>
      <c r="C105" s="52" t="s">
        <v>527</v>
      </c>
    </row>
    <row r="106" spans="1:3" ht="30" x14ac:dyDescent="0.25">
      <c r="A106" s="338" t="s">
        <v>275</v>
      </c>
      <c r="B106" s="339"/>
      <c r="C106" s="52" t="s">
        <v>528</v>
      </c>
    </row>
    <row r="107" spans="1:3" x14ac:dyDescent="0.25">
      <c r="A107" s="336" t="s">
        <v>276</v>
      </c>
      <c r="B107" s="337"/>
      <c r="C107" s="51" t="s">
        <v>529</v>
      </c>
    </row>
    <row r="108" spans="1:3" x14ac:dyDescent="0.25">
      <c r="A108" s="338" t="s">
        <v>277</v>
      </c>
      <c r="B108" s="339"/>
      <c r="C108" s="58" t="s">
        <v>530</v>
      </c>
    </row>
    <row r="109" spans="1:3" x14ac:dyDescent="0.25">
      <c r="A109" s="336" t="s">
        <v>531</v>
      </c>
      <c r="B109" s="337"/>
      <c r="C109" s="58" t="s">
        <v>532</v>
      </c>
    </row>
    <row r="110" spans="1:3" ht="30" x14ac:dyDescent="0.25">
      <c r="A110" s="334" t="s">
        <v>533</v>
      </c>
      <c r="B110" s="335"/>
      <c r="C110" s="59" t="s">
        <v>534</v>
      </c>
    </row>
    <row r="111" spans="1:3" x14ac:dyDescent="0.25">
      <c r="A111" s="341" t="s">
        <v>535</v>
      </c>
      <c r="B111" s="342"/>
      <c r="C111" s="343"/>
    </row>
    <row r="112" spans="1:3" x14ac:dyDescent="0.25">
      <c r="A112" s="379" t="s">
        <v>312</v>
      </c>
      <c r="B112" s="380"/>
      <c r="C112" s="265" t="s">
        <v>536</v>
      </c>
    </row>
    <row r="113" spans="1:3" x14ac:dyDescent="0.25">
      <c r="A113" s="379" t="s">
        <v>537</v>
      </c>
      <c r="B113" s="380"/>
      <c r="C113" s="265" t="s">
        <v>538</v>
      </c>
    </row>
    <row r="114" spans="1:3" x14ac:dyDescent="0.25">
      <c r="A114" s="379" t="s">
        <v>539</v>
      </c>
      <c r="B114" s="380"/>
      <c r="C114" s="265" t="s">
        <v>540</v>
      </c>
    </row>
    <row r="115" spans="1:3" x14ac:dyDescent="0.25">
      <c r="A115" s="379" t="s">
        <v>315</v>
      </c>
      <c r="B115" s="380"/>
      <c r="C115" s="265" t="s">
        <v>541</v>
      </c>
    </row>
    <row r="116" spans="1:3" x14ac:dyDescent="0.25">
      <c r="A116" s="379" t="s">
        <v>316</v>
      </c>
      <c r="B116" s="380"/>
      <c r="C116" s="265" t="s">
        <v>542</v>
      </c>
    </row>
    <row r="117" spans="1:3" x14ac:dyDescent="0.25">
      <c r="A117" s="379" t="s">
        <v>317</v>
      </c>
      <c r="B117" s="380"/>
      <c r="C117" s="265" t="s">
        <v>543</v>
      </c>
    </row>
    <row r="118" spans="1:3" x14ac:dyDescent="0.25">
      <c r="A118" s="379" t="s">
        <v>318</v>
      </c>
      <c r="B118" s="380"/>
      <c r="C118" s="265" t="s">
        <v>544</v>
      </c>
    </row>
    <row r="119" spans="1:3" x14ac:dyDescent="0.25">
      <c r="A119" s="379" t="s">
        <v>319</v>
      </c>
      <c r="B119" s="380"/>
      <c r="C119" s="265" t="s">
        <v>545</v>
      </c>
    </row>
    <row r="120" spans="1:3" x14ac:dyDescent="0.25">
      <c r="A120" s="379" t="s">
        <v>320</v>
      </c>
      <c r="B120" s="380"/>
      <c r="C120" s="265" t="s">
        <v>546</v>
      </c>
    </row>
    <row r="121" spans="1:3" x14ac:dyDescent="0.25">
      <c r="A121" s="379" t="s">
        <v>321</v>
      </c>
      <c r="B121" s="380"/>
      <c r="C121" s="265" t="s">
        <v>547</v>
      </c>
    </row>
    <row r="122" spans="1:3" x14ac:dyDescent="0.25">
      <c r="A122" s="379" t="s">
        <v>548</v>
      </c>
      <c r="B122" s="380"/>
      <c r="C122" s="265" t="s">
        <v>549</v>
      </c>
    </row>
    <row r="123" spans="1:3" x14ac:dyDescent="0.25">
      <c r="A123" s="379" t="s">
        <v>323</v>
      </c>
      <c r="B123" s="380"/>
      <c r="C123" s="265" t="s">
        <v>550</v>
      </c>
    </row>
    <row r="124" spans="1:3" x14ac:dyDescent="0.25">
      <c r="A124" s="379" t="s">
        <v>324</v>
      </c>
      <c r="B124" s="380"/>
      <c r="C124" s="265" t="s">
        <v>551</v>
      </c>
    </row>
    <row r="125" spans="1:3" x14ac:dyDescent="0.25">
      <c r="A125" s="381" t="s">
        <v>325</v>
      </c>
      <c r="B125" s="382"/>
      <c r="C125" s="266" t="s">
        <v>552</v>
      </c>
    </row>
    <row r="126" spans="1:3" x14ac:dyDescent="0.25">
      <c r="A126" s="341" t="s">
        <v>553</v>
      </c>
      <c r="B126" s="342"/>
      <c r="C126" s="343"/>
    </row>
    <row r="127" spans="1:3" x14ac:dyDescent="0.25">
      <c r="A127" s="379" t="s">
        <v>554</v>
      </c>
      <c r="B127" s="380"/>
      <c r="C127" s="265" t="s">
        <v>555</v>
      </c>
    </row>
    <row r="128" spans="1:3" x14ac:dyDescent="0.25">
      <c r="A128" s="379" t="s">
        <v>556</v>
      </c>
      <c r="B128" s="380"/>
      <c r="C128" s="265" t="s">
        <v>557</v>
      </c>
    </row>
    <row r="129" spans="1:3" x14ac:dyDescent="0.25">
      <c r="A129" s="379" t="s">
        <v>510</v>
      </c>
      <c r="B129" s="380"/>
      <c r="C129" s="265" t="s">
        <v>558</v>
      </c>
    </row>
    <row r="130" spans="1:3" x14ac:dyDescent="0.25">
      <c r="A130" s="379" t="s">
        <v>512</v>
      </c>
      <c r="B130" s="380"/>
      <c r="C130" s="265" t="s">
        <v>559</v>
      </c>
    </row>
    <row r="131" spans="1:3" x14ac:dyDescent="0.25">
      <c r="A131" s="379" t="s">
        <v>326</v>
      </c>
      <c r="B131" s="380"/>
      <c r="C131" s="265" t="s">
        <v>560</v>
      </c>
    </row>
    <row r="132" spans="1:3" x14ac:dyDescent="0.25">
      <c r="A132" s="381" t="s">
        <v>327</v>
      </c>
      <c r="B132" s="382"/>
      <c r="C132" s="266" t="s">
        <v>561</v>
      </c>
    </row>
    <row r="133" spans="1:3" x14ac:dyDescent="0.25">
      <c r="A133" s="341" t="s">
        <v>562</v>
      </c>
      <c r="B133" s="342"/>
      <c r="C133" s="343"/>
    </row>
    <row r="134" spans="1:3" x14ac:dyDescent="0.25">
      <c r="A134" s="379" t="s">
        <v>328</v>
      </c>
      <c r="B134" s="380"/>
      <c r="C134" s="265" t="s">
        <v>563</v>
      </c>
    </row>
    <row r="135" spans="1:3" x14ac:dyDescent="0.25">
      <c r="A135" s="379" t="s">
        <v>329</v>
      </c>
      <c r="B135" s="380"/>
      <c r="C135" s="265" t="s">
        <v>564</v>
      </c>
    </row>
    <row r="136" spans="1:3" x14ac:dyDescent="0.25">
      <c r="A136" s="379" t="s">
        <v>274</v>
      </c>
      <c r="B136" s="380"/>
      <c r="C136" s="265" t="s">
        <v>565</v>
      </c>
    </row>
    <row r="137" spans="1:3" x14ac:dyDescent="0.25">
      <c r="A137" s="379" t="s">
        <v>330</v>
      </c>
      <c r="B137" s="380"/>
      <c r="C137" s="265" t="s">
        <v>566</v>
      </c>
    </row>
    <row r="138" spans="1:3" x14ac:dyDescent="0.25">
      <c r="A138" s="379" t="s">
        <v>276</v>
      </c>
      <c r="B138" s="380"/>
      <c r="C138" s="265" t="s">
        <v>567</v>
      </c>
    </row>
    <row r="139" spans="1:3" x14ac:dyDescent="0.25">
      <c r="A139" s="379" t="s">
        <v>331</v>
      </c>
      <c r="B139" s="380"/>
      <c r="C139" s="265" t="s">
        <v>568</v>
      </c>
    </row>
    <row r="140" spans="1:3" x14ac:dyDescent="0.25">
      <c r="A140" s="379" t="s">
        <v>332</v>
      </c>
      <c r="B140" s="380"/>
      <c r="C140" s="265" t="s">
        <v>569</v>
      </c>
    </row>
    <row r="141" spans="1:3" x14ac:dyDescent="0.25">
      <c r="A141" s="379" t="s">
        <v>278</v>
      </c>
      <c r="B141" s="380"/>
      <c r="C141" s="265" t="s">
        <v>570</v>
      </c>
    </row>
    <row r="142" spans="1:3" ht="30" customHeight="1" x14ac:dyDescent="0.25">
      <c r="A142" s="379" t="s">
        <v>333</v>
      </c>
      <c r="B142" s="380"/>
      <c r="C142" s="265" t="s">
        <v>571</v>
      </c>
    </row>
    <row r="143" spans="1:3" x14ac:dyDescent="0.25">
      <c r="A143" s="381" t="s">
        <v>334</v>
      </c>
      <c r="B143" s="382"/>
      <c r="C143" s="266" t="s">
        <v>572</v>
      </c>
    </row>
    <row r="144" spans="1:3" x14ac:dyDescent="0.25">
      <c r="A144" s="341" t="s">
        <v>573</v>
      </c>
      <c r="B144" s="342"/>
      <c r="C144" s="343"/>
    </row>
    <row r="145" spans="1:3" x14ac:dyDescent="0.25">
      <c r="A145" s="379" t="s">
        <v>574</v>
      </c>
      <c r="B145" s="380"/>
      <c r="C145" s="265" t="s">
        <v>575</v>
      </c>
    </row>
    <row r="146" spans="1:3" x14ac:dyDescent="0.25">
      <c r="A146" s="379" t="s">
        <v>336</v>
      </c>
      <c r="B146" s="380"/>
      <c r="C146" s="265" t="s">
        <v>576</v>
      </c>
    </row>
    <row r="147" spans="1:3" ht="29.65" customHeight="1" x14ac:dyDescent="0.25">
      <c r="A147" s="379" t="s">
        <v>577</v>
      </c>
      <c r="B147" s="380"/>
      <c r="C147" s="50" t="s">
        <v>503</v>
      </c>
    </row>
    <row r="148" spans="1:3" x14ac:dyDescent="0.25">
      <c r="A148" s="379" t="s">
        <v>338</v>
      </c>
      <c r="B148" s="380"/>
      <c r="C148" s="50" t="s">
        <v>503</v>
      </c>
    </row>
    <row r="149" spans="1:3" x14ac:dyDescent="0.25">
      <c r="A149" s="381" t="s">
        <v>339</v>
      </c>
      <c r="B149" s="382"/>
      <c r="C149" s="53" t="s">
        <v>503</v>
      </c>
    </row>
    <row r="150" spans="1:3" x14ac:dyDescent="0.25">
      <c r="A150" s="341" t="s">
        <v>578</v>
      </c>
      <c r="B150" s="342"/>
      <c r="C150" s="343"/>
    </row>
    <row r="151" spans="1:3" ht="44.65" customHeight="1" x14ac:dyDescent="0.25">
      <c r="A151" s="379" t="s">
        <v>579</v>
      </c>
      <c r="B151" s="380"/>
      <c r="C151" s="265" t="s">
        <v>580</v>
      </c>
    </row>
    <row r="152" spans="1:3" x14ac:dyDescent="0.25">
      <c r="A152" s="381" t="s">
        <v>581</v>
      </c>
      <c r="B152" s="382"/>
      <c r="C152" s="266" t="s">
        <v>582</v>
      </c>
    </row>
  </sheetData>
  <mergeCells count="152">
    <mergeCell ref="A2:C2"/>
    <mergeCell ref="A147:B147"/>
    <mergeCell ref="A148:B148"/>
    <mergeCell ref="A149:B149"/>
    <mergeCell ref="A150:C150"/>
    <mergeCell ref="A151:B151"/>
    <mergeCell ref="A152:B152"/>
    <mergeCell ref="A137:B137"/>
    <mergeCell ref="A138:B138"/>
    <mergeCell ref="A139:B139"/>
    <mergeCell ref="A140:B140"/>
    <mergeCell ref="A141:B141"/>
    <mergeCell ref="A142:B142"/>
    <mergeCell ref="A143:B143"/>
    <mergeCell ref="A145:B145"/>
    <mergeCell ref="A146:B146"/>
    <mergeCell ref="A144:C144"/>
    <mergeCell ref="A130:B130"/>
    <mergeCell ref="A131:B131"/>
    <mergeCell ref="A126:C126"/>
    <mergeCell ref="A132:B132"/>
    <mergeCell ref="A133:C133"/>
    <mergeCell ref="A134:B134"/>
    <mergeCell ref="A135:B135"/>
    <mergeCell ref="A136:B136"/>
    <mergeCell ref="A120:B120"/>
    <mergeCell ref="A121:B121"/>
    <mergeCell ref="A122:B122"/>
    <mergeCell ref="A123:B123"/>
    <mergeCell ref="A124:B124"/>
    <mergeCell ref="A125:B125"/>
    <mergeCell ref="A127:B127"/>
    <mergeCell ref="A128:B128"/>
    <mergeCell ref="A129:B129"/>
    <mergeCell ref="A111:C111"/>
    <mergeCell ref="A112:B112"/>
    <mergeCell ref="A113:B113"/>
    <mergeCell ref="A114:B114"/>
    <mergeCell ref="A115:B115"/>
    <mergeCell ref="A116:B116"/>
    <mergeCell ref="A117:B117"/>
    <mergeCell ref="A118:B118"/>
    <mergeCell ref="A119:B119"/>
    <mergeCell ref="A51:B51"/>
    <mergeCell ref="A52:B52"/>
    <mergeCell ref="A53:B53"/>
    <mergeCell ref="A57:B57"/>
    <mergeCell ref="A54:B54"/>
    <mergeCell ref="A55:B55"/>
    <mergeCell ref="A56:B56"/>
    <mergeCell ref="A12:B12"/>
    <mergeCell ref="A1:C1"/>
    <mergeCell ref="A3:C3"/>
    <mergeCell ref="A4:C4"/>
    <mergeCell ref="A5:B5"/>
    <mergeCell ref="A6:B6"/>
    <mergeCell ref="A7:B7"/>
    <mergeCell ref="A8:B8"/>
    <mergeCell ref="A9:B9"/>
    <mergeCell ref="A10:B10"/>
    <mergeCell ref="A11:B11"/>
    <mergeCell ref="A24:C24"/>
    <mergeCell ref="A14:B14"/>
    <mergeCell ref="A15:B15"/>
    <mergeCell ref="A16:B16"/>
    <mergeCell ref="A18:B18"/>
    <mergeCell ref="A19:C19"/>
    <mergeCell ref="A20:B20"/>
    <mergeCell ref="A21:B21"/>
    <mergeCell ref="A22:B22"/>
    <mergeCell ref="A23:B23"/>
    <mergeCell ref="A17:B17"/>
    <mergeCell ref="A49:B49"/>
    <mergeCell ref="A38:B38"/>
    <mergeCell ref="A25:B25"/>
    <mergeCell ref="A26:B26"/>
    <mergeCell ref="A27:B27"/>
    <mergeCell ref="A28:B28"/>
    <mergeCell ref="A29:B29"/>
    <mergeCell ref="A32:B32"/>
    <mergeCell ref="A33:B33"/>
    <mergeCell ref="A34:B34"/>
    <mergeCell ref="A35:B35"/>
    <mergeCell ref="A36:B36"/>
    <mergeCell ref="A37:B37"/>
    <mergeCell ref="A31:B31"/>
    <mergeCell ref="A30:B30"/>
    <mergeCell ref="A59:C59"/>
    <mergeCell ref="A60:B60"/>
    <mergeCell ref="A61:B61"/>
    <mergeCell ref="A64:B64"/>
    <mergeCell ref="A65:B65"/>
    <mergeCell ref="A66:B66"/>
    <mergeCell ref="A67:B67"/>
    <mergeCell ref="A68:B68"/>
    <mergeCell ref="A63:B63"/>
    <mergeCell ref="A62:B62"/>
    <mergeCell ref="A75:C75"/>
    <mergeCell ref="A76:C76"/>
    <mergeCell ref="A77:B77"/>
    <mergeCell ref="A78:B78"/>
    <mergeCell ref="A79:B79"/>
    <mergeCell ref="A13:B13"/>
    <mergeCell ref="A70:B70"/>
    <mergeCell ref="A71:C71"/>
    <mergeCell ref="A72:B72"/>
    <mergeCell ref="A73:B73"/>
    <mergeCell ref="A50:B50"/>
    <mergeCell ref="A39:B39"/>
    <mergeCell ref="A40:C40"/>
    <mergeCell ref="A41:B41"/>
    <mergeCell ref="A42:B42"/>
    <mergeCell ref="A43:B43"/>
    <mergeCell ref="A44:B44"/>
    <mergeCell ref="A45:B45"/>
    <mergeCell ref="A46:B46"/>
    <mergeCell ref="A47:C47"/>
    <mergeCell ref="A48:C48"/>
    <mergeCell ref="A74:B74"/>
    <mergeCell ref="A69:B69"/>
    <mergeCell ref="A58:B58"/>
    <mergeCell ref="A85:B85"/>
    <mergeCell ref="A86:B86"/>
    <mergeCell ref="A87:B87"/>
    <mergeCell ref="A88:B88"/>
    <mergeCell ref="A89:B89"/>
    <mergeCell ref="A80:B80"/>
    <mergeCell ref="A81:B81"/>
    <mergeCell ref="A82:B82"/>
    <mergeCell ref="A83:B83"/>
    <mergeCell ref="A84:B84"/>
    <mergeCell ref="A95:B95"/>
    <mergeCell ref="A96:B96"/>
    <mergeCell ref="A97:B97"/>
    <mergeCell ref="A98:B98"/>
    <mergeCell ref="A99:B99"/>
    <mergeCell ref="A90:B90"/>
    <mergeCell ref="A91:B91"/>
    <mergeCell ref="A92:C92"/>
    <mergeCell ref="A93:B93"/>
    <mergeCell ref="A94:B94"/>
    <mergeCell ref="A110:B110"/>
    <mergeCell ref="A105:B105"/>
    <mergeCell ref="A106:B106"/>
    <mergeCell ref="A107:B107"/>
    <mergeCell ref="A108:B108"/>
    <mergeCell ref="A109:B109"/>
    <mergeCell ref="A100:B100"/>
    <mergeCell ref="A101:B101"/>
    <mergeCell ref="A102:C102"/>
    <mergeCell ref="A103:B103"/>
    <mergeCell ref="A104:B104"/>
  </mergeCells>
  <printOptions horizontalCentered="1"/>
  <pageMargins left="0.7" right="0.7" top="0.75" bottom="0.75" header="0.3" footer="0.3"/>
  <pageSetup scale="70" fitToHeight="0" orientation="portrait" r:id="rId1"/>
  <headerFooter>
    <oddHeader>&amp;LOMB Control Number: 2060-New
Expiration Date: MM/DD/YYYY</oddHeader>
    <oddFooter>&amp;REPA Form Number: 5900-681</oddFooter>
    <firstHeader>&amp;LOMB Control Number: 2060-New
Expiration Date: MM/DD/YYYY</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AT1906"/>
  <sheetViews>
    <sheetView topLeftCell="A56" workbookViewId="0">
      <selection activeCell="G67" sqref="G67"/>
    </sheetView>
  </sheetViews>
  <sheetFormatPr defaultColWidth="8.7109375" defaultRowHeight="15" x14ac:dyDescent="0.25"/>
  <cols>
    <col min="1" max="1" width="14.7109375" style="38" customWidth="1"/>
    <col min="2" max="2" width="2.5703125" style="204" customWidth="1"/>
    <col min="3" max="3" width="14.7109375" style="38" customWidth="1"/>
    <col min="4" max="4" width="1.28515625" style="204" customWidth="1"/>
    <col min="5" max="5" width="14.7109375" style="38" customWidth="1"/>
    <col min="6" max="6" width="1.7109375" style="204" customWidth="1"/>
    <col min="7" max="7" width="14.7109375" style="38" customWidth="1"/>
    <col min="8" max="8" width="12.28515625" style="38" customWidth="1"/>
    <col min="9" max="10" width="14.5703125" style="38" bestFit="1" customWidth="1"/>
    <col min="11" max="11" width="33.28515625" style="38" bestFit="1" customWidth="1"/>
    <col min="12" max="12" width="14.5703125" style="38" bestFit="1" customWidth="1"/>
    <col min="13" max="13" width="33.28515625" style="38" bestFit="1" customWidth="1"/>
    <col min="14" max="14" width="12.28515625" style="38" bestFit="1" customWidth="1"/>
    <col min="15" max="15" width="14.5703125" style="38" bestFit="1" customWidth="1"/>
    <col min="16" max="16" width="17.5703125" style="38" bestFit="1" customWidth="1"/>
    <col min="17" max="17" width="13.5703125" style="38" bestFit="1" customWidth="1"/>
    <col min="18" max="18" width="21.7109375" style="38" customWidth="1"/>
    <col min="19" max="19" width="40.42578125" style="38" customWidth="1"/>
    <col min="20" max="20" width="23.5703125" style="38" bestFit="1" customWidth="1"/>
    <col min="21" max="21" width="13.5703125" style="38" bestFit="1" customWidth="1"/>
    <col min="22" max="22" width="23.7109375" style="38" bestFit="1" customWidth="1"/>
    <col min="23" max="23" width="52.28515625" style="38" bestFit="1" customWidth="1"/>
    <col min="24" max="24" width="14.5703125" style="38" bestFit="1" customWidth="1"/>
    <col min="25" max="25" width="33.28515625" style="38" bestFit="1" customWidth="1"/>
    <col min="26" max="26" width="23.7109375" style="38" bestFit="1" customWidth="1"/>
    <col min="27" max="27" width="36" style="38" customWidth="1"/>
    <col min="28" max="28" width="14" style="38" bestFit="1" customWidth="1"/>
    <col min="29" max="29" width="28.7109375" style="38" bestFit="1" customWidth="1"/>
    <col min="30" max="30" width="12.5703125" style="38" customWidth="1"/>
    <col min="31" max="31" width="16.42578125" style="38" bestFit="1" customWidth="1"/>
    <col min="32" max="32" width="34.7109375" style="38" customWidth="1"/>
    <col min="33" max="33" width="23.28515625" style="38" bestFit="1" customWidth="1"/>
    <col min="34" max="34" width="8.7109375" style="38"/>
    <col min="35" max="35" width="40.5703125" style="38" bestFit="1" customWidth="1"/>
    <col min="36" max="36" width="3.5703125" style="38" customWidth="1"/>
    <col min="37" max="37" width="29.28515625" style="38" bestFit="1" customWidth="1"/>
    <col min="38" max="38" width="3.28515625" style="38" customWidth="1"/>
    <col min="39" max="39" width="30" style="38" bestFit="1" customWidth="1"/>
    <col min="40" max="40" width="2.42578125" style="38" customWidth="1"/>
    <col min="41" max="41" width="62.42578125" style="38" bestFit="1" customWidth="1"/>
    <col min="42" max="42" width="8.7109375" style="38"/>
    <col min="43" max="43" width="59.28515625" style="38" bestFit="1" customWidth="1"/>
    <col min="44" max="44" width="8.7109375" style="38"/>
    <col min="45" max="45" width="29.28515625" style="38" customWidth="1"/>
    <col min="46" max="46" width="19.85546875" style="38" customWidth="1"/>
    <col min="47" max="16384" width="8.7109375" style="38"/>
  </cols>
  <sheetData>
    <row r="1" spans="1:46" ht="30" x14ac:dyDescent="0.25">
      <c r="A1" s="1" t="s">
        <v>583</v>
      </c>
      <c r="B1" s="203"/>
      <c r="C1" s="1" t="s">
        <v>584</v>
      </c>
      <c r="D1" s="203"/>
      <c r="E1" s="73" t="s">
        <v>585</v>
      </c>
      <c r="F1" s="203"/>
      <c r="G1" s="1" t="s">
        <v>586</v>
      </c>
      <c r="H1" s="1" t="s">
        <v>587</v>
      </c>
      <c r="I1" s="1" t="s">
        <v>588</v>
      </c>
      <c r="J1" s="2" t="s">
        <v>588</v>
      </c>
      <c r="K1" s="2" t="s">
        <v>383</v>
      </c>
      <c r="L1" s="383" t="s">
        <v>589</v>
      </c>
      <c r="M1" s="384"/>
      <c r="N1" s="385"/>
      <c r="O1" s="2" t="s">
        <v>588</v>
      </c>
      <c r="P1" s="2" t="s">
        <v>28</v>
      </c>
      <c r="Q1" s="2" t="s">
        <v>590</v>
      </c>
      <c r="R1" s="3" t="s">
        <v>591</v>
      </c>
      <c r="S1" s="3" t="s">
        <v>592</v>
      </c>
      <c r="T1" s="386" t="s">
        <v>593</v>
      </c>
      <c r="U1" s="386"/>
      <c r="V1" s="386" t="s">
        <v>594</v>
      </c>
      <c r="W1" s="386"/>
      <c r="X1" s="386" t="s">
        <v>593</v>
      </c>
      <c r="Y1" s="386"/>
      <c r="Z1" s="386"/>
      <c r="AA1" s="386"/>
      <c r="AB1" s="1" t="s">
        <v>362</v>
      </c>
      <c r="AC1" s="1" t="s">
        <v>595</v>
      </c>
      <c r="AD1" s="1"/>
      <c r="AE1" s="73" t="s">
        <v>596</v>
      </c>
      <c r="AF1" s="73" t="s">
        <v>597</v>
      </c>
      <c r="AG1" s="1" t="s">
        <v>598</v>
      </c>
      <c r="AH1" s="61"/>
      <c r="AI1" s="1" t="s">
        <v>312</v>
      </c>
      <c r="AJ1" s="68"/>
      <c r="AK1" s="1" t="s">
        <v>599</v>
      </c>
      <c r="AM1" s="1" t="s">
        <v>600</v>
      </c>
      <c r="AO1" s="1" t="s">
        <v>601</v>
      </c>
      <c r="AQ1" s="212" t="s">
        <v>602</v>
      </c>
      <c r="AS1" s="270" t="s">
        <v>6206</v>
      </c>
      <c r="AT1" s="270" t="s">
        <v>6207</v>
      </c>
    </row>
    <row r="2" spans="1:46" ht="60" x14ac:dyDescent="0.25">
      <c r="C2" s="38" t="s">
        <v>12</v>
      </c>
      <c r="E2" s="206" t="s">
        <v>13</v>
      </c>
      <c r="G2" s="38" t="s">
        <v>603</v>
      </c>
      <c r="H2" s="38" t="s">
        <v>604</v>
      </c>
      <c r="I2" s="38" t="s">
        <v>605</v>
      </c>
      <c r="J2" s="38" t="s">
        <v>606</v>
      </c>
      <c r="K2" s="38" t="s">
        <v>607</v>
      </c>
      <c r="L2" s="2" t="s">
        <v>588</v>
      </c>
      <c r="M2" s="2" t="s">
        <v>383</v>
      </c>
      <c r="N2" s="1" t="s">
        <v>608</v>
      </c>
      <c r="O2" s="38" t="s">
        <v>609</v>
      </c>
      <c r="P2" s="38" t="s">
        <v>610</v>
      </c>
      <c r="Q2" s="38" t="s">
        <v>611</v>
      </c>
      <c r="R2" s="38" t="s">
        <v>612</v>
      </c>
      <c r="S2" s="38" t="s">
        <v>613</v>
      </c>
      <c r="T2" s="2" t="s">
        <v>383</v>
      </c>
      <c r="U2" s="2" t="s">
        <v>385</v>
      </c>
      <c r="V2" s="2" t="s">
        <v>591</v>
      </c>
      <c r="W2" s="2" t="s">
        <v>592</v>
      </c>
      <c r="X2" s="2" t="s">
        <v>588</v>
      </c>
      <c r="Y2" s="2" t="s">
        <v>383</v>
      </c>
      <c r="Z2" s="2" t="s">
        <v>591</v>
      </c>
      <c r="AA2" s="2" t="s">
        <v>592</v>
      </c>
      <c r="AB2" s="38" t="s">
        <v>126</v>
      </c>
      <c r="AC2" s="38" t="s">
        <v>614</v>
      </c>
      <c r="AE2" s="38" t="s">
        <v>615</v>
      </c>
      <c r="AF2" s="62" t="s">
        <v>616</v>
      </c>
      <c r="AG2" s="38" t="s">
        <v>11</v>
      </c>
      <c r="AI2" s="38" t="s">
        <v>341</v>
      </c>
      <c r="AK2" s="38" t="s">
        <v>617</v>
      </c>
      <c r="AM2" s="182" t="s">
        <v>618</v>
      </c>
      <c r="AO2" s="38" t="s">
        <v>348</v>
      </c>
      <c r="AQ2" s="213" t="s">
        <v>300</v>
      </c>
      <c r="AS2" s="271" t="s">
        <v>11</v>
      </c>
      <c r="AT2" s="271" t="s">
        <v>6197</v>
      </c>
    </row>
    <row r="3" spans="1:46" ht="90" x14ac:dyDescent="0.25">
      <c r="A3" s="38" t="s">
        <v>619</v>
      </c>
      <c r="C3" s="38" t="s">
        <v>620</v>
      </c>
      <c r="E3" s="206" t="s">
        <v>621</v>
      </c>
      <c r="G3" s="38" t="s">
        <v>114</v>
      </c>
      <c r="H3" s="38" t="s">
        <v>622</v>
      </c>
      <c r="I3" s="38" t="s">
        <v>623</v>
      </c>
      <c r="J3" s="38" t="s">
        <v>606</v>
      </c>
      <c r="K3" s="38" t="s">
        <v>624</v>
      </c>
      <c r="L3" s="38" t="s">
        <v>606</v>
      </c>
      <c r="M3" s="38" t="s">
        <v>625</v>
      </c>
      <c r="N3" s="38" t="s">
        <v>604</v>
      </c>
      <c r="O3" s="38" t="s">
        <v>609</v>
      </c>
      <c r="P3" s="38" t="s">
        <v>626</v>
      </c>
      <c r="Q3" s="38" t="s">
        <v>627</v>
      </c>
      <c r="R3" s="38" t="s">
        <v>628</v>
      </c>
      <c r="S3" s="38" t="s">
        <v>629</v>
      </c>
      <c r="T3" s="38" t="s">
        <v>630</v>
      </c>
      <c r="U3" s="38" t="s">
        <v>611</v>
      </c>
      <c r="V3" s="38" t="s">
        <v>612</v>
      </c>
      <c r="W3" s="38" t="s">
        <v>613</v>
      </c>
      <c r="X3" s="38" t="s">
        <v>606</v>
      </c>
      <c r="Y3" s="38" t="s">
        <v>625</v>
      </c>
      <c r="Z3" s="38" t="s">
        <v>628</v>
      </c>
      <c r="AA3" s="38" t="s">
        <v>631</v>
      </c>
      <c r="AB3" s="38" t="s">
        <v>632</v>
      </c>
      <c r="AC3" s="38" t="s">
        <v>633</v>
      </c>
      <c r="AE3" s="38" t="s">
        <v>634</v>
      </c>
      <c r="AF3" s="62" t="s">
        <v>124</v>
      </c>
      <c r="AG3" s="38" t="s">
        <v>635</v>
      </c>
      <c r="AI3" s="38" t="s">
        <v>636</v>
      </c>
      <c r="AK3" s="38" t="s">
        <v>637</v>
      </c>
      <c r="AM3" s="182" t="s">
        <v>638</v>
      </c>
      <c r="AO3" s="38" t="s">
        <v>639</v>
      </c>
      <c r="AQ3" s="213" t="s">
        <v>640</v>
      </c>
      <c r="AS3" s="271" t="s">
        <v>733</v>
      </c>
      <c r="AT3" s="271" t="s">
        <v>6198</v>
      </c>
    </row>
    <row r="4" spans="1:46" x14ac:dyDescent="0.25">
      <c r="A4" s="38" t="s">
        <v>641</v>
      </c>
      <c r="C4" s="38" t="s">
        <v>642</v>
      </c>
      <c r="E4" s="38" t="s">
        <v>14</v>
      </c>
      <c r="H4" s="38" t="s">
        <v>643</v>
      </c>
      <c r="I4" s="38" t="s">
        <v>115</v>
      </c>
      <c r="J4" s="38" t="s">
        <v>606</v>
      </c>
      <c r="K4" s="38" t="s">
        <v>644</v>
      </c>
      <c r="L4" s="38" t="s">
        <v>606</v>
      </c>
      <c r="M4" s="38" t="s">
        <v>625</v>
      </c>
      <c r="N4" s="38" t="s">
        <v>622</v>
      </c>
      <c r="O4" s="38" t="s">
        <v>609</v>
      </c>
      <c r="P4" s="38" t="s">
        <v>645</v>
      </c>
      <c r="Q4" s="38" t="s">
        <v>646</v>
      </c>
      <c r="R4" s="38" t="s">
        <v>647</v>
      </c>
      <c r="S4" s="38" t="s">
        <v>648</v>
      </c>
      <c r="T4" s="38" t="s">
        <v>630</v>
      </c>
      <c r="U4" s="38" t="s">
        <v>627</v>
      </c>
      <c r="V4" s="38" t="s">
        <v>612</v>
      </c>
      <c r="W4" s="38" t="s">
        <v>649</v>
      </c>
      <c r="X4" s="38" t="s">
        <v>606</v>
      </c>
      <c r="Y4" s="38" t="s">
        <v>625</v>
      </c>
      <c r="Z4" s="38" t="s">
        <v>628</v>
      </c>
      <c r="AA4" s="38" t="s">
        <v>650</v>
      </c>
      <c r="AB4" s="38" t="s">
        <v>651</v>
      </c>
      <c r="AC4" s="38" t="s">
        <v>344</v>
      </c>
      <c r="AE4" s="38" t="s">
        <v>652</v>
      </c>
      <c r="AF4" s="62" t="s">
        <v>653</v>
      </c>
      <c r="AG4" s="38" t="s">
        <v>654</v>
      </c>
      <c r="AK4" s="38" t="s">
        <v>342</v>
      </c>
      <c r="AM4" s="182" t="s">
        <v>345</v>
      </c>
      <c r="AO4" s="38" t="s">
        <v>288</v>
      </c>
      <c r="AQ4" s="213" t="s">
        <v>655</v>
      </c>
      <c r="AS4" s="271" t="s">
        <v>6199</v>
      </c>
      <c r="AT4" s="271" t="s">
        <v>6200</v>
      </c>
    </row>
    <row r="5" spans="1:46" x14ac:dyDescent="0.25">
      <c r="A5" s="38" t="s">
        <v>656</v>
      </c>
      <c r="C5" s="38" t="s">
        <v>657</v>
      </c>
      <c r="H5" s="38" t="s">
        <v>658</v>
      </c>
      <c r="I5" s="38" t="s">
        <v>606</v>
      </c>
      <c r="J5" s="38" t="s">
        <v>606</v>
      </c>
      <c r="K5" s="38" t="s">
        <v>659</v>
      </c>
      <c r="L5" s="38" t="s">
        <v>606</v>
      </c>
      <c r="M5" s="38" t="s">
        <v>625</v>
      </c>
      <c r="N5" s="38" t="s">
        <v>643</v>
      </c>
      <c r="O5" s="38" t="s">
        <v>609</v>
      </c>
      <c r="P5" s="38" t="s">
        <v>660</v>
      </c>
      <c r="Q5" s="38" t="s">
        <v>117</v>
      </c>
      <c r="R5" s="38" t="s">
        <v>661</v>
      </c>
      <c r="S5" s="38" t="s">
        <v>662</v>
      </c>
      <c r="T5" s="38" t="s">
        <v>630</v>
      </c>
      <c r="U5" s="38" t="s">
        <v>646</v>
      </c>
      <c r="V5" s="38" t="s">
        <v>612</v>
      </c>
      <c r="W5" s="38" t="s">
        <v>663</v>
      </c>
      <c r="X5" s="38" t="s">
        <v>606</v>
      </c>
      <c r="Y5" s="38" t="s">
        <v>625</v>
      </c>
      <c r="Z5" s="38" t="s">
        <v>647</v>
      </c>
      <c r="AA5" s="38" t="s">
        <v>664</v>
      </c>
      <c r="AB5" s="38" t="s">
        <v>665</v>
      </c>
      <c r="AC5" s="38" t="s">
        <v>123</v>
      </c>
      <c r="AE5" s="38" t="s">
        <v>666</v>
      </c>
      <c r="AF5" s="62" t="s">
        <v>667</v>
      </c>
      <c r="AG5" s="38" t="s">
        <v>668</v>
      </c>
      <c r="AK5" s="38" t="s">
        <v>669</v>
      </c>
      <c r="AM5" s="182" t="s">
        <v>670</v>
      </c>
      <c r="AO5" s="38" t="s">
        <v>671</v>
      </c>
      <c r="AQ5" s="213" t="s">
        <v>672</v>
      </c>
      <c r="AS5" s="271" t="s">
        <v>747</v>
      </c>
      <c r="AT5" s="271" t="s">
        <v>6201</v>
      </c>
    </row>
    <row r="6" spans="1:46" x14ac:dyDescent="0.25">
      <c r="C6" s="38" t="s">
        <v>673</v>
      </c>
      <c r="H6" s="38" t="s">
        <v>674</v>
      </c>
      <c r="J6" s="38" t="s">
        <v>609</v>
      </c>
      <c r="K6" s="38" t="s">
        <v>675</v>
      </c>
      <c r="L6" s="38" t="s">
        <v>606</v>
      </c>
      <c r="M6" s="38" t="s">
        <v>625</v>
      </c>
      <c r="N6" s="38" t="s">
        <v>658</v>
      </c>
      <c r="O6" s="38" t="s">
        <v>609</v>
      </c>
      <c r="P6" s="38" t="s">
        <v>676</v>
      </c>
      <c r="Q6" s="38" t="s">
        <v>677</v>
      </c>
      <c r="R6" s="38" t="s">
        <v>678</v>
      </c>
      <c r="S6" s="38" t="s">
        <v>679</v>
      </c>
      <c r="T6" s="38" t="s">
        <v>630</v>
      </c>
      <c r="U6" s="38" t="s">
        <v>117</v>
      </c>
      <c r="V6" s="38" t="s">
        <v>612</v>
      </c>
      <c r="W6" s="38" t="s">
        <v>680</v>
      </c>
      <c r="X6" s="38" t="s">
        <v>606</v>
      </c>
      <c r="Y6" s="38" t="s">
        <v>625</v>
      </c>
      <c r="Z6" s="38" t="s">
        <v>647</v>
      </c>
      <c r="AA6" s="38" t="s">
        <v>681</v>
      </c>
      <c r="AB6" s="38" t="s">
        <v>682</v>
      </c>
      <c r="AC6" s="38" t="s">
        <v>683</v>
      </c>
      <c r="AE6" s="38" t="s">
        <v>684</v>
      </c>
      <c r="AF6" s="62" t="s">
        <v>685</v>
      </c>
      <c r="AG6" s="38" t="s">
        <v>686</v>
      </c>
      <c r="AK6" s="38" t="s">
        <v>687</v>
      </c>
      <c r="AQ6" s="213" t="s">
        <v>688</v>
      </c>
      <c r="AS6" s="271" t="s">
        <v>753</v>
      </c>
      <c r="AT6" s="271" t="s">
        <v>6202</v>
      </c>
    </row>
    <row r="7" spans="1:46" x14ac:dyDescent="0.25">
      <c r="A7" s="38" t="s">
        <v>141</v>
      </c>
      <c r="H7" s="38" t="s">
        <v>689</v>
      </c>
      <c r="J7" s="38" t="s">
        <v>609</v>
      </c>
      <c r="K7" s="38" t="s">
        <v>690</v>
      </c>
      <c r="L7" s="38" t="s">
        <v>606</v>
      </c>
      <c r="M7" s="38" t="s">
        <v>625</v>
      </c>
      <c r="N7" s="38" t="s">
        <v>674</v>
      </c>
      <c r="O7" s="38" t="s">
        <v>609</v>
      </c>
      <c r="P7" s="38" t="s">
        <v>691</v>
      </c>
      <c r="Q7" s="38" t="s">
        <v>692</v>
      </c>
      <c r="R7" s="38" t="s">
        <v>693</v>
      </c>
      <c r="S7" s="38" t="s">
        <v>136</v>
      </c>
      <c r="T7" s="38" t="s">
        <v>630</v>
      </c>
      <c r="U7" s="38" t="s">
        <v>677</v>
      </c>
      <c r="V7" s="38" t="s">
        <v>612</v>
      </c>
      <c r="W7" s="38" t="s">
        <v>694</v>
      </c>
      <c r="X7" s="38" t="s">
        <v>606</v>
      </c>
      <c r="Y7" s="38" t="s">
        <v>625</v>
      </c>
      <c r="Z7" s="38" t="s">
        <v>647</v>
      </c>
      <c r="AA7" s="38" t="s">
        <v>695</v>
      </c>
      <c r="AB7" s="38" t="s">
        <v>696</v>
      </c>
      <c r="AC7" s="38" t="s">
        <v>697</v>
      </c>
      <c r="AE7" s="38" t="s">
        <v>125</v>
      </c>
      <c r="AG7" s="38" t="s">
        <v>698</v>
      </c>
      <c r="AS7" s="271" t="s">
        <v>758</v>
      </c>
      <c r="AT7" s="271" t="s">
        <v>6203</v>
      </c>
    </row>
    <row r="8" spans="1:46" x14ac:dyDescent="0.25">
      <c r="A8" s="38" t="s">
        <v>288</v>
      </c>
      <c r="H8" s="38" t="s">
        <v>118</v>
      </c>
      <c r="J8" s="38" t="s">
        <v>623</v>
      </c>
      <c r="K8" s="38" t="s">
        <v>699</v>
      </c>
      <c r="L8" s="38" t="s">
        <v>606</v>
      </c>
      <c r="M8" s="38" t="s">
        <v>625</v>
      </c>
      <c r="N8" s="38" t="s">
        <v>689</v>
      </c>
      <c r="O8" s="38" t="s">
        <v>609</v>
      </c>
      <c r="P8" s="38" t="s">
        <v>700</v>
      </c>
      <c r="R8" s="38" t="s">
        <v>701</v>
      </c>
      <c r="S8" s="38" t="s">
        <v>702</v>
      </c>
      <c r="T8" s="38" t="s">
        <v>630</v>
      </c>
      <c r="U8" s="38" t="s">
        <v>692</v>
      </c>
      <c r="V8" s="38" t="s">
        <v>628</v>
      </c>
      <c r="W8" s="38" t="s">
        <v>662</v>
      </c>
      <c r="X8" s="38" t="s">
        <v>606</v>
      </c>
      <c r="Y8" s="38" t="s">
        <v>625</v>
      </c>
      <c r="Z8" s="38" t="s">
        <v>647</v>
      </c>
      <c r="AA8" s="38" t="s">
        <v>703</v>
      </c>
      <c r="AB8" s="38" t="s">
        <v>704</v>
      </c>
      <c r="AC8" s="38" t="s">
        <v>705</v>
      </c>
      <c r="AE8" s="38" t="s">
        <v>706</v>
      </c>
      <c r="AG8" s="38" t="s">
        <v>707</v>
      </c>
      <c r="AS8" s="271" t="s">
        <v>764</v>
      </c>
      <c r="AT8" s="271" t="s">
        <v>6204</v>
      </c>
    </row>
    <row r="9" spans="1:46" x14ac:dyDescent="0.25">
      <c r="A9" s="38" t="s">
        <v>15</v>
      </c>
      <c r="H9" s="38" t="s">
        <v>708</v>
      </c>
      <c r="J9" s="38" t="s">
        <v>623</v>
      </c>
      <c r="K9" s="38" t="s">
        <v>709</v>
      </c>
      <c r="L9" s="38" t="s">
        <v>606</v>
      </c>
      <c r="M9" s="38" t="s">
        <v>625</v>
      </c>
      <c r="N9" s="38" t="s">
        <v>118</v>
      </c>
      <c r="O9" s="38" t="s">
        <v>609</v>
      </c>
      <c r="P9" s="38" t="s">
        <v>710</v>
      </c>
      <c r="R9" s="38" t="s">
        <v>711</v>
      </c>
      <c r="S9" s="38" t="s">
        <v>649</v>
      </c>
      <c r="T9" s="38" t="s">
        <v>712</v>
      </c>
      <c r="U9" s="38" t="s">
        <v>692</v>
      </c>
      <c r="V9" s="38" t="s">
        <v>628</v>
      </c>
      <c r="W9" s="38" t="s">
        <v>679</v>
      </c>
      <c r="X9" s="38" t="s">
        <v>606</v>
      </c>
      <c r="Y9" s="38" t="s">
        <v>625</v>
      </c>
      <c r="Z9" s="38" t="s">
        <v>647</v>
      </c>
      <c r="AA9" s="38" t="s">
        <v>713</v>
      </c>
      <c r="AB9" s="38" t="s">
        <v>714</v>
      </c>
      <c r="AE9" s="38" t="s">
        <v>715</v>
      </c>
      <c r="AG9" s="38" t="s">
        <v>716</v>
      </c>
      <c r="AS9" s="271" t="s">
        <v>767</v>
      </c>
      <c r="AT9" s="271" t="s">
        <v>6205</v>
      </c>
    </row>
    <row r="10" spans="1:46" x14ac:dyDescent="0.25">
      <c r="H10" s="38" t="s">
        <v>717</v>
      </c>
      <c r="J10" s="38" t="s">
        <v>623</v>
      </c>
      <c r="K10" s="38" t="s">
        <v>718</v>
      </c>
      <c r="L10" s="38" t="s">
        <v>606</v>
      </c>
      <c r="M10" s="38" t="s">
        <v>625</v>
      </c>
      <c r="N10" s="38" t="s">
        <v>708</v>
      </c>
      <c r="O10" s="38" t="s">
        <v>609</v>
      </c>
      <c r="P10" s="38" t="s">
        <v>719</v>
      </c>
      <c r="R10" s="38" t="s">
        <v>720</v>
      </c>
      <c r="S10" s="38" t="s">
        <v>664</v>
      </c>
      <c r="T10" s="38" t="s">
        <v>721</v>
      </c>
      <c r="U10" s="38" t="s">
        <v>611</v>
      </c>
      <c r="V10" s="38" t="s">
        <v>628</v>
      </c>
      <c r="W10" s="38" t="s">
        <v>136</v>
      </c>
      <c r="X10" s="38" t="s">
        <v>606</v>
      </c>
      <c r="Y10" s="38" t="s">
        <v>625</v>
      </c>
      <c r="Z10" s="38" t="s">
        <v>661</v>
      </c>
      <c r="AA10" s="38" t="s">
        <v>722</v>
      </c>
      <c r="AB10" s="38" t="s">
        <v>723</v>
      </c>
      <c r="AE10" s="38" t="s">
        <v>724</v>
      </c>
      <c r="AG10" s="38" t="s">
        <v>725</v>
      </c>
      <c r="AS10" s="271" t="s">
        <v>772</v>
      </c>
      <c r="AT10" s="271"/>
    </row>
    <row r="11" spans="1:46" x14ac:dyDescent="0.25">
      <c r="A11" s="61" t="s">
        <v>12</v>
      </c>
      <c r="B11" s="205"/>
      <c r="C11" s="61"/>
      <c r="D11" s="205"/>
      <c r="E11" s="61"/>
      <c r="F11" s="205"/>
      <c r="G11" s="61"/>
      <c r="H11" s="38" t="s">
        <v>726</v>
      </c>
      <c r="J11" s="38" t="s">
        <v>623</v>
      </c>
      <c r="K11" s="38" t="s">
        <v>727</v>
      </c>
      <c r="L11" s="38" t="s">
        <v>606</v>
      </c>
      <c r="M11" s="38" t="s">
        <v>728</v>
      </c>
      <c r="N11" s="38" t="s">
        <v>604</v>
      </c>
      <c r="O11" s="38" t="s">
        <v>115</v>
      </c>
      <c r="P11" s="38" t="s">
        <v>729</v>
      </c>
      <c r="S11" s="38" t="s">
        <v>730</v>
      </c>
      <c r="T11" s="38" t="s">
        <v>721</v>
      </c>
      <c r="U11" s="38" t="s">
        <v>627</v>
      </c>
      <c r="V11" s="38" t="s">
        <v>628</v>
      </c>
      <c r="W11" s="38" t="s">
        <v>702</v>
      </c>
      <c r="X11" s="38" t="s">
        <v>606</v>
      </c>
      <c r="Y11" s="38" t="s">
        <v>625</v>
      </c>
      <c r="Z11" s="38" t="s">
        <v>661</v>
      </c>
      <c r="AA11" s="38" t="s">
        <v>731</v>
      </c>
      <c r="AB11" s="38" t="s">
        <v>138</v>
      </c>
      <c r="AE11" s="38" t="s">
        <v>732</v>
      </c>
      <c r="AG11" s="38" t="s">
        <v>733</v>
      </c>
      <c r="AS11" s="271" t="s">
        <v>775</v>
      </c>
      <c r="AT11" s="271"/>
    </row>
    <row r="12" spans="1:46" x14ac:dyDescent="0.25">
      <c r="A12" s="61" t="s">
        <v>620</v>
      </c>
      <c r="B12" s="205"/>
      <c r="C12" s="61"/>
      <c r="D12" s="205"/>
      <c r="E12" s="61"/>
      <c r="F12" s="205"/>
      <c r="G12" s="61"/>
      <c r="H12" s="38" t="s">
        <v>734</v>
      </c>
      <c r="J12" s="38" t="s">
        <v>623</v>
      </c>
      <c r="K12" s="38" t="s">
        <v>735</v>
      </c>
      <c r="L12" s="38" t="s">
        <v>606</v>
      </c>
      <c r="M12" s="38" t="s">
        <v>728</v>
      </c>
      <c r="N12" s="38" t="s">
        <v>622</v>
      </c>
      <c r="O12" s="38" t="s">
        <v>115</v>
      </c>
      <c r="P12" s="38" t="s">
        <v>736</v>
      </c>
      <c r="S12" s="38" t="s">
        <v>737</v>
      </c>
      <c r="T12" s="38" t="s">
        <v>721</v>
      </c>
      <c r="U12" s="38" t="s">
        <v>646</v>
      </c>
      <c r="V12" s="38" t="s">
        <v>628</v>
      </c>
      <c r="W12" s="38" t="s">
        <v>738</v>
      </c>
      <c r="X12" s="38" t="s">
        <v>606</v>
      </c>
      <c r="Y12" s="38" t="s">
        <v>625</v>
      </c>
      <c r="Z12" s="38" t="s">
        <v>661</v>
      </c>
      <c r="AA12" s="38" t="s">
        <v>739</v>
      </c>
      <c r="AE12" s="38" t="s">
        <v>740</v>
      </c>
      <c r="AG12" s="38" t="s">
        <v>741</v>
      </c>
      <c r="AS12" s="271" t="s">
        <v>780</v>
      </c>
      <c r="AT12" s="271"/>
    </row>
    <row r="13" spans="1:46" x14ac:dyDescent="0.25">
      <c r="A13" s="61" t="s">
        <v>642</v>
      </c>
      <c r="B13" s="205"/>
      <c r="C13" s="61"/>
      <c r="D13" s="205"/>
      <c r="E13" s="61"/>
      <c r="F13" s="205"/>
      <c r="G13" s="61"/>
      <c r="H13" s="38" t="s">
        <v>742</v>
      </c>
      <c r="J13" s="38" t="s">
        <v>623</v>
      </c>
      <c r="K13" s="38" t="s">
        <v>743</v>
      </c>
      <c r="L13" s="38" t="s">
        <v>606</v>
      </c>
      <c r="M13" s="38" t="s">
        <v>728</v>
      </c>
      <c r="N13" s="38" t="s">
        <v>643</v>
      </c>
      <c r="O13" s="38" t="s">
        <v>115</v>
      </c>
      <c r="P13" s="38" t="s">
        <v>744</v>
      </c>
      <c r="S13" s="38" t="s">
        <v>745</v>
      </c>
      <c r="T13" s="38" t="s">
        <v>721</v>
      </c>
      <c r="U13" s="38" t="s">
        <v>117</v>
      </c>
      <c r="V13" s="38" t="s">
        <v>628</v>
      </c>
      <c r="W13" s="38" t="s">
        <v>650</v>
      </c>
      <c r="X13" s="38" t="s">
        <v>606</v>
      </c>
      <c r="Y13" s="38" t="s">
        <v>625</v>
      </c>
      <c r="Z13" s="38" t="s">
        <v>661</v>
      </c>
      <c r="AA13" s="38" t="s">
        <v>746</v>
      </c>
      <c r="AG13" s="38" t="s">
        <v>747</v>
      </c>
      <c r="AS13" s="271" t="s">
        <v>785</v>
      </c>
      <c r="AT13" s="271"/>
    </row>
    <row r="14" spans="1:46" x14ac:dyDescent="0.25">
      <c r="A14" s="61" t="s">
        <v>657</v>
      </c>
      <c r="B14" s="205"/>
      <c r="C14" s="61"/>
      <c r="D14" s="205"/>
      <c r="E14" s="61"/>
      <c r="F14" s="205"/>
      <c r="G14" s="61"/>
      <c r="J14" s="38" t="s">
        <v>623</v>
      </c>
      <c r="K14" s="38" t="s">
        <v>748</v>
      </c>
      <c r="L14" s="38" t="s">
        <v>606</v>
      </c>
      <c r="M14" s="38" t="s">
        <v>728</v>
      </c>
      <c r="N14" s="38" t="s">
        <v>658</v>
      </c>
      <c r="O14" s="38" t="s">
        <v>115</v>
      </c>
      <c r="P14" s="38" t="s">
        <v>749</v>
      </c>
      <c r="S14" s="38" t="s">
        <v>750</v>
      </c>
      <c r="T14" s="38" t="s">
        <v>721</v>
      </c>
      <c r="U14" s="38" t="s">
        <v>677</v>
      </c>
      <c r="V14" s="38" t="s">
        <v>628</v>
      </c>
      <c r="W14" s="38" t="s">
        <v>751</v>
      </c>
      <c r="X14" s="38" t="s">
        <v>606</v>
      </c>
      <c r="Y14" s="38" t="s">
        <v>625</v>
      </c>
      <c r="Z14" s="38" t="s">
        <v>661</v>
      </c>
      <c r="AA14" s="38" t="s">
        <v>752</v>
      </c>
      <c r="AG14" s="38" t="s">
        <v>753</v>
      </c>
      <c r="AS14" s="271" t="s">
        <v>787</v>
      </c>
      <c r="AT14" s="271"/>
    </row>
    <row r="15" spans="1:46" x14ac:dyDescent="0.25">
      <c r="A15" s="61" t="s">
        <v>15</v>
      </c>
      <c r="B15" s="205"/>
      <c r="C15" s="61"/>
      <c r="D15" s="205"/>
      <c r="E15" s="61"/>
      <c r="F15" s="205"/>
      <c r="G15" s="61"/>
      <c r="J15" s="38" t="s">
        <v>623</v>
      </c>
      <c r="K15" s="38" t="s">
        <v>754</v>
      </c>
      <c r="L15" s="38" t="s">
        <v>606</v>
      </c>
      <c r="M15" s="38" t="s">
        <v>728</v>
      </c>
      <c r="N15" s="38" t="s">
        <v>674</v>
      </c>
      <c r="O15" s="38" t="s">
        <v>115</v>
      </c>
      <c r="P15" s="38" t="s">
        <v>10</v>
      </c>
      <c r="S15" s="38" t="s">
        <v>755</v>
      </c>
      <c r="T15" s="38" t="s">
        <v>721</v>
      </c>
      <c r="U15" s="38" t="s">
        <v>692</v>
      </c>
      <c r="V15" s="38" t="s">
        <v>628</v>
      </c>
      <c r="W15" s="38" t="s">
        <v>756</v>
      </c>
      <c r="X15" s="38" t="s">
        <v>606</v>
      </c>
      <c r="Y15" s="38" t="s">
        <v>625</v>
      </c>
      <c r="Z15" s="38" t="s">
        <v>693</v>
      </c>
      <c r="AA15" s="38" t="s">
        <v>757</v>
      </c>
      <c r="AG15" s="38" t="s">
        <v>758</v>
      </c>
      <c r="AS15" s="271" t="s">
        <v>790</v>
      </c>
      <c r="AT15" s="271"/>
    </row>
    <row r="16" spans="1:46" x14ac:dyDescent="0.25">
      <c r="A16" s="38" t="s">
        <v>15</v>
      </c>
      <c r="J16" s="38" t="s">
        <v>623</v>
      </c>
      <c r="K16" s="38" t="s">
        <v>759</v>
      </c>
      <c r="L16" s="38" t="s">
        <v>606</v>
      </c>
      <c r="M16" s="38" t="s">
        <v>728</v>
      </c>
      <c r="N16" s="38" t="s">
        <v>689</v>
      </c>
      <c r="O16" s="38" t="s">
        <v>115</v>
      </c>
      <c r="P16" s="38" t="s">
        <v>760</v>
      </c>
      <c r="S16" s="38" t="s">
        <v>761</v>
      </c>
      <c r="T16" s="38" t="s">
        <v>762</v>
      </c>
      <c r="U16" s="38" t="s">
        <v>117</v>
      </c>
      <c r="V16" s="38" t="s">
        <v>628</v>
      </c>
      <c r="W16" s="38" t="s">
        <v>631</v>
      </c>
      <c r="X16" s="38" t="s">
        <v>606</v>
      </c>
      <c r="Y16" s="38" t="s">
        <v>625</v>
      </c>
      <c r="Z16" s="38" t="s">
        <v>701</v>
      </c>
      <c r="AA16" s="38" t="s">
        <v>763</v>
      </c>
      <c r="AG16" s="38" t="s">
        <v>764</v>
      </c>
    </row>
    <row r="17" spans="1:33" x14ac:dyDescent="0.25">
      <c r="A17" s="38" t="s">
        <v>765</v>
      </c>
      <c r="J17" s="38" t="s">
        <v>623</v>
      </c>
      <c r="K17" s="38" t="s">
        <v>766</v>
      </c>
      <c r="L17" s="38" t="s">
        <v>606</v>
      </c>
      <c r="M17" s="38" t="s">
        <v>728</v>
      </c>
      <c r="N17" s="38" t="s">
        <v>118</v>
      </c>
      <c r="O17" s="38" t="s">
        <v>115</v>
      </c>
      <c r="P17" s="38" t="s">
        <v>726</v>
      </c>
      <c r="S17" s="38" t="s">
        <v>703</v>
      </c>
      <c r="T17" s="38" t="s">
        <v>762</v>
      </c>
      <c r="U17" s="38" t="s">
        <v>677</v>
      </c>
      <c r="V17" s="38" t="s">
        <v>647</v>
      </c>
      <c r="W17" s="38" t="s">
        <v>713</v>
      </c>
      <c r="X17" s="38" t="s">
        <v>606</v>
      </c>
      <c r="Y17" s="38" t="s">
        <v>728</v>
      </c>
      <c r="Z17" s="38" t="s">
        <v>628</v>
      </c>
      <c r="AA17" s="38" t="s">
        <v>631</v>
      </c>
      <c r="AG17" s="38" t="s">
        <v>767</v>
      </c>
    </row>
    <row r="18" spans="1:33" x14ac:dyDescent="0.25">
      <c r="A18" s="38" t="s">
        <v>768</v>
      </c>
      <c r="J18" s="38" t="s">
        <v>623</v>
      </c>
      <c r="K18" s="38" t="s">
        <v>769</v>
      </c>
      <c r="L18" s="38" t="s">
        <v>606</v>
      </c>
      <c r="M18" s="38" t="s">
        <v>728</v>
      </c>
      <c r="N18" s="38" t="s">
        <v>708</v>
      </c>
      <c r="O18" s="38" t="s">
        <v>115</v>
      </c>
      <c r="P18" s="38" t="s">
        <v>770</v>
      </c>
      <c r="S18" s="38" t="s">
        <v>771</v>
      </c>
      <c r="T18" s="38" t="s">
        <v>762</v>
      </c>
      <c r="U18" s="38" t="s">
        <v>692</v>
      </c>
      <c r="V18" s="38" t="s">
        <v>647</v>
      </c>
      <c r="W18" s="38" t="s">
        <v>737</v>
      </c>
      <c r="X18" s="38" t="s">
        <v>606</v>
      </c>
      <c r="Y18" s="38" t="s">
        <v>728</v>
      </c>
      <c r="Z18" s="38" t="s">
        <v>628</v>
      </c>
      <c r="AA18" s="38" t="s">
        <v>650</v>
      </c>
      <c r="AG18" s="38" t="s">
        <v>772</v>
      </c>
    </row>
    <row r="19" spans="1:33" x14ac:dyDescent="0.25">
      <c r="A19" s="38" t="s">
        <v>773</v>
      </c>
      <c r="J19" s="38" t="s">
        <v>623</v>
      </c>
      <c r="K19" s="38" t="s">
        <v>625</v>
      </c>
      <c r="L19" s="38" t="s">
        <v>606</v>
      </c>
      <c r="M19" s="38" t="s">
        <v>774</v>
      </c>
      <c r="N19" s="38" t="s">
        <v>604</v>
      </c>
      <c r="O19" s="38" t="s">
        <v>115</v>
      </c>
      <c r="P19" s="38" t="s">
        <v>116</v>
      </c>
      <c r="S19" s="38" t="s">
        <v>681</v>
      </c>
      <c r="T19" s="38" t="s">
        <v>760</v>
      </c>
      <c r="U19" s="38" t="s">
        <v>760</v>
      </c>
      <c r="V19" s="38" t="s">
        <v>647</v>
      </c>
      <c r="W19" s="38" t="s">
        <v>745</v>
      </c>
      <c r="X19" s="38" t="s">
        <v>606</v>
      </c>
      <c r="Y19" s="38" t="s">
        <v>728</v>
      </c>
      <c r="Z19" s="38" t="s">
        <v>647</v>
      </c>
      <c r="AA19" s="38" t="s">
        <v>664</v>
      </c>
      <c r="AG19" s="38" t="s">
        <v>775</v>
      </c>
    </row>
    <row r="20" spans="1:33" x14ac:dyDescent="0.25">
      <c r="A20" s="38" t="s">
        <v>776</v>
      </c>
      <c r="J20" s="38" t="s">
        <v>623</v>
      </c>
      <c r="K20" s="38" t="s">
        <v>728</v>
      </c>
      <c r="L20" s="38" t="s">
        <v>606</v>
      </c>
      <c r="M20" s="38" t="s">
        <v>774</v>
      </c>
      <c r="N20" s="38" t="s">
        <v>622</v>
      </c>
      <c r="O20" s="38" t="s">
        <v>115</v>
      </c>
      <c r="P20" s="38" t="s">
        <v>777</v>
      </c>
      <c r="S20" s="38" t="s">
        <v>778</v>
      </c>
      <c r="T20" s="38" t="s">
        <v>726</v>
      </c>
      <c r="U20" s="38" t="s">
        <v>779</v>
      </c>
      <c r="V20" s="38" t="s">
        <v>647</v>
      </c>
      <c r="W20" s="38" t="s">
        <v>730</v>
      </c>
      <c r="X20" s="38" t="s">
        <v>606</v>
      </c>
      <c r="Y20" s="38" t="s">
        <v>728</v>
      </c>
      <c r="Z20" s="38" t="s">
        <v>647</v>
      </c>
      <c r="AA20" s="38" t="s">
        <v>681</v>
      </c>
      <c r="AG20" s="38" t="s">
        <v>780</v>
      </c>
    </row>
    <row r="21" spans="1:33" x14ac:dyDescent="0.25">
      <c r="A21" s="38" t="s">
        <v>781</v>
      </c>
      <c r="J21" s="38" t="s">
        <v>623</v>
      </c>
      <c r="K21" s="38" t="s">
        <v>782</v>
      </c>
      <c r="L21" s="38" t="s">
        <v>606</v>
      </c>
      <c r="M21" s="38" t="s">
        <v>774</v>
      </c>
      <c r="N21" s="38" t="s">
        <v>643</v>
      </c>
      <c r="S21" s="38" t="s">
        <v>783</v>
      </c>
      <c r="T21" s="38" t="s">
        <v>116</v>
      </c>
      <c r="U21" s="38" t="s">
        <v>784</v>
      </c>
      <c r="V21" s="38" t="s">
        <v>647</v>
      </c>
      <c r="W21" s="38" t="s">
        <v>695</v>
      </c>
      <c r="X21" s="38" t="s">
        <v>606</v>
      </c>
      <c r="Y21" s="38" t="s">
        <v>728</v>
      </c>
      <c r="Z21" s="38" t="s">
        <v>647</v>
      </c>
      <c r="AA21" s="38" t="s">
        <v>695</v>
      </c>
      <c r="AG21" s="38" t="s">
        <v>785</v>
      </c>
    </row>
    <row r="22" spans="1:33" x14ac:dyDescent="0.25">
      <c r="A22" s="38" t="s">
        <v>786</v>
      </c>
      <c r="J22" s="38" t="s">
        <v>623</v>
      </c>
      <c r="K22" s="38" t="s">
        <v>712</v>
      </c>
      <c r="L22" s="38" t="s">
        <v>606</v>
      </c>
      <c r="M22" s="38" t="s">
        <v>774</v>
      </c>
      <c r="N22" s="38" t="s">
        <v>658</v>
      </c>
      <c r="S22" s="38" t="s">
        <v>695</v>
      </c>
      <c r="V22" s="38" t="s">
        <v>647</v>
      </c>
      <c r="W22" s="38" t="s">
        <v>745</v>
      </c>
      <c r="X22" s="38" t="s">
        <v>606</v>
      </c>
      <c r="Y22" s="38" t="s">
        <v>728</v>
      </c>
      <c r="Z22" s="38" t="s">
        <v>647</v>
      </c>
      <c r="AA22" s="38" t="s">
        <v>703</v>
      </c>
      <c r="AG22" s="38" t="s">
        <v>787</v>
      </c>
    </row>
    <row r="23" spans="1:33" x14ac:dyDescent="0.25">
      <c r="A23" s="38" t="s">
        <v>788</v>
      </c>
      <c r="J23" s="38" t="s">
        <v>623</v>
      </c>
      <c r="K23" s="38" t="s">
        <v>630</v>
      </c>
      <c r="L23" s="38" t="s">
        <v>606</v>
      </c>
      <c r="M23" s="38" t="s">
        <v>774</v>
      </c>
      <c r="N23" s="38" t="s">
        <v>674</v>
      </c>
      <c r="S23" s="38" t="s">
        <v>789</v>
      </c>
      <c r="V23" s="38" t="s">
        <v>647</v>
      </c>
      <c r="W23" s="38" t="s">
        <v>681</v>
      </c>
      <c r="X23" s="38" t="s">
        <v>606</v>
      </c>
      <c r="Y23" s="38" t="s">
        <v>728</v>
      </c>
      <c r="Z23" s="38" t="s">
        <v>647</v>
      </c>
      <c r="AA23" s="38" t="s">
        <v>713</v>
      </c>
      <c r="AG23" s="38" t="s">
        <v>790</v>
      </c>
    </row>
    <row r="24" spans="1:33" x14ac:dyDescent="0.25">
      <c r="A24" s="38" t="s">
        <v>791</v>
      </c>
      <c r="J24" s="38" t="s">
        <v>623</v>
      </c>
      <c r="K24" s="38" t="s">
        <v>792</v>
      </c>
      <c r="L24" s="38" t="s">
        <v>606</v>
      </c>
      <c r="M24" s="38" t="s">
        <v>774</v>
      </c>
      <c r="N24" s="38" t="s">
        <v>689</v>
      </c>
      <c r="S24" s="38" t="s">
        <v>793</v>
      </c>
      <c r="V24" s="38" t="s">
        <v>647</v>
      </c>
      <c r="W24" s="38" t="s">
        <v>761</v>
      </c>
      <c r="X24" s="38" t="s">
        <v>606</v>
      </c>
      <c r="Y24" s="38" t="s">
        <v>728</v>
      </c>
      <c r="Z24" s="38" t="s">
        <v>661</v>
      </c>
      <c r="AA24" s="38" t="s">
        <v>722</v>
      </c>
      <c r="AG24" s="38" t="s">
        <v>794</v>
      </c>
    </row>
    <row r="25" spans="1:33" x14ac:dyDescent="0.25">
      <c r="A25" s="38" t="s">
        <v>7</v>
      </c>
      <c r="J25" s="38" t="s">
        <v>623</v>
      </c>
      <c r="K25" s="38" t="s">
        <v>795</v>
      </c>
      <c r="L25" s="38" t="s">
        <v>606</v>
      </c>
      <c r="M25" s="38" t="s">
        <v>774</v>
      </c>
      <c r="N25" s="38" t="s">
        <v>118</v>
      </c>
      <c r="S25" s="38" t="s">
        <v>713</v>
      </c>
      <c r="V25" s="38" t="s">
        <v>647</v>
      </c>
      <c r="W25" s="38" t="s">
        <v>664</v>
      </c>
      <c r="X25" s="38" t="s">
        <v>606</v>
      </c>
      <c r="Y25" s="38" t="s">
        <v>728</v>
      </c>
      <c r="Z25" s="38" t="s">
        <v>661</v>
      </c>
      <c r="AA25" s="38" t="s">
        <v>731</v>
      </c>
      <c r="AG25" s="38" t="s">
        <v>796</v>
      </c>
    </row>
    <row r="26" spans="1:33" x14ac:dyDescent="0.25">
      <c r="A26" s="38" t="s">
        <v>9</v>
      </c>
      <c r="J26" s="38" t="s">
        <v>623</v>
      </c>
      <c r="K26" s="38" t="s">
        <v>797</v>
      </c>
      <c r="L26" s="38" t="s">
        <v>606</v>
      </c>
      <c r="M26" s="38" t="s">
        <v>774</v>
      </c>
      <c r="N26" s="38" t="s">
        <v>708</v>
      </c>
      <c r="S26" s="38" t="s">
        <v>757</v>
      </c>
      <c r="V26" s="38" t="s">
        <v>647</v>
      </c>
      <c r="W26" s="38" t="s">
        <v>695</v>
      </c>
      <c r="X26" s="38" t="s">
        <v>606</v>
      </c>
      <c r="Y26" s="38" t="s">
        <v>728</v>
      </c>
      <c r="Z26" s="38" t="s">
        <v>661</v>
      </c>
      <c r="AA26" s="38" t="s">
        <v>739</v>
      </c>
      <c r="AG26" s="38" t="s">
        <v>798</v>
      </c>
    </row>
    <row r="27" spans="1:33" x14ac:dyDescent="0.25">
      <c r="A27" s="38" t="s">
        <v>799</v>
      </c>
      <c r="J27" s="38" t="s">
        <v>623</v>
      </c>
      <c r="K27" s="38" t="s">
        <v>800</v>
      </c>
      <c r="L27" s="38" t="s">
        <v>606</v>
      </c>
      <c r="M27" s="38" t="s">
        <v>774</v>
      </c>
      <c r="N27" s="38" t="s">
        <v>742</v>
      </c>
      <c r="S27" s="38" t="s">
        <v>738</v>
      </c>
      <c r="V27" s="38" t="s">
        <v>647</v>
      </c>
      <c r="W27" s="38" t="s">
        <v>783</v>
      </c>
      <c r="X27" s="38" t="s">
        <v>606</v>
      </c>
      <c r="Y27" s="38" t="s">
        <v>728</v>
      </c>
      <c r="Z27" s="38" t="s">
        <v>661</v>
      </c>
      <c r="AA27" s="38" t="s">
        <v>746</v>
      </c>
      <c r="AG27" s="38" t="s">
        <v>801</v>
      </c>
    </row>
    <row r="28" spans="1:33" x14ac:dyDescent="0.25">
      <c r="A28" s="38" t="s">
        <v>802</v>
      </c>
      <c r="J28" s="38" t="s">
        <v>623</v>
      </c>
      <c r="K28" s="38" t="s">
        <v>803</v>
      </c>
      <c r="L28" s="38" t="s">
        <v>606</v>
      </c>
      <c r="M28" s="38" t="s">
        <v>804</v>
      </c>
      <c r="N28" s="38" t="s">
        <v>604</v>
      </c>
      <c r="S28" s="38" t="s">
        <v>663</v>
      </c>
      <c r="V28" s="38" t="s">
        <v>647</v>
      </c>
      <c r="W28" s="38" t="s">
        <v>761</v>
      </c>
      <c r="X28" s="38" t="s">
        <v>606</v>
      </c>
      <c r="Y28" s="38" t="s">
        <v>728</v>
      </c>
      <c r="Z28" s="38" t="s">
        <v>661</v>
      </c>
      <c r="AA28" s="38" t="s">
        <v>752</v>
      </c>
      <c r="AG28" s="38" t="s">
        <v>805</v>
      </c>
    </row>
    <row r="29" spans="1:33" x14ac:dyDescent="0.25">
      <c r="A29" s="38" t="s">
        <v>806</v>
      </c>
      <c r="J29" s="38" t="s">
        <v>623</v>
      </c>
      <c r="K29" s="38" t="s">
        <v>807</v>
      </c>
      <c r="L29" s="38" t="s">
        <v>606</v>
      </c>
      <c r="M29" s="38" t="s">
        <v>804</v>
      </c>
      <c r="N29" s="38" t="s">
        <v>622</v>
      </c>
      <c r="S29" s="38" t="s">
        <v>722</v>
      </c>
      <c r="V29" s="38" t="s">
        <v>647</v>
      </c>
      <c r="W29" s="38" t="s">
        <v>664</v>
      </c>
      <c r="X29" s="38" t="s">
        <v>606</v>
      </c>
      <c r="Y29" s="38" t="s">
        <v>728</v>
      </c>
      <c r="Z29" s="38" t="s">
        <v>693</v>
      </c>
      <c r="AA29" s="38" t="s">
        <v>757</v>
      </c>
      <c r="AG29" s="38" t="s">
        <v>808</v>
      </c>
    </row>
    <row r="30" spans="1:33" x14ac:dyDescent="0.25">
      <c r="A30" s="38" t="s">
        <v>809</v>
      </c>
      <c r="J30" s="38" t="s">
        <v>623</v>
      </c>
      <c r="K30" s="38" t="s">
        <v>810</v>
      </c>
      <c r="L30" s="38" t="s">
        <v>606</v>
      </c>
      <c r="M30" s="38" t="s">
        <v>804</v>
      </c>
      <c r="N30" s="38" t="s">
        <v>643</v>
      </c>
      <c r="S30" s="38" t="s">
        <v>731</v>
      </c>
      <c r="V30" s="38" t="s">
        <v>647</v>
      </c>
      <c r="W30" s="38" t="s">
        <v>793</v>
      </c>
      <c r="X30" s="38" t="s">
        <v>606</v>
      </c>
      <c r="Y30" s="38" t="s">
        <v>728</v>
      </c>
      <c r="Z30" s="38" t="s">
        <v>701</v>
      </c>
      <c r="AA30" s="38" t="s">
        <v>763</v>
      </c>
      <c r="AG30" s="38" t="s">
        <v>811</v>
      </c>
    </row>
    <row r="31" spans="1:33" x14ac:dyDescent="0.25">
      <c r="A31" s="38" t="s">
        <v>15</v>
      </c>
      <c r="J31" s="38" t="s">
        <v>623</v>
      </c>
      <c r="K31" s="38" t="s">
        <v>812</v>
      </c>
      <c r="L31" s="38" t="s">
        <v>606</v>
      </c>
      <c r="M31" s="38" t="s">
        <v>804</v>
      </c>
      <c r="N31" s="38" t="s">
        <v>658</v>
      </c>
      <c r="S31" s="38" t="s">
        <v>739</v>
      </c>
      <c r="V31" s="38" t="s">
        <v>647</v>
      </c>
      <c r="W31" s="38" t="s">
        <v>783</v>
      </c>
      <c r="X31" s="38" t="s">
        <v>606</v>
      </c>
      <c r="Y31" s="38" t="s">
        <v>774</v>
      </c>
      <c r="Z31" s="38" t="s">
        <v>628</v>
      </c>
      <c r="AA31" s="38" t="s">
        <v>631</v>
      </c>
      <c r="AG31" s="38" t="s">
        <v>813</v>
      </c>
    </row>
    <row r="32" spans="1:33" x14ac:dyDescent="0.25">
      <c r="A32" s="38" t="s">
        <v>814</v>
      </c>
      <c r="J32" s="38" t="s">
        <v>623</v>
      </c>
      <c r="K32" s="38" t="s">
        <v>815</v>
      </c>
      <c r="L32" s="38" t="s">
        <v>606</v>
      </c>
      <c r="M32" s="38" t="s">
        <v>804</v>
      </c>
      <c r="N32" s="38" t="s">
        <v>674</v>
      </c>
      <c r="S32" s="38" t="s">
        <v>746</v>
      </c>
      <c r="V32" s="38" t="s">
        <v>647</v>
      </c>
      <c r="W32" s="38" t="s">
        <v>789</v>
      </c>
      <c r="X32" s="38" t="s">
        <v>606</v>
      </c>
      <c r="Y32" s="38" t="s">
        <v>774</v>
      </c>
      <c r="Z32" s="38" t="s">
        <v>628</v>
      </c>
      <c r="AA32" s="38" t="s">
        <v>650</v>
      </c>
      <c r="AG32" s="38" t="s">
        <v>816</v>
      </c>
    </row>
    <row r="33" spans="1:33" x14ac:dyDescent="0.25">
      <c r="A33" s="38" t="s">
        <v>656</v>
      </c>
      <c r="J33" s="38" t="s">
        <v>623</v>
      </c>
      <c r="K33" s="38" t="s">
        <v>817</v>
      </c>
      <c r="L33" s="38" t="s">
        <v>606</v>
      </c>
      <c r="M33" s="38" t="s">
        <v>804</v>
      </c>
      <c r="N33" s="38" t="s">
        <v>689</v>
      </c>
      <c r="S33" s="38" t="s">
        <v>752</v>
      </c>
      <c r="V33" s="38" t="s">
        <v>647</v>
      </c>
      <c r="W33" s="38" t="s">
        <v>755</v>
      </c>
      <c r="X33" s="38" t="s">
        <v>606</v>
      </c>
      <c r="Y33" s="38" t="s">
        <v>774</v>
      </c>
      <c r="Z33" s="38" t="s">
        <v>647</v>
      </c>
      <c r="AA33" s="38" t="s">
        <v>664</v>
      </c>
      <c r="AG33" s="38" t="s">
        <v>818</v>
      </c>
    </row>
    <row r="34" spans="1:33" x14ac:dyDescent="0.25">
      <c r="J34" s="38" t="s">
        <v>623</v>
      </c>
      <c r="K34" s="38" t="s">
        <v>819</v>
      </c>
      <c r="L34" s="38" t="s">
        <v>606</v>
      </c>
      <c r="M34" s="38" t="s">
        <v>804</v>
      </c>
      <c r="N34" s="38" t="s">
        <v>118</v>
      </c>
      <c r="S34" s="38" t="s">
        <v>820</v>
      </c>
      <c r="V34" s="38" t="s">
        <v>647</v>
      </c>
      <c r="W34" s="38" t="s">
        <v>793</v>
      </c>
      <c r="X34" s="38" t="s">
        <v>606</v>
      </c>
      <c r="Y34" s="38" t="s">
        <v>774</v>
      </c>
      <c r="Z34" s="38" t="s">
        <v>647</v>
      </c>
      <c r="AA34" s="38" t="s">
        <v>681</v>
      </c>
      <c r="AG34" s="38" t="s">
        <v>821</v>
      </c>
    </row>
    <row r="35" spans="1:33" x14ac:dyDescent="0.25">
      <c r="A35" s="38" t="s">
        <v>822</v>
      </c>
      <c r="J35" s="38" t="s">
        <v>623</v>
      </c>
      <c r="K35" s="38" t="s">
        <v>823</v>
      </c>
      <c r="L35" s="38" t="s">
        <v>606</v>
      </c>
      <c r="M35" s="38" t="s">
        <v>804</v>
      </c>
      <c r="N35" s="38" t="s">
        <v>708</v>
      </c>
      <c r="S35" s="38" t="s">
        <v>631</v>
      </c>
      <c r="V35" s="38" t="s">
        <v>647</v>
      </c>
      <c r="W35" s="38" t="s">
        <v>771</v>
      </c>
      <c r="X35" s="38" t="s">
        <v>606</v>
      </c>
      <c r="Y35" s="38" t="s">
        <v>774</v>
      </c>
      <c r="Z35" s="38" t="s">
        <v>647</v>
      </c>
      <c r="AA35" s="38" t="s">
        <v>695</v>
      </c>
      <c r="AG35" s="38" t="s">
        <v>824</v>
      </c>
    </row>
    <row r="36" spans="1:33" x14ac:dyDescent="0.25">
      <c r="A36" s="38" t="s">
        <v>15</v>
      </c>
      <c r="J36" s="38" t="s">
        <v>623</v>
      </c>
      <c r="K36" s="38" t="s">
        <v>825</v>
      </c>
      <c r="L36" s="38" t="s">
        <v>609</v>
      </c>
      <c r="M36" s="38" t="s">
        <v>826</v>
      </c>
      <c r="N36" s="38" t="s">
        <v>708</v>
      </c>
      <c r="S36" s="38" t="s">
        <v>827</v>
      </c>
      <c r="V36" s="38" t="s">
        <v>647</v>
      </c>
      <c r="W36" s="38" t="s">
        <v>789</v>
      </c>
      <c r="X36" s="38" t="s">
        <v>606</v>
      </c>
      <c r="Y36" s="38" t="s">
        <v>774</v>
      </c>
      <c r="Z36" s="38" t="s">
        <v>647</v>
      </c>
      <c r="AA36" s="38" t="s">
        <v>703</v>
      </c>
      <c r="AG36" s="38" t="s">
        <v>828</v>
      </c>
    </row>
    <row r="37" spans="1:33" x14ac:dyDescent="0.25">
      <c r="A37" s="38" t="s">
        <v>829</v>
      </c>
      <c r="J37" s="38" t="s">
        <v>623</v>
      </c>
      <c r="K37" s="38" t="s">
        <v>830</v>
      </c>
      <c r="L37" s="38" t="s">
        <v>609</v>
      </c>
      <c r="M37" s="38" t="s">
        <v>831</v>
      </c>
      <c r="N37" s="38" t="s">
        <v>708</v>
      </c>
      <c r="S37" s="38" t="s">
        <v>763</v>
      </c>
      <c r="V37" s="38" t="s">
        <v>647</v>
      </c>
      <c r="W37" s="38" t="s">
        <v>755</v>
      </c>
      <c r="X37" s="38" t="s">
        <v>606</v>
      </c>
      <c r="Y37" s="38" t="s">
        <v>774</v>
      </c>
      <c r="Z37" s="38" t="s">
        <v>647</v>
      </c>
      <c r="AA37" s="38" t="s">
        <v>713</v>
      </c>
      <c r="AG37" s="38" t="s">
        <v>832</v>
      </c>
    </row>
    <row r="38" spans="1:33" x14ac:dyDescent="0.25">
      <c r="A38" s="38" t="s">
        <v>833</v>
      </c>
      <c r="J38" s="38" t="s">
        <v>623</v>
      </c>
      <c r="K38" s="38" t="s">
        <v>834</v>
      </c>
      <c r="L38" s="38" t="s">
        <v>623</v>
      </c>
      <c r="M38" s="38" t="s">
        <v>607</v>
      </c>
      <c r="N38" s="38" t="s">
        <v>604</v>
      </c>
      <c r="S38" s="38" t="s">
        <v>694</v>
      </c>
      <c r="V38" s="38" t="s">
        <v>647</v>
      </c>
      <c r="W38" s="38" t="s">
        <v>771</v>
      </c>
      <c r="X38" s="38" t="s">
        <v>606</v>
      </c>
      <c r="Y38" s="38" t="s">
        <v>774</v>
      </c>
      <c r="Z38" s="38" t="s">
        <v>661</v>
      </c>
      <c r="AA38" s="38" t="s">
        <v>722</v>
      </c>
      <c r="AG38" s="38" t="s">
        <v>835</v>
      </c>
    </row>
    <row r="39" spans="1:33" x14ac:dyDescent="0.25">
      <c r="A39" s="38" t="s">
        <v>836</v>
      </c>
      <c r="J39" s="38" t="s">
        <v>623</v>
      </c>
      <c r="K39" s="38" t="s">
        <v>774</v>
      </c>
      <c r="L39" s="38" t="s">
        <v>623</v>
      </c>
      <c r="M39" s="38" t="s">
        <v>607</v>
      </c>
      <c r="N39" s="38" t="s">
        <v>622</v>
      </c>
      <c r="S39" s="38" t="s">
        <v>650</v>
      </c>
      <c r="V39" s="38" t="s">
        <v>647</v>
      </c>
      <c r="W39" s="38" t="s">
        <v>703</v>
      </c>
      <c r="X39" s="38" t="s">
        <v>606</v>
      </c>
      <c r="Y39" s="38" t="s">
        <v>774</v>
      </c>
      <c r="Z39" s="38" t="s">
        <v>661</v>
      </c>
      <c r="AA39" s="38" t="s">
        <v>731</v>
      </c>
      <c r="AG39" s="38" t="s">
        <v>837</v>
      </c>
    </row>
    <row r="40" spans="1:33" x14ac:dyDescent="0.25">
      <c r="A40" s="38" t="s">
        <v>838</v>
      </c>
      <c r="J40" s="38" t="s">
        <v>623</v>
      </c>
      <c r="K40" s="38" t="s">
        <v>839</v>
      </c>
      <c r="L40" s="38" t="s">
        <v>623</v>
      </c>
      <c r="M40" s="38" t="s">
        <v>607</v>
      </c>
      <c r="N40" s="38" t="s">
        <v>643</v>
      </c>
      <c r="S40" s="38" t="s">
        <v>751</v>
      </c>
      <c r="V40" s="38" t="s">
        <v>647</v>
      </c>
      <c r="W40" s="38" t="s">
        <v>750</v>
      </c>
      <c r="X40" s="38" t="s">
        <v>606</v>
      </c>
      <c r="Y40" s="38" t="s">
        <v>774</v>
      </c>
      <c r="Z40" s="38" t="s">
        <v>661</v>
      </c>
      <c r="AA40" s="38" t="s">
        <v>739</v>
      </c>
    </row>
    <row r="41" spans="1:33" x14ac:dyDescent="0.25">
      <c r="A41" s="38" t="s">
        <v>840</v>
      </c>
      <c r="J41" s="38" t="s">
        <v>623</v>
      </c>
      <c r="K41" s="38" t="s">
        <v>841</v>
      </c>
      <c r="L41" s="38" t="s">
        <v>623</v>
      </c>
      <c r="M41" s="38" t="s">
        <v>607</v>
      </c>
      <c r="N41" s="38" t="s">
        <v>658</v>
      </c>
      <c r="S41" s="38" t="s">
        <v>756</v>
      </c>
      <c r="V41" s="38" t="s">
        <v>647</v>
      </c>
      <c r="W41" s="38" t="s">
        <v>778</v>
      </c>
      <c r="X41" s="38" t="s">
        <v>606</v>
      </c>
      <c r="Y41" s="38" t="s">
        <v>774</v>
      </c>
      <c r="Z41" s="38" t="s">
        <v>661</v>
      </c>
      <c r="AA41" s="38" t="s">
        <v>746</v>
      </c>
    </row>
    <row r="42" spans="1:33" x14ac:dyDescent="0.25">
      <c r="A42" s="38" t="s">
        <v>842</v>
      </c>
      <c r="J42" s="38" t="s">
        <v>623</v>
      </c>
      <c r="K42" s="38" t="s">
        <v>843</v>
      </c>
      <c r="L42" s="38" t="s">
        <v>623</v>
      </c>
      <c r="M42" s="38" t="s">
        <v>607</v>
      </c>
      <c r="N42" s="38" t="s">
        <v>674</v>
      </c>
      <c r="S42" s="38" t="s">
        <v>680</v>
      </c>
      <c r="V42" s="38" t="s">
        <v>661</v>
      </c>
      <c r="W42" s="38" t="s">
        <v>752</v>
      </c>
      <c r="X42" s="38" t="s">
        <v>606</v>
      </c>
      <c r="Y42" s="38" t="s">
        <v>774</v>
      </c>
      <c r="Z42" s="38" t="s">
        <v>661</v>
      </c>
      <c r="AA42" s="38" t="s">
        <v>752</v>
      </c>
    </row>
    <row r="43" spans="1:33" x14ac:dyDescent="0.25">
      <c r="A43" s="38" t="s">
        <v>844</v>
      </c>
      <c r="J43" s="38" t="s">
        <v>623</v>
      </c>
      <c r="K43" s="38" t="s">
        <v>760</v>
      </c>
      <c r="L43" s="38" t="s">
        <v>623</v>
      </c>
      <c r="M43" s="38" t="s">
        <v>607</v>
      </c>
      <c r="N43" s="38" t="s">
        <v>689</v>
      </c>
      <c r="S43" s="38" t="s">
        <v>845</v>
      </c>
      <c r="V43" s="38" t="s">
        <v>661</v>
      </c>
      <c r="W43" s="38" t="s">
        <v>739</v>
      </c>
      <c r="X43" s="38" t="s">
        <v>606</v>
      </c>
      <c r="Y43" s="38" t="s">
        <v>774</v>
      </c>
      <c r="Z43" s="38" t="s">
        <v>693</v>
      </c>
      <c r="AA43" s="38" t="s">
        <v>757</v>
      </c>
    </row>
    <row r="44" spans="1:33" x14ac:dyDescent="0.25">
      <c r="A44" s="38" t="s">
        <v>846</v>
      </c>
      <c r="J44" s="38" t="s">
        <v>623</v>
      </c>
      <c r="K44" s="38" t="s">
        <v>847</v>
      </c>
      <c r="L44" s="38" t="s">
        <v>623</v>
      </c>
      <c r="M44" s="38" t="s">
        <v>607</v>
      </c>
      <c r="N44" s="38" t="s">
        <v>118</v>
      </c>
      <c r="S44" s="38" t="s">
        <v>848</v>
      </c>
      <c r="V44" s="38" t="s">
        <v>661</v>
      </c>
      <c r="W44" s="38" t="s">
        <v>731</v>
      </c>
      <c r="X44" s="38" t="s">
        <v>606</v>
      </c>
      <c r="Y44" s="38" t="s">
        <v>774</v>
      </c>
      <c r="Z44" s="38" t="s">
        <v>701</v>
      </c>
      <c r="AA44" s="38" t="s">
        <v>763</v>
      </c>
    </row>
    <row r="45" spans="1:33" x14ac:dyDescent="0.25">
      <c r="A45" s="38" t="s">
        <v>849</v>
      </c>
      <c r="J45" s="38" t="s">
        <v>623</v>
      </c>
      <c r="K45" s="38" t="s">
        <v>850</v>
      </c>
      <c r="L45" s="38" t="s">
        <v>623</v>
      </c>
      <c r="M45" s="38" t="s">
        <v>607</v>
      </c>
      <c r="N45" s="38" t="s">
        <v>708</v>
      </c>
      <c r="S45" s="38" t="s">
        <v>851</v>
      </c>
      <c r="V45" s="38" t="s">
        <v>661</v>
      </c>
      <c r="W45" s="38" t="s">
        <v>722</v>
      </c>
      <c r="X45" s="38" t="s">
        <v>606</v>
      </c>
      <c r="Y45" s="38" t="s">
        <v>804</v>
      </c>
      <c r="Z45" s="38" t="s">
        <v>628</v>
      </c>
      <c r="AA45" s="38" t="s">
        <v>631</v>
      </c>
    </row>
    <row r="46" spans="1:33" x14ac:dyDescent="0.25">
      <c r="A46" s="38" t="s">
        <v>852</v>
      </c>
      <c r="J46" s="38" t="s">
        <v>623</v>
      </c>
      <c r="K46" s="38" t="s">
        <v>726</v>
      </c>
      <c r="L46" s="38" t="s">
        <v>623</v>
      </c>
      <c r="M46" s="38" t="s">
        <v>624</v>
      </c>
      <c r="N46" s="38" t="s">
        <v>604</v>
      </c>
      <c r="S46" s="38" t="s">
        <v>853</v>
      </c>
      <c r="V46" s="38" t="s">
        <v>661</v>
      </c>
      <c r="W46" s="38" t="s">
        <v>746</v>
      </c>
      <c r="X46" s="38" t="s">
        <v>606</v>
      </c>
      <c r="Y46" s="38" t="s">
        <v>804</v>
      </c>
      <c r="Z46" s="38" t="s">
        <v>628</v>
      </c>
      <c r="AA46" s="38" t="s">
        <v>650</v>
      </c>
    </row>
    <row r="47" spans="1:33" x14ac:dyDescent="0.25">
      <c r="A47" s="38" t="s">
        <v>854</v>
      </c>
      <c r="J47" s="38" t="s">
        <v>623</v>
      </c>
      <c r="K47" s="38" t="s">
        <v>762</v>
      </c>
      <c r="L47" s="38" t="s">
        <v>623</v>
      </c>
      <c r="M47" s="38" t="s">
        <v>624</v>
      </c>
      <c r="N47" s="38" t="s">
        <v>622</v>
      </c>
      <c r="S47" s="38" t="s">
        <v>855</v>
      </c>
      <c r="V47" s="38" t="s">
        <v>678</v>
      </c>
      <c r="W47" s="38" t="s">
        <v>856</v>
      </c>
      <c r="X47" s="38" t="s">
        <v>606</v>
      </c>
      <c r="Y47" s="38" t="s">
        <v>804</v>
      </c>
      <c r="Z47" s="38" t="s">
        <v>647</v>
      </c>
      <c r="AA47" s="38" t="s">
        <v>664</v>
      </c>
    </row>
    <row r="48" spans="1:33" x14ac:dyDescent="0.25">
      <c r="A48" s="38" t="s">
        <v>857</v>
      </c>
      <c r="J48" s="38" t="s">
        <v>623</v>
      </c>
      <c r="K48" s="38" t="s">
        <v>721</v>
      </c>
      <c r="L48" s="38" t="s">
        <v>623</v>
      </c>
      <c r="M48" s="38" t="s">
        <v>624</v>
      </c>
      <c r="N48" s="38" t="s">
        <v>643</v>
      </c>
      <c r="S48" s="38" t="s">
        <v>858</v>
      </c>
      <c r="V48" s="38" t="s">
        <v>678</v>
      </c>
      <c r="W48" s="38" t="s">
        <v>859</v>
      </c>
      <c r="X48" s="38" t="s">
        <v>606</v>
      </c>
      <c r="Y48" s="38" t="s">
        <v>804</v>
      </c>
      <c r="Z48" s="38" t="s">
        <v>647</v>
      </c>
      <c r="AA48" s="38" t="s">
        <v>681</v>
      </c>
    </row>
    <row r="49" spans="1:27" x14ac:dyDescent="0.25">
      <c r="A49" s="38" t="s">
        <v>860</v>
      </c>
      <c r="J49" s="38" t="s">
        <v>623</v>
      </c>
      <c r="K49" s="38" t="s">
        <v>861</v>
      </c>
      <c r="L49" s="38" t="s">
        <v>623</v>
      </c>
      <c r="M49" s="38" t="s">
        <v>624</v>
      </c>
      <c r="N49" s="38" t="s">
        <v>658</v>
      </c>
      <c r="S49" s="38" t="s">
        <v>859</v>
      </c>
      <c r="V49" s="38" t="s">
        <v>678</v>
      </c>
      <c r="W49" s="38" t="s">
        <v>862</v>
      </c>
      <c r="X49" s="38" t="s">
        <v>606</v>
      </c>
      <c r="Y49" s="38" t="s">
        <v>804</v>
      </c>
      <c r="Z49" s="38" t="s">
        <v>647</v>
      </c>
      <c r="AA49" s="38" t="s">
        <v>695</v>
      </c>
    </row>
    <row r="50" spans="1:27" x14ac:dyDescent="0.25">
      <c r="A50" s="38" t="s">
        <v>863</v>
      </c>
      <c r="J50" s="38" t="s">
        <v>623</v>
      </c>
      <c r="K50" s="38" t="s">
        <v>864</v>
      </c>
      <c r="L50" s="38" t="s">
        <v>623</v>
      </c>
      <c r="M50" s="38" t="s">
        <v>624</v>
      </c>
      <c r="N50" s="38" t="s">
        <v>674</v>
      </c>
      <c r="S50" s="38" t="s">
        <v>862</v>
      </c>
      <c r="V50" s="38" t="s">
        <v>678</v>
      </c>
      <c r="W50" s="38" t="s">
        <v>858</v>
      </c>
      <c r="X50" s="38" t="s">
        <v>606</v>
      </c>
      <c r="Y50" s="38" t="s">
        <v>804</v>
      </c>
      <c r="Z50" s="38" t="s">
        <v>647</v>
      </c>
      <c r="AA50" s="38" t="s">
        <v>703</v>
      </c>
    </row>
    <row r="51" spans="1:27" x14ac:dyDescent="0.25">
      <c r="A51" s="38" t="s">
        <v>865</v>
      </c>
      <c r="J51" s="38" t="s">
        <v>623</v>
      </c>
      <c r="K51" s="38" t="s">
        <v>866</v>
      </c>
      <c r="L51" s="38" t="s">
        <v>623</v>
      </c>
      <c r="M51" s="38" t="s">
        <v>624</v>
      </c>
      <c r="N51" s="38" t="s">
        <v>689</v>
      </c>
      <c r="S51" s="38" t="s">
        <v>867</v>
      </c>
      <c r="V51" s="38" t="s">
        <v>678</v>
      </c>
      <c r="W51" s="38" t="s">
        <v>868</v>
      </c>
      <c r="X51" s="38" t="s">
        <v>606</v>
      </c>
      <c r="Y51" s="38" t="s">
        <v>804</v>
      </c>
      <c r="Z51" s="38" t="s">
        <v>647</v>
      </c>
      <c r="AA51" s="38" t="s">
        <v>713</v>
      </c>
    </row>
    <row r="52" spans="1:27" x14ac:dyDescent="0.25">
      <c r="A52" s="38" t="s">
        <v>869</v>
      </c>
      <c r="J52" s="38" t="s">
        <v>623</v>
      </c>
      <c r="K52" s="38" t="s">
        <v>870</v>
      </c>
      <c r="L52" s="38" t="s">
        <v>623</v>
      </c>
      <c r="M52" s="38" t="s">
        <v>624</v>
      </c>
      <c r="N52" s="38" t="s">
        <v>118</v>
      </c>
      <c r="S52" s="38" t="s">
        <v>871</v>
      </c>
      <c r="V52" s="38" t="s">
        <v>678</v>
      </c>
      <c r="W52" s="38" t="s">
        <v>862</v>
      </c>
      <c r="X52" s="38" t="s">
        <v>606</v>
      </c>
      <c r="Y52" s="38" t="s">
        <v>804</v>
      </c>
      <c r="Z52" s="38" t="s">
        <v>661</v>
      </c>
      <c r="AA52" s="38" t="s">
        <v>722</v>
      </c>
    </row>
    <row r="53" spans="1:27" x14ac:dyDescent="0.25">
      <c r="A53" s="38" t="s">
        <v>872</v>
      </c>
      <c r="J53" s="38" t="s">
        <v>623</v>
      </c>
      <c r="K53" s="38" t="s">
        <v>873</v>
      </c>
      <c r="L53" s="38" t="s">
        <v>623</v>
      </c>
      <c r="M53" s="38" t="s">
        <v>624</v>
      </c>
      <c r="N53" s="38" t="s">
        <v>708</v>
      </c>
      <c r="S53" s="38" t="s">
        <v>874</v>
      </c>
      <c r="V53" s="38" t="s">
        <v>678</v>
      </c>
      <c r="W53" s="38" t="s">
        <v>871</v>
      </c>
      <c r="X53" s="38" t="s">
        <v>606</v>
      </c>
      <c r="Y53" s="38" t="s">
        <v>804</v>
      </c>
      <c r="Z53" s="38" t="s">
        <v>661</v>
      </c>
      <c r="AA53" s="38" t="s">
        <v>731</v>
      </c>
    </row>
    <row r="54" spans="1:27" x14ac:dyDescent="0.25">
      <c r="A54" s="38" t="s">
        <v>875</v>
      </c>
      <c r="J54" s="38" t="s">
        <v>623</v>
      </c>
      <c r="K54" s="38" t="s">
        <v>876</v>
      </c>
      <c r="L54" s="38" t="s">
        <v>623</v>
      </c>
      <c r="M54" s="38" t="s">
        <v>644</v>
      </c>
      <c r="N54" s="38" t="s">
        <v>604</v>
      </c>
      <c r="S54" s="38" t="s">
        <v>877</v>
      </c>
      <c r="V54" s="38" t="s">
        <v>678</v>
      </c>
      <c r="W54" s="38" t="s">
        <v>853</v>
      </c>
      <c r="X54" s="38" t="s">
        <v>606</v>
      </c>
      <c r="Y54" s="38" t="s">
        <v>804</v>
      </c>
      <c r="Z54" s="38" t="s">
        <v>661</v>
      </c>
      <c r="AA54" s="38" t="s">
        <v>739</v>
      </c>
    </row>
    <row r="55" spans="1:27" x14ac:dyDescent="0.25">
      <c r="A55" s="38" t="s">
        <v>878</v>
      </c>
      <c r="J55" s="38" t="s">
        <v>623</v>
      </c>
      <c r="K55" s="38" t="s">
        <v>879</v>
      </c>
      <c r="L55" s="38" t="s">
        <v>623</v>
      </c>
      <c r="M55" s="38" t="s">
        <v>644</v>
      </c>
      <c r="N55" s="38" t="s">
        <v>622</v>
      </c>
      <c r="S55" s="38" t="s">
        <v>856</v>
      </c>
      <c r="V55" s="38" t="s">
        <v>678</v>
      </c>
      <c r="W55" s="38" t="s">
        <v>868</v>
      </c>
      <c r="X55" s="38" t="s">
        <v>606</v>
      </c>
      <c r="Y55" s="38" t="s">
        <v>804</v>
      </c>
      <c r="Z55" s="38" t="s">
        <v>661</v>
      </c>
      <c r="AA55" s="38" t="s">
        <v>746</v>
      </c>
    </row>
    <row r="56" spans="1:27" x14ac:dyDescent="0.25">
      <c r="A56" s="38" t="s">
        <v>880</v>
      </c>
      <c r="J56" s="38" t="s">
        <v>623</v>
      </c>
      <c r="K56" s="38" t="s">
        <v>881</v>
      </c>
      <c r="L56" s="38" t="s">
        <v>623</v>
      </c>
      <c r="M56" s="38" t="s">
        <v>644</v>
      </c>
      <c r="N56" s="38" t="s">
        <v>643</v>
      </c>
      <c r="S56" s="38" t="s">
        <v>882</v>
      </c>
      <c r="V56" s="38" t="s">
        <v>678</v>
      </c>
      <c r="W56" s="38" t="s">
        <v>882</v>
      </c>
      <c r="X56" s="38" t="s">
        <v>606</v>
      </c>
      <c r="Y56" s="38" t="s">
        <v>804</v>
      </c>
      <c r="Z56" s="38" t="s">
        <v>661</v>
      </c>
      <c r="AA56" s="38" t="s">
        <v>752</v>
      </c>
    </row>
    <row r="57" spans="1:27" x14ac:dyDescent="0.25">
      <c r="A57" s="38" t="s">
        <v>883</v>
      </c>
      <c r="J57" s="38" t="s">
        <v>115</v>
      </c>
      <c r="K57" s="38" t="s">
        <v>884</v>
      </c>
      <c r="L57" s="38" t="s">
        <v>623</v>
      </c>
      <c r="M57" s="38" t="s">
        <v>644</v>
      </c>
      <c r="N57" s="38" t="s">
        <v>658</v>
      </c>
      <c r="S57" s="38" t="s">
        <v>868</v>
      </c>
      <c r="V57" s="38" t="s">
        <v>678</v>
      </c>
      <c r="W57" s="38" t="s">
        <v>871</v>
      </c>
      <c r="X57" s="38" t="s">
        <v>606</v>
      </c>
      <c r="Y57" s="38" t="s">
        <v>804</v>
      </c>
      <c r="Z57" s="38" t="s">
        <v>693</v>
      </c>
      <c r="AA57" s="38" t="s">
        <v>757</v>
      </c>
    </row>
    <row r="58" spans="1:27" x14ac:dyDescent="0.25">
      <c r="A58" s="38" t="s">
        <v>885</v>
      </c>
      <c r="J58" s="38" t="s">
        <v>115</v>
      </c>
      <c r="K58" s="38" t="s">
        <v>804</v>
      </c>
      <c r="L58" s="38" t="s">
        <v>623</v>
      </c>
      <c r="M58" s="38" t="s">
        <v>644</v>
      </c>
      <c r="N58" s="38" t="s">
        <v>674</v>
      </c>
      <c r="S58" s="38" t="s">
        <v>886</v>
      </c>
      <c r="V58" s="38" t="s">
        <v>678</v>
      </c>
      <c r="W58" s="38" t="s">
        <v>853</v>
      </c>
      <c r="X58" s="38" t="s">
        <v>606</v>
      </c>
      <c r="Y58" s="38" t="s">
        <v>804</v>
      </c>
      <c r="Z58" s="38" t="s">
        <v>701</v>
      </c>
      <c r="AA58" s="38" t="s">
        <v>763</v>
      </c>
    </row>
    <row r="59" spans="1:27" x14ac:dyDescent="0.25">
      <c r="A59" s="38" t="s">
        <v>887</v>
      </c>
      <c r="J59" s="38" t="s">
        <v>115</v>
      </c>
      <c r="K59" s="38" t="s">
        <v>888</v>
      </c>
      <c r="L59" s="38" t="s">
        <v>623</v>
      </c>
      <c r="M59" s="38" t="s">
        <v>644</v>
      </c>
      <c r="N59" s="38" t="s">
        <v>689</v>
      </c>
      <c r="V59" s="38" t="s">
        <v>678</v>
      </c>
      <c r="W59" s="38" t="s">
        <v>877</v>
      </c>
      <c r="X59" s="38" t="s">
        <v>609</v>
      </c>
      <c r="Y59" s="38" t="s">
        <v>826</v>
      </c>
      <c r="Z59" s="38" t="s">
        <v>612</v>
      </c>
      <c r="AA59" s="38" t="s">
        <v>694</v>
      </c>
    </row>
    <row r="60" spans="1:27" x14ac:dyDescent="0.25">
      <c r="A60" s="38" t="s">
        <v>889</v>
      </c>
      <c r="J60" s="38" t="s">
        <v>115</v>
      </c>
      <c r="K60" s="38" t="s">
        <v>890</v>
      </c>
      <c r="L60" s="38" t="s">
        <v>623</v>
      </c>
      <c r="M60" s="38" t="s">
        <v>644</v>
      </c>
      <c r="N60" s="38" t="s">
        <v>118</v>
      </c>
      <c r="V60" s="38" t="s">
        <v>678</v>
      </c>
      <c r="W60" s="38" t="s">
        <v>882</v>
      </c>
      <c r="X60" s="38" t="s">
        <v>609</v>
      </c>
      <c r="Y60" s="38" t="s">
        <v>826</v>
      </c>
      <c r="Z60" s="38" t="s">
        <v>612</v>
      </c>
      <c r="AA60" s="38" t="s">
        <v>680</v>
      </c>
    </row>
    <row r="61" spans="1:27" x14ac:dyDescent="0.25">
      <c r="A61" s="38" t="s">
        <v>891</v>
      </c>
      <c r="J61" s="38" t="s">
        <v>115</v>
      </c>
      <c r="K61" s="38" t="s">
        <v>116</v>
      </c>
      <c r="L61" s="38" t="s">
        <v>623</v>
      </c>
      <c r="M61" s="38" t="s">
        <v>644</v>
      </c>
      <c r="N61" s="38" t="s">
        <v>708</v>
      </c>
      <c r="V61" s="38" t="s">
        <v>678</v>
      </c>
      <c r="W61" s="38" t="s">
        <v>886</v>
      </c>
      <c r="X61" s="38" t="s">
        <v>609</v>
      </c>
      <c r="Y61" s="38" t="s">
        <v>826</v>
      </c>
      <c r="Z61" s="38" t="s">
        <v>628</v>
      </c>
      <c r="AA61" s="38" t="s">
        <v>702</v>
      </c>
    </row>
    <row r="62" spans="1:27" x14ac:dyDescent="0.25">
      <c r="A62" s="38" t="s">
        <v>892</v>
      </c>
      <c r="J62" s="38" t="s">
        <v>115</v>
      </c>
      <c r="K62" s="38" t="s">
        <v>893</v>
      </c>
      <c r="L62" s="38" t="s">
        <v>623</v>
      </c>
      <c r="M62" s="38" t="s">
        <v>659</v>
      </c>
      <c r="N62" s="38" t="s">
        <v>604</v>
      </c>
      <c r="V62" s="38" t="s">
        <v>678</v>
      </c>
      <c r="W62" s="38" t="s">
        <v>855</v>
      </c>
      <c r="X62" s="38" t="s">
        <v>609</v>
      </c>
      <c r="Y62" s="38" t="s">
        <v>826</v>
      </c>
      <c r="Z62" s="38" t="s">
        <v>628</v>
      </c>
      <c r="AA62" s="38" t="s">
        <v>631</v>
      </c>
    </row>
    <row r="63" spans="1:27" x14ac:dyDescent="0.25">
      <c r="A63" s="38" t="s">
        <v>894</v>
      </c>
      <c r="J63" s="38" t="s">
        <v>115</v>
      </c>
      <c r="K63" s="38" t="s">
        <v>895</v>
      </c>
      <c r="L63" s="38" t="s">
        <v>623</v>
      </c>
      <c r="M63" s="38" t="s">
        <v>659</v>
      </c>
      <c r="N63" s="38" t="s">
        <v>622</v>
      </c>
      <c r="V63" s="38" t="s">
        <v>678</v>
      </c>
      <c r="W63" s="38" t="s">
        <v>877</v>
      </c>
      <c r="X63" s="38" t="s">
        <v>609</v>
      </c>
      <c r="Y63" s="38" t="s">
        <v>826</v>
      </c>
      <c r="Z63" s="38" t="s">
        <v>647</v>
      </c>
      <c r="AA63" s="38" t="s">
        <v>664</v>
      </c>
    </row>
    <row r="64" spans="1:27" x14ac:dyDescent="0.25">
      <c r="A64" s="38" t="s">
        <v>896</v>
      </c>
      <c r="L64" s="38" t="s">
        <v>623</v>
      </c>
      <c r="M64" s="38" t="s">
        <v>659</v>
      </c>
      <c r="N64" s="38" t="s">
        <v>643</v>
      </c>
      <c r="V64" s="38" t="s">
        <v>678</v>
      </c>
      <c r="W64" s="38" t="s">
        <v>867</v>
      </c>
      <c r="X64" s="38" t="s">
        <v>609</v>
      </c>
      <c r="Y64" s="38" t="s">
        <v>826</v>
      </c>
      <c r="Z64" s="38" t="s">
        <v>647</v>
      </c>
      <c r="AA64" s="38" t="s">
        <v>750</v>
      </c>
    </row>
    <row r="65" spans="1:27" x14ac:dyDescent="0.25">
      <c r="A65" s="38" t="s">
        <v>897</v>
      </c>
      <c r="L65" s="38" t="s">
        <v>623</v>
      </c>
      <c r="M65" s="38" t="s">
        <v>659</v>
      </c>
      <c r="N65" s="38" t="s">
        <v>658</v>
      </c>
      <c r="V65" s="38" t="s">
        <v>678</v>
      </c>
      <c r="W65" s="38" t="s">
        <v>886</v>
      </c>
      <c r="X65" s="38" t="s">
        <v>609</v>
      </c>
      <c r="Y65" s="38" t="s">
        <v>826</v>
      </c>
      <c r="Z65" s="38" t="s">
        <v>647</v>
      </c>
      <c r="AA65" s="38" t="s">
        <v>755</v>
      </c>
    </row>
    <row r="66" spans="1:27" x14ac:dyDescent="0.25">
      <c r="A66" s="38" t="s">
        <v>898</v>
      </c>
      <c r="L66" s="38" t="s">
        <v>623</v>
      </c>
      <c r="M66" s="38" t="s">
        <v>659</v>
      </c>
      <c r="N66" s="38" t="s">
        <v>674</v>
      </c>
      <c r="V66" s="38" t="s">
        <v>678</v>
      </c>
      <c r="W66" s="38" t="s">
        <v>855</v>
      </c>
      <c r="X66" s="38" t="s">
        <v>609</v>
      </c>
      <c r="Y66" s="38" t="s">
        <v>826</v>
      </c>
      <c r="Z66" s="38" t="s">
        <v>647</v>
      </c>
      <c r="AA66" s="38" t="s">
        <v>695</v>
      </c>
    </row>
    <row r="67" spans="1:27" x14ac:dyDescent="0.25">
      <c r="A67" s="38" t="s">
        <v>899</v>
      </c>
      <c r="L67" s="38" t="s">
        <v>623</v>
      </c>
      <c r="M67" s="38" t="s">
        <v>659</v>
      </c>
      <c r="N67" s="38" t="s">
        <v>689</v>
      </c>
      <c r="V67" s="38" t="s">
        <v>678</v>
      </c>
      <c r="W67" s="38" t="s">
        <v>867</v>
      </c>
      <c r="X67" s="38" t="s">
        <v>609</v>
      </c>
      <c r="Y67" s="38" t="s">
        <v>826</v>
      </c>
      <c r="Z67" s="38" t="s">
        <v>647</v>
      </c>
      <c r="AA67" s="38" t="s">
        <v>703</v>
      </c>
    </row>
    <row r="68" spans="1:27" x14ac:dyDescent="0.25">
      <c r="A68" s="38" t="s">
        <v>900</v>
      </c>
      <c r="L68" s="38" t="s">
        <v>623</v>
      </c>
      <c r="M68" s="38" t="s">
        <v>659</v>
      </c>
      <c r="N68" s="38" t="s">
        <v>118</v>
      </c>
      <c r="V68" s="38" t="s">
        <v>678</v>
      </c>
      <c r="W68" s="38" t="s">
        <v>874</v>
      </c>
      <c r="X68" s="38" t="s">
        <v>609</v>
      </c>
      <c r="Y68" s="38" t="s">
        <v>826</v>
      </c>
      <c r="Z68" s="38" t="s">
        <v>647</v>
      </c>
      <c r="AA68" s="38" t="s">
        <v>713</v>
      </c>
    </row>
    <row r="69" spans="1:27" x14ac:dyDescent="0.25">
      <c r="L69" s="38" t="s">
        <v>623</v>
      </c>
      <c r="M69" s="38" t="s">
        <v>659</v>
      </c>
      <c r="N69" s="38" t="s">
        <v>708</v>
      </c>
      <c r="V69" s="38" t="s">
        <v>693</v>
      </c>
      <c r="W69" s="38" t="s">
        <v>757</v>
      </c>
      <c r="X69" s="38" t="s">
        <v>609</v>
      </c>
      <c r="Y69" s="38" t="s">
        <v>826</v>
      </c>
      <c r="Z69" s="38" t="s">
        <v>693</v>
      </c>
      <c r="AA69" s="38" t="s">
        <v>757</v>
      </c>
    </row>
    <row r="70" spans="1:27" x14ac:dyDescent="0.25">
      <c r="A70" s="38" t="s">
        <v>8</v>
      </c>
      <c r="L70" s="38" t="s">
        <v>623</v>
      </c>
      <c r="M70" s="38" t="s">
        <v>675</v>
      </c>
      <c r="N70" s="38" t="s">
        <v>604</v>
      </c>
      <c r="V70" s="38" t="s">
        <v>701</v>
      </c>
      <c r="W70" s="38" t="s">
        <v>648</v>
      </c>
      <c r="X70" s="38" t="s">
        <v>609</v>
      </c>
      <c r="Y70" s="38" t="s">
        <v>826</v>
      </c>
      <c r="Z70" s="38" t="s">
        <v>701</v>
      </c>
      <c r="AA70" s="38" t="s">
        <v>763</v>
      </c>
    </row>
    <row r="71" spans="1:27" x14ac:dyDescent="0.25">
      <c r="A71" s="38" t="s">
        <v>901</v>
      </c>
      <c r="L71" s="38" t="s">
        <v>623</v>
      </c>
      <c r="M71" s="38" t="s">
        <v>675</v>
      </c>
      <c r="N71" s="38" t="s">
        <v>622</v>
      </c>
      <c r="V71" s="38" t="s">
        <v>701</v>
      </c>
      <c r="W71" s="38" t="s">
        <v>629</v>
      </c>
      <c r="X71" s="38" t="s">
        <v>609</v>
      </c>
      <c r="Y71" s="38" t="s">
        <v>831</v>
      </c>
      <c r="Z71" s="38" t="s">
        <v>628</v>
      </c>
      <c r="AA71" s="38" t="s">
        <v>702</v>
      </c>
    </row>
    <row r="72" spans="1:27" x14ac:dyDescent="0.25">
      <c r="A72" s="38" t="s">
        <v>902</v>
      </c>
      <c r="L72" s="38" t="s">
        <v>623</v>
      </c>
      <c r="M72" s="38" t="s">
        <v>675</v>
      </c>
      <c r="N72" s="38" t="s">
        <v>643</v>
      </c>
      <c r="V72" s="38" t="s">
        <v>701</v>
      </c>
      <c r="W72" s="38" t="s">
        <v>763</v>
      </c>
      <c r="X72" s="38" t="s">
        <v>609</v>
      </c>
      <c r="Y72" s="38" t="s">
        <v>831</v>
      </c>
      <c r="Z72" s="38" t="s">
        <v>628</v>
      </c>
      <c r="AA72" s="38" t="s">
        <v>631</v>
      </c>
    </row>
    <row r="73" spans="1:27" x14ac:dyDescent="0.25">
      <c r="L73" s="38" t="s">
        <v>623</v>
      </c>
      <c r="M73" s="38" t="s">
        <v>675</v>
      </c>
      <c r="N73" s="38" t="s">
        <v>658</v>
      </c>
      <c r="V73" s="38" t="s">
        <v>711</v>
      </c>
      <c r="W73" s="38" t="s">
        <v>848</v>
      </c>
      <c r="X73" s="38" t="s">
        <v>609</v>
      </c>
      <c r="Y73" s="38" t="s">
        <v>831</v>
      </c>
      <c r="Z73" s="38" t="s">
        <v>647</v>
      </c>
      <c r="AA73" s="38" t="s">
        <v>664</v>
      </c>
    </row>
    <row r="74" spans="1:27" x14ac:dyDescent="0.25">
      <c r="A74" s="38" t="s">
        <v>619</v>
      </c>
      <c r="L74" s="38" t="s">
        <v>623</v>
      </c>
      <c r="M74" s="38" t="s">
        <v>675</v>
      </c>
      <c r="N74" s="38" t="s">
        <v>674</v>
      </c>
      <c r="V74" s="38" t="s">
        <v>711</v>
      </c>
      <c r="W74" s="38" t="s">
        <v>851</v>
      </c>
      <c r="X74" s="38" t="s">
        <v>609</v>
      </c>
      <c r="Y74" s="38" t="s">
        <v>831</v>
      </c>
      <c r="Z74" s="38" t="s">
        <v>647</v>
      </c>
      <c r="AA74" s="38" t="s">
        <v>750</v>
      </c>
    </row>
    <row r="75" spans="1:27" x14ac:dyDescent="0.25">
      <c r="A75" s="38" t="s">
        <v>641</v>
      </c>
      <c r="L75" s="38" t="s">
        <v>623</v>
      </c>
      <c r="M75" s="38" t="s">
        <v>675</v>
      </c>
      <c r="N75" s="38" t="s">
        <v>689</v>
      </c>
      <c r="V75" s="38" t="s">
        <v>711</v>
      </c>
      <c r="W75" s="38" t="s">
        <v>820</v>
      </c>
      <c r="X75" s="38" t="s">
        <v>609</v>
      </c>
      <c r="Y75" s="38" t="s">
        <v>831</v>
      </c>
      <c r="Z75" s="38" t="s">
        <v>647</v>
      </c>
      <c r="AA75" s="38" t="s">
        <v>755</v>
      </c>
    </row>
    <row r="76" spans="1:27" x14ac:dyDescent="0.25">
      <c r="A76" s="38" t="s">
        <v>6210</v>
      </c>
      <c r="L76" s="38" t="s">
        <v>623</v>
      </c>
      <c r="M76" s="38" t="s">
        <v>675</v>
      </c>
      <c r="N76" s="38" t="s">
        <v>118</v>
      </c>
      <c r="V76" s="38" t="s">
        <v>720</v>
      </c>
      <c r="W76" s="38" t="s">
        <v>845</v>
      </c>
      <c r="X76" s="38" t="s">
        <v>609</v>
      </c>
      <c r="Y76" s="38" t="s">
        <v>831</v>
      </c>
      <c r="Z76" s="38" t="s">
        <v>647</v>
      </c>
      <c r="AA76" s="38" t="s">
        <v>695</v>
      </c>
    </row>
    <row r="77" spans="1:27" x14ac:dyDescent="0.25">
      <c r="A77" s="38" t="s">
        <v>6211</v>
      </c>
      <c r="L77" s="38" t="s">
        <v>623</v>
      </c>
      <c r="M77" s="38" t="s">
        <v>675</v>
      </c>
      <c r="N77" s="38" t="s">
        <v>708</v>
      </c>
      <c r="V77" s="38" t="s">
        <v>720</v>
      </c>
      <c r="W77" s="38" t="s">
        <v>827</v>
      </c>
      <c r="X77" s="38" t="s">
        <v>609</v>
      </c>
      <c r="Y77" s="38" t="s">
        <v>831</v>
      </c>
      <c r="Z77" s="38" t="s">
        <v>647</v>
      </c>
      <c r="AA77" s="38" t="s">
        <v>703</v>
      </c>
    </row>
    <row r="78" spans="1:27" x14ac:dyDescent="0.25">
      <c r="L78" s="38" t="s">
        <v>623</v>
      </c>
      <c r="M78" s="38" t="s">
        <v>690</v>
      </c>
      <c r="N78" s="38" t="s">
        <v>604</v>
      </c>
      <c r="X78" s="38" t="s">
        <v>609</v>
      </c>
      <c r="Y78" s="38" t="s">
        <v>831</v>
      </c>
      <c r="Z78" s="38" t="s">
        <v>647</v>
      </c>
      <c r="AA78" s="38" t="s">
        <v>713</v>
      </c>
    </row>
    <row r="79" spans="1:27" x14ac:dyDescent="0.25">
      <c r="L79" s="38" t="s">
        <v>623</v>
      </c>
      <c r="M79" s="38" t="s">
        <v>690</v>
      </c>
      <c r="N79" s="38" t="s">
        <v>622</v>
      </c>
      <c r="X79" s="38" t="s">
        <v>609</v>
      </c>
      <c r="Y79" s="38" t="s">
        <v>831</v>
      </c>
      <c r="Z79" s="38" t="s">
        <v>693</v>
      </c>
      <c r="AA79" s="38" t="s">
        <v>757</v>
      </c>
    </row>
    <row r="80" spans="1:27" x14ac:dyDescent="0.25">
      <c r="L80" s="38" t="s">
        <v>623</v>
      </c>
      <c r="M80" s="38" t="s">
        <v>690</v>
      </c>
      <c r="N80" s="38" t="s">
        <v>643</v>
      </c>
      <c r="X80" s="38" t="s">
        <v>609</v>
      </c>
      <c r="Y80" s="38" t="s">
        <v>831</v>
      </c>
      <c r="Z80" s="38" t="s">
        <v>701</v>
      </c>
      <c r="AA80" s="38" t="s">
        <v>763</v>
      </c>
    </row>
    <row r="81" spans="12:27" x14ac:dyDescent="0.25">
      <c r="L81" s="38" t="s">
        <v>623</v>
      </c>
      <c r="M81" s="38" t="s">
        <v>690</v>
      </c>
      <c r="N81" s="38" t="s">
        <v>658</v>
      </c>
      <c r="X81" s="38" t="s">
        <v>623</v>
      </c>
      <c r="Y81" s="38" t="s">
        <v>607</v>
      </c>
      <c r="Z81" s="38" t="s">
        <v>628</v>
      </c>
      <c r="AA81" s="38" t="s">
        <v>662</v>
      </c>
    </row>
    <row r="82" spans="12:27" x14ac:dyDescent="0.25">
      <c r="L82" s="38" t="s">
        <v>623</v>
      </c>
      <c r="M82" s="38" t="s">
        <v>690</v>
      </c>
      <c r="N82" s="38" t="s">
        <v>674</v>
      </c>
      <c r="X82" s="38" t="s">
        <v>623</v>
      </c>
      <c r="Y82" s="38" t="s">
        <v>607</v>
      </c>
      <c r="Z82" s="38" t="s">
        <v>628</v>
      </c>
      <c r="AA82" s="38" t="s">
        <v>136</v>
      </c>
    </row>
    <row r="83" spans="12:27" x14ac:dyDescent="0.25">
      <c r="L83" s="38" t="s">
        <v>623</v>
      </c>
      <c r="M83" s="38" t="s">
        <v>690</v>
      </c>
      <c r="N83" s="38" t="s">
        <v>689</v>
      </c>
      <c r="X83" s="38" t="s">
        <v>623</v>
      </c>
      <c r="Y83" s="38" t="s">
        <v>607</v>
      </c>
      <c r="Z83" s="38" t="s">
        <v>628</v>
      </c>
      <c r="AA83" s="38" t="s">
        <v>702</v>
      </c>
    </row>
    <row r="84" spans="12:27" x14ac:dyDescent="0.25">
      <c r="L84" s="38" t="s">
        <v>623</v>
      </c>
      <c r="M84" s="38" t="s">
        <v>690</v>
      </c>
      <c r="N84" s="38" t="s">
        <v>118</v>
      </c>
      <c r="X84" s="38" t="s">
        <v>623</v>
      </c>
      <c r="Y84" s="38" t="s">
        <v>607</v>
      </c>
      <c r="Z84" s="38" t="s">
        <v>628</v>
      </c>
      <c r="AA84" s="38" t="s">
        <v>631</v>
      </c>
    </row>
    <row r="85" spans="12:27" x14ac:dyDescent="0.25">
      <c r="L85" s="38" t="s">
        <v>623</v>
      </c>
      <c r="M85" s="38" t="s">
        <v>690</v>
      </c>
      <c r="N85" s="38" t="s">
        <v>708</v>
      </c>
      <c r="X85" s="38" t="s">
        <v>623</v>
      </c>
      <c r="Y85" s="38" t="s">
        <v>607</v>
      </c>
      <c r="Z85" s="38" t="s">
        <v>628</v>
      </c>
      <c r="AA85" s="38" t="s">
        <v>650</v>
      </c>
    </row>
    <row r="86" spans="12:27" x14ac:dyDescent="0.25">
      <c r="L86" s="38" t="s">
        <v>623</v>
      </c>
      <c r="M86" s="38" t="s">
        <v>699</v>
      </c>
      <c r="N86" s="38" t="s">
        <v>604</v>
      </c>
      <c r="X86" s="38" t="s">
        <v>623</v>
      </c>
      <c r="Y86" s="38" t="s">
        <v>607</v>
      </c>
      <c r="Z86" s="38" t="s">
        <v>628</v>
      </c>
      <c r="AA86" s="38" t="s">
        <v>751</v>
      </c>
    </row>
    <row r="87" spans="12:27" x14ac:dyDescent="0.25">
      <c r="L87" s="38" t="s">
        <v>623</v>
      </c>
      <c r="M87" s="38" t="s">
        <v>699</v>
      </c>
      <c r="N87" s="38" t="s">
        <v>622</v>
      </c>
      <c r="X87" s="38" t="s">
        <v>623</v>
      </c>
      <c r="Y87" s="38" t="s">
        <v>607</v>
      </c>
      <c r="Z87" s="38" t="s">
        <v>628</v>
      </c>
      <c r="AA87" s="38" t="s">
        <v>756</v>
      </c>
    </row>
    <row r="88" spans="12:27" x14ac:dyDescent="0.25">
      <c r="L88" s="38" t="s">
        <v>623</v>
      </c>
      <c r="M88" s="38" t="s">
        <v>699</v>
      </c>
      <c r="N88" s="38" t="s">
        <v>643</v>
      </c>
      <c r="X88" s="38" t="s">
        <v>623</v>
      </c>
      <c r="Y88" s="38" t="s">
        <v>607</v>
      </c>
      <c r="Z88" s="38" t="s">
        <v>647</v>
      </c>
      <c r="AA88" s="38" t="s">
        <v>664</v>
      </c>
    </row>
    <row r="89" spans="12:27" x14ac:dyDescent="0.25">
      <c r="L89" s="38" t="s">
        <v>623</v>
      </c>
      <c r="M89" s="38" t="s">
        <v>699</v>
      </c>
      <c r="N89" s="38" t="s">
        <v>658</v>
      </c>
      <c r="X89" s="38" t="s">
        <v>623</v>
      </c>
      <c r="Y89" s="38" t="s">
        <v>607</v>
      </c>
      <c r="Z89" s="38" t="s">
        <v>647</v>
      </c>
      <c r="AA89" s="38" t="s">
        <v>730</v>
      </c>
    </row>
    <row r="90" spans="12:27" x14ac:dyDescent="0.25">
      <c r="L90" s="38" t="s">
        <v>623</v>
      </c>
      <c r="M90" s="38" t="s">
        <v>699</v>
      </c>
      <c r="N90" s="38" t="s">
        <v>674</v>
      </c>
      <c r="X90" s="38" t="s">
        <v>623</v>
      </c>
      <c r="Y90" s="38" t="s">
        <v>607</v>
      </c>
      <c r="Z90" s="38" t="s">
        <v>647</v>
      </c>
      <c r="AA90" s="38" t="s">
        <v>737</v>
      </c>
    </row>
    <row r="91" spans="12:27" x14ac:dyDescent="0.25">
      <c r="L91" s="38" t="s">
        <v>623</v>
      </c>
      <c r="M91" s="38" t="s">
        <v>699</v>
      </c>
      <c r="N91" s="38" t="s">
        <v>689</v>
      </c>
      <c r="X91" s="38" t="s">
        <v>623</v>
      </c>
      <c r="Y91" s="38" t="s">
        <v>607</v>
      </c>
      <c r="Z91" s="38" t="s">
        <v>647</v>
      </c>
      <c r="AA91" s="38" t="s">
        <v>745</v>
      </c>
    </row>
    <row r="92" spans="12:27" x14ac:dyDescent="0.25">
      <c r="L92" s="38" t="s">
        <v>623</v>
      </c>
      <c r="M92" s="38" t="s">
        <v>699</v>
      </c>
      <c r="N92" s="38" t="s">
        <v>118</v>
      </c>
      <c r="X92" s="38" t="s">
        <v>623</v>
      </c>
      <c r="Y92" s="38" t="s">
        <v>607</v>
      </c>
      <c r="Z92" s="38" t="s">
        <v>647</v>
      </c>
      <c r="AA92" s="38" t="s">
        <v>755</v>
      </c>
    </row>
    <row r="93" spans="12:27" x14ac:dyDescent="0.25">
      <c r="L93" s="38" t="s">
        <v>623</v>
      </c>
      <c r="M93" s="38" t="s">
        <v>699</v>
      </c>
      <c r="N93" s="38" t="s">
        <v>708</v>
      </c>
      <c r="X93" s="38" t="s">
        <v>623</v>
      </c>
      <c r="Y93" s="38" t="s">
        <v>607</v>
      </c>
      <c r="Z93" s="38" t="s">
        <v>647</v>
      </c>
      <c r="AA93" s="38" t="s">
        <v>771</v>
      </c>
    </row>
    <row r="94" spans="12:27" x14ac:dyDescent="0.25">
      <c r="L94" s="38" t="s">
        <v>623</v>
      </c>
      <c r="M94" s="38" t="s">
        <v>709</v>
      </c>
      <c r="N94" s="38" t="s">
        <v>604</v>
      </c>
      <c r="X94" s="38" t="s">
        <v>623</v>
      </c>
      <c r="Y94" s="38" t="s">
        <v>607</v>
      </c>
      <c r="Z94" s="38" t="s">
        <v>647</v>
      </c>
      <c r="AA94" s="38" t="s">
        <v>783</v>
      </c>
    </row>
    <row r="95" spans="12:27" x14ac:dyDescent="0.25">
      <c r="L95" s="38" t="s">
        <v>623</v>
      </c>
      <c r="M95" s="38" t="s">
        <v>709</v>
      </c>
      <c r="N95" s="38" t="s">
        <v>622</v>
      </c>
      <c r="X95" s="38" t="s">
        <v>623</v>
      </c>
      <c r="Y95" s="38" t="s">
        <v>607</v>
      </c>
      <c r="Z95" s="38" t="s">
        <v>647</v>
      </c>
      <c r="AA95" s="38" t="s">
        <v>789</v>
      </c>
    </row>
    <row r="96" spans="12:27" x14ac:dyDescent="0.25">
      <c r="L96" s="38" t="s">
        <v>623</v>
      </c>
      <c r="M96" s="38" t="s">
        <v>709</v>
      </c>
      <c r="N96" s="38" t="s">
        <v>643</v>
      </c>
      <c r="X96" s="38" t="s">
        <v>623</v>
      </c>
      <c r="Y96" s="38" t="s">
        <v>607</v>
      </c>
      <c r="Z96" s="38" t="s">
        <v>647</v>
      </c>
      <c r="AA96" s="38" t="s">
        <v>695</v>
      </c>
    </row>
    <row r="97" spans="12:27" x14ac:dyDescent="0.25">
      <c r="L97" s="38" t="s">
        <v>623</v>
      </c>
      <c r="M97" s="38" t="s">
        <v>709</v>
      </c>
      <c r="N97" s="38" t="s">
        <v>658</v>
      </c>
      <c r="X97" s="38" t="s">
        <v>623</v>
      </c>
      <c r="Y97" s="38" t="s">
        <v>607</v>
      </c>
      <c r="Z97" s="38" t="s">
        <v>647</v>
      </c>
      <c r="AA97" s="38" t="s">
        <v>761</v>
      </c>
    </row>
    <row r="98" spans="12:27" x14ac:dyDescent="0.25">
      <c r="L98" s="38" t="s">
        <v>623</v>
      </c>
      <c r="M98" s="38" t="s">
        <v>709</v>
      </c>
      <c r="N98" s="38" t="s">
        <v>674</v>
      </c>
      <c r="X98" s="38" t="s">
        <v>623</v>
      </c>
      <c r="Y98" s="38" t="s">
        <v>607</v>
      </c>
      <c r="Z98" s="38" t="s">
        <v>647</v>
      </c>
      <c r="AA98" s="38" t="s">
        <v>703</v>
      </c>
    </row>
    <row r="99" spans="12:27" x14ac:dyDescent="0.25">
      <c r="L99" s="38" t="s">
        <v>623</v>
      </c>
      <c r="M99" s="38" t="s">
        <v>709</v>
      </c>
      <c r="N99" s="38" t="s">
        <v>689</v>
      </c>
      <c r="X99" s="38" t="s">
        <v>623</v>
      </c>
      <c r="Y99" s="38" t="s">
        <v>607</v>
      </c>
      <c r="Z99" s="38" t="s">
        <v>647</v>
      </c>
      <c r="AA99" s="38" t="s">
        <v>793</v>
      </c>
    </row>
    <row r="100" spans="12:27" x14ac:dyDescent="0.25">
      <c r="L100" s="38" t="s">
        <v>623</v>
      </c>
      <c r="M100" s="38" t="s">
        <v>709</v>
      </c>
      <c r="N100" s="38" t="s">
        <v>118</v>
      </c>
      <c r="X100" s="38" t="s">
        <v>623</v>
      </c>
      <c r="Y100" s="38" t="s">
        <v>607</v>
      </c>
      <c r="Z100" s="38" t="s">
        <v>647</v>
      </c>
      <c r="AA100" s="38" t="s">
        <v>713</v>
      </c>
    </row>
    <row r="101" spans="12:27" x14ac:dyDescent="0.25">
      <c r="L101" s="38" t="s">
        <v>623</v>
      </c>
      <c r="M101" s="38" t="s">
        <v>709</v>
      </c>
      <c r="N101" s="38" t="s">
        <v>708</v>
      </c>
      <c r="X101" s="38" t="s">
        <v>623</v>
      </c>
      <c r="Y101" s="38" t="s">
        <v>607</v>
      </c>
      <c r="Z101" s="38" t="s">
        <v>678</v>
      </c>
      <c r="AA101" s="38" t="s">
        <v>853</v>
      </c>
    </row>
    <row r="102" spans="12:27" x14ac:dyDescent="0.25">
      <c r="L102" s="38" t="s">
        <v>623</v>
      </c>
      <c r="M102" s="38" t="s">
        <v>727</v>
      </c>
      <c r="N102" s="38" t="s">
        <v>604</v>
      </c>
      <c r="X102" s="38" t="s">
        <v>623</v>
      </c>
      <c r="Y102" s="38" t="s">
        <v>607</v>
      </c>
      <c r="Z102" s="38" t="s">
        <v>678</v>
      </c>
      <c r="AA102" s="38" t="s">
        <v>858</v>
      </c>
    </row>
    <row r="103" spans="12:27" x14ac:dyDescent="0.25">
      <c r="L103" s="38" t="s">
        <v>623</v>
      </c>
      <c r="M103" s="38" t="s">
        <v>727</v>
      </c>
      <c r="N103" s="38" t="s">
        <v>622</v>
      </c>
      <c r="X103" s="38" t="s">
        <v>623</v>
      </c>
      <c r="Y103" s="38" t="s">
        <v>607</v>
      </c>
      <c r="Z103" s="38" t="s">
        <v>678</v>
      </c>
      <c r="AA103" s="38" t="s">
        <v>859</v>
      </c>
    </row>
    <row r="104" spans="12:27" x14ac:dyDescent="0.25">
      <c r="L104" s="38" t="s">
        <v>623</v>
      </c>
      <c r="M104" s="38" t="s">
        <v>727</v>
      </c>
      <c r="N104" s="38" t="s">
        <v>643</v>
      </c>
      <c r="X104" s="38" t="s">
        <v>623</v>
      </c>
      <c r="Y104" s="38" t="s">
        <v>607</v>
      </c>
      <c r="Z104" s="38" t="s">
        <v>678</v>
      </c>
      <c r="AA104" s="38" t="s">
        <v>862</v>
      </c>
    </row>
    <row r="105" spans="12:27" x14ac:dyDescent="0.25">
      <c r="L105" s="38" t="s">
        <v>623</v>
      </c>
      <c r="M105" s="38" t="s">
        <v>727</v>
      </c>
      <c r="N105" s="38" t="s">
        <v>658</v>
      </c>
      <c r="X105" s="38" t="s">
        <v>623</v>
      </c>
      <c r="Y105" s="38" t="s">
        <v>607</v>
      </c>
      <c r="Z105" s="38" t="s">
        <v>678</v>
      </c>
      <c r="AA105" s="38" t="s">
        <v>855</v>
      </c>
    </row>
    <row r="106" spans="12:27" x14ac:dyDescent="0.25">
      <c r="L106" s="38" t="s">
        <v>623</v>
      </c>
      <c r="M106" s="38" t="s">
        <v>727</v>
      </c>
      <c r="N106" s="38" t="s">
        <v>674</v>
      </c>
      <c r="X106" s="38" t="s">
        <v>623</v>
      </c>
      <c r="Y106" s="38" t="s">
        <v>607</v>
      </c>
      <c r="Z106" s="38" t="s">
        <v>678</v>
      </c>
      <c r="AA106" s="38" t="s">
        <v>867</v>
      </c>
    </row>
    <row r="107" spans="12:27" x14ac:dyDescent="0.25">
      <c r="L107" s="38" t="s">
        <v>623</v>
      </c>
      <c r="M107" s="38" t="s">
        <v>727</v>
      </c>
      <c r="N107" s="38" t="s">
        <v>689</v>
      </c>
      <c r="X107" s="38" t="s">
        <v>623</v>
      </c>
      <c r="Y107" s="38" t="s">
        <v>607</v>
      </c>
      <c r="Z107" s="38" t="s">
        <v>678</v>
      </c>
      <c r="AA107" s="38" t="s">
        <v>882</v>
      </c>
    </row>
    <row r="108" spans="12:27" x14ac:dyDescent="0.25">
      <c r="L108" s="38" t="s">
        <v>623</v>
      </c>
      <c r="M108" s="38" t="s">
        <v>727</v>
      </c>
      <c r="N108" s="38" t="s">
        <v>118</v>
      </c>
      <c r="X108" s="38" t="s">
        <v>623</v>
      </c>
      <c r="Y108" s="38" t="s">
        <v>607</v>
      </c>
      <c r="Z108" s="38" t="s">
        <v>678</v>
      </c>
      <c r="AA108" s="38" t="s">
        <v>886</v>
      </c>
    </row>
    <row r="109" spans="12:27" x14ac:dyDescent="0.25">
      <c r="L109" s="38" t="s">
        <v>623</v>
      </c>
      <c r="M109" s="38" t="s">
        <v>727</v>
      </c>
      <c r="N109" s="38" t="s">
        <v>708</v>
      </c>
      <c r="X109" s="38" t="s">
        <v>623</v>
      </c>
      <c r="Y109" s="38" t="s">
        <v>607</v>
      </c>
      <c r="Z109" s="38" t="s">
        <v>678</v>
      </c>
      <c r="AA109" s="38" t="s">
        <v>868</v>
      </c>
    </row>
    <row r="110" spans="12:27" x14ac:dyDescent="0.25">
      <c r="L110" s="38" t="s">
        <v>623</v>
      </c>
      <c r="M110" s="38" t="s">
        <v>735</v>
      </c>
      <c r="N110" s="38" t="s">
        <v>604</v>
      </c>
      <c r="X110" s="38" t="s">
        <v>623</v>
      </c>
      <c r="Y110" s="38" t="s">
        <v>607</v>
      </c>
      <c r="Z110" s="38" t="s">
        <v>678</v>
      </c>
      <c r="AA110" s="38" t="s">
        <v>871</v>
      </c>
    </row>
    <row r="111" spans="12:27" x14ac:dyDescent="0.25">
      <c r="L111" s="38" t="s">
        <v>623</v>
      </c>
      <c r="M111" s="38" t="s">
        <v>735</v>
      </c>
      <c r="N111" s="38" t="s">
        <v>622</v>
      </c>
      <c r="X111" s="38" t="s">
        <v>623</v>
      </c>
      <c r="Y111" s="38" t="s">
        <v>607</v>
      </c>
      <c r="Z111" s="38" t="s">
        <v>678</v>
      </c>
      <c r="AA111" s="38" t="s">
        <v>874</v>
      </c>
    </row>
    <row r="112" spans="12:27" x14ac:dyDescent="0.25">
      <c r="L112" s="38" t="s">
        <v>623</v>
      </c>
      <c r="M112" s="38" t="s">
        <v>735</v>
      </c>
      <c r="N112" s="38" t="s">
        <v>643</v>
      </c>
      <c r="X112" s="38" t="s">
        <v>623</v>
      </c>
      <c r="Y112" s="38" t="s">
        <v>607</v>
      </c>
      <c r="Z112" s="38" t="s">
        <v>678</v>
      </c>
      <c r="AA112" s="38" t="s">
        <v>877</v>
      </c>
    </row>
    <row r="113" spans="12:27" x14ac:dyDescent="0.25">
      <c r="L113" s="38" t="s">
        <v>623</v>
      </c>
      <c r="M113" s="38" t="s">
        <v>735</v>
      </c>
      <c r="N113" s="38" t="s">
        <v>658</v>
      </c>
      <c r="X113" s="38" t="s">
        <v>623</v>
      </c>
      <c r="Y113" s="38" t="s">
        <v>607</v>
      </c>
      <c r="Z113" s="38" t="s">
        <v>678</v>
      </c>
      <c r="AA113" s="38" t="s">
        <v>856</v>
      </c>
    </row>
    <row r="114" spans="12:27" x14ac:dyDescent="0.25">
      <c r="L114" s="38" t="s">
        <v>623</v>
      </c>
      <c r="M114" s="38" t="s">
        <v>735</v>
      </c>
      <c r="N114" s="38" t="s">
        <v>674</v>
      </c>
      <c r="X114" s="38" t="s">
        <v>623</v>
      </c>
      <c r="Y114" s="38" t="s">
        <v>607</v>
      </c>
      <c r="Z114" s="38" t="s">
        <v>693</v>
      </c>
      <c r="AA114" s="38" t="s">
        <v>757</v>
      </c>
    </row>
    <row r="115" spans="12:27" x14ac:dyDescent="0.25">
      <c r="L115" s="38" t="s">
        <v>623</v>
      </c>
      <c r="M115" s="38" t="s">
        <v>735</v>
      </c>
      <c r="N115" s="38" t="s">
        <v>689</v>
      </c>
      <c r="X115" s="38" t="s">
        <v>623</v>
      </c>
      <c r="Y115" s="38" t="s">
        <v>607</v>
      </c>
      <c r="Z115" s="38" t="s">
        <v>701</v>
      </c>
      <c r="AA115" s="38" t="s">
        <v>763</v>
      </c>
    </row>
    <row r="116" spans="12:27" x14ac:dyDescent="0.25">
      <c r="L116" s="38" t="s">
        <v>623</v>
      </c>
      <c r="M116" s="38" t="s">
        <v>735</v>
      </c>
      <c r="N116" s="38" t="s">
        <v>118</v>
      </c>
      <c r="X116" s="38" t="s">
        <v>623</v>
      </c>
      <c r="Y116" s="38" t="s">
        <v>624</v>
      </c>
      <c r="Z116" s="38" t="s">
        <v>628</v>
      </c>
      <c r="AA116" s="38" t="s">
        <v>662</v>
      </c>
    </row>
    <row r="117" spans="12:27" x14ac:dyDescent="0.25">
      <c r="L117" s="38" t="s">
        <v>623</v>
      </c>
      <c r="M117" s="38" t="s">
        <v>735</v>
      </c>
      <c r="N117" s="38" t="s">
        <v>708</v>
      </c>
      <c r="X117" s="38" t="s">
        <v>623</v>
      </c>
      <c r="Y117" s="38" t="s">
        <v>624</v>
      </c>
      <c r="Z117" s="38" t="s">
        <v>628</v>
      </c>
      <c r="AA117" s="38" t="s">
        <v>136</v>
      </c>
    </row>
    <row r="118" spans="12:27" x14ac:dyDescent="0.25">
      <c r="L118" s="38" t="s">
        <v>623</v>
      </c>
      <c r="M118" s="38" t="s">
        <v>743</v>
      </c>
      <c r="N118" s="38" t="s">
        <v>604</v>
      </c>
      <c r="X118" s="38" t="s">
        <v>623</v>
      </c>
      <c r="Y118" s="38" t="s">
        <v>624</v>
      </c>
      <c r="Z118" s="38" t="s">
        <v>628</v>
      </c>
      <c r="AA118" s="38" t="s">
        <v>702</v>
      </c>
    </row>
    <row r="119" spans="12:27" x14ac:dyDescent="0.25">
      <c r="L119" s="38" t="s">
        <v>623</v>
      </c>
      <c r="M119" s="38" t="s">
        <v>743</v>
      </c>
      <c r="N119" s="38" t="s">
        <v>622</v>
      </c>
      <c r="X119" s="38" t="s">
        <v>623</v>
      </c>
      <c r="Y119" s="38" t="s">
        <v>624</v>
      </c>
      <c r="Z119" s="38" t="s">
        <v>628</v>
      </c>
      <c r="AA119" s="38" t="s">
        <v>631</v>
      </c>
    </row>
    <row r="120" spans="12:27" x14ac:dyDescent="0.25">
      <c r="L120" s="38" t="s">
        <v>623</v>
      </c>
      <c r="M120" s="38" t="s">
        <v>743</v>
      </c>
      <c r="N120" s="38" t="s">
        <v>643</v>
      </c>
      <c r="X120" s="38" t="s">
        <v>623</v>
      </c>
      <c r="Y120" s="38" t="s">
        <v>624</v>
      </c>
      <c r="Z120" s="38" t="s">
        <v>628</v>
      </c>
      <c r="AA120" s="38" t="s">
        <v>650</v>
      </c>
    </row>
    <row r="121" spans="12:27" x14ac:dyDescent="0.25">
      <c r="L121" s="38" t="s">
        <v>623</v>
      </c>
      <c r="M121" s="38" t="s">
        <v>743</v>
      </c>
      <c r="N121" s="38" t="s">
        <v>658</v>
      </c>
      <c r="X121" s="38" t="s">
        <v>623</v>
      </c>
      <c r="Y121" s="38" t="s">
        <v>624</v>
      </c>
      <c r="Z121" s="38" t="s">
        <v>628</v>
      </c>
      <c r="AA121" s="38" t="s">
        <v>751</v>
      </c>
    </row>
    <row r="122" spans="12:27" x14ac:dyDescent="0.25">
      <c r="L122" s="38" t="s">
        <v>623</v>
      </c>
      <c r="M122" s="38" t="s">
        <v>743</v>
      </c>
      <c r="N122" s="38" t="s">
        <v>674</v>
      </c>
      <c r="X122" s="38" t="s">
        <v>623</v>
      </c>
      <c r="Y122" s="38" t="s">
        <v>624</v>
      </c>
      <c r="Z122" s="38" t="s">
        <v>628</v>
      </c>
      <c r="AA122" s="38" t="s">
        <v>756</v>
      </c>
    </row>
    <row r="123" spans="12:27" x14ac:dyDescent="0.25">
      <c r="L123" s="38" t="s">
        <v>623</v>
      </c>
      <c r="M123" s="38" t="s">
        <v>743</v>
      </c>
      <c r="N123" s="38" t="s">
        <v>689</v>
      </c>
      <c r="X123" s="38" t="s">
        <v>623</v>
      </c>
      <c r="Y123" s="38" t="s">
        <v>624</v>
      </c>
      <c r="Z123" s="38" t="s">
        <v>647</v>
      </c>
      <c r="AA123" s="38" t="s">
        <v>664</v>
      </c>
    </row>
    <row r="124" spans="12:27" x14ac:dyDescent="0.25">
      <c r="L124" s="38" t="s">
        <v>623</v>
      </c>
      <c r="M124" s="38" t="s">
        <v>743</v>
      </c>
      <c r="N124" s="38" t="s">
        <v>118</v>
      </c>
      <c r="X124" s="38" t="s">
        <v>623</v>
      </c>
      <c r="Y124" s="38" t="s">
        <v>624</v>
      </c>
      <c r="Z124" s="38" t="s">
        <v>647</v>
      </c>
      <c r="AA124" s="38" t="s">
        <v>730</v>
      </c>
    </row>
    <row r="125" spans="12:27" x14ac:dyDescent="0.25">
      <c r="L125" s="38" t="s">
        <v>623</v>
      </c>
      <c r="M125" s="38" t="s">
        <v>743</v>
      </c>
      <c r="N125" s="38" t="s">
        <v>708</v>
      </c>
      <c r="X125" s="38" t="s">
        <v>623</v>
      </c>
      <c r="Y125" s="38" t="s">
        <v>624</v>
      </c>
      <c r="Z125" s="38" t="s">
        <v>647</v>
      </c>
      <c r="AA125" s="38" t="s">
        <v>737</v>
      </c>
    </row>
    <row r="126" spans="12:27" x14ac:dyDescent="0.25">
      <c r="L126" s="38" t="s">
        <v>623</v>
      </c>
      <c r="M126" s="38" t="s">
        <v>748</v>
      </c>
      <c r="N126" s="38" t="s">
        <v>604</v>
      </c>
      <c r="X126" s="38" t="s">
        <v>623</v>
      </c>
      <c r="Y126" s="38" t="s">
        <v>624</v>
      </c>
      <c r="Z126" s="38" t="s">
        <v>647</v>
      </c>
      <c r="AA126" s="38" t="s">
        <v>745</v>
      </c>
    </row>
    <row r="127" spans="12:27" x14ac:dyDescent="0.25">
      <c r="L127" s="38" t="s">
        <v>623</v>
      </c>
      <c r="M127" s="38" t="s">
        <v>748</v>
      </c>
      <c r="N127" s="38" t="s">
        <v>622</v>
      </c>
      <c r="X127" s="38" t="s">
        <v>623</v>
      </c>
      <c r="Y127" s="38" t="s">
        <v>624</v>
      </c>
      <c r="Z127" s="38" t="s">
        <v>647</v>
      </c>
      <c r="AA127" s="38" t="s">
        <v>755</v>
      </c>
    </row>
    <row r="128" spans="12:27" x14ac:dyDescent="0.25">
      <c r="L128" s="38" t="s">
        <v>623</v>
      </c>
      <c r="M128" s="38" t="s">
        <v>748</v>
      </c>
      <c r="N128" s="38" t="s">
        <v>643</v>
      </c>
      <c r="X128" s="38" t="s">
        <v>623</v>
      </c>
      <c r="Y128" s="38" t="s">
        <v>624</v>
      </c>
      <c r="Z128" s="38" t="s">
        <v>647</v>
      </c>
      <c r="AA128" s="38" t="s">
        <v>771</v>
      </c>
    </row>
    <row r="129" spans="12:27" x14ac:dyDescent="0.25">
      <c r="L129" s="38" t="s">
        <v>623</v>
      </c>
      <c r="M129" s="38" t="s">
        <v>748</v>
      </c>
      <c r="N129" s="38" t="s">
        <v>658</v>
      </c>
      <c r="X129" s="38" t="s">
        <v>623</v>
      </c>
      <c r="Y129" s="38" t="s">
        <v>624</v>
      </c>
      <c r="Z129" s="38" t="s">
        <v>647</v>
      </c>
      <c r="AA129" s="38" t="s">
        <v>783</v>
      </c>
    </row>
    <row r="130" spans="12:27" x14ac:dyDescent="0.25">
      <c r="L130" s="38" t="s">
        <v>623</v>
      </c>
      <c r="M130" s="38" t="s">
        <v>748</v>
      </c>
      <c r="N130" s="38" t="s">
        <v>674</v>
      </c>
      <c r="X130" s="38" t="s">
        <v>623</v>
      </c>
      <c r="Y130" s="38" t="s">
        <v>624</v>
      </c>
      <c r="Z130" s="38" t="s">
        <v>647</v>
      </c>
      <c r="AA130" s="38" t="s">
        <v>789</v>
      </c>
    </row>
    <row r="131" spans="12:27" x14ac:dyDescent="0.25">
      <c r="L131" s="38" t="s">
        <v>623</v>
      </c>
      <c r="M131" s="38" t="s">
        <v>748</v>
      </c>
      <c r="N131" s="38" t="s">
        <v>689</v>
      </c>
      <c r="X131" s="38" t="s">
        <v>623</v>
      </c>
      <c r="Y131" s="38" t="s">
        <v>624</v>
      </c>
      <c r="Z131" s="38" t="s">
        <v>647</v>
      </c>
      <c r="AA131" s="38" t="s">
        <v>695</v>
      </c>
    </row>
    <row r="132" spans="12:27" x14ac:dyDescent="0.25">
      <c r="L132" s="38" t="s">
        <v>623</v>
      </c>
      <c r="M132" s="38" t="s">
        <v>748</v>
      </c>
      <c r="N132" s="38" t="s">
        <v>118</v>
      </c>
      <c r="X132" s="38" t="s">
        <v>623</v>
      </c>
      <c r="Y132" s="38" t="s">
        <v>624</v>
      </c>
      <c r="Z132" s="38" t="s">
        <v>647</v>
      </c>
      <c r="AA132" s="38" t="s">
        <v>761</v>
      </c>
    </row>
    <row r="133" spans="12:27" x14ac:dyDescent="0.25">
      <c r="L133" s="38" t="s">
        <v>623</v>
      </c>
      <c r="M133" s="38" t="s">
        <v>748</v>
      </c>
      <c r="N133" s="38" t="s">
        <v>708</v>
      </c>
      <c r="X133" s="38" t="s">
        <v>623</v>
      </c>
      <c r="Y133" s="38" t="s">
        <v>624</v>
      </c>
      <c r="Z133" s="38" t="s">
        <v>647</v>
      </c>
      <c r="AA133" s="38" t="s">
        <v>703</v>
      </c>
    </row>
    <row r="134" spans="12:27" x14ac:dyDescent="0.25">
      <c r="L134" s="38" t="s">
        <v>623</v>
      </c>
      <c r="M134" s="38" t="s">
        <v>754</v>
      </c>
      <c r="N134" s="38" t="s">
        <v>604</v>
      </c>
      <c r="X134" s="38" t="s">
        <v>623</v>
      </c>
      <c r="Y134" s="38" t="s">
        <v>624</v>
      </c>
      <c r="Z134" s="38" t="s">
        <v>647</v>
      </c>
      <c r="AA134" s="38" t="s">
        <v>793</v>
      </c>
    </row>
    <row r="135" spans="12:27" x14ac:dyDescent="0.25">
      <c r="L135" s="38" t="s">
        <v>623</v>
      </c>
      <c r="M135" s="38" t="s">
        <v>754</v>
      </c>
      <c r="N135" s="38" t="s">
        <v>622</v>
      </c>
      <c r="X135" s="38" t="s">
        <v>623</v>
      </c>
      <c r="Y135" s="38" t="s">
        <v>624</v>
      </c>
      <c r="Z135" s="38" t="s">
        <v>647</v>
      </c>
      <c r="AA135" s="38" t="s">
        <v>713</v>
      </c>
    </row>
    <row r="136" spans="12:27" x14ac:dyDescent="0.25">
      <c r="L136" s="38" t="s">
        <v>623</v>
      </c>
      <c r="M136" s="38" t="s">
        <v>754</v>
      </c>
      <c r="N136" s="38" t="s">
        <v>643</v>
      </c>
      <c r="X136" s="38" t="s">
        <v>623</v>
      </c>
      <c r="Y136" s="38" t="s">
        <v>624</v>
      </c>
      <c r="Z136" s="38" t="s">
        <v>678</v>
      </c>
      <c r="AA136" s="38" t="s">
        <v>853</v>
      </c>
    </row>
    <row r="137" spans="12:27" x14ac:dyDescent="0.25">
      <c r="L137" s="38" t="s">
        <v>623</v>
      </c>
      <c r="M137" s="38" t="s">
        <v>754</v>
      </c>
      <c r="N137" s="38" t="s">
        <v>658</v>
      </c>
      <c r="X137" s="38" t="s">
        <v>623</v>
      </c>
      <c r="Y137" s="38" t="s">
        <v>624</v>
      </c>
      <c r="Z137" s="38" t="s">
        <v>678</v>
      </c>
      <c r="AA137" s="38" t="s">
        <v>858</v>
      </c>
    </row>
    <row r="138" spans="12:27" x14ac:dyDescent="0.25">
      <c r="L138" s="38" t="s">
        <v>623</v>
      </c>
      <c r="M138" s="38" t="s">
        <v>754</v>
      </c>
      <c r="N138" s="38" t="s">
        <v>674</v>
      </c>
      <c r="X138" s="38" t="s">
        <v>623</v>
      </c>
      <c r="Y138" s="38" t="s">
        <v>624</v>
      </c>
      <c r="Z138" s="38" t="s">
        <v>678</v>
      </c>
      <c r="AA138" s="38" t="s">
        <v>859</v>
      </c>
    </row>
    <row r="139" spans="12:27" x14ac:dyDescent="0.25">
      <c r="L139" s="38" t="s">
        <v>623</v>
      </c>
      <c r="M139" s="38" t="s">
        <v>754</v>
      </c>
      <c r="N139" s="38" t="s">
        <v>689</v>
      </c>
      <c r="X139" s="38" t="s">
        <v>623</v>
      </c>
      <c r="Y139" s="38" t="s">
        <v>624</v>
      </c>
      <c r="Z139" s="38" t="s">
        <v>678</v>
      </c>
      <c r="AA139" s="38" t="s">
        <v>862</v>
      </c>
    </row>
    <row r="140" spans="12:27" x14ac:dyDescent="0.25">
      <c r="L140" s="38" t="s">
        <v>623</v>
      </c>
      <c r="M140" s="38" t="s">
        <v>754</v>
      </c>
      <c r="N140" s="38" t="s">
        <v>118</v>
      </c>
      <c r="X140" s="38" t="s">
        <v>623</v>
      </c>
      <c r="Y140" s="38" t="s">
        <v>624</v>
      </c>
      <c r="Z140" s="38" t="s">
        <v>678</v>
      </c>
      <c r="AA140" s="38" t="s">
        <v>855</v>
      </c>
    </row>
    <row r="141" spans="12:27" x14ac:dyDescent="0.25">
      <c r="L141" s="38" t="s">
        <v>623</v>
      </c>
      <c r="M141" s="38" t="s">
        <v>754</v>
      </c>
      <c r="N141" s="38" t="s">
        <v>708</v>
      </c>
      <c r="X141" s="38" t="s">
        <v>623</v>
      </c>
      <c r="Y141" s="38" t="s">
        <v>624</v>
      </c>
      <c r="Z141" s="38" t="s">
        <v>678</v>
      </c>
      <c r="AA141" s="38" t="s">
        <v>867</v>
      </c>
    </row>
    <row r="142" spans="12:27" x14ac:dyDescent="0.25">
      <c r="L142" s="38" t="s">
        <v>623</v>
      </c>
      <c r="M142" s="38" t="s">
        <v>759</v>
      </c>
      <c r="N142" s="38" t="s">
        <v>604</v>
      </c>
      <c r="X142" s="38" t="s">
        <v>623</v>
      </c>
      <c r="Y142" s="38" t="s">
        <v>624</v>
      </c>
      <c r="Z142" s="38" t="s">
        <v>678</v>
      </c>
      <c r="AA142" s="38" t="s">
        <v>882</v>
      </c>
    </row>
    <row r="143" spans="12:27" x14ac:dyDescent="0.25">
      <c r="L143" s="38" t="s">
        <v>623</v>
      </c>
      <c r="M143" s="38" t="s">
        <v>759</v>
      </c>
      <c r="N143" s="38" t="s">
        <v>622</v>
      </c>
      <c r="X143" s="38" t="s">
        <v>623</v>
      </c>
      <c r="Y143" s="38" t="s">
        <v>624</v>
      </c>
      <c r="Z143" s="38" t="s">
        <v>678</v>
      </c>
      <c r="AA143" s="38" t="s">
        <v>886</v>
      </c>
    </row>
    <row r="144" spans="12:27" x14ac:dyDescent="0.25">
      <c r="L144" s="38" t="s">
        <v>623</v>
      </c>
      <c r="M144" s="38" t="s">
        <v>759</v>
      </c>
      <c r="N144" s="38" t="s">
        <v>643</v>
      </c>
      <c r="X144" s="38" t="s">
        <v>623</v>
      </c>
      <c r="Y144" s="38" t="s">
        <v>624</v>
      </c>
      <c r="Z144" s="38" t="s">
        <v>678</v>
      </c>
      <c r="AA144" s="38" t="s">
        <v>868</v>
      </c>
    </row>
    <row r="145" spans="12:27" x14ac:dyDescent="0.25">
      <c r="L145" s="38" t="s">
        <v>623</v>
      </c>
      <c r="M145" s="38" t="s">
        <v>759</v>
      </c>
      <c r="N145" s="38" t="s">
        <v>658</v>
      </c>
      <c r="X145" s="38" t="s">
        <v>623</v>
      </c>
      <c r="Y145" s="38" t="s">
        <v>624</v>
      </c>
      <c r="Z145" s="38" t="s">
        <v>678</v>
      </c>
      <c r="AA145" s="38" t="s">
        <v>871</v>
      </c>
    </row>
    <row r="146" spans="12:27" x14ac:dyDescent="0.25">
      <c r="L146" s="38" t="s">
        <v>623</v>
      </c>
      <c r="M146" s="38" t="s">
        <v>759</v>
      </c>
      <c r="N146" s="38" t="s">
        <v>674</v>
      </c>
      <c r="X146" s="38" t="s">
        <v>623</v>
      </c>
      <c r="Y146" s="38" t="s">
        <v>624</v>
      </c>
      <c r="Z146" s="38" t="s">
        <v>678</v>
      </c>
      <c r="AA146" s="38" t="s">
        <v>874</v>
      </c>
    </row>
    <row r="147" spans="12:27" x14ac:dyDescent="0.25">
      <c r="L147" s="38" t="s">
        <v>623</v>
      </c>
      <c r="M147" s="38" t="s">
        <v>759</v>
      </c>
      <c r="N147" s="38" t="s">
        <v>689</v>
      </c>
      <c r="X147" s="38" t="s">
        <v>623</v>
      </c>
      <c r="Y147" s="38" t="s">
        <v>624</v>
      </c>
      <c r="Z147" s="38" t="s">
        <v>678</v>
      </c>
      <c r="AA147" s="38" t="s">
        <v>877</v>
      </c>
    </row>
    <row r="148" spans="12:27" x14ac:dyDescent="0.25">
      <c r="L148" s="38" t="s">
        <v>623</v>
      </c>
      <c r="M148" s="38" t="s">
        <v>759</v>
      </c>
      <c r="N148" s="38" t="s">
        <v>118</v>
      </c>
      <c r="X148" s="38" t="s">
        <v>623</v>
      </c>
      <c r="Y148" s="38" t="s">
        <v>624</v>
      </c>
      <c r="Z148" s="38" t="s">
        <v>678</v>
      </c>
      <c r="AA148" s="38" t="s">
        <v>856</v>
      </c>
    </row>
    <row r="149" spans="12:27" x14ac:dyDescent="0.25">
      <c r="L149" s="38" t="s">
        <v>623</v>
      </c>
      <c r="M149" s="38" t="s">
        <v>759</v>
      </c>
      <c r="N149" s="38" t="s">
        <v>708</v>
      </c>
      <c r="X149" s="38" t="s">
        <v>623</v>
      </c>
      <c r="Y149" s="38" t="s">
        <v>624</v>
      </c>
      <c r="Z149" s="38" t="s">
        <v>693</v>
      </c>
      <c r="AA149" s="38" t="s">
        <v>757</v>
      </c>
    </row>
    <row r="150" spans="12:27" x14ac:dyDescent="0.25">
      <c r="L150" s="38" t="s">
        <v>623</v>
      </c>
      <c r="M150" s="38" t="s">
        <v>766</v>
      </c>
      <c r="N150" s="38" t="s">
        <v>604</v>
      </c>
      <c r="X150" s="38" t="s">
        <v>623</v>
      </c>
      <c r="Y150" s="38" t="s">
        <v>624</v>
      </c>
      <c r="Z150" s="38" t="s">
        <v>701</v>
      </c>
      <c r="AA150" s="38" t="s">
        <v>763</v>
      </c>
    </row>
    <row r="151" spans="12:27" x14ac:dyDescent="0.25">
      <c r="L151" s="38" t="s">
        <v>623</v>
      </c>
      <c r="M151" s="38" t="s">
        <v>766</v>
      </c>
      <c r="N151" s="38" t="s">
        <v>622</v>
      </c>
      <c r="X151" s="38" t="s">
        <v>623</v>
      </c>
      <c r="Y151" s="38" t="s">
        <v>644</v>
      </c>
      <c r="Z151" s="38" t="s">
        <v>628</v>
      </c>
      <c r="AA151" s="38" t="s">
        <v>662</v>
      </c>
    </row>
    <row r="152" spans="12:27" x14ac:dyDescent="0.25">
      <c r="L152" s="38" t="s">
        <v>623</v>
      </c>
      <c r="M152" s="38" t="s">
        <v>766</v>
      </c>
      <c r="N152" s="38" t="s">
        <v>643</v>
      </c>
      <c r="X152" s="38" t="s">
        <v>623</v>
      </c>
      <c r="Y152" s="38" t="s">
        <v>644</v>
      </c>
      <c r="Z152" s="38" t="s">
        <v>628</v>
      </c>
      <c r="AA152" s="38" t="s">
        <v>136</v>
      </c>
    </row>
    <row r="153" spans="12:27" x14ac:dyDescent="0.25">
      <c r="L153" s="38" t="s">
        <v>623</v>
      </c>
      <c r="M153" s="38" t="s">
        <v>766</v>
      </c>
      <c r="N153" s="38" t="s">
        <v>658</v>
      </c>
      <c r="X153" s="38" t="s">
        <v>623</v>
      </c>
      <c r="Y153" s="38" t="s">
        <v>644</v>
      </c>
      <c r="Z153" s="38" t="s">
        <v>628</v>
      </c>
      <c r="AA153" s="38" t="s">
        <v>702</v>
      </c>
    </row>
    <row r="154" spans="12:27" x14ac:dyDescent="0.25">
      <c r="L154" s="38" t="s">
        <v>623</v>
      </c>
      <c r="M154" s="38" t="s">
        <v>766</v>
      </c>
      <c r="N154" s="38" t="s">
        <v>674</v>
      </c>
      <c r="X154" s="38" t="s">
        <v>623</v>
      </c>
      <c r="Y154" s="38" t="s">
        <v>644</v>
      </c>
      <c r="Z154" s="38" t="s">
        <v>628</v>
      </c>
      <c r="AA154" s="38" t="s">
        <v>631</v>
      </c>
    </row>
    <row r="155" spans="12:27" x14ac:dyDescent="0.25">
      <c r="L155" s="38" t="s">
        <v>623</v>
      </c>
      <c r="M155" s="38" t="s">
        <v>766</v>
      </c>
      <c r="N155" s="38" t="s">
        <v>689</v>
      </c>
      <c r="X155" s="38" t="s">
        <v>623</v>
      </c>
      <c r="Y155" s="38" t="s">
        <v>644</v>
      </c>
      <c r="Z155" s="38" t="s">
        <v>628</v>
      </c>
      <c r="AA155" s="38" t="s">
        <v>650</v>
      </c>
    </row>
    <row r="156" spans="12:27" x14ac:dyDescent="0.25">
      <c r="L156" s="38" t="s">
        <v>623</v>
      </c>
      <c r="M156" s="38" t="s">
        <v>766</v>
      </c>
      <c r="N156" s="38" t="s">
        <v>118</v>
      </c>
      <c r="X156" s="38" t="s">
        <v>623</v>
      </c>
      <c r="Y156" s="38" t="s">
        <v>644</v>
      </c>
      <c r="Z156" s="38" t="s">
        <v>628</v>
      </c>
      <c r="AA156" s="38" t="s">
        <v>751</v>
      </c>
    </row>
    <row r="157" spans="12:27" x14ac:dyDescent="0.25">
      <c r="L157" s="38" t="s">
        <v>623</v>
      </c>
      <c r="M157" s="38" t="s">
        <v>766</v>
      </c>
      <c r="N157" s="38" t="s">
        <v>708</v>
      </c>
      <c r="X157" s="38" t="s">
        <v>623</v>
      </c>
      <c r="Y157" s="38" t="s">
        <v>644</v>
      </c>
      <c r="Z157" s="38" t="s">
        <v>628</v>
      </c>
      <c r="AA157" s="38" t="s">
        <v>756</v>
      </c>
    </row>
    <row r="158" spans="12:27" x14ac:dyDescent="0.25">
      <c r="L158" s="38" t="s">
        <v>623</v>
      </c>
      <c r="M158" s="38" t="s">
        <v>769</v>
      </c>
      <c r="N158" s="38" t="s">
        <v>604</v>
      </c>
      <c r="X158" s="38" t="s">
        <v>623</v>
      </c>
      <c r="Y158" s="38" t="s">
        <v>644</v>
      </c>
      <c r="Z158" s="38" t="s">
        <v>647</v>
      </c>
      <c r="AA158" s="38" t="s">
        <v>664</v>
      </c>
    </row>
    <row r="159" spans="12:27" x14ac:dyDescent="0.25">
      <c r="L159" s="38" t="s">
        <v>623</v>
      </c>
      <c r="M159" s="38" t="s">
        <v>769</v>
      </c>
      <c r="N159" s="38" t="s">
        <v>622</v>
      </c>
      <c r="X159" s="38" t="s">
        <v>623</v>
      </c>
      <c r="Y159" s="38" t="s">
        <v>644</v>
      </c>
      <c r="Z159" s="38" t="s">
        <v>647</v>
      </c>
      <c r="AA159" s="38" t="s">
        <v>730</v>
      </c>
    </row>
    <row r="160" spans="12:27" x14ac:dyDescent="0.25">
      <c r="L160" s="38" t="s">
        <v>623</v>
      </c>
      <c r="M160" s="38" t="s">
        <v>769</v>
      </c>
      <c r="N160" s="38" t="s">
        <v>643</v>
      </c>
      <c r="X160" s="38" t="s">
        <v>623</v>
      </c>
      <c r="Y160" s="38" t="s">
        <v>644</v>
      </c>
      <c r="Z160" s="38" t="s">
        <v>647</v>
      </c>
      <c r="AA160" s="38" t="s">
        <v>737</v>
      </c>
    </row>
    <row r="161" spans="12:27" x14ac:dyDescent="0.25">
      <c r="L161" s="38" t="s">
        <v>623</v>
      </c>
      <c r="M161" s="38" t="s">
        <v>769</v>
      </c>
      <c r="N161" s="38" t="s">
        <v>658</v>
      </c>
      <c r="X161" s="38" t="s">
        <v>623</v>
      </c>
      <c r="Y161" s="38" t="s">
        <v>644</v>
      </c>
      <c r="Z161" s="38" t="s">
        <v>647</v>
      </c>
      <c r="AA161" s="38" t="s">
        <v>745</v>
      </c>
    </row>
    <row r="162" spans="12:27" x14ac:dyDescent="0.25">
      <c r="L162" s="38" t="s">
        <v>623</v>
      </c>
      <c r="M162" s="38" t="s">
        <v>769</v>
      </c>
      <c r="N162" s="38" t="s">
        <v>674</v>
      </c>
      <c r="X162" s="38" t="s">
        <v>623</v>
      </c>
      <c r="Y162" s="38" t="s">
        <v>644</v>
      </c>
      <c r="Z162" s="38" t="s">
        <v>647</v>
      </c>
      <c r="AA162" s="38" t="s">
        <v>755</v>
      </c>
    </row>
    <row r="163" spans="12:27" x14ac:dyDescent="0.25">
      <c r="L163" s="38" t="s">
        <v>623</v>
      </c>
      <c r="M163" s="38" t="s">
        <v>769</v>
      </c>
      <c r="N163" s="38" t="s">
        <v>689</v>
      </c>
      <c r="X163" s="38" t="s">
        <v>623</v>
      </c>
      <c r="Y163" s="38" t="s">
        <v>644</v>
      </c>
      <c r="Z163" s="38" t="s">
        <v>647</v>
      </c>
      <c r="AA163" s="38" t="s">
        <v>771</v>
      </c>
    </row>
    <row r="164" spans="12:27" x14ac:dyDescent="0.25">
      <c r="L164" s="38" t="s">
        <v>623</v>
      </c>
      <c r="M164" s="38" t="s">
        <v>769</v>
      </c>
      <c r="N164" s="38" t="s">
        <v>118</v>
      </c>
      <c r="X164" s="38" t="s">
        <v>623</v>
      </c>
      <c r="Y164" s="38" t="s">
        <v>644</v>
      </c>
      <c r="Z164" s="38" t="s">
        <v>647</v>
      </c>
      <c r="AA164" s="38" t="s">
        <v>783</v>
      </c>
    </row>
    <row r="165" spans="12:27" x14ac:dyDescent="0.25">
      <c r="L165" s="38" t="s">
        <v>623</v>
      </c>
      <c r="M165" s="38" t="s">
        <v>769</v>
      </c>
      <c r="N165" s="38" t="s">
        <v>708</v>
      </c>
      <c r="X165" s="38" t="s">
        <v>623</v>
      </c>
      <c r="Y165" s="38" t="s">
        <v>644</v>
      </c>
      <c r="Z165" s="38" t="s">
        <v>647</v>
      </c>
      <c r="AA165" s="38" t="s">
        <v>789</v>
      </c>
    </row>
    <row r="166" spans="12:27" x14ac:dyDescent="0.25">
      <c r="L166" s="38" t="s">
        <v>623</v>
      </c>
      <c r="M166" s="38" t="s">
        <v>782</v>
      </c>
      <c r="N166" s="38" t="s">
        <v>604</v>
      </c>
      <c r="X166" s="38" t="s">
        <v>623</v>
      </c>
      <c r="Y166" s="38" t="s">
        <v>644</v>
      </c>
      <c r="Z166" s="38" t="s">
        <v>647</v>
      </c>
      <c r="AA166" s="38" t="s">
        <v>695</v>
      </c>
    </row>
    <row r="167" spans="12:27" x14ac:dyDescent="0.25">
      <c r="L167" s="38" t="s">
        <v>623</v>
      </c>
      <c r="M167" s="38" t="s">
        <v>782</v>
      </c>
      <c r="N167" s="38" t="s">
        <v>622</v>
      </c>
      <c r="X167" s="38" t="s">
        <v>623</v>
      </c>
      <c r="Y167" s="38" t="s">
        <v>644</v>
      </c>
      <c r="Z167" s="38" t="s">
        <v>647</v>
      </c>
      <c r="AA167" s="38" t="s">
        <v>761</v>
      </c>
    </row>
    <row r="168" spans="12:27" x14ac:dyDescent="0.25">
      <c r="L168" s="38" t="s">
        <v>623</v>
      </c>
      <c r="M168" s="38" t="s">
        <v>782</v>
      </c>
      <c r="N168" s="38" t="s">
        <v>643</v>
      </c>
      <c r="X168" s="38" t="s">
        <v>623</v>
      </c>
      <c r="Y168" s="38" t="s">
        <v>644</v>
      </c>
      <c r="Z168" s="38" t="s">
        <v>647</v>
      </c>
      <c r="AA168" s="38" t="s">
        <v>703</v>
      </c>
    </row>
    <row r="169" spans="12:27" x14ac:dyDescent="0.25">
      <c r="L169" s="38" t="s">
        <v>623</v>
      </c>
      <c r="M169" s="38" t="s">
        <v>782</v>
      </c>
      <c r="N169" s="38" t="s">
        <v>658</v>
      </c>
      <c r="X169" s="38" t="s">
        <v>623</v>
      </c>
      <c r="Y169" s="38" t="s">
        <v>644</v>
      </c>
      <c r="Z169" s="38" t="s">
        <v>647</v>
      </c>
      <c r="AA169" s="38" t="s">
        <v>793</v>
      </c>
    </row>
    <row r="170" spans="12:27" x14ac:dyDescent="0.25">
      <c r="L170" s="38" t="s">
        <v>623</v>
      </c>
      <c r="M170" s="38" t="s">
        <v>782</v>
      </c>
      <c r="N170" s="38" t="s">
        <v>674</v>
      </c>
      <c r="X170" s="38" t="s">
        <v>623</v>
      </c>
      <c r="Y170" s="38" t="s">
        <v>644</v>
      </c>
      <c r="Z170" s="38" t="s">
        <v>647</v>
      </c>
      <c r="AA170" s="38" t="s">
        <v>713</v>
      </c>
    </row>
    <row r="171" spans="12:27" x14ac:dyDescent="0.25">
      <c r="L171" s="38" t="s">
        <v>623</v>
      </c>
      <c r="M171" s="38" t="s">
        <v>782</v>
      </c>
      <c r="N171" s="38" t="s">
        <v>689</v>
      </c>
      <c r="X171" s="38" t="s">
        <v>623</v>
      </c>
      <c r="Y171" s="38" t="s">
        <v>644</v>
      </c>
      <c r="Z171" s="38" t="s">
        <v>678</v>
      </c>
      <c r="AA171" s="38" t="s">
        <v>853</v>
      </c>
    </row>
    <row r="172" spans="12:27" x14ac:dyDescent="0.25">
      <c r="L172" s="38" t="s">
        <v>623</v>
      </c>
      <c r="M172" s="38" t="s">
        <v>782</v>
      </c>
      <c r="N172" s="38" t="s">
        <v>118</v>
      </c>
      <c r="X172" s="38" t="s">
        <v>623</v>
      </c>
      <c r="Y172" s="38" t="s">
        <v>644</v>
      </c>
      <c r="Z172" s="38" t="s">
        <v>678</v>
      </c>
      <c r="AA172" s="38" t="s">
        <v>858</v>
      </c>
    </row>
    <row r="173" spans="12:27" x14ac:dyDescent="0.25">
      <c r="L173" s="38" t="s">
        <v>623</v>
      </c>
      <c r="M173" s="38" t="s">
        <v>782</v>
      </c>
      <c r="N173" s="38" t="s">
        <v>708</v>
      </c>
      <c r="X173" s="38" t="s">
        <v>623</v>
      </c>
      <c r="Y173" s="38" t="s">
        <v>644</v>
      </c>
      <c r="Z173" s="38" t="s">
        <v>678</v>
      </c>
      <c r="AA173" s="38" t="s">
        <v>859</v>
      </c>
    </row>
    <row r="174" spans="12:27" x14ac:dyDescent="0.25">
      <c r="L174" s="38" t="s">
        <v>623</v>
      </c>
      <c r="M174" s="38" t="s">
        <v>797</v>
      </c>
      <c r="N174" s="38" t="s">
        <v>604</v>
      </c>
      <c r="X174" s="38" t="s">
        <v>623</v>
      </c>
      <c r="Y174" s="38" t="s">
        <v>644</v>
      </c>
      <c r="Z174" s="38" t="s">
        <v>678</v>
      </c>
      <c r="AA174" s="38" t="s">
        <v>862</v>
      </c>
    </row>
    <row r="175" spans="12:27" x14ac:dyDescent="0.25">
      <c r="L175" s="38" t="s">
        <v>623</v>
      </c>
      <c r="M175" s="38" t="s">
        <v>797</v>
      </c>
      <c r="N175" s="38" t="s">
        <v>622</v>
      </c>
      <c r="X175" s="38" t="s">
        <v>623</v>
      </c>
      <c r="Y175" s="38" t="s">
        <v>644</v>
      </c>
      <c r="Z175" s="38" t="s">
        <v>678</v>
      </c>
      <c r="AA175" s="38" t="s">
        <v>855</v>
      </c>
    </row>
    <row r="176" spans="12:27" x14ac:dyDescent="0.25">
      <c r="L176" s="38" t="s">
        <v>623</v>
      </c>
      <c r="M176" s="38" t="s">
        <v>797</v>
      </c>
      <c r="N176" s="38" t="s">
        <v>643</v>
      </c>
      <c r="X176" s="38" t="s">
        <v>623</v>
      </c>
      <c r="Y176" s="38" t="s">
        <v>644</v>
      </c>
      <c r="Z176" s="38" t="s">
        <v>678</v>
      </c>
      <c r="AA176" s="38" t="s">
        <v>867</v>
      </c>
    </row>
    <row r="177" spans="12:27" x14ac:dyDescent="0.25">
      <c r="L177" s="38" t="s">
        <v>623</v>
      </c>
      <c r="M177" s="38" t="s">
        <v>797</v>
      </c>
      <c r="N177" s="38" t="s">
        <v>658</v>
      </c>
      <c r="X177" s="38" t="s">
        <v>623</v>
      </c>
      <c r="Y177" s="38" t="s">
        <v>644</v>
      </c>
      <c r="Z177" s="38" t="s">
        <v>678</v>
      </c>
      <c r="AA177" s="38" t="s">
        <v>882</v>
      </c>
    </row>
    <row r="178" spans="12:27" x14ac:dyDescent="0.25">
      <c r="L178" s="38" t="s">
        <v>623</v>
      </c>
      <c r="M178" s="38" t="s">
        <v>797</v>
      </c>
      <c r="N178" s="38" t="s">
        <v>674</v>
      </c>
      <c r="X178" s="38" t="s">
        <v>623</v>
      </c>
      <c r="Y178" s="38" t="s">
        <v>644</v>
      </c>
      <c r="Z178" s="38" t="s">
        <v>678</v>
      </c>
      <c r="AA178" s="38" t="s">
        <v>886</v>
      </c>
    </row>
    <row r="179" spans="12:27" x14ac:dyDescent="0.25">
      <c r="L179" s="38" t="s">
        <v>623</v>
      </c>
      <c r="M179" s="38" t="s">
        <v>797</v>
      </c>
      <c r="N179" s="38" t="s">
        <v>689</v>
      </c>
      <c r="X179" s="38" t="s">
        <v>623</v>
      </c>
      <c r="Y179" s="38" t="s">
        <v>644</v>
      </c>
      <c r="Z179" s="38" t="s">
        <v>678</v>
      </c>
      <c r="AA179" s="38" t="s">
        <v>868</v>
      </c>
    </row>
    <row r="180" spans="12:27" x14ac:dyDescent="0.25">
      <c r="L180" s="38" t="s">
        <v>623</v>
      </c>
      <c r="M180" s="38" t="s">
        <v>797</v>
      </c>
      <c r="N180" s="38" t="s">
        <v>118</v>
      </c>
      <c r="X180" s="38" t="s">
        <v>623</v>
      </c>
      <c r="Y180" s="38" t="s">
        <v>644</v>
      </c>
      <c r="Z180" s="38" t="s">
        <v>678</v>
      </c>
      <c r="AA180" s="38" t="s">
        <v>871</v>
      </c>
    </row>
    <row r="181" spans="12:27" x14ac:dyDescent="0.25">
      <c r="L181" s="38" t="s">
        <v>623</v>
      </c>
      <c r="M181" s="38" t="s">
        <v>797</v>
      </c>
      <c r="N181" s="38" t="s">
        <v>708</v>
      </c>
      <c r="X181" s="38" t="s">
        <v>623</v>
      </c>
      <c r="Y181" s="38" t="s">
        <v>644</v>
      </c>
      <c r="Z181" s="38" t="s">
        <v>678</v>
      </c>
      <c r="AA181" s="38" t="s">
        <v>874</v>
      </c>
    </row>
    <row r="182" spans="12:27" x14ac:dyDescent="0.25">
      <c r="L182" s="38" t="s">
        <v>623</v>
      </c>
      <c r="M182" s="38" t="s">
        <v>800</v>
      </c>
      <c r="N182" s="38" t="s">
        <v>604</v>
      </c>
      <c r="X182" s="38" t="s">
        <v>623</v>
      </c>
      <c r="Y182" s="38" t="s">
        <v>644</v>
      </c>
      <c r="Z182" s="38" t="s">
        <v>678</v>
      </c>
      <c r="AA182" s="38" t="s">
        <v>877</v>
      </c>
    </row>
    <row r="183" spans="12:27" x14ac:dyDescent="0.25">
      <c r="L183" s="38" t="s">
        <v>623</v>
      </c>
      <c r="M183" s="38" t="s">
        <v>800</v>
      </c>
      <c r="N183" s="38" t="s">
        <v>622</v>
      </c>
      <c r="X183" s="38" t="s">
        <v>623</v>
      </c>
      <c r="Y183" s="38" t="s">
        <v>644</v>
      </c>
      <c r="Z183" s="38" t="s">
        <v>678</v>
      </c>
      <c r="AA183" s="38" t="s">
        <v>856</v>
      </c>
    </row>
    <row r="184" spans="12:27" x14ac:dyDescent="0.25">
      <c r="L184" s="38" t="s">
        <v>623</v>
      </c>
      <c r="M184" s="38" t="s">
        <v>800</v>
      </c>
      <c r="N184" s="38" t="s">
        <v>643</v>
      </c>
      <c r="X184" s="38" t="s">
        <v>623</v>
      </c>
      <c r="Y184" s="38" t="s">
        <v>644</v>
      </c>
      <c r="Z184" s="38" t="s">
        <v>693</v>
      </c>
      <c r="AA184" s="38" t="s">
        <v>757</v>
      </c>
    </row>
    <row r="185" spans="12:27" x14ac:dyDescent="0.25">
      <c r="L185" s="38" t="s">
        <v>623</v>
      </c>
      <c r="M185" s="38" t="s">
        <v>800</v>
      </c>
      <c r="N185" s="38" t="s">
        <v>658</v>
      </c>
      <c r="X185" s="38" t="s">
        <v>623</v>
      </c>
      <c r="Y185" s="38" t="s">
        <v>644</v>
      </c>
      <c r="Z185" s="38" t="s">
        <v>701</v>
      </c>
      <c r="AA185" s="38" t="s">
        <v>763</v>
      </c>
    </row>
    <row r="186" spans="12:27" x14ac:dyDescent="0.25">
      <c r="L186" s="38" t="s">
        <v>623</v>
      </c>
      <c r="M186" s="38" t="s">
        <v>800</v>
      </c>
      <c r="N186" s="38" t="s">
        <v>674</v>
      </c>
      <c r="X186" s="38" t="s">
        <v>623</v>
      </c>
      <c r="Y186" s="38" t="s">
        <v>659</v>
      </c>
      <c r="Z186" s="38" t="s">
        <v>628</v>
      </c>
      <c r="AA186" s="38" t="s">
        <v>662</v>
      </c>
    </row>
    <row r="187" spans="12:27" x14ac:dyDescent="0.25">
      <c r="L187" s="38" t="s">
        <v>623</v>
      </c>
      <c r="M187" s="38" t="s">
        <v>800</v>
      </c>
      <c r="N187" s="38" t="s">
        <v>689</v>
      </c>
      <c r="X187" s="38" t="s">
        <v>623</v>
      </c>
      <c r="Y187" s="38" t="s">
        <v>659</v>
      </c>
      <c r="Z187" s="38" t="s">
        <v>628</v>
      </c>
      <c r="AA187" s="38" t="s">
        <v>136</v>
      </c>
    </row>
    <row r="188" spans="12:27" x14ac:dyDescent="0.25">
      <c r="L188" s="38" t="s">
        <v>623</v>
      </c>
      <c r="M188" s="38" t="s">
        <v>800</v>
      </c>
      <c r="N188" s="38" t="s">
        <v>118</v>
      </c>
      <c r="X188" s="38" t="s">
        <v>623</v>
      </c>
      <c r="Y188" s="38" t="s">
        <v>659</v>
      </c>
      <c r="Z188" s="38" t="s">
        <v>628</v>
      </c>
      <c r="AA188" s="38" t="s">
        <v>702</v>
      </c>
    </row>
    <row r="189" spans="12:27" x14ac:dyDescent="0.25">
      <c r="L189" s="38" t="s">
        <v>623</v>
      </c>
      <c r="M189" s="38" t="s">
        <v>800</v>
      </c>
      <c r="N189" s="38" t="s">
        <v>708</v>
      </c>
      <c r="X189" s="38" t="s">
        <v>623</v>
      </c>
      <c r="Y189" s="38" t="s">
        <v>659</v>
      </c>
      <c r="Z189" s="38" t="s">
        <v>628</v>
      </c>
      <c r="AA189" s="38" t="s">
        <v>631</v>
      </c>
    </row>
    <row r="190" spans="12:27" x14ac:dyDescent="0.25">
      <c r="L190" s="38" t="s">
        <v>623</v>
      </c>
      <c r="M190" s="38" t="s">
        <v>803</v>
      </c>
      <c r="N190" s="38" t="s">
        <v>604</v>
      </c>
      <c r="X190" s="38" t="s">
        <v>623</v>
      </c>
      <c r="Y190" s="38" t="s">
        <v>659</v>
      </c>
      <c r="Z190" s="38" t="s">
        <v>628</v>
      </c>
      <c r="AA190" s="38" t="s">
        <v>650</v>
      </c>
    </row>
    <row r="191" spans="12:27" x14ac:dyDescent="0.25">
      <c r="L191" s="38" t="s">
        <v>623</v>
      </c>
      <c r="M191" s="38" t="s">
        <v>803</v>
      </c>
      <c r="N191" s="38" t="s">
        <v>622</v>
      </c>
      <c r="X191" s="38" t="s">
        <v>623</v>
      </c>
      <c r="Y191" s="38" t="s">
        <v>659</v>
      </c>
      <c r="Z191" s="38" t="s">
        <v>628</v>
      </c>
      <c r="AA191" s="38" t="s">
        <v>751</v>
      </c>
    </row>
    <row r="192" spans="12:27" x14ac:dyDescent="0.25">
      <c r="L192" s="38" t="s">
        <v>623</v>
      </c>
      <c r="M192" s="38" t="s">
        <v>803</v>
      </c>
      <c r="N192" s="38" t="s">
        <v>643</v>
      </c>
      <c r="X192" s="38" t="s">
        <v>623</v>
      </c>
      <c r="Y192" s="38" t="s">
        <v>659</v>
      </c>
      <c r="Z192" s="38" t="s">
        <v>628</v>
      </c>
      <c r="AA192" s="38" t="s">
        <v>756</v>
      </c>
    </row>
    <row r="193" spans="12:27" x14ac:dyDescent="0.25">
      <c r="L193" s="38" t="s">
        <v>623</v>
      </c>
      <c r="M193" s="38" t="s">
        <v>803</v>
      </c>
      <c r="N193" s="38" t="s">
        <v>658</v>
      </c>
      <c r="X193" s="38" t="s">
        <v>623</v>
      </c>
      <c r="Y193" s="38" t="s">
        <v>659</v>
      </c>
      <c r="Z193" s="38" t="s">
        <v>647</v>
      </c>
      <c r="AA193" s="38" t="s">
        <v>664</v>
      </c>
    </row>
    <row r="194" spans="12:27" x14ac:dyDescent="0.25">
      <c r="L194" s="38" t="s">
        <v>623</v>
      </c>
      <c r="M194" s="38" t="s">
        <v>803</v>
      </c>
      <c r="N194" s="38" t="s">
        <v>674</v>
      </c>
      <c r="X194" s="38" t="s">
        <v>623</v>
      </c>
      <c r="Y194" s="38" t="s">
        <v>659</v>
      </c>
      <c r="Z194" s="38" t="s">
        <v>647</v>
      </c>
      <c r="AA194" s="38" t="s">
        <v>730</v>
      </c>
    </row>
    <row r="195" spans="12:27" x14ac:dyDescent="0.25">
      <c r="L195" s="38" t="s">
        <v>623</v>
      </c>
      <c r="M195" s="38" t="s">
        <v>803</v>
      </c>
      <c r="N195" s="38" t="s">
        <v>689</v>
      </c>
      <c r="X195" s="38" t="s">
        <v>623</v>
      </c>
      <c r="Y195" s="38" t="s">
        <v>659</v>
      </c>
      <c r="Z195" s="38" t="s">
        <v>647</v>
      </c>
      <c r="AA195" s="38" t="s">
        <v>737</v>
      </c>
    </row>
    <row r="196" spans="12:27" x14ac:dyDescent="0.25">
      <c r="L196" s="38" t="s">
        <v>623</v>
      </c>
      <c r="M196" s="38" t="s">
        <v>803</v>
      </c>
      <c r="N196" s="38" t="s">
        <v>118</v>
      </c>
      <c r="X196" s="38" t="s">
        <v>623</v>
      </c>
      <c r="Y196" s="38" t="s">
        <v>659</v>
      </c>
      <c r="Z196" s="38" t="s">
        <v>647</v>
      </c>
      <c r="AA196" s="38" t="s">
        <v>745</v>
      </c>
    </row>
    <row r="197" spans="12:27" x14ac:dyDescent="0.25">
      <c r="L197" s="38" t="s">
        <v>623</v>
      </c>
      <c r="M197" s="38" t="s">
        <v>803</v>
      </c>
      <c r="N197" s="38" t="s">
        <v>708</v>
      </c>
      <c r="X197" s="38" t="s">
        <v>623</v>
      </c>
      <c r="Y197" s="38" t="s">
        <v>659</v>
      </c>
      <c r="Z197" s="38" t="s">
        <v>647</v>
      </c>
      <c r="AA197" s="38" t="s">
        <v>755</v>
      </c>
    </row>
    <row r="198" spans="12:27" x14ac:dyDescent="0.25">
      <c r="L198" s="38" t="s">
        <v>623</v>
      </c>
      <c r="M198" s="38" t="s">
        <v>807</v>
      </c>
      <c r="N198" s="38" t="s">
        <v>604</v>
      </c>
      <c r="X198" s="38" t="s">
        <v>623</v>
      </c>
      <c r="Y198" s="38" t="s">
        <v>659</v>
      </c>
      <c r="Z198" s="38" t="s">
        <v>647</v>
      </c>
      <c r="AA198" s="38" t="s">
        <v>771</v>
      </c>
    </row>
    <row r="199" spans="12:27" x14ac:dyDescent="0.25">
      <c r="L199" s="38" t="s">
        <v>623</v>
      </c>
      <c r="M199" s="38" t="s">
        <v>807</v>
      </c>
      <c r="N199" s="38" t="s">
        <v>622</v>
      </c>
      <c r="X199" s="38" t="s">
        <v>623</v>
      </c>
      <c r="Y199" s="38" t="s">
        <v>659</v>
      </c>
      <c r="Z199" s="38" t="s">
        <v>647</v>
      </c>
      <c r="AA199" s="38" t="s">
        <v>783</v>
      </c>
    </row>
    <row r="200" spans="12:27" x14ac:dyDescent="0.25">
      <c r="L200" s="38" t="s">
        <v>623</v>
      </c>
      <c r="M200" s="38" t="s">
        <v>807</v>
      </c>
      <c r="N200" s="38" t="s">
        <v>643</v>
      </c>
      <c r="X200" s="38" t="s">
        <v>623</v>
      </c>
      <c r="Y200" s="38" t="s">
        <v>659</v>
      </c>
      <c r="Z200" s="38" t="s">
        <v>647</v>
      </c>
      <c r="AA200" s="38" t="s">
        <v>789</v>
      </c>
    </row>
    <row r="201" spans="12:27" x14ac:dyDescent="0.25">
      <c r="L201" s="38" t="s">
        <v>623</v>
      </c>
      <c r="M201" s="38" t="s">
        <v>807</v>
      </c>
      <c r="N201" s="38" t="s">
        <v>658</v>
      </c>
      <c r="X201" s="38" t="s">
        <v>623</v>
      </c>
      <c r="Y201" s="38" t="s">
        <v>659</v>
      </c>
      <c r="Z201" s="38" t="s">
        <v>647</v>
      </c>
      <c r="AA201" s="38" t="s">
        <v>695</v>
      </c>
    </row>
    <row r="202" spans="12:27" x14ac:dyDescent="0.25">
      <c r="L202" s="38" t="s">
        <v>623</v>
      </c>
      <c r="M202" s="38" t="s">
        <v>807</v>
      </c>
      <c r="N202" s="38" t="s">
        <v>674</v>
      </c>
      <c r="X202" s="38" t="s">
        <v>623</v>
      </c>
      <c r="Y202" s="38" t="s">
        <v>659</v>
      </c>
      <c r="Z202" s="38" t="s">
        <v>647</v>
      </c>
      <c r="AA202" s="38" t="s">
        <v>761</v>
      </c>
    </row>
    <row r="203" spans="12:27" x14ac:dyDescent="0.25">
      <c r="L203" s="38" t="s">
        <v>623</v>
      </c>
      <c r="M203" s="38" t="s">
        <v>807</v>
      </c>
      <c r="N203" s="38" t="s">
        <v>689</v>
      </c>
      <c r="X203" s="38" t="s">
        <v>623</v>
      </c>
      <c r="Y203" s="38" t="s">
        <v>659</v>
      </c>
      <c r="Z203" s="38" t="s">
        <v>647</v>
      </c>
      <c r="AA203" s="38" t="s">
        <v>703</v>
      </c>
    </row>
    <row r="204" spans="12:27" x14ac:dyDescent="0.25">
      <c r="L204" s="38" t="s">
        <v>623</v>
      </c>
      <c r="M204" s="38" t="s">
        <v>807</v>
      </c>
      <c r="N204" s="38" t="s">
        <v>118</v>
      </c>
      <c r="X204" s="38" t="s">
        <v>623</v>
      </c>
      <c r="Y204" s="38" t="s">
        <v>659</v>
      </c>
      <c r="Z204" s="38" t="s">
        <v>647</v>
      </c>
      <c r="AA204" s="38" t="s">
        <v>793</v>
      </c>
    </row>
    <row r="205" spans="12:27" x14ac:dyDescent="0.25">
      <c r="L205" s="38" t="s">
        <v>623</v>
      </c>
      <c r="M205" s="38" t="s">
        <v>807</v>
      </c>
      <c r="N205" s="38" t="s">
        <v>708</v>
      </c>
      <c r="X205" s="38" t="s">
        <v>623</v>
      </c>
      <c r="Y205" s="38" t="s">
        <v>659</v>
      </c>
      <c r="Z205" s="38" t="s">
        <v>647</v>
      </c>
      <c r="AA205" s="38" t="s">
        <v>713</v>
      </c>
    </row>
    <row r="206" spans="12:27" x14ac:dyDescent="0.25">
      <c r="L206" s="38" t="s">
        <v>623</v>
      </c>
      <c r="M206" s="38" t="s">
        <v>810</v>
      </c>
      <c r="N206" s="38" t="s">
        <v>604</v>
      </c>
      <c r="X206" s="38" t="s">
        <v>623</v>
      </c>
      <c r="Y206" s="38" t="s">
        <v>659</v>
      </c>
      <c r="Z206" s="38" t="s">
        <v>678</v>
      </c>
      <c r="AA206" s="38" t="s">
        <v>853</v>
      </c>
    </row>
    <row r="207" spans="12:27" x14ac:dyDescent="0.25">
      <c r="L207" s="38" t="s">
        <v>623</v>
      </c>
      <c r="M207" s="38" t="s">
        <v>810</v>
      </c>
      <c r="N207" s="38" t="s">
        <v>622</v>
      </c>
      <c r="X207" s="38" t="s">
        <v>623</v>
      </c>
      <c r="Y207" s="38" t="s">
        <v>659</v>
      </c>
      <c r="Z207" s="38" t="s">
        <v>678</v>
      </c>
      <c r="AA207" s="38" t="s">
        <v>858</v>
      </c>
    </row>
    <row r="208" spans="12:27" x14ac:dyDescent="0.25">
      <c r="L208" s="38" t="s">
        <v>623</v>
      </c>
      <c r="M208" s="38" t="s">
        <v>810</v>
      </c>
      <c r="N208" s="38" t="s">
        <v>643</v>
      </c>
      <c r="X208" s="38" t="s">
        <v>623</v>
      </c>
      <c r="Y208" s="38" t="s">
        <v>659</v>
      </c>
      <c r="Z208" s="38" t="s">
        <v>678</v>
      </c>
      <c r="AA208" s="38" t="s">
        <v>859</v>
      </c>
    </row>
    <row r="209" spans="12:27" x14ac:dyDescent="0.25">
      <c r="L209" s="38" t="s">
        <v>623</v>
      </c>
      <c r="M209" s="38" t="s">
        <v>810</v>
      </c>
      <c r="N209" s="38" t="s">
        <v>658</v>
      </c>
      <c r="X209" s="38" t="s">
        <v>623</v>
      </c>
      <c r="Y209" s="38" t="s">
        <v>659</v>
      </c>
      <c r="Z209" s="38" t="s">
        <v>678</v>
      </c>
      <c r="AA209" s="38" t="s">
        <v>862</v>
      </c>
    </row>
    <row r="210" spans="12:27" x14ac:dyDescent="0.25">
      <c r="L210" s="38" t="s">
        <v>623</v>
      </c>
      <c r="M210" s="38" t="s">
        <v>810</v>
      </c>
      <c r="N210" s="38" t="s">
        <v>674</v>
      </c>
      <c r="X210" s="38" t="s">
        <v>623</v>
      </c>
      <c r="Y210" s="38" t="s">
        <v>659</v>
      </c>
      <c r="Z210" s="38" t="s">
        <v>678</v>
      </c>
      <c r="AA210" s="38" t="s">
        <v>855</v>
      </c>
    </row>
    <row r="211" spans="12:27" x14ac:dyDescent="0.25">
      <c r="L211" s="38" t="s">
        <v>623</v>
      </c>
      <c r="M211" s="38" t="s">
        <v>810</v>
      </c>
      <c r="N211" s="38" t="s">
        <v>689</v>
      </c>
      <c r="X211" s="38" t="s">
        <v>623</v>
      </c>
      <c r="Y211" s="38" t="s">
        <v>659</v>
      </c>
      <c r="Z211" s="38" t="s">
        <v>678</v>
      </c>
      <c r="AA211" s="38" t="s">
        <v>867</v>
      </c>
    </row>
    <row r="212" spans="12:27" x14ac:dyDescent="0.25">
      <c r="L212" s="38" t="s">
        <v>623</v>
      </c>
      <c r="M212" s="38" t="s">
        <v>810</v>
      </c>
      <c r="N212" s="38" t="s">
        <v>118</v>
      </c>
      <c r="X212" s="38" t="s">
        <v>623</v>
      </c>
      <c r="Y212" s="38" t="s">
        <v>659</v>
      </c>
      <c r="Z212" s="38" t="s">
        <v>678</v>
      </c>
      <c r="AA212" s="38" t="s">
        <v>882</v>
      </c>
    </row>
    <row r="213" spans="12:27" x14ac:dyDescent="0.25">
      <c r="L213" s="38" t="s">
        <v>623</v>
      </c>
      <c r="M213" s="38" t="s">
        <v>810</v>
      </c>
      <c r="N213" s="38" t="s">
        <v>708</v>
      </c>
      <c r="X213" s="38" t="s">
        <v>623</v>
      </c>
      <c r="Y213" s="38" t="s">
        <v>659</v>
      </c>
      <c r="Z213" s="38" t="s">
        <v>678</v>
      </c>
      <c r="AA213" s="38" t="s">
        <v>886</v>
      </c>
    </row>
    <row r="214" spans="12:27" x14ac:dyDescent="0.25">
      <c r="L214" s="38" t="s">
        <v>623</v>
      </c>
      <c r="M214" s="38" t="s">
        <v>812</v>
      </c>
      <c r="N214" s="38" t="s">
        <v>604</v>
      </c>
      <c r="X214" s="38" t="s">
        <v>623</v>
      </c>
      <c r="Y214" s="38" t="s">
        <v>659</v>
      </c>
      <c r="Z214" s="38" t="s">
        <v>678</v>
      </c>
      <c r="AA214" s="38" t="s">
        <v>868</v>
      </c>
    </row>
    <row r="215" spans="12:27" x14ac:dyDescent="0.25">
      <c r="L215" s="38" t="s">
        <v>623</v>
      </c>
      <c r="M215" s="38" t="s">
        <v>812</v>
      </c>
      <c r="N215" s="38" t="s">
        <v>622</v>
      </c>
      <c r="X215" s="38" t="s">
        <v>623</v>
      </c>
      <c r="Y215" s="38" t="s">
        <v>659</v>
      </c>
      <c r="Z215" s="38" t="s">
        <v>678</v>
      </c>
      <c r="AA215" s="38" t="s">
        <v>871</v>
      </c>
    </row>
    <row r="216" spans="12:27" x14ac:dyDescent="0.25">
      <c r="L216" s="38" t="s">
        <v>623</v>
      </c>
      <c r="M216" s="38" t="s">
        <v>812</v>
      </c>
      <c r="N216" s="38" t="s">
        <v>643</v>
      </c>
      <c r="X216" s="38" t="s">
        <v>623</v>
      </c>
      <c r="Y216" s="38" t="s">
        <v>659</v>
      </c>
      <c r="Z216" s="38" t="s">
        <v>678</v>
      </c>
      <c r="AA216" s="38" t="s">
        <v>874</v>
      </c>
    </row>
    <row r="217" spans="12:27" x14ac:dyDescent="0.25">
      <c r="L217" s="38" t="s">
        <v>623</v>
      </c>
      <c r="M217" s="38" t="s">
        <v>812</v>
      </c>
      <c r="N217" s="38" t="s">
        <v>658</v>
      </c>
      <c r="X217" s="38" t="s">
        <v>623</v>
      </c>
      <c r="Y217" s="38" t="s">
        <v>659</v>
      </c>
      <c r="Z217" s="38" t="s">
        <v>678</v>
      </c>
      <c r="AA217" s="38" t="s">
        <v>877</v>
      </c>
    </row>
    <row r="218" spans="12:27" x14ac:dyDescent="0.25">
      <c r="L218" s="38" t="s">
        <v>623</v>
      </c>
      <c r="M218" s="38" t="s">
        <v>812</v>
      </c>
      <c r="N218" s="38" t="s">
        <v>674</v>
      </c>
      <c r="X218" s="38" t="s">
        <v>623</v>
      </c>
      <c r="Y218" s="38" t="s">
        <v>659</v>
      </c>
      <c r="Z218" s="38" t="s">
        <v>678</v>
      </c>
      <c r="AA218" s="38" t="s">
        <v>856</v>
      </c>
    </row>
    <row r="219" spans="12:27" x14ac:dyDescent="0.25">
      <c r="L219" s="38" t="s">
        <v>623</v>
      </c>
      <c r="M219" s="38" t="s">
        <v>812</v>
      </c>
      <c r="N219" s="38" t="s">
        <v>689</v>
      </c>
      <c r="X219" s="38" t="s">
        <v>623</v>
      </c>
      <c r="Y219" s="38" t="s">
        <v>659</v>
      </c>
      <c r="Z219" s="38" t="s">
        <v>693</v>
      </c>
      <c r="AA219" s="38" t="s">
        <v>757</v>
      </c>
    </row>
    <row r="220" spans="12:27" x14ac:dyDescent="0.25">
      <c r="L220" s="38" t="s">
        <v>623</v>
      </c>
      <c r="M220" s="38" t="s">
        <v>812</v>
      </c>
      <c r="N220" s="38" t="s">
        <v>118</v>
      </c>
      <c r="X220" s="38" t="s">
        <v>623</v>
      </c>
      <c r="Y220" s="38" t="s">
        <v>659</v>
      </c>
      <c r="Z220" s="38" t="s">
        <v>701</v>
      </c>
      <c r="AA220" s="38" t="s">
        <v>763</v>
      </c>
    </row>
    <row r="221" spans="12:27" x14ac:dyDescent="0.25">
      <c r="L221" s="38" t="s">
        <v>623</v>
      </c>
      <c r="M221" s="38" t="s">
        <v>812</v>
      </c>
      <c r="N221" s="38" t="s">
        <v>708</v>
      </c>
      <c r="X221" s="38" t="s">
        <v>623</v>
      </c>
      <c r="Y221" s="38" t="s">
        <v>675</v>
      </c>
      <c r="Z221" s="38" t="s">
        <v>628</v>
      </c>
      <c r="AA221" s="38" t="s">
        <v>662</v>
      </c>
    </row>
    <row r="222" spans="12:27" x14ac:dyDescent="0.25">
      <c r="L222" s="38" t="s">
        <v>623</v>
      </c>
      <c r="M222" s="38" t="s">
        <v>815</v>
      </c>
      <c r="N222" s="38" t="s">
        <v>604</v>
      </c>
      <c r="X222" s="38" t="s">
        <v>623</v>
      </c>
      <c r="Y222" s="38" t="s">
        <v>675</v>
      </c>
      <c r="Z222" s="38" t="s">
        <v>628</v>
      </c>
      <c r="AA222" s="38" t="s">
        <v>136</v>
      </c>
    </row>
    <row r="223" spans="12:27" x14ac:dyDescent="0.25">
      <c r="L223" s="38" t="s">
        <v>623</v>
      </c>
      <c r="M223" s="38" t="s">
        <v>815</v>
      </c>
      <c r="N223" s="38" t="s">
        <v>622</v>
      </c>
      <c r="X223" s="38" t="s">
        <v>623</v>
      </c>
      <c r="Y223" s="38" t="s">
        <v>675</v>
      </c>
      <c r="Z223" s="38" t="s">
        <v>628</v>
      </c>
      <c r="AA223" s="38" t="s">
        <v>702</v>
      </c>
    </row>
    <row r="224" spans="12:27" x14ac:dyDescent="0.25">
      <c r="L224" s="38" t="s">
        <v>623</v>
      </c>
      <c r="M224" s="38" t="s">
        <v>815</v>
      </c>
      <c r="N224" s="38" t="s">
        <v>643</v>
      </c>
      <c r="X224" s="38" t="s">
        <v>623</v>
      </c>
      <c r="Y224" s="38" t="s">
        <v>675</v>
      </c>
      <c r="Z224" s="38" t="s">
        <v>628</v>
      </c>
      <c r="AA224" s="38" t="s">
        <v>631</v>
      </c>
    </row>
    <row r="225" spans="12:27" x14ac:dyDescent="0.25">
      <c r="L225" s="38" t="s">
        <v>623</v>
      </c>
      <c r="M225" s="38" t="s">
        <v>815</v>
      </c>
      <c r="N225" s="38" t="s">
        <v>658</v>
      </c>
      <c r="X225" s="38" t="s">
        <v>623</v>
      </c>
      <c r="Y225" s="38" t="s">
        <v>675</v>
      </c>
      <c r="Z225" s="38" t="s">
        <v>628</v>
      </c>
      <c r="AA225" s="38" t="s">
        <v>650</v>
      </c>
    </row>
    <row r="226" spans="12:27" x14ac:dyDescent="0.25">
      <c r="L226" s="38" t="s">
        <v>623</v>
      </c>
      <c r="M226" s="38" t="s">
        <v>815</v>
      </c>
      <c r="N226" s="38" t="s">
        <v>674</v>
      </c>
      <c r="X226" s="38" t="s">
        <v>623</v>
      </c>
      <c r="Y226" s="38" t="s">
        <v>675</v>
      </c>
      <c r="Z226" s="38" t="s">
        <v>628</v>
      </c>
      <c r="AA226" s="38" t="s">
        <v>751</v>
      </c>
    </row>
    <row r="227" spans="12:27" x14ac:dyDescent="0.25">
      <c r="L227" s="38" t="s">
        <v>623</v>
      </c>
      <c r="M227" s="38" t="s">
        <v>815</v>
      </c>
      <c r="N227" s="38" t="s">
        <v>689</v>
      </c>
      <c r="X227" s="38" t="s">
        <v>623</v>
      </c>
      <c r="Y227" s="38" t="s">
        <v>675</v>
      </c>
      <c r="Z227" s="38" t="s">
        <v>628</v>
      </c>
      <c r="AA227" s="38" t="s">
        <v>756</v>
      </c>
    </row>
    <row r="228" spans="12:27" x14ac:dyDescent="0.25">
      <c r="L228" s="38" t="s">
        <v>623</v>
      </c>
      <c r="M228" s="38" t="s">
        <v>815</v>
      </c>
      <c r="N228" s="38" t="s">
        <v>118</v>
      </c>
      <c r="X228" s="38" t="s">
        <v>623</v>
      </c>
      <c r="Y228" s="38" t="s">
        <v>675</v>
      </c>
      <c r="Z228" s="38" t="s">
        <v>647</v>
      </c>
      <c r="AA228" s="38" t="s">
        <v>664</v>
      </c>
    </row>
    <row r="229" spans="12:27" x14ac:dyDescent="0.25">
      <c r="L229" s="38" t="s">
        <v>623</v>
      </c>
      <c r="M229" s="38" t="s">
        <v>815</v>
      </c>
      <c r="N229" s="38" t="s">
        <v>708</v>
      </c>
      <c r="X229" s="38" t="s">
        <v>623</v>
      </c>
      <c r="Y229" s="38" t="s">
        <v>675</v>
      </c>
      <c r="Z229" s="38" t="s">
        <v>647</v>
      </c>
      <c r="AA229" s="38" t="s">
        <v>730</v>
      </c>
    </row>
    <row r="230" spans="12:27" x14ac:dyDescent="0.25">
      <c r="L230" s="38" t="s">
        <v>623</v>
      </c>
      <c r="M230" s="38" t="s">
        <v>817</v>
      </c>
      <c r="N230" s="38" t="s">
        <v>604</v>
      </c>
      <c r="X230" s="38" t="s">
        <v>623</v>
      </c>
      <c r="Y230" s="38" t="s">
        <v>675</v>
      </c>
      <c r="Z230" s="38" t="s">
        <v>647</v>
      </c>
      <c r="AA230" s="38" t="s">
        <v>737</v>
      </c>
    </row>
    <row r="231" spans="12:27" x14ac:dyDescent="0.25">
      <c r="L231" s="38" t="s">
        <v>623</v>
      </c>
      <c r="M231" s="38" t="s">
        <v>817</v>
      </c>
      <c r="N231" s="38" t="s">
        <v>622</v>
      </c>
      <c r="X231" s="38" t="s">
        <v>623</v>
      </c>
      <c r="Y231" s="38" t="s">
        <v>675</v>
      </c>
      <c r="Z231" s="38" t="s">
        <v>647</v>
      </c>
      <c r="AA231" s="38" t="s">
        <v>745</v>
      </c>
    </row>
    <row r="232" spans="12:27" x14ac:dyDescent="0.25">
      <c r="L232" s="38" t="s">
        <v>623</v>
      </c>
      <c r="M232" s="38" t="s">
        <v>817</v>
      </c>
      <c r="N232" s="38" t="s">
        <v>643</v>
      </c>
      <c r="X232" s="38" t="s">
        <v>623</v>
      </c>
      <c r="Y232" s="38" t="s">
        <v>675</v>
      </c>
      <c r="Z232" s="38" t="s">
        <v>647</v>
      </c>
      <c r="AA232" s="38" t="s">
        <v>755</v>
      </c>
    </row>
    <row r="233" spans="12:27" x14ac:dyDescent="0.25">
      <c r="L233" s="38" t="s">
        <v>623</v>
      </c>
      <c r="M233" s="38" t="s">
        <v>817</v>
      </c>
      <c r="N233" s="38" t="s">
        <v>658</v>
      </c>
      <c r="X233" s="38" t="s">
        <v>623</v>
      </c>
      <c r="Y233" s="38" t="s">
        <v>675</v>
      </c>
      <c r="Z233" s="38" t="s">
        <v>647</v>
      </c>
      <c r="AA233" s="38" t="s">
        <v>771</v>
      </c>
    </row>
    <row r="234" spans="12:27" x14ac:dyDescent="0.25">
      <c r="L234" s="38" t="s">
        <v>623</v>
      </c>
      <c r="M234" s="38" t="s">
        <v>817</v>
      </c>
      <c r="N234" s="38" t="s">
        <v>674</v>
      </c>
      <c r="X234" s="38" t="s">
        <v>623</v>
      </c>
      <c r="Y234" s="38" t="s">
        <v>675</v>
      </c>
      <c r="Z234" s="38" t="s">
        <v>647</v>
      </c>
      <c r="AA234" s="38" t="s">
        <v>783</v>
      </c>
    </row>
    <row r="235" spans="12:27" x14ac:dyDescent="0.25">
      <c r="L235" s="38" t="s">
        <v>623</v>
      </c>
      <c r="M235" s="38" t="s">
        <v>817</v>
      </c>
      <c r="N235" s="38" t="s">
        <v>689</v>
      </c>
      <c r="X235" s="38" t="s">
        <v>623</v>
      </c>
      <c r="Y235" s="38" t="s">
        <v>675</v>
      </c>
      <c r="Z235" s="38" t="s">
        <v>647</v>
      </c>
      <c r="AA235" s="38" t="s">
        <v>789</v>
      </c>
    </row>
    <row r="236" spans="12:27" x14ac:dyDescent="0.25">
      <c r="L236" s="38" t="s">
        <v>623</v>
      </c>
      <c r="M236" s="38" t="s">
        <v>817</v>
      </c>
      <c r="N236" s="38" t="s">
        <v>118</v>
      </c>
      <c r="X236" s="38" t="s">
        <v>623</v>
      </c>
      <c r="Y236" s="38" t="s">
        <v>675</v>
      </c>
      <c r="Z236" s="38" t="s">
        <v>647</v>
      </c>
      <c r="AA236" s="38" t="s">
        <v>695</v>
      </c>
    </row>
    <row r="237" spans="12:27" x14ac:dyDescent="0.25">
      <c r="L237" s="38" t="s">
        <v>623</v>
      </c>
      <c r="M237" s="38" t="s">
        <v>817</v>
      </c>
      <c r="N237" s="38" t="s">
        <v>708</v>
      </c>
      <c r="X237" s="38" t="s">
        <v>623</v>
      </c>
      <c r="Y237" s="38" t="s">
        <v>675</v>
      </c>
      <c r="Z237" s="38" t="s">
        <v>647</v>
      </c>
      <c r="AA237" s="38" t="s">
        <v>761</v>
      </c>
    </row>
    <row r="238" spans="12:27" x14ac:dyDescent="0.25">
      <c r="L238" s="38" t="s">
        <v>623</v>
      </c>
      <c r="M238" s="38" t="s">
        <v>819</v>
      </c>
      <c r="N238" s="38" t="s">
        <v>604</v>
      </c>
      <c r="X238" s="38" t="s">
        <v>623</v>
      </c>
      <c r="Y238" s="38" t="s">
        <v>675</v>
      </c>
      <c r="Z238" s="38" t="s">
        <v>647</v>
      </c>
      <c r="AA238" s="38" t="s">
        <v>703</v>
      </c>
    </row>
    <row r="239" spans="12:27" x14ac:dyDescent="0.25">
      <c r="L239" s="38" t="s">
        <v>623</v>
      </c>
      <c r="M239" s="38" t="s">
        <v>819</v>
      </c>
      <c r="N239" s="38" t="s">
        <v>622</v>
      </c>
      <c r="X239" s="38" t="s">
        <v>623</v>
      </c>
      <c r="Y239" s="38" t="s">
        <v>675</v>
      </c>
      <c r="Z239" s="38" t="s">
        <v>647</v>
      </c>
      <c r="AA239" s="38" t="s">
        <v>793</v>
      </c>
    </row>
    <row r="240" spans="12:27" x14ac:dyDescent="0.25">
      <c r="L240" s="38" t="s">
        <v>623</v>
      </c>
      <c r="M240" s="38" t="s">
        <v>819</v>
      </c>
      <c r="N240" s="38" t="s">
        <v>643</v>
      </c>
      <c r="X240" s="38" t="s">
        <v>623</v>
      </c>
      <c r="Y240" s="38" t="s">
        <v>675</v>
      </c>
      <c r="Z240" s="38" t="s">
        <v>647</v>
      </c>
      <c r="AA240" s="38" t="s">
        <v>713</v>
      </c>
    </row>
    <row r="241" spans="12:27" x14ac:dyDescent="0.25">
      <c r="L241" s="38" t="s">
        <v>623</v>
      </c>
      <c r="M241" s="38" t="s">
        <v>819</v>
      </c>
      <c r="N241" s="38" t="s">
        <v>658</v>
      </c>
      <c r="X241" s="38" t="s">
        <v>623</v>
      </c>
      <c r="Y241" s="38" t="s">
        <v>675</v>
      </c>
      <c r="Z241" s="38" t="s">
        <v>678</v>
      </c>
      <c r="AA241" s="38" t="s">
        <v>853</v>
      </c>
    </row>
    <row r="242" spans="12:27" x14ac:dyDescent="0.25">
      <c r="L242" s="38" t="s">
        <v>623</v>
      </c>
      <c r="M242" s="38" t="s">
        <v>819</v>
      </c>
      <c r="N242" s="38" t="s">
        <v>674</v>
      </c>
      <c r="X242" s="38" t="s">
        <v>623</v>
      </c>
      <c r="Y242" s="38" t="s">
        <v>675</v>
      </c>
      <c r="Z242" s="38" t="s">
        <v>678</v>
      </c>
      <c r="AA242" s="38" t="s">
        <v>858</v>
      </c>
    </row>
    <row r="243" spans="12:27" x14ac:dyDescent="0.25">
      <c r="L243" s="38" t="s">
        <v>623</v>
      </c>
      <c r="M243" s="38" t="s">
        <v>819</v>
      </c>
      <c r="N243" s="38" t="s">
        <v>689</v>
      </c>
      <c r="X243" s="38" t="s">
        <v>623</v>
      </c>
      <c r="Y243" s="38" t="s">
        <v>675</v>
      </c>
      <c r="Z243" s="38" t="s">
        <v>678</v>
      </c>
      <c r="AA243" s="38" t="s">
        <v>859</v>
      </c>
    </row>
    <row r="244" spans="12:27" x14ac:dyDescent="0.25">
      <c r="L244" s="38" t="s">
        <v>623</v>
      </c>
      <c r="M244" s="38" t="s">
        <v>819</v>
      </c>
      <c r="N244" s="38" t="s">
        <v>118</v>
      </c>
      <c r="X244" s="38" t="s">
        <v>623</v>
      </c>
      <c r="Y244" s="38" t="s">
        <v>675</v>
      </c>
      <c r="Z244" s="38" t="s">
        <v>678</v>
      </c>
      <c r="AA244" s="38" t="s">
        <v>862</v>
      </c>
    </row>
    <row r="245" spans="12:27" x14ac:dyDescent="0.25">
      <c r="L245" s="38" t="s">
        <v>623</v>
      </c>
      <c r="M245" s="38" t="s">
        <v>819</v>
      </c>
      <c r="N245" s="38" t="s">
        <v>708</v>
      </c>
      <c r="X245" s="38" t="s">
        <v>623</v>
      </c>
      <c r="Y245" s="38" t="s">
        <v>675</v>
      </c>
      <c r="Z245" s="38" t="s">
        <v>678</v>
      </c>
      <c r="AA245" s="38" t="s">
        <v>855</v>
      </c>
    </row>
    <row r="246" spans="12:27" x14ac:dyDescent="0.25">
      <c r="L246" s="38" t="s">
        <v>623</v>
      </c>
      <c r="M246" s="38" t="s">
        <v>823</v>
      </c>
      <c r="N246" s="38" t="s">
        <v>604</v>
      </c>
      <c r="X246" s="38" t="s">
        <v>623</v>
      </c>
      <c r="Y246" s="38" t="s">
        <v>675</v>
      </c>
      <c r="Z246" s="38" t="s">
        <v>678</v>
      </c>
      <c r="AA246" s="38" t="s">
        <v>867</v>
      </c>
    </row>
    <row r="247" spans="12:27" x14ac:dyDescent="0.25">
      <c r="L247" s="38" t="s">
        <v>623</v>
      </c>
      <c r="M247" s="38" t="s">
        <v>823</v>
      </c>
      <c r="N247" s="38" t="s">
        <v>622</v>
      </c>
      <c r="X247" s="38" t="s">
        <v>623</v>
      </c>
      <c r="Y247" s="38" t="s">
        <v>675</v>
      </c>
      <c r="Z247" s="38" t="s">
        <v>678</v>
      </c>
      <c r="AA247" s="38" t="s">
        <v>882</v>
      </c>
    </row>
    <row r="248" spans="12:27" x14ac:dyDescent="0.25">
      <c r="L248" s="38" t="s">
        <v>623</v>
      </c>
      <c r="M248" s="38" t="s">
        <v>823</v>
      </c>
      <c r="N248" s="38" t="s">
        <v>643</v>
      </c>
      <c r="X248" s="38" t="s">
        <v>623</v>
      </c>
      <c r="Y248" s="38" t="s">
        <v>675</v>
      </c>
      <c r="Z248" s="38" t="s">
        <v>678</v>
      </c>
      <c r="AA248" s="38" t="s">
        <v>886</v>
      </c>
    </row>
    <row r="249" spans="12:27" x14ac:dyDescent="0.25">
      <c r="L249" s="38" t="s">
        <v>623</v>
      </c>
      <c r="M249" s="38" t="s">
        <v>823</v>
      </c>
      <c r="N249" s="38" t="s">
        <v>658</v>
      </c>
      <c r="X249" s="38" t="s">
        <v>623</v>
      </c>
      <c r="Y249" s="38" t="s">
        <v>675</v>
      </c>
      <c r="Z249" s="38" t="s">
        <v>678</v>
      </c>
      <c r="AA249" s="38" t="s">
        <v>868</v>
      </c>
    </row>
    <row r="250" spans="12:27" x14ac:dyDescent="0.25">
      <c r="L250" s="38" t="s">
        <v>623</v>
      </c>
      <c r="M250" s="38" t="s">
        <v>823</v>
      </c>
      <c r="N250" s="38" t="s">
        <v>674</v>
      </c>
      <c r="X250" s="38" t="s">
        <v>623</v>
      </c>
      <c r="Y250" s="38" t="s">
        <v>675</v>
      </c>
      <c r="Z250" s="38" t="s">
        <v>678</v>
      </c>
      <c r="AA250" s="38" t="s">
        <v>871</v>
      </c>
    </row>
    <row r="251" spans="12:27" x14ac:dyDescent="0.25">
      <c r="L251" s="38" t="s">
        <v>623</v>
      </c>
      <c r="M251" s="38" t="s">
        <v>823</v>
      </c>
      <c r="N251" s="38" t="s">
        <v>689</v>
      </c>
      <c r="X251" s="38" t="s">
        <v>623</v>
      </c>
      <c r="Y251" s="38" t="s">
        <v>675</v>
      </c>
      <c r="Z251" s="38" t="s">
        <v>678</v>
      </c>
      <c r="AA251" s="38" t="s">
        <v>874</v>
      </c>
    </row>
    <row r="252" spans="12:27" x14ac:dyDescent="0.25">
      <c r="L252" s="38" t="s">
        <v>623</v>
      </c>
      <c r="M252" s="38" t="s">
        <v>823</v>
      </c>
      <c r="N252" s="38" t="s">
        <v>118</v>
      </c>
      <c r="X252" s="38" t="s">
        <v>623</v>
      </c>
      <c r="Y252" s="38" t="s">
        <v>675</v>
      </c>
      <c r="Z252" s="38" t="s">
        <v>678</v>
      </c>
      <c r="AA252" s="38" t="s">
        <v>877</v>
      </c>
    </row>
    <row r="253" spans="12:27" x14ac:dyDescent="0.25">
      <c r="L253" s="38" t="s">
        <v>623</v>
      </c>
      <c r="M253" s="38" t="s">
        <v>823</v>
      </c>
      <c r="N253" s="38" t="s">
        <v>708</v>
      </c>
      <c r="X253" s="38" t="s">
        <v>623</v>
      </c>
      <c r="Y253" s="38" t="s">
        <v>675</v>
      </c>
      <c r="Z253" s="38" t="s">
        <v>678</v>
      </c>
      <c r="AA253" s="38" t="s">
        <v>856</v>
      </c>
    </row>
    <row r="254" spans="12:27" x14ac:dyDescent="0.25">
      <c r="L254" s="38" t="s">
        <v>623</v>
      </c>
      <c r="M254" s="38" t="s">
        <v>825</v>
      </c>
      <c r="N254" s="38" t="s">
        <v>604</v>
      </c>
      <c r="X254" s="38" t="s">
        <v>623</v>
      </c>
      <c r="Y254" s="38" t="s">
        <v>675</v>
      </c>
      <c r="Z254" s="38" t="s">
        <v>693</v>
      </c>
      <c r="AA254" s="38" t="s">
        <v>757</v>
      </c>
    </row>
    <row r="255" spans="12:27" x14ac:dyDescent="0.25">
      <c r="L255" s="38" t="s">
        <v>623</v>
      </c>
      <c r="M255" s="38" t="s">
        <v>825</v>
      </c>
      <c r="N255" s="38" t="s">
        <v>622</v>
      </c>
      <c r="X255" s="38" t="s">
        <v>623</v>
      </c>
      <c r="Y255" s="38" t="s">
        <v>675</v>
      </c>
      <c r="Z255" s="38" t="s">
        <v>701</v>
      </c>
      <c r="AA255" s="38" t="s">
        <v>763</v>
      </c>
    </row>
    <row r="256" spans="12:27" x14ac:dyDescent="0.25">
      <c r="L256" s="38" t="s">
        <v>623</v>
      </c>
      <c r="M256" s="38" t="s">
        <v>825</v>
      </c>
      <c r="N256" s="38" t="s">
        <v>643</v>
      </c>
      <c r="X256" s="38" t="s">
        <v>623</v>
      </c>
      <c r="Y256" s="38" t="s">
        <v>690</v>
      </c>
      <c r="Z256" s="38" t="s">
        <v>628</v>
      </c>
      <c r="AA256" s="38" t="s">
        <v>662</v>
      </c>
    </row>
    <row r="257" spans="12:27" x14ac:dyDescent="0.25">
      <c r="L257" s="38" t="s">
        <v>623</v>
      </c>
      <c r="M257" s="38" t="s">
        <v>825</v>
      </c>
      <c r="N257" s="38" t="s">
        <v>658</v>
      </c>
      <c r="X257" s="38" t="s">
        <v>623</v>
      </c>
      <c r="Y257" s="38" t="s">
        <v>690</v>
      </c>
      <c r="Z257" s="38" t="s">
        <v>628</v>
      </c>
      <c r="AA257" s="38" t="s">
        <v>136</v>
      </c>
    </row>
    <row r="258" spans="12:27" x14ac:dyDescent="0.25">
      <c r="L258" s="38" t="s">
        <v>623</v>
      </c>
      <c r="M258" s="38" t="s">
        <v>825</v>
      </c>
      <c r="N258" s="38" t="s">
        <v>674</v>
      </c>
      <c r="X258" s="38" t="s">
        <v>623</v>
      </c>
      <c r="Y258" s="38" t="s">
        <v>690</v>
      </c>
      <c r="Z258" s="38" t="s">
        <v>628</v>
      </c>
      <c r="AA258" s="38" t="s">
        <v>702</v>
      </c>
    </row>
    <row r="259" spans="12:27" x14ac:dyDescent="0.25">
      <c r="L259" s="38" t="s">
        <v>623</v>
      </c>
      <c r="M259" s="38" t="s">
        <v>825</v>
      </c>
      <c r="N259" s="38" t="s">
        <v>689</v>
      </c>
      <c r="X259" s="38" t="s">
        <v>623</v>
      </c>
      <c r="Y259" s="38" t="s">
        <v>690</v>
      </c>
      <c r="Z259" s="38" t="s">
        <v>628</v>
      </c>
      <c r="AA259" s="38" t="s">
        <v>631</v>
      </c>
    </row>
    <row r="260" spans="12:27" x14ac:dyDescent="0.25">
      <c r="L260" s="38" t="s">
        <v>623</v>
      </c>
      <c r="M260" s="38" t="s">
        <v>825</v>
      </c>
      <c r="N260" s="38" t="s">
        <v>118</v>
      </c>
      <c r="X260" s="38" t="s">
        <v>623</v>
      </c>
      <c r="Y260" s="38" t="s">
        <v>690</v>
      </c>
      <c r="Z260" s="38" t="s">
        <v>628</v>
      </c>
      <c r="AA260" s="38" t="s">
        <v>650</v>
      </c>
    </row>
    <row r="261" spans="12:27" x14ac:dyDescent="0.25">
      <c r="L261" s="38" t="s">
        <v>623</v>
      </c>
      <c r="M261" s="38" t="s">
        <v>825</v>
      </c>
      <c r="N261" s="38" t="s">
        <v>708</v>
      </c>
      <c r="X261" s="38" t="s">
        <v>623</v>
      </c>
      <c r="Y261" s="38" t="s">
        <v>690</v>
      </c>
      <c r="Z261" s="38" t="s">
        <v>628</v>
      </c>
      <c r="AA261" s="38" t="s">
        <v>751</v>
      </c>
    </row>
    <row r="262" spans="12:27" x14ac:dyDescent="0.25">
      <c r="L262" s="38" t="s">
        <v>623</v>
      </c>
      <c r="M262" s="38" t="s">
        <v>830</v>
      </c>
      <c r="N262" s="38" t="s">
        <v>604</v>
      </c>
      <c r="X262" s="38" t="s">
        <v>623</v>
      </c>
      <c r="Y262" s="38" t="s">
        <v>690</v>
      </c>
      <c r="Z262" s="38" t="s">
        <v>628</v>
      </c>
      <c r="AA262" s="38" t="s">
        <v>756</v>
      </c>
    </row>
    <row r="263" spans="12:27" x14ac:dyDescent="0.25">
      <c r="L263" s="38" t="s">
        <v>623</v>
      </c>
      <c r="M263" s="38" t="s">
        <v>830</v>
      </c>
      <c r="N263" s="38" t="s">
        <v>622</v>
      </c>
      <c r="X263" s="38" t="s">
        <v>623</v>
      </c>
      <c r="Y263" s="38" t="s">
        <v>690</v>
      </c>
      <c r="Z263" s="38" t="s">
        <v>647</v>
      </c>
      <c r="AA263" s="38" t="s">
        <v>664</v>
      </c>
    </row>
    <row r="264" spans="12:27" x14ac:dyDescent="0.25">
      <c r="L264" s="38" t="s">
        <v>623</v>
      </c>
      <c r="M264" s="38" t="s">
        <v>830</v>
      </c>
      <c r="N264" s="38" t="s">
        <v>643</v>
      </c>
      <c r="X264" s="38" t="s">
        <v>623</v>
      </c>
      <c r="Y264" s="38" t="s">
        <v>690</v>
      </c>
      <c r="Z264" s="38" t="s">
        <v>647</v>
      </c>
      <c r="AA264" s="38" t="s">
        <v>730</v>
      </c>
    </row>
    <row r="265" spans="12:27" x14ac:dyDescent="0.25">
      <c r="L265" s="38" t="s">
        <v>623</v>
      </c>
      <c r="M265" s="38" t="s">
        <v>830</v>
      </c>
      <c r="N265" s="38" t="s">
        <v>658</v>
      </c>
      <c r="X265" s="38" t="s">
        <v>623</v>
      </c>
      <c r="Y265" s="38" t="s">
        <v>690</v>
      </c>
      <c r="Z265" s="38" t="s">
        <v>647</v>
      </c>
      <c r="AA265" s="38" t="s">
        <v>737</v>
      </c>
    </row>
    <row r="266" spans="12:27" x14ac:dyDescent="0.25">
      <c r="L266" s="38" t="s">
        <v>623</v>
      </c>
      <c r="M266" s="38" t="s">
        <v>830</v>
      </c>
      <c r="N266" s="38" t="s">
        <v>674</v>
      </c>
      <c r="X266" s="38" t="s">
        <v>623</v>
      </c>
      <c r="Y266" s="38" t="s">
        <v>690</v>
      </c>
      <c r="Z266" s="38" t="s">
        <v>647</v>
      </c>
      <c r="AA266" s="38" t="s">
        <v>745</v>
      </c>
    </row>
    <row r="267" spans="12:27" x14ac:dyDescent="0.25">
      <c r="L267" s="38" t="s">
        <v>623</v>
      </c>
      <c r="M267" s="38" t="s">
        <v>830</v>
      </c>
      <c r="N267" s="38" t="s">
        <v>689</v>
      </c>
      <c r="X267" s="38" t="s">
        <v>623</v>
      </c>
      <c r="Y267" s="38" t="s">
        <v>690</v>
      </c>
      <c r="Z267" s="38" t="s">
        <v>647</v>
      </c>
      <c r="AA267" s="38" t="s">
        <v>755</v>
      </c>
    </row>
    <row r="268" spans="12:27" x14ac:dyDescent="0.25">
      <c r="L268" s="38" t="s">
        <v>623</v>
      </c>
      <c r="M268" s="38" t="s">
        <v>830</v>
      </c>
      <c r="N268" s="38" t="s">
        <v>118</v>
      </c>
      <c r="X268" s="38" t="s">
        <v>623</v>
      </c>
      <c r="Y268" s="38" t="s">
        <v>690</v>
      </c>
      <c r="Z268" s="38" t="s">
        <v>647</v>
      </c>
      <c r="AA268" s="38" t="s">
        <v>771</v>
      </c>
    </row>
    <row r="269" spans="12:27" x14ac:dyDescent="0.25">
      <c r="L269" s="38" t="s">
        <v>623</v>
      </c>
      <c r="M269" s="38" t="s">
        <v>830</v>
      </c>
      <c r="N269" s="38" t="s">
        <v>708</v>
      </c>
      <c r="X269" s="38" t="s">
        <v>623</v>
      </c>
      <c r="Y269" s="38" t="s">
        <v>690</v>
      </c>
      <c r="Z269" s="38" t="s">
        <v>647</v>
      </c>
      <c r="AA269" s="38" t="s">
        <v>783</v>
      </c>
    </row>
    <row r="270" spans="12:27" x14ac:dyDescent="0.25">
      <c r="L270" s="38" t="s">
        <v>623</v>
      </c>
      <c r="M270" s="38" t="s">
        <v>834</v>
      </c>
      <c r="N270" s="38" t="s">
        <v>604</v>
      </c>
      <c r="X270" s="38" t="s">
        <v>623</v>
      </c>
      <c r="Y270" s="38" t="s">
        <v>690</v>
      </c>
      <c r="Z270" s="38" t="s">
        <v>647</v>
      </c>
      <c r="AA270" s="38" t="s">
        <v>789</v>
      </c>
    </row>
    <row r="271" spans="12:27" x14ac:dyDescent="0.25">
      <c r="L271" s="38" t="s">
        <v>623</v>
      </c>
      <c r="M271" s="38" t="s">
        <v>834</v>
      </c>
      <c r="N271" s="38" t="s">
        <v>622</v>
      </c>
      <c r="X271" s="38" t="s">
        <v>623</v>
      </c>
      <c r="Y271" s="38" t="s">
        <v>690</v>
      </c>
      <c r="Z271" s="38" t="s">
        <v>647</v>
      </c>
      <c r="AA271" s="38" t="s">
        <v>695</v>
      </c>
    </row>
    <row r="272" spans="12:27" x14ac:dyDescent="0.25">
      <c r="L272" s="38" t="s">
        <v>623</v>
      </c>
      <c r="M272" s="38" t="s">
        <v>834</v>
      </c>
      <c r="N272" s="38" t="s">
        <v>643</v>
      </c>
      <c r="X272" s="38" t="s">
        <v>623</v>
      </c>
      <c r="Y272" s="38" t="s">
        <v>690</v>
      </c>
      <c r="Z272" s="38" t="s">
        <v>647</v>
      </c>
      <c r="AA272" s="38" t="s">
        <v>761</v>
      </c>
    </row>
    <row r="273" spans="12:27" x14ac:dyDescent="0.25">
      <c r="L273" s="38" t="s">
        <v>623</v>
      </c>
      <c r="M273" s="38" t="s">
        <v>834</v>
      </c>
      <c r="N273" s="38" t="s">
        <v>658</v>
      </c>
      <c r="X273" s="38" t="s">
        <v>623</v>
      </c>
      <c r="Y273" s="38" t="s">
        <v>690</v>
      </c>
      <c r="Z273" s="38" t="s">
        <v>647</v>
      </c>
      <c r="AA273" s="38" t="s">
        <v>703</v>
      </c>
    </row>
    <row r="274" spans="12:27" x14ac:dyDescent="0.25">
      <c r="L274" s="38" t="s">
        <v>623</v>
      </c>
      <c r="M274" s="38" t="s">
        <v>834</v>
      </c>
      <c r="N274" s="38" t="s">
        <v>674</v>
      </c>
      <c r="X274" s="38" t="s">
        <v>623</v>
      </c>
      <c r="Y274" s="38" t="s">
        <v>690</v>
      </c>
      <c r="Z274" s="38" t="s">
        <v>647</v>
      </c>
      <c r="AA274" s="38" t="s">
        <v>793</v>
      </c>
    </row>
    <row r="275" spans="12:27" x14ac:dyDescent="0.25">
      <c r="L275" s="38" t="s">
        <v>623</v>
      </c>
      <c r="M275" s="38" t="s">
        <v>834</v>
      </c>
      <c r="N275" s="38" t="s">
        <v>689</v>
      </c>
      <c r="X275" s="38" t="s">
        <v>623</v>
      </c>
      <c r="Y275" s="38" t="s">
        <v>690</v>
      </c>
      <c r="Z275" s="38" t="s">
        <v>647</v>
      </c>
      <c r="AA275" s="38" t="s">
        <v>713</v>
      </c>
    </row>
    <row r="276" spans="12:27" x14ac:dyDescent="0.25">
      <c r="L276" s="38" t="s">
        <v>623</v>
      </c>
      <c r="M276" s="38" t="s">
        <v>834</v>
      </c>
      <c r="N276" s="38" t="s">
        <v>118</v>
      </c>
      <c r="X276" s="38" t="s">
        <v>623</v>
      </c>
      <c r="Y276" s="38" t="s">
        <v>690</v>
      </c>
      <c r="Z276" s="38" t="s">
        <v>678</v>
      </c>
      <c r="AA276" s="38" t="s">
        <v>853</v>
      </c>
    </row>
    <row r="277" spans="12:27" x14ac:dyDescent="0.25">
      <c r="L277" s="38" t="s">
        <v>623</v>
      </c>
      <c r="M277" s="38" t="s">
        <v>834</v>
      </c>
      <c r="N277" s="38" t="s">
        <v>708</v>
      </c>
      <c r="X277" s="38" t="s">
        <v>623</v>
      </c>
      <c r="Y277" s="38" t="s">
        <v>690</v>
      </c>
      <c r="Z277" s="38" t="s">
        <v>678</v>
      </c>
      <c r="AA277" s="38" t="s">
        <v>858</v>
      </c>
    </row>
    <row r="278" spans="12:27" x14ac:dyDescent="0.25">
      <c r="L278" s="38" t="s">
        <v>623</v>
      </c>
      <c r="M278" s="38" t="s">
        <v>839</v>
      </c>
      <c r="N278" s="38" t="s">
        <v>604</v>
      </c>
      <c r="X278" s="38" t="s">
        <v>623</v>
      </c>
      <c r="Y278" s="38" t="s">
        <v>690</v>
      </c>
      <c r="Z278" s="38" t="s">
        <v>678</v>
      </c>
      <c r="AA278" s="38" t="s">
        <v>859</v>
      </c>
    </row>
    <row r="279" spans="12:27" x14ac:dyDescent="0.25">
      <c r="L279" s="38" t="s">
        <v>623</v>
      </c>
      <c r="M279" s="38" t="s">
        <v>839</v>
      </c>
      <c r="N279" s="38" t="s">
        <v>622</v>
      </c>
      <c r="X279" s="38" t="s">
        <v>623</v>
      </c>
      <c r="Y279" s="38" t="s">
        <v>690</v>
      </c>
      <c r="Z279" s="38" t="s">
        <v>678</v>
      </c>
      <c r="AA279" s="38" t="s">
        <v>862</v>
      </c>
    </row>
    <row r="280" spans="12:27" x14ac:dyDescent="0.25">
      <c r="L280" s="38" t="s">
        <v>623</v>
      </c>
      <c r="M280" s="38" t="s">
        <v>839</v>
      </c>
      <c r="N280" s="38" t="s">
        <v>643</v>
      </c>
      <c r="X280" s="38" t="s">
        <v>623</v>
      </c>
      <c r="Y280" s="38" t="s">
        <v>690</v>
      </c>
      <c r="Z280" s="38" t="s">
        <v>678</v>
      </c>
      <c r="AA280" s="38" t="s">
        <v>855</v>
      </c>
    </row>
    <row r="281" spans="12:27" x14ac:dyDescent="0.25">
      <c r="L281" s="38" t="s">
        <v>623</v>
      </c>
      <c r="M281" s="38" t="s">
        <v>839</v>
      </c>
      <c r="N281" s="38" t="s">
        <v>658</v>
      </c>
      <c r="X281" s="38" t="s">
        <v>623</v>
      </c>
      <c r="Y281" s="38" t="s">
        <v>690</v>
      </c>
      <c r="Z281" s="38" t="s">
        <v>678</v>
      </c>
      <c r="AA281" s="38" t="s">
        <v>867</v>
      </c>
    </row>
    <row r="282" spans="12:27" x14ac:dyDescent="0.25">
      <c r="L282" s="38" t="s">
        <v>623</v>
      </c>
      <c r="M282" s="38" t="s">
        <v>839</v>
      </c>
      <c r="N282" s="38" t="s">
        <v>674</v>
      </c>
      <c r="X282" s="38" t="s">
        <v>623</v>
      </c>
      <c r="Y282" s="38" t="s">
        <v>690</v>
      </c>
      <c r="Z282" s="38" t="s">
        <v>678</v>
      </c>
      <c r="AA282" s="38" t="s">
        <v>882</v>
      </c>
    </row>
    <row r="283" spans="12:27" x14ac:dyDescent="0.25">
      <c r="L283" s="38" t="s">
        <v>623</v>
      </c>
      <c r="M283" s="38" t="s">
        <v>839</v>
      </c>
      <c r="N283" s="38" t="s">
        <v>689</v>
      </c>
      <c r="X283" s="38" t="s">
        <v>623</v>
      </c>
      <c r="Y283" s="38" t="s">
        <v>690</v>
      </c>
      <c r="Z283" s="38" t="s">
        <v>678</v>
      </c>
      <c r="AA283" s="38" t="s">
        <v>886</v>
      </c>
    </row>
    <row r="284" spans="12:27" x14ac:dyDescent="0.25">
      <c r="L284" s="38" t="s">
        <v>623</v>
      </c>
      <c r="M284" s="38" t="s">
        <v>839</v>
      </c>
      <c r="N284" s="38" t="s">
        <v>118</v>
      </c>
      <c r="X284" s="38" t="s">
        <v>623</v>
      </c>
      <c r="Y284" s="38" t="s">
        <v>690</v>
      </c>
      <c r="Z284" s="38" t="s">
        <v>678</v>
      </c>
      <c r="AA284" s="38" t="s">
        <v>868</v>
      </c>
    </row>
    <row r="285" spans="12:27" x14ac:dyDescent="0.25">
      <c r="L285" s="38" t="s">
        <v>623</v>
      </c>
      <c r="M285" s="38" t="s">
        <v>839</v>
      </c>
      <c r="N285" s="38" t="s">
        <v>708</v>
      </c>
      <c r="X285" s="38" t="s">
        <v>623</v>
      </c>
      <c r="Y285" s="38" t="s">
        <v>690</v>
      </c>
      <c r="Z285" s="38" t="s">
        <v>678</v>
      </c>
      <c r="AA285" s="38" t="s">
        <v>871</v>
      </c>
    </row>
    <row r="286" spans="12:27" x14ac:dyDescent="0.25">
      <c r="L286" s="38" t="s">
        <v>623</v>
      </c>
      <c r="M286" s="38" t="s">
        <v>843</v>
      </c>
      <c r="N286" s="38" t="s">
        <v>604</v>
      </c>
      <c r="X286" s="38" t="s">
        <v>623</v>
      </c>
      <c r="Y286" s="38" t="s">
        <v>690</v>
      </c>
      <c r="Z286" s="38" t="s">
        <v>678</v>
      </c>
      <c r="AA286" s="38" t="s">
        <v>874</v>
      </c>
    </row>
    <row r="287" spans="12:27" x14ac:dyDescent="0.25">
      <c r="L287" s="38" t="s">
        <v>623</v>
      </c>
      <c r="M287" s="38" t="s">
        <v>843</v>
      </c>
      <c r="N287" s="38" t="s">
        <v>622</v>
      </c>
      <c r="X287" s="38" t="s">
        <v>623</v>
      </c>
      <c r="Y287" s="38" t="s">
        <v>690</v>
      </c>
      <c r="Z287" s="38" t="s">
        <v>678</v>
      </c>
      <c r="AA287" s="38" t="s">
        <v>877</v>
      </c>
    </row>
    <row r="288" spans="12:27" x14ac:dyDescent="0.25">
      <c r="L288" s="38" t="s">
        <v>623</v>
      </c>
      <c r="M288" s="38" t="s">
        <v>843</v>
      </c>
      <c r="N288" s="38" t="s">
        <v>643</v>
      </c>
      <c r="X288" s="38" t="s">
        <v>623</v>
      </c>
      <c r="Y288" s="38" t="s">
        <v>690</v>
      </c>
      <c r="Z288" s="38" t="s">
        <v>678</v>
      </c>
      <c r="AA288" s="38" t="s">
        <v>856</v>
      </c>
    </row>
    <row r="289" spans="12:27" x14ac:dyDescent="0.25">
      <c r="L289" s="38" t="s">
        <v>623</v>
      </c>
      <c r="M289" s="38" t="s">
        <v>843</v>
      </c>
      <c r="N289" s="38" t="s">
        <v>658</v>
      </c>
      <c r="X289" s="38" t="s">
        <v>623</v>
      </c>
      <c r="Y289" s="38" t="s">
        <v>690</v>
      </c>
      <c r="Z289" s="38" t="s">
        <v>693</v>
      </c>
      <c r="AA289" s="38" t="s">
        <v>757</v>
      </c>
    </row>
    <row r="290" spans="12:27" x14ac:dyDescent="0.25">
      <c r="L290" s="38" t="s">
        <v>623</v>
      </c>
      <c r="M290" s="38" t="s">
        <v>843</v>
      </c>
      <c r="N290" s="38" t="s">
        <v>674</v>
      </c>
      <c r="X290" s="38" t="s">
        <v>623</v>
      </c>
      <c r="Y290" s="38" t="s">
        <v>690</v>
      </c>
      <c r="Z290" s="38" t="s">
        <v>701</v>
      </c>
      <c r="AA290" s="38" t="s">
        <v>763</v>
      </c>
    </row>
    <row r="291" spans="12:27" x14ac:dyDescent="0.25">
      <c r="L291" s="38" t="s">
        <v>623</v>
      </c>
      <c r="M291" s="38" t="s">
        <v>843</v>
      </c>
      <c r="N291" s="38" t="s">
        <v>689</v>
      </c>
      <c r="X291" s="38" t="s">
        <v>623</v>
      </c>
      <c r="Y291" s="38" t="s">
        <v>699</v>
      </c>
      <c r="Z291" s="38" t="s">
        <v>628</v>
      </c>
      <c r="AA291" s="38" t="s">
        <v>662</v>
      </c>
    </row>
    <row r="292" spans="12:27" x14ac:dyDescent="0.25">
      <c r="L292" s="38" t="s">
        <v>623</v>
      </c>
      <c r="M292" s="38" t="s">
        <v>843</v>
      </c>
      <c r="N292" s="38" t="s">
        <v>118</v>
      </c>
      <c r="X292" s="38" t="s">
        <v>623</v>
      </c>
      <c r="Y292" s="38" t="s">
        <v>699</v>
      </c>
      <c r="Z292" s="38" t="s">
        <v>628</v>
      </c>
      <c r="AA292" s="38" t="s">
        <v>136</v>
      </c>
    </row>
    <row r="293" spans="12:27" x14ac:dyDescent="0.25">
      <c r="L293" s="38" t="s">
        <v>623</v>
      </c>
      <c r="M293" s="38" t="s">
        <v>843</v>
      </c>
      <c r="N293" s="38" t="s">
        <v>708</v>
      </c>
      <c r="X293" s="38" t="s">
        <v>623</v>
      </c>
      <c r="Y293" s="38" t="s">
        <v>699</v>
      </c>
      <c r="Z293" s="38" t="s">
        <v>628</v>
      </c>
      <c r="AA293" s="38" t="s">
        <v>702</v>
      </c>
    </row>
    <row r="294" spans="12:27" x14ac:dyDescent="0.25">
      <c r="L294" s="38" t="s">
        <v>623</v>
      </c>
      <c r="M294" s="38" t="s">
        <v>847</v>
      </c>
      <c r="N294" s="38" t="s">
        <v>604</v>
      </c>
      <c r="X294" s="38" t="s">
        <v>623</v>
      </c>
      <c r="Y294" s="38" t="s">
        <v>699</v>
      </c>
      <c r="Z294" s="38" t="s">
        <v>628</v>
      </c>
      <c r="AA294" s="38" t="s">
        <v>631</v>
      </c>
    </row>
    <row r="295" spans="12:27" x14ac:dyDescent="0.25">
      <c r="L295" s="38" t="s">
        <v>623</v>
      </c>
      <c r="M295" s="38" t="s">
        <v>847</v>
      </c>
      <c r="N295" s="38" t="s">
        <v>622</v>
      </c>
      <c r="X295" s="38" t="s">
        <v>623</v>
      </c>
      <c r="Y295" s="38" t="s">
        <v>699</v>
      </c>
      <c r="Z295" s="38" t="s">
        <v>628</v>
      </c>
      <c r="AA295" s="38" t="s">
        <v>650</v>
      </c>
    </row>
    <row r="296" spans="12:27" x14ac:dyDescent="0.25">
      <c r="L296" s="38" t="s">
        <v>623</v>
      </c>
      <c r="M296" s="38" t="s">
        <v>847</v>
      </c>
      <c r="N296" s="38" t="s">
        <v>643</v>
      </c>
      <c r="X296" s="38" t="s">
        <v>623</v>
      </c>
      <c r="Y296" s="38" t="s">
        <v>699</v>
      </c>
      <c r="Z296" s="38" t="s">
        <v>628</v>
      </c>
      <c r="AA296" s="38" t="s">
        <v>751</v>
      </c>
    </row>
    <row r="297" spans="12:27" x14ac:dyDescent="0.25">
      <c r="L297" s="38" t="s">
        <v>623</v>
      </c>
      <c r="M297" s="38" t="s">
        <v>847</v>
      </c>
      <c r="N297" s="38" t="s">
        <v>658</v>
      </c>
      <c r="X297" s="38" t="s">
        <v>623</v>
      </c>
      <c r="Y297" s="38" t="s">
        <v>699</v>
      </c>
      <c r="Z297" s="38" t="s">
        <v>628</v>
      </c>
      <c r="AA297" s="38" t="s">
        <v>756</v>
      </c>
    </row>
    <row r="298" spans="12:27" x14ac:dyDescent="0.25">
      <c r="L298" s="38" t="s">
        <v>623</v>
      </c>
      <c r="M298" s="38" t="s">
        <v>847</v>
      </c>
      <c r="N298" s="38" t="s">
        <v>674</v>
      </c>
      <c r="X298" s="38" t="s">
        <v>623</v>
      </c>
      <c r="Y298" s="38" t="s">
        <v>699</v>
      </c>
      <c r="Z298" s="38" t="s">
        <v>647</v>
      </c>
      <c r="AA298" s="38" t="s">
        <v>664</v>
      </c>
    </row>
    <row r="299" spans="12:27" x14ac:dyDescent="0.25">
      <c r="L299" s="38" t="s">
        <v>623</v>
      </c>
      <c r="M299" s="38" t="s">
        <v>847</v>
      </c>
      <c r="N299" s="38" t="s">
        <v>689</v>
      </c>
      <c r="X299" s="38" t="s">
        <v>623</v>
      </c>
      <c r="Y299" s="38" t="s">
        <v>699</v>
      </c>
      <c r="Z299" s="38" t="s">
        <v>647</v>
      </c>
      <c r="AA299" s="38" t="s">
        <v>730</v>
      </c>
    </row>
    <row r="300" spans="12:27" x14ac:dyDescent="0.25">
      <c r="L300" s="38" t="s">
        <v>623</v>
      </c>
      <c r="M300" s="38" t="s">
        <v>847</v>
      </c>
      <c r="N300" s="38" t="s">
        <v>118</v>
      </c>
      <c r="X300" s="38" t="s">
        <v>623</v>
      </c>
      <c r="Y300" s="38" t="s">
        <v>699</v>
      </c>
      <c r="Z300" s="38" t="s">
        <v>647</v>
      </c>
      <c r="AA300" s="38" t="s">
        <v>737</v>
      </c>
    </row>
    <row r="301" spans="12:27" x14ac:dyDescent="0.25">
      <c r="L301" s="38" t="s">
        <v>623</v>
      </c>
      <c r="M301" s="38" t="s">
        <v>847</v>
      </c>
      <c r="N301" s="38" t="s">
        <v>708</v>
      </c>
      <c r="X301" s="38" t="s">
        <v>623</v>
      </c>
      <c r="Y301" s="38" t="s">
        <v>699</v>
      </c>
      <c r="Z301" s="38" t="s">
        <v>647</v>
      </c>
      <c r="AA301" s="38" t="s">
        <v>745</v>
      </c>
    </row>
    <row r="302" spans="12:27" x14ac:dyDescent="0.25">
      <c r="L302" s="38" t="s">
        <v>623</v>
      </c>
      <c r="M302" s="38" t="s">
        <v>850</v>
      </c>
      <c r="N302" s="38" t="s">
        <v>604</v>
      </c>
      <c r="X302" s="38" t="s">
        <v>623</v>
      </c>
      <c r="Y302" s="38" t="s">
        <v>699</v>
      </c>
      <c r="Z302" s="38" t="s">
        <v>647</v>
      </c>
      <c r="AA302" s="38" t="s">
        <v>755</v>
      </c>
    </row>
    <row r="303" spans="12:27" x14ac:dyDescent="0.25">
      <c r="L303" s="38" t="s">
        <v>623</v>
      </c>
      <c r="M303" s="38" t="s">
        <v>850</v>
      </c>
      <c r="N303" s="38" t="s">
        <v>622</v>
      </c>
      <c r="X303" s="38" t="s">
        <v>623</v>
      </c>
      <c r="Y303" s="38" t="s">
        <v>699</v>
      </c>
      <c r="Z303" s="38" t="s">
        <v>647</v>
      </c>
      <c r="AA303" s="38" t="s">
        <v>771</v>
      </c>
    </row>
    <row r="304" spans="12:27" x14ac:dyDescent="0.25">
      <c r="L304" s="38" t="s">
        <v>623</v>
      </c>
      <c r="M304" s="38" t="s">
        <v>850</v>
      </c>
      <c r="N304" s="38" t="s">
        <v>643</v>
      </c>
      <c r="X304" s="38" t="s">
        <v>623</v>
      </c>
      <c r="Y304" s="38" t="s">
        <v>699</v>
      </c>
      <c r="Z304" s="38" t="s">
        <v>647</v>
      </c>
      <c r="AA304" s="38" t="s">
        <v>783</v>
      </c>
    </row>
    <row r="305" spans="12:27" x14ac:dyDescent="0.25">
      <c r="L305" s="38" t="s">
        <v>623</v>
      </c>
      <c r="M305" s="38" t="s">
        <v>850</v>
      </c>
      <c r="N305" s="38" t="s">
        <v>658</v>
      </c>
      <c r="X305" s="38" t="s">
        <v>623</v>
      </c>
      <c r="Y305" s="38" t="s">
        <v>699</v>
      </c>
      <c r="Z305" s="38" t="s">
        <v>647</v>
      </c>
      <c r="AA305" s="38" t="s">
        <v>789</v>
      </c>
    </row>
    <row r="306" spans="12:27" x14ac:dyDescent="0.25">
      <c r="L306" s="38" t="s">
        <v>623</v>
      </c>
      <c r="M306" s="38" t="s">
        <v>850</v>
      </c>
      <c r="N306" s="38" t="s">
        <v>674</v>
      </c>
      <c r="X306" s="38" t="s">
        <v>623</v>
      </c>
      <c r="Y306" s="38" t="s">
        <v>699</v>
      </c>
      <c r="Z306" s="38" t="s">
        <v>647</v>
      </c>
      <c r="AA306" s="38" t="s">
        <v>695</v>
      </c>
    </row>
    <row r="307" spans="12:27" x14ac:dyDescent="0.25">
      <c r="L307" s="38" t="s">
        <v>623</v>
      </c>
      <c r="M307" s="38" t="s">
        <v>850</v>
      </c>
      <c r="N307" s="38" t="s">
        <v>689</v>
      </c>
      <c r="X307" s="38" t="s">
        <v>623</v>
      </c>
      <c r="Y307" s="38" t="s">
        <v>699</v>
      </c>
      <c r="Z307" s="38" t="s">
        <v>647</v>
      </c>
      <c r="AA307" s="38" t="s">
        <v>761</v>
      </c>
    </row>
    <row r="308" spans="12:27" x14ac:dyDescent="0.25">
      <c r="L308" s="38" t="s">
        <v>623</v>
      </c>
      <c r="M308" s="38" t="s">
        <v>850</v>
      </c>
      <c r="N308" s="38" t="s">
        <v>118</v>
      </c>
      <c r="X308" s="38" t="s">
        <v>623</v>
      </c>
      <c r="Y308" s="38" t="s">
        <v>699</v>
      </c>
      <c r="Z308" s="38" t="s">
        <v>647</v>
      </c>
      <c r="AA308" s="38" t="s">
        <v>703</v>
      </c>
    </row>
    <row r="309" spans="12:27" x14ac:dyDescent="0.25">
      <c r="L309" s="38" t="s">
        <v>623</v>
      </c>
      <c r="M309" s="38" t="s">
        <v>850</v>
      </c>
      <c r="N309" s="38" t="s">
        <v>708</v>
      </c>
      <c r="X309" s="38" t="s">
        <v>623</v>
      </c>
      <c r="Y309" s="38" t="s">
        <v>699</v>
      </c>
      <c r="Z309" s="38" t="s">
        <v>647</v>
      </c>
      <c r="AA309" s="38" t="s">
        <v>793</v>
      </c>
    </row>
    <row r="310" spans="12:27" x14ac:dyDescent="0.25">
      <c r="L310" s="38" t="s">
        <v>623</v>
      </c>
      <c r="M310" s="38" t="s">
        <v>864</v>
      </c>
      <c r="N310" s="38" t="s">
        <v>604</v>
      </c>
      <c r="X310" s="38" t="s">
        <v>623</v>
      </c>
      <c r="Y310" s="38" t="s">
        <v>699</v>
      </c>
      <c r="Z310" s="38" t="s">
        <v>647</v>
      </c>
      <c r="AA310" s="38" t="s">
        <v>713</v>
      </c>
    </row>
    <row r="311" spans="12:27" x14ac:dyDescent="0.25">
      <c r="L311" s="38" t="s">
        <v>623</v>
      </c>
      <c r="M311" s="38" t="s">
        <v>864</v>
      </c>
      <c r="N311" s="38" t="s">
        <v>622</v>
      </c>
      <c r="X311" s="38" t="s">
        <v>623</v>
      </c>
      <c r="Y311" s="38" t="s">
        <v>699</v>
      </c>
      <c r="Z311" s="38" t="s">
        <v>678</v>
      </c>
      <c r="AA311" s="38" t="s">
        <v>853</v>
      </c>
    </row>
    <row r="312" spans="12:27" x14ac:dyDescent="0.25">
      <c r="L312" s="38" t="s">
        <v>623</v>
      </c>
      <c r="M312" s="38" t="s">
        <v>864</v>
      </c>
      <c r="N312" s="38" t="s">
        <v>643</v>
      </c>
      <c r="X312" s="38" t="s">
        <v>623</v>
      </c>
      <c r="Y312" s="38" t="s">
        <v>699</v>
      </c>
      <c r="Z312" s="38" t="s">
        <v>678</v>
      </c>
      <c r="AA312" s="38" t="s">
        <v>858</v>
      </c>
    </row>
    <row r="313" spans="12:27" x14ac:dyDescent="0.25">
      <c r="L313" s="38" t="s">
        <v>623</v>
      </c>
      <c r="M313" s="38" t="s">
        <v>864</v>
      </c>
      <c r="N313" s="38" t="s">
        <v>658</v>
      </c>
      <c r="X313" s="38" t="s">
        <v>623</v>
      </c>
      <c r="Y313" s="38" t="s">
        <v>699</v>
      </c>
      <c r="Z313" s="38" t="s">
        <v>678</v>
      </c>
      <c r="AA313" s="38" t="s">
        <v>859</v>
      </c>
    </row>
    <row r="314" spans="12:27" x14ac:dyDescent="0.25">
      <c r="L314" s="38" t="s">
        <v>623</v>
      </c>
      <c r="M314" s="38" t="s">
        <v>864</v>
      </c>
      <c r="N314" s="38" t="s">
        <v>674</v>
      </c>
      <c r="X314" s="38" t="s">
        <v>623</v>
      </c>
      <c r="Y314" s="38" t="s">
        <v>699</v>
      </c>
      <c r="Z314" s="38" t="s">
        <v>678</v>
      </c>
      <c r="AA314" s="38" t="s">
        <v>862</v>
      </c>
    </row>
    <row r="315" spans="12:27" x14ac:dyDescent="0.25">
      <c r="L315" s="38" t="s">
        <v>623</v>
      </c>
      <c r="M315" s="38" t="s">
        <v>864</v>
      </c>
      <c r="N315" s="38" t="s">
        <v>689</v>
      </c>
      <c r="X315" s="38" t="s">
        <v>623</v>
      </c>
      <c r="Y315" s="38" t="s">
        <v>699</v>
      </c>
      <c r="Z315" s="38" t="s">
        <v>678</v>
      </c>
      <c r="AA315" s="38" t="s">
        <v>855</v>
      </c>
    </row>
    <row r="316" spans="12:27" x14ac:dyDescent="0.25">
      <c r="L316" s="38" t="s">
        <v>623</v>
      </c>
      <c r="M316" s="38" t="s">
        <v>864</v>
      </c>
      <c r="N316" s="38" t="s">
        <v>118</v>
      </c>
      <c r="X316" s="38" t="s">
        <v>623</v>
      </c>
      <c r="Y316" s="38" t="s">
        <v>699</v>
      </c>
      <c r="Z316" s="38" t="s">
        <v>678</v>
      </c>
      <c r="AA316" s="38" t="s">
        <v>867</v>
      </c>
    </row>
    <row r="317" spans="12:27" x14ac:dyDescent="0.25">
      <c r="L317" s="38" t="s">
        <v>623</v>
      </c>
      <c r="M317" s="38" t="s">
        <v>864</v>
      </c>
      <c r="N317" s="38" t="s">
        <v>708</v>
      </c>
      <c r="X317" s="38" t="s">
        <v>623</v>
      </c>
      <c r="Y317" s="38" t="s">
        <v>699</v>
      </c>
      <c r="Z317" s="38" t="s">
        <v>678</v>
      </c>
      <c r="AA317" s="38" t="s">
        <v>882</v>
      </c>
    </row>
    <row r="318" spans="12:27" x14ac:dyDescent="0.25">
      <c r="L318" s="38" t="s">
        <v>623</v>
      </c>
      <c r="M318" s="38" t="s">
        <v>866</v>
      </c>
      <c r="N318" s="38" t="s">
        <v>604</v>
      </c>
      <c r="X318" s="38" t="s">
        <v>623</v>
      </c>
      <c r="Y318" s="38" t="s">
        <v>699</v>
      </c>
      <c r="Z318" s="38" t="s">
        <v>678</v>
      </c>
      <c r="AA318" s="38" t="s">
        <v>886</v>
      </c>
    </row>
    <row r="319" spans="12:27" x14ac:dyDescent="0.25">
      <c r="L319" s="38" t="s">
        <v>623</v>
      </c>
      <c r="M319" s="38" t="s">
        <v>866</v>
      </c>
      <c r="N319" s="38" t="s">
        <v>622</v>
      </c>
      <c r="X319" s="38" t="s">
        <v>623</v>
      </c>
      <c r="Y319" s="38" t="s">
        <v>699</v>
      </c>
      <c r="Z319" s="38" t="s">
        <v>678</v>
      </c>
      <c r="AA319" s="38" t="s">
        <v>868</v>
      </c>
    </row>
    <row r="320" spans="12:27" x14ac:dyDescent="0.25">
      <c r="L320" s="38" t="s">
        <v>623</v>
      </c>
      <c r="M320" s="38" t="s">
        <v>866</v>
      </c>
      <c r="N320" s="38" t="s">
        <v>643</v>
      </c>
      <c r="X320" s="38" t="s">
        <v>623</v>
      </c>
      <c r="Y320" s="38" t="s">
        <v>699</v>
      </c>
      <c r="Z320" s="38" t="s">
        <v>678</v>
      </c>
      <c r="AA320" s="38" t="s">
        <v>871</v>
      </c>
    </row>
    <row r="321" spans="12:27" x14ac:dyDescent="0.25">
      <c r="L321" s="38" t="s">
        <v>623</v>
      </c>
      <c r="M321" s="38" t="s">
        <v>866</v>
      </c>
      <c r="N321" s="38" t="s">
        <v>658</v>
      </c>
      <c r="X321" s="38" t="s">
        <v>623</v>
      </c>
      <c r="Y321" s="38" t="s">
        <v>699</v>
      </c>
      <c r="Z321" s="38" t="s">
        <v>678</v>
      </c>
      <c r="AA321" s="38" t="s">
        <v>874</v>
      </c>
    </row>
    <row r="322" spans="12:27" x14ac:dyDescent="0.25">
      <c r="L322" s="38" t="s">
        <v>623</v>
      </c>
      <c r="M322" s="38" t="s">
        <v>866</v>
      </c>
      <c r="N322" s="38" t="s">
        <v>674</v>
      </c>
      <c r="X322" s="38" t="s">
        <v>623</v>
      </c>
      <c r="Y322" s="38" t="s">
        <v>699</v>
      </c>
      <c r="Z322" s="38" t="s">
        <v>678</v>
      </c>
      <c r="AA322" s="38" t="s">
        <v>877</v>
      </c>
    </row>
    <row r="323" spans="12:27" x14ac:dyDescent="0.25">
      <c r="L323" s="38" t="s">
        <v>623</v>
      </c>
      <c r="M323" s="38" t="s">
        <v>866</v>
      </c>
      <c r="N323" s="38" t="s">
        <v>689</v>
      </c>
      <c r="X323" s="38" t="s">
        <v>623</v>
      </c>
      <c r="Y323" s="38" t="s">
        <v>699</v>
      </c>
      <c r="Z323" s="38" t="s">
        <v>678</v>
      </c>
      <c r="AA323" s="38" t="s">
        <v>856</v>
      </c>
    </row>
    <row r="324" spans="12:27" x14ac:dyDescent="0.25">
      <c r="L324" s="38" t="s">
        <v>623</v>
      </c>
      <c r="M324" s="38" t="s">
        <v>866</v>
      </c>
      <c r="N324" s="38" t="s">
        <v>118</v>
      </c>
      <c r="X324" s="38" t="s">
        <v>623</v>
      </c>
      <c r="Y324" s="38" t="s">
        <v>699</v>
      </c>
      <c r="Z324" s="38" t="s">
        <v>693</v>
      </c>
      <c r="AA324" s="38" t="s">
        <v>757</v>
      </c>
    </row>
    <row r="325" spans="12:27" x14ac:dyDescent="0.25">
      <c r="L325" s="38" t="s">
        <v>623</v>
      </c>
      <c r="M325" s="38" t="s">
        <v>866</v>
      </c>
      <c r="N325" s="38" t="s">
        <v>708</v>
      </c>
      <c r="X325" s="38" t="s">
        <v>623</v>
      </c>
      <c r="Y325" s="38" t="s">
        <v>699</v>
      </c>
      <c r="Z325" s="38" t="s">
        <v>701</v>
      </c>
      <c r="AA325" s="38" t="s">
        <v>763</v>
      </c>
    </row>
    <row r="326" spans="12:27" x14ac:dyDescent="0.25">
      <c r="L326" s="38" t="s">
        <v>623</v>
      </c>
      <c r="M326" s="38" t="s">
        <v>870</v>
      </c>
      <c r="N326" s="38" t="s">
        <v>604</v>
      </c>
      <c r="X326" s="38" t="s">
        <v>623</v>
      </c>
      <c r="Y326" s="38" t="s">
        <v>709</v>
      </c>
      <c r="Z326" s="38" t="s">
        <v>628</v>
      </c>
      <c r="AA326" s="38" t="s">
        <v>662</v>
      </c>
    </row>
    <row r="327" spans="12:27" x14ac:dyDescent="0.25">
      <c r="L327" s="38" t="s">
        <v>623</v>
      </c>
      <c r="M327" s="38" t="s">
        <v>870</v>
      </c>
      <c r="N327" s="38" t="s">
        <v>622</v>
      </c>
      <c r="X327" s="38" t="s">
        <v>623</v>
      </c>
      <c r="Y327" s="38" t="s">
        <v>709</v>
      </c>
      <c r="Z327" s="38" t="s">
        <v>628</v>
      </c>
      <c r="AA327" s="38" t="s">
        <v>136</v>
      </c>
    </row>
    <row r="328" spans="12:27" x14ac:dyDescent="0.25">
      <c r="L328" s="38" t="s">
        <v>623</v>
      </c>
      <c r="M328" s="38" t="s">
        <v>870</v>
      </c>
      <c r="N328" s="38" t="s">
        <v>643</v>
      </c>
      <c r="X328" s="38" t="s">
        <v>623</v>
      </c>
      <c r="Y328" s="38" t="s">
        <v>709</v>
      </c>
      <c r="Z328" s="38" t="s">
        <v>628</v>
      </c>
      <c r="AA328" s="38" t="s">
        <v>702</v>
      </c>
    </row>
    <row r="329" spans="12:27" x14ac:dyDescent="0.25">
      <c r="L329" s="38" t="s">
        <v>623</v>
      </c>
      <c r="M329" s="38" t="s">
        <v>870</v>
      </c>
      <c r="N329" s="38" t="s">
        <v>658</v>
      </c>
      <c r="X329" s="38" t="s">
        <v>623</v>
      </c>
      <c r="Y329" s="38" t="s">
        <v>709</v>
      </c>
      <c r="Z329" s="38" t="s">
        <v>628</v>
      </c>
      <c r="AA329" s="38" t="s">
        <v>631</v>
      </c>
    </row>
    <row r="330" spans="12:27" x14ac:dyDescent="0.25">
      <c r="L330" s="38" t="s">
        <v>623</v>
      </c>
      <c r="M330" s="38" t="s">
        <v>870</v>
      </c>
      <c r="N330" s="38" t="s">
        <v>674</v>
      </c>
      <c r="X330" s="38" t="s">
        <v>623</v>
      </c>
      <c r="Y330" s="38" t="s">
        <v>709</v>
      </c>
      <c r="Z330" s="38" t="s">
        <v>628</v>
      </c>
      <c r="AA330" s="38" t="s">
        <v>650</v>
      </c>
    </row>
    <row r="331" spans="12:27" x14ac:dyDescent="0.25">
      <c r="L331" s="38" t="s">
        <v>623</v>
      </c>
      <c r="M331" s="38" t="s">
        <v>870</v>
      </c>
      <c r="N331" s="38" t="s">
        <v>689</v>
      </c>
      <c r="X331" s="38" t="s">
        <v>623</v>
      </c>
      <c r="Y331" s="38" t="s">
        <v>709</v>
      </c>
      <c r="Z331" s="38" t="s">
        <v>628</v>
      </c>
      <c r="AA331" s="38" t="s">
        <v>751</v>
      </c>
    </row>
    <row r="332" spans="12:27" x14ac:dyDescent="0.25">
      <c r="L332" s="38" t="s">
        <v>623</v>
      </c>
      <c r="M332" s="38" t="s">
        <v>870</v>
      </c>
      <c r="N332" s="38" t="s">
        <v>118</v>
      </c>
      <c r="X332" s="38" t="s">
        <v>623</v>
      </c>
      <c r="Y332" s="38" t="s">
        <v>709</v>
      </c>
      <c r="Z332" s="38" t="s">
        <v>628</v>
      </c>
      <c r="AA332" s="38" t="s">
        <v>756</v>
      </c>
    </row>
    <row r="333" spans="12:27" x14ac:dyDescent="0.25">
      <c r="L333" s="38" t="s">
        <v>623</v>
      </c>
      <c r="M333" s="38" t="s">
        <v>870</v>
      </c>
      <c r="N333" s="38" t="s">
        <v>708</v>
      </c>
      <c r="X333" s="38" t="s">
        <v>623</v>
      </c>
      <c r="Y333" s="38" t="s">
        <v>709</v>
      </c>
      <c r="Z333" s="38" t="s">
        <v>647</v>
      </c>
      <c r="AA333" s="38" t="s">
        <v>664</v>
      </c>
    </row>
    <row r="334" spans="12:27" x14ac:dyDescent="0.25">
      <c r="L334" s="38" t="s">
        <v>623</v>
      </c>
      <c r="M334" s="38" t="s">
        <v>873</v>
      </c>
      <c r="N334" s="38" t="s">
        <v>604</v>
      </c>
      <c r="X334" s="38" t="s">
        <v>623</v>
      </c>
      <c r="Y334" s="38" t="s">
        <v>709</v>
      </c>
      <c r="Z334" s="38" t="s">
        <v>647</v>
      </c>
      <c r="AA334" s="38" t="s">
        <v>730</v>
      </c>
    </row>
    <row r="335" spans="12:27" x14ac:dyDescent="0.25">
      <c r="L335" s="38" t="s">
        <v>623</v>
      </c>
      <c r="M335" s="38" t="s">
        <v>873</v>
      </c>
      <c r="N335" s="38" t="s">
        <v>622</v>
      </c>
      <c r="X335" s="38" t="s">
        <v>623</v>
      </c>
      <c r="Y335" s="38" t="s">
        <v>709</v>
      </c>
      <c r="Z335" s="38" t="s">
        <v>647</v>
      </c>
      <c r="AA335" s="38" t="s">
        <v>737</v>
      </c>
    </row>
    <row r="336" spans="12:27" x14ac:dyDescent="0.25">
      <c r="L336" s="38" t="s">
        <v>623</v>
      </c>
      <c r="M336" s="38" t="s">
        <v>873</v>
      </c>
      <c r="N336" s="38" t="s">
        <v>643</v>
      </c>
      <c r="X336" s="38" t="s">
        <v>623</v>
      </c>
      <c r="Y336" s="38" t="s">
        <v>709</v>
      </c>
      <c r="Z336" s="38" t="s">
        <v>647</v>
      </c>
      <c r="AA336" s="38" t="s">
        <v>745</v>
      </c>
    </row>
    <row r="337" spans="12:27" x14ac:dyDescent="0.25">
      <c r="L337" s="38" t="s">
        <v>623</v>
      </c>
      <c r="M337" s="38" t="s">
        <v>873</v>
      </c>
      <c r="N337" s="38" t="s">
        <v>658</v>
      </c>
      <c r="X337" s="38" t="s">
        <v>623</v>
      </c>
      <c r="Y337" s="38" t="s">
        <v>709</v>
      </c>
      <c r="Z337" s="38" t="s">
        <v>647</v>
      </c>
      <c r="AA337" s="38" t="s">
        <v>755</v>
      </c>
    </row>
    <row r="338" spans="12:27" x14ac:dyDescent="0.25">
      <c r="L338" s="38" t="s">
        <v>623</v>
      </c>
      <c r="M338" s="38" t="s">
        <v>873</v>
      </c>
      <c r="N338" s="38" t="s">
        <v>674</v>
      </c>
      <c r="X338" s="38" t="s">
        <v>623</v>
      </c>
      <c r="Y338" s="38" t="s">
        <v>709</v>
      </c>
      <c r="Z338" s="38" t="s">
        <v>647</v>
      </c>
      <c r="AA338" s="38" t="s">
        <v>771</v>
      </c>
    </row>
    <row r="339" spans="12:27" x14ac:dyDescent="0.25">
      <c r="L339" s="38" t="s">
        <v>623</v>
      </c>
      <c r="M339" s="38" t="s">
        <v>873</v>
      </c>
      <c r="N339" s="38" t="s">
        <v>689</v>
      </c>
      <c r="X339" s="38" t="s">
        <v>623</v>
      </c>
      <c r="Y339" s="38" t="s">
        <v>709</v>
      </c>
      <c r="Z339" s="38" t="s">
        <v>647</v>
      </c>
      <c r="AA339" s="38" t="s">
        <v>783</v>
      </c>
    </row>
    <row r="340" spans="12:27" x14ac:dyDescent="0.25">
      <c r="L340" s="38" t="s">
        <v>623</v>
      </c>
      <c r="M340" s="38" t="s">
        <v>873</v>
      </c>
      <c r="N340" s="38" t="s">
        <v>118</v>
      </c>
      <c r="X340" s="38" t="s">
        <v>623</v>
      </c>
      <c r="Y340" s="38" t="s">
        <v>709</v>
      </c>
      <c r="Z340" s="38" t="s">
        <v>647</v>
      </c>
      <c r="AA340" s="38" t="s">
        <v>789</v>
      </c>
    </row>
    <row r="341" spans="12:27" x14ac:dyDescent="0.25">
      <c r="L341" s="38" t="s">
        <v>623</v>
      </c>
      <c r="M341" s="38" t="s">
        <v>873</v>
      </c>
      <c r="N341" s="38" t="s">
        <v>708</v>
      </c>
      <c r="X341" s="38" t="s">
        <v>623</v>
      </c>
      <c r="Y341" s="38" t="s">
        <v>709</v>
      </c>
      <c r="Z341" s="38" t="s">
        <v>647</v>
      </c>
      <c r="AA341" s="38" t="s">
        <v>695</v>
      </c>
    </row>
    <row r="342" spans="12:27" x14ac:dyDescent="0.25">
      <c r="L342" s="38" t="s">
        <v>623</v>
      </c>
      <c r="M342" s="38" t="s">
        <v>876</v>
      </c>
      <c r="N342" s="38" t="s">
        <v>604</v>
      </c>
      <c r="X342" s="38" t="s">
        <v>623</v>
      </c>
      <c r="Y342" s="38" t="s">
        <v>709</v>
      </c>
      <c r="Z342" s="38" t="s">
        <v>647</v>
      </c>
      <c r="AA342" s="38" t="s">
        <v>761</v>
      </c>
    </row>
    <row r="343" spans="12:27" x14ac:dyDescent="0.25">
      <c r="L343" s="38" t="s">
        <v>623</v>
      </c>
      <c r="M343" s="38" t="s">
        <v>876</v>
      </c>
      <c r="N343" s="38" t="s">
        <v>622</v>
      </c>
      <c r="X343" s="38" t="s">
        <v>623</v>
      </c>
      <c r="Y343" s="38" t="s">
        <v>709</v>
      </c>
      <c r="Z343" s="38" t="s">
        <v>647</v>
      </c>
      <c r="AA343" s="38" t="s">
        <v>703</v>
      </c>
    </row>
    <row r="344" spans="12:27" x14ac:dyDescent="0.25">
      <c r="L344" s="38" t="s">
        <v>623</v>
      </c>
      <c r="M344" s="38" t="s">
        <v>876</v>
      </c>
      <c r="N344" s="38" t="s">
        <v>643</v>
      </c>
      <c r="X344" s="38" t="s">
        <v>623</v>
      </c>
      <c r="Y344" s="38" t="s">
        <v>709</v>
      </c>
      <c r="Z344" s="38" t="s">
        <v>647</v>
      </c>
      <c r="AA344" s="38" t="s">
        <v>793</v>
      </c>
    </row>
    <row r="345" spans="12:27" x14ac:dyDescent="0.25">
      <c r="L345" s="38" t="s">
        <v>623</v>
      </c>
      <c r="M345" s="38" t="s">
        <v>876</v>
      </c>
      <c r="N345" s="38" t="s">
        <v>658</v>
      </c>
      <c r="X345" s="38" t="s">
        <v>623</v>
      </c>
      <c r="Y345" s="38" t="s">
        <v>709</v>
      </c>
      <c r="Z345" s="38" t="s">
        <v>647</v>
      </c>
      <c r="AA345" s="38" t="s">
        <v>713</v>
      </c>
    </row>
    <row r="346" spans="12:27" x14ac:dyDescent="0.25">
      <c r="L346" s="38" t="s">
        <v>623</v>
      </c>
      <c r="M346" s="38" t="s">
        <v>876</v>
      </c>
      <c r="N346" s="38" t="s">
        <v>674</v>
      </c>
      <c r="X346" s="38" t="s">
        <v>623</v>
      </c>
      <c r="Y346" s="38" t="s">
        <v>709</v>
      </c>
      <c r="Z346" s="38" t="s">
        <v>678</v>
      </c>
      <c r="AA346" s="38" t="s">
        <v>853</v>
      </c>
    </row>
    <row r="347" spans="12:27" x14ac:dyDescent="0.25">
      <c r="L347" s="38" t="s">
        <v>623</v>
      </c>
      <c r="M347" s="38" t="s">
        <v>876</v>
      </c>
      <c r="N347" s="38" t="s">
        <v>689</v>
      </c>
      <c r="X347" s="38" t="s">
        <v>623</v>
      </c>
      <c r="Y347" s="38" t="s">
        <v>709</v>
      </c>
      <c r="Z347" s="38" t="s">
        <v>678</v>
      </c>
      <c r="AA347" s="38" t="s">
        <v>858</v>
      </c>
    </row>
    <row r="348" spans="12:27" x14ac:dyDescent="0.25">
      <c r="L348" s="38" t="s">
        <v>623</v>
      </c>
      <c r="M348" s="38" t="s">
        <v>876</v>
      </c>
      <c r="N348" s="38" t="s">
        <v>118</v>
      </c>
      <c r="X348" s="38" t="s">
        <v>623</v>
      </c>
      <c r="Y348" s="38" t="s">
        <v>709</v>
      </c>
      <c r="Z348" s="38" t="s">
        <v>678</v>
      </c>
      <c r="AA348" s="38" t="s">
        <v>859</v>
      </c>
    </row>
    <row r="349" spans="12:27" x14ac:dyDescent="0.25">
      <c r="L349" s="38" t="s">
        <v>623</v>
      </c>
      <c r="M349" s="38" t="s">
        <v>876</v>
      </c>
      <c r="N349" s="38" t="s">
        <v>708</v>
      </c>
      <c r="X349" s="38" t="s">
        <v>623</v>
      </c>
      <c r="Y349" s="38" t="s">
        <v>709</v>
      </c>
      <c r="Z349" s="38" t="s">
        <v>678</v>
      </c>
      <c r="AA349" s="38" t="s">
        <v>862</v>
      </c>
    </row>
    <row r="350" spans="12:27" x14ac:dyDescent="0.25">
      <c r="L350" s="38" t="s">
        <v>623</v>
      </c>
      <c r="M350" s="38" t="s">
        <v>879</v>
      </c>
      <c r="N350" s="38" t="s">
        <v>604</v>
      </c>
      <c r="X350" s="38" t="s">
        <v>623</v>
      </c>
      <c r="Y350" s="38" t="s">
        <v>709</v>
      </c>
      <c r="Z350" s="38" t="s">
        <v>678</v>
      </c>
      <c r="AA350" s="38" t="s">
        <v>855</v>
      </c>
    </row>
    <row r="351" spans="12:27" x14ac:dyDescent="0.25">
      <c r="L351" s="38" t="s">
        <v>623</v>
      </c>
      <c r="M351" s="38" t="s">
        <v>879</v>
      </c>
      <c r="N351" s="38" t="s">
        <v>622</v>
      </c>
      <c r="X351" s="38" t="s">
        <v>623</v>
      </c>
      <c r="Y351" s="38" t="s">
        <v>709</v>
      </c>
      <c r="Z351" s="38" t="s">
        <v>678</v>
      </c>
      <c r="AA351" s="38" t="s">
        <v>867</v>
      </c>
    </row>
    <row r="352" spans="12:27" x14ac:dyDescent="0.25">
      <c r="L352" s="38" t="s">
        <v>623</v>
      </c>
      <c r="M352" s="38" t="s">
        <v>879</v>
      </c>
      <c r="N352" s="38" t="s">
        <v>643</v>
      </c>
      <c r="X352" s="38" t="s">
        <v>623</v>
      </c>
      <c r="Y352" s="38" t="s">
        <v>709</v>
      </c>
      <c r="Z352" s="38" t="s">
        <v>678</v>
      </c>
      <c r="AA352" s="38" t="s">
        <v>882</v>
      </c>
    </row>
    <row r="353" spans="12:27" x14ac:dyDescent="0.25">
      <c r="L353" s="38" t="s">
        <v>623</v>
      </c>
      <c r="M353" s="38" t="s">
        <v>879</v>
      </c>
      <c r="N353" s="38" t="s">
        <v>658</v>
      </c>
      <c r="X353" s="38" t="s">
        <v>623</v>
      </c>
      <c r="Y353" s="38" t="s">
        <v>709</v>
      </c>
      <c r="Z353" s="38" t="s">
        <v>678</v>
      </c>
      <c r="AA353" s="38" t="s">
        <v>886</v>
      </c>
    </row>
    <row r="354" spans="12:27" x14ac:dyDescent="0.25">
      <c r="L354" s="38" t="s">
        <v>623</v>
      </c>
      <c r="M354" s="38" t="s">
        <v>879</v>
      </c>
      <c r="N354" s="38" t="s">
        <v>674</v>
      </c>
      <c r="X354" s="38" t="s">
        <v>623</v>
      </c>
      <c r="Y354" s="38" t="s">
        <v>709</v>
      </c>
      <c r="Z354" s="38" t="s">
        <v>678</v>
      </c>
      <c r="AA354" s="38" t="s">
        <v>868</v>
      </c>
    </row>
    <row r="355" spans="12:27" x14ac:dyDescent="0.25">
      <c r="L355" s="38" t="s">
        <v>623</v>
      </c>
      <c r="M355" s="38" t="s">
        <v>879</v>
      </c>
      <c r="N355" s="38" t="s">
        <v>689</v>
      </c>
      <c r="X355" s="38" t="s">
        <v>623</v>
      </c>
      <c r="Y355" s="38" t="s">
        <v>709</v>
      </c>
      <c r="Z355" s="38" t="s">
        <v>678</v>
      </c>
      <c r="AA355" s="38" t="s">
        <v>871</v>
      </c>
    </row>
    <row r="356" spans="12:27" x14ac:dyDescent="0.25">
      <c r="L356" s="38" t="s">
        <v>623</v>
      </c>
      <c r="M356" s="38" t="s">
        <v>879</v>
      </c>
      <c r="N356" s="38" t="s">
        <v>118</v>
      </c>
      <c r="X356" s="38" t="s">
        <v>623</v>
      </c>
      <c r="Y356" s="38" t="s">
        <v>709</v>
      </c>
      <c r="Z356" s="38" t="s">
        <v>678</v>
      </c>
      <c r="AA356" s="38" t="s">
        <v>874</v>
      </c>
    </row>
    <row r="357" spans="12:27" x14ac:dyDescent="0.25">
      <c r="L357" s="38" t="s">
        <v>623</v>
      </c>
      <c r="M357" s="38" t="s">
        <v>879</v>
      </c>
      <c r="N357" s="38" t="s">
        <v>708</v>
      </c>
      <c r="X357" s="38" t="s">
        <v>623</v>
      </c>
      <c r="Y357" s="38" t="s">
        <v>709</v>
      </c>
      <c r="Z357" s="38" t="s">
        <v>678</v>
      </c>
      <c r="AA357" s="38" t="s">
        <v>877</v>
      </c>
    </row>
    <row r="358" spans="12:27" x14ac:dyDescent="0.25">
      <c r="L358" s="38" t="s">
        <v>623</v>
      </c>
      <c r="M358" s="38" t="s">
        <v>881</v>
      </c>
      <c r="N358" s="38" t="s">
        <v>604</v>
      </c>
      <c r="X358" s="38" t="s">
        <v>623</v>
      </c>
      <c r="Y358" s="38" t="s">
        <v>709</v>
      </c>
      <c r="Z358" s="38" t="s">
        <v>678</v>
      </c>
      <c r="AA358" s="38" t="s">
        <v>856</v>
      </c>
    </row>
    <row r="359" spans="12:27" x14ac:dyDescent="0.25">
      <c r="L359" s="38" t="s">
        <v>623</v>
      </c>
      <c r="M359" s="38" t="s">
        <v>881</v>
      </c>
      <c r="N359" s="38" t="s">
        <v>622</v>
      </c>
      <c r="X359" s="38" t="s">
        <v>623</v>
      </c>
      <c r="Y359" s="38" t="s">
        <v>709</v>
      </c>
      <c r="Z359" s="38" t="s">
        <v>693</v>
      </c>
      <c r="AA359" s="38" t="s">
        <v>757</v>
      </c>
    </row>
    <row r="360" spans="12:27" x14ac:dyDescent="0.25">
      <c r="L360" s="38" t="s">
        <v>623</v>
      </c>
      <c r="M360" s="38" t="s">
        <v>881</v>
      </c>
      <c r="N360" s="38" t="s">
        <v>643</v>
      </c>
      <c r="X360" s="38" t="s">
        <v>623</v>
      </c>
      <c r="Y360" s="38" t="s">
        <v>709</v>
      </c>
      <c r="Z360" s="38" t="s">
        <v>701</v>
      </c>
      <c r="AA360" s="38" t="s">
        <v>763</v>
      </c>
    </row>
    <row r="361" spans="12:27" x14ac:dyDescent="0.25">
      <c r="L361" s="38" t="s">
        <v>623</v>
      </c>
      <c r="M361" s="38" t="s">
        <v>881</v>
      </c>
      <c r="N361" s="38" t="s">
        <v>658</v>
      </c>
      <c r="X361" s="38" t="s">
        <v>623</v>
      </c>
      <c r="Y361" s="38" t="s">
        <v>727</v>
      </c>
      <c r="Z361" s="38" t="s">
        <v>628</v>
      </c>
      <c r="AA361" s="38" t="s">
        <v>662</v>
      </c>
    </row>
    <row r="362" spans="12:27" x14ac:dyDescent="0.25">
      <c r="L362" s="38" t="s">
        <v>623</v>
      </c>
      <c r="M362" s="38" t="s">
        <v>881</v>
      </c>
      <c r="N362" s="38" t="s">
        <v>674</v>
      </c>
      <c r="X362" s="38" t="s">
        <v>623</v>
      </c>
      <c r="Y362" s="38" t="s">
        <v>727</v>
      </c>
      <c r="Z362" s="38" t="s">
        <v>628</v>
      </c>
      <c r="AA362" s="38" t="s">
        <v>136</v>
      </c>
    </row>
    <row r="363" spans="12:27" x14ac:dyDescent="0.25">
      <c r="L363" s="38" t="s">
        <v>623</v>
      </c>
      <c r="M363" s="38" t="s">
        <v>881</v>
      </c>
      <c r="N363" s="38" t="s">
        <v>689</v>
      </c>
      <c r="X363" s="38" t="s">
        <v>623</v>
      </c>
      <c r="Y363" s="38" t="s">
        <v>727</v>
      </c>
      <c r="Z363" s="38" t="s">
        <v>628</v>
      </c>
      <c r="AA363" s="38" t="s">
        <v>702</v>
      </c>
    </row>
    <row r="364" spans="12:27" x14ac:dyDescent="0.25">
      <c r="L364" s="38" t="s">
        <v>623</v>
      </c>
      <c r="M364" s="38" t="s">
        <v>881</v>
      </c>
      <c r="N364" s="38" t="s">
        <v>118</v>
      </c>
      <c r="X364" s="38" t="s">
        <v>623</v>
      </c>
      <c r="Y364" s="38" t="s">
        <v>727</v>
      </c>
      <c r="Z364" s="38" t="s">
        <v>628</v>
      </c>
      <c r="AA364" s="38" t="s">
        <v>631</v>
      </c>
    </row>
    <row r="365" spans="12:27" x14ac:dyDescent="0.25">
      <c r="L365" s="38" t="s">
        <v>623</v>
      </c>
      <c r="M365" s="38" t="s">
        <v>881</v>
      </c>
      <c r="N365" s="38" t="s">
        <v>708</v>
      </c>
      <c r="X365" s="38" t="s">
        <v>623</v>
      </c>
      <c r="Y365" s="38" t="s">
        <v>727</v>
      </c>
      <c r="Z365" s="38" t="s">
        <v>628</v>
      </c>
      <c r="AA365" s="38" t="s">
        <v>650</v>
      </c>
    </row>
    <row r="366" spans="12:27" x14ac:dyDescent="0.25">
      <c r="L366" s="38" t="s">
        <v>623</v>
      </c>
      <c r="M366" s="38" t="s">
        <v>884</v>
      </c>
      <c r="N366" s="38" t="s">
        <v>604</v>
      </c>
      <c r="X366" s="38" t="s">
        <v>623</v>
      </c>
      <c r="Y366" s="38" t="s">
        <v>727</v>
      </c>
      <c r="Z366" s="38" t="s">
        <v>628</v>
      </c>
      <c r="AA366" s="38" t="s">
        <v>751</v>
      </c>
    </row>
    <row r="367" spans="12:27" x14ac:dyDescent="0.25">
      <c r="L367" s="38" t="s">
        <v>623</v>
      </c>
      <c r="M367" s="38" t="s">
        <v>884</v>
      </c>
      <c r="N367" s="38" t="s">
        <v>622</v>
      </c>
      <c r="X367" s="38" t="s">
        <v>623</v>
      </c>
      <c r="Y367" s="38" t="s">
        <v>727</v>
      </c>
      <c r="Z367" s="38" t="s">
        <v>628</v>
      </c>
      <c r="AA367" s="38" t="s">
        <v>756</v>
      </c>
    </row>
    <row r="368" spans="12:27" x14ac:dyDescent="0.25">
      <c r="L368" s="38" t="s">
        <v>623</v>
      </c>
      <c r="M368" s="38" t="s">
        <v>884</v>
      </c>
      <c r="N368" s="38" t="s">
        <v>643</v>
      </c>
      <c r="X368" s="38" t="s">
        <v>623</v>
      </c>
      <c r="Y368" s="38" t="s">
        <v>727</v>
      </c>
      <c r="Z368" s="38" t="s">
        <v>647</v>
      </c>
      <c r="AA368" s="38" t="s">
        <v>664</v>
      </c>
    </row>
    <row r="369" spans="12:27" x14ac:dyDescent="0.25">
      <c r="L369" s="38" t="s">
        <v>623</v>
      </c>
      <c r="M369" s="38" t="s">
        <v>884</v>
      </c>
      <c r="N369" s="38" t="s">
        <v>658</v>
      </c>
      <c r="X369" s="38" t="s">
        <v>623</v>
      </c>
      <c r="Y369" s="38" t="s">
        <v>727</v>
      </c>
      <c r="Z369" s="38" t="s">
        <v>647</v>
      </c>
      <c r="AA369" s="38" t="s">
        <v>730</v>
      </c>
    </row>
    <row r="370" spans="12:27" x14ac:dyDescent="0.25">
      <c r="L370" s="38" t="s">
        <v>623</v>
      </c>
      <c r="M370" s="38" t="s">
        <v>884</v>
      </c>
      <c r="N370" s="38" t="s">
        <v>674</v>
      </c>
      <c r="X370" s="38" t="s">
        <v>623</v>
      </c>
      <c r="Y370" s="38" t="s">
        <v>727</v>
      </c>
      <c r="Z370" s="38" t="s">
        <v>647</v>
      </c>
      <c r="AA370" s="38" t="s">
        <v>737</v>
      </c>
    </row>
    <row r="371" spans="12:27" x14ac:dyDescent="0.25">
      <c r="L371" s="38" t="s">
        <v>623</v>
      </c>
      <c r="M371" s="38" t="s">
        <v>884</v>
      </c>
      <c r="N371" s="38" t="s">
        <v>689</v>
      </c>
      <c r="X371" s="38" t="s">
        <v>623</v>
      </c>
      <c r="Y371" s="38" t="s">
        <v>727</v>
      </c>
      <c r="Z371" s="38" t="s">
        <v>647</v>
      </c>
      <c r="AA371" s="38" t="s">
        <v>745</v>
      </c>
    </row>
    <row r="372" spans="12:27" x14ac:dyDescent="0.25">
      <c r="L372" s="38" t="s">
        <v>623</v>
      </c>
      <c r="M372" s="38" t="s">
        <v>884</v>
      </c>
      <c r="N372" s="38" t="s">
        <v>118</v>
      </c>
      <c r="X372" s="38" t="s">
        <v>623</v>
      </c>
      <c r="Y372" s="38" t="s">
        <v>727</v>
      </c>
      <c r="Z372" s="38" t="s">
        <v>647</v>
      </c>
      <c r="AA372" s="38" t="s">
        <v>755</v>
      </c>
    </row>
    <row r="373" spans="12:27" x14ac:dyDescent="0.25">
      <c r="L373" s="38" t="s">
        <v>623</v>
      </c>
      <c r="M373" s="38" t="s">
        <v>884</v>
      </c>
      <c r="N373" s="38" t="s">
        <v>708</v>
      </c>
      <c r="X373" s="38" t="s">
        <v>623</v>
      </c>
      <c r="Y373" s="38" t="s">
        <v>727</v>
      </c>
      <c r="Z373" s="38" t="s">
        <v>647</v>
      </c>
      <c r="AA373" s="38" t="s">
        <v>771</v>
      </c>
    </row>
    <row r="374" spans="12:27" x14ac:dyDescent="0.25">
      <c r="L374" s="38" t="s">
        <v>623</v>
      </c>
      <c r="M374" s="38" t="s">
        <v>890</v>
      </c>
      <c r="N374" s="38" t="s">
        <v>604</v>
      </c>
      <c r="X374" s="38" t="s">
        <v>623</v>
      </c>
      <c r="Y374" s="38" t="s">
        <v>727</v>
      </c>
      <c r="Z374" s="38" t="s">
        <v>647</v>
      </c>
      <c r="AA374" s="38" t="s">
        <v>783</v>
      </c>
    </row>
    <row r="375" spans="12:27" x14ac:dyDescent="0.25">
      <c r="L375" s="38" t="s">
        <v>623</v>
      </c>
      <c r="M375" s="38" t="s">
        <v>890</v>
      </c>
      <c r="N375" s="38" t="s">
        <v>622</v>
      </c>
      <c r="X375" s="38" t="s">
        <v>623</v>
      </c>
      <c r="Y375" s="38" t="s">
        <v>727</v>
      </c>
      <c r="Z375" s="38" t="s">
        <v>647</v>
      </c>
      <c r="AA375" s="38" t="s">
        <v>789</v>
      </c>
    </row>
    <row r="376" spans="12:27" x14ac:dyDescent="0.25">
      <c r="L376" s="38" t="s">
        <v>623</v>
      </c>
      <c r="M376" s="38" t="s">
        <v>890</v>
      </c>
      <c r="N376" s="38" t="s">
        <v>643</v>
      </c>
      <c r="X376" s="38" t="s">
        <v>623</v>
      </c>
      <c r="Y376" s="38" t="s">
        <v>727</v>
      </c>
      <c r="Z376" s="38" t="s">
        <v>647</v>
      </c>
      <c r="AA376" s="38" t="s">
        <v>695</v>
      </c>
    </row>
    <row r="377" spans="12:27" x14ac:dyDescent="0.25">
      <c r="L377" s="38" t="s">
        <v>623</v>
      </c>
      <c r="M377" s="38" t="s">
        <v>890</v>
      </c>
      <c r="N377" s="38" t="s">
        <v>658</v>
      </c>
      <c r="X377" s="38" t="s">
        <v>623</v>
      </c>
      <c r="Y377" s="38" t="s">
        <v>727</v>
      </c>
      <c r="Z377" s="38" t="s">
        <v>647</v>
      </c>
      <c r="AA377" s="38" t="s">
        <v>761</v>
      </c>
    </row>
    <row r="378" spans="12:27" x14ac:dyDescent="0.25">
      <c r="L378" s="38" t="s">
        <v>623</v>
      </c>
      <c r="M378" s="38" t="s">
        <v>890</v>
      </c>
      <c r="N378" s="38" t="s">
        <v>674</v>
      </c>
      <c r="X378" s="38" t="s">
        <v>623</v>
      </c>
      <c r="Y378" s="38" t="s">
        <v>727</v>
      </c>
      <c r="Z378" s="38" t="s">
        <v>647</v>
      </c>
      <c r="AA378" s="38" t="s">
        <v>703</v>
      </c>
    </row>
    <row r="379" spans="12:27" x14ac:dyDescent="0.25">
      <c r="L379" s="38" t="s">
        <v>623</v>
      </c>
      <c r="M379" s="38" t="s">
        <v>890</v>
      </c>
      <c r="N379" s="38" t="s">
        <v>689</v>
      </c>
      <c r="X379" s="38" t="s">
        <v>623</v>
      </c>
      <c r="Y379" s="38" t="s">
        <v>727</v>
      </c>
      <c r="Z379" s="38" t="s">
        <v>647</v>
      </c>
      <c r="AA379" s="38" t="s">
        <v>793</v>
      </c>
    </row>
    <row r="380" spans="12:27" x14ac:dyDescent="0.25">
      <c r="L380" s="38" t="s">
        <v>623</v>
      </c>
      <c r="M380" s="38" t="s">
        <v>890</v>
      </c>
      <c r="N380" s="38" t="s">
        <v>118</v>
      </c>
      <c r="X380" s="38" t="s">
        <v>623</v>
      </c>
      <c r="Y380" s="38" t="s">
        <v>727</v>
      </c>
      <c r="Z380" s="38" t="s">
        <v>647</v>
      </c>
      <c r="AA380" s="38" t="s">
        <v>713</v>
      </c>
    </row>
    <row r="381" spans="12:27" x14ac:dyDescent="0.25">
      <c r="L381" s="38" t="s">
        <v>623</v>
      </c>
      <c r="M381" s="38" t="s">
        <v>890</v>
      </c>
      <c r="N381" s="38" t="s">
        <v>708</v>
      </c>
      <c r="X381" s="38" t="s">
        <v>623</v>
      </c>
      <c r="Y381" s="38" t="s">
        <v>727</v>
      </c>
      <c r="Z381" s="38" t="s">
        <v>678</v>
      </c>
      <c r="AA381" s="38" t="s">
        <v>853</v>
      </c>
    </row>
    <row r="382" spans="12:27" x14ac:dyDescent="0.25">
      <c r="L382" s="38" t="s">
        <v>623</v>
      </c>
      <c r="M382" s="38" t="s">
        <v>893</v>
      </c>
      <c r="N382" s="38" t="s">
        <v>604</v>
      </c>
      <c r="X382" s="38" t="s">
        <v>623</v>
      </c>
      <c r="Y382" s="38" t="s">
        <v>727</v>
      </c>
      <c r="Z382" s="38" t="s">
        <v>678</v>
      </c>
      <c r="AA382" s="38" t="s">
        <v>858</v>
      </c>
    </row>
    <row r="383" spans="12:27" x14ac:dyDescent="0.25">
      <c r="L383" s="38" t="s">
        <v>623</v>
      </c>
      <c r="M383" s="38" t="s">
        <v>893</v>
      </c>
      <c r="N383" s="38" t="s">
        <v>622</v>
      </c>
      <c r="X383" s="38" t="s">
        <v>623</v>
      </c>
      <c r="Y383" s="38" t="s">
        <v>727</v>
      </c>
      <c r="Z383" s="38" t="s">
        <v>678</v>
      </c>
      <c r="AA383" s="38" t="s">
        <v>859</v>
      </c>
    </row>
    <row r="384" spans="12:27" x14ac:dyDescent="0.25">
      <c r="L384" s="38" t="s">
        <v>623</v>
      </c>
      <c r="M384" s="38" t="s">
        <v>893</v>
      </c>
      <c r="N384" s="38" t="s">
        <v>643</v>
      </c>
      <c r="X384" s="38" t="s">
        <v>623</v>
      </c>
      <c r="Y384" s="38" t="s">
        <v>727</v>
      </c>
      <c r="Z384" s="38" t="s">
        <v>678</v>
      </c>
      <c r="AA384" s="38" t="s">
        <v>862</v>
      </c>
    </row>
    <row r="385" spans="12:27" x14ac:dyDescent="0.25">
      <c r="L385" s="38" t="s">
        <v>623</v>
      </c>
      <c r="M385" s="38" t="s">
        <v>893</v>
      </c>
      <c r="N385" s="38" t="s">
        <v>658</v>
      </c>
      <c r="X385" s="38" t="s">
        <v>623</v>
      </c>
      <c r="Y385" s="38" t="s">
        <v>727</v>
      </c>
      <c r="Z385" s="38" t="s">
        <v>678</v>
      </c>
      <c r="AA385" s="38" t="s">
        <v>855</v>
      </c>
    </row>
    <row r="386" spans="12:27" x14ac:dyDescent="0.25">
      <c r="L386" s="38" t="s">
        <v>623</v>
      </c>
      <c r="M386" s="38" t="s">
        <v>893</v>
      </c>
      <c r="N386" s="38" t="s">
        <v>674</v>
      </c>
      <c r="X386" s="38" t="s">
        <v>623</v>
      </c>
      <c r="Y386" s="38" t="s">
        <v>727</v>
      </c>
      <c r="Z386" s="38" t="s">
        <v>678</v>
      </c>
      <c r="AA386" s="38" t="s">
        <v>867</v>
      </c>
    </row>
    <row r="387" spans="12:27" x14ac:dyDescent="0.25">
      <c r="L387" s="38" t="s">
        <v>623</v>
      </c>
      <c r="M387" s="38" t="s">
        <v>893</v>
      </c>
      <c r="N387" s="38" t="s">
        <v>689</v>
      </c>
      <c r="X387" s="38" t="s">
        <v>623</v>
      </c>
      <c r="Y387" s="38" t="s">
        <v>727</v>
      </c>
      <c r="Z387" s="38" t="s">
        <v>678</v>
      </c>
      <c r="AA387" s="38" t="s">
        <v>882</v>
      </c>
    </row>
    <row r="388" spans="12:27" x14ac:dyDescent="0.25">
      <c r="L388" s="38" t="s">
        <v>623</v>
      </c>
      <c r="M388" s="38" t="s">
        <v>893</v>
      </c>
      <c r="N388" s="38" t="s">
        <v>118</v>
      </c>
      <c r="X388" s="38" t="s">
        <v>623</v>
      </c>
      <c r="Y388" s="38" t="s">
        <v>727</v>
      </c>
      <c r="Z388" s="38" t="s">
        <v>678</v>
      </c>
      <c r="AA388" s="38" t="s">
        <v>886</v>
      </c>
    </row>
    <row r="389" spans="12:27" x14ac:dyDescent="0.25">
      <c r="L389" s="38" t="s">
        <v>623</v>
      </c>
      <c r="M389" s="38" t="s">
        <v>893</v>
      </c>
      <c r="N389" s="38" t="s">
        <v>708</v>
      </c>
      <c r="X389" s="38" t="s">
        <v>623</v>
      </c>
      <c r="Y389" s="38" t="s">
        <v>727</v>
      </c>
      <c r="Z389" s="38" t="s">
        <v>678</v>
      </c>
      <c r="AA389" s="38" t="s">
        <v>868</v>
      </c>
    </row>
    <row r="390" spans="12:27" x14ac:dyDescent="0.25">
      <c r="L390" s="38" t="s">
        <v>623</v>
      </c>
      <c r="M390" s="38" t="s">
        <v>895</v>
      </c>
      <c r="N390" s="38" t="s">
        <v>604</v>
      </c>
      <c r="X390" s="38" t="s">
        <v>623</v>
      </c>
      <c r="Y390" s="38" t="s">
        <v>727</v>
      </c>
      <c r="Z390" s="38" t="s">
        <v>678</v>
      </c>
      <c r="AA390" s="38" t="s">
        <v>871</v>
      </c>
    </row>
    <row r="391" spans="12:27" x14ac:dyDescent="0.25">
      <c r="L391" s="38" t="s">
        <v>623</v>
      </c>
      <c r="M391" s="38" t="s">
        <v>895</v>
      </c>
      <c r="N391" s="38" t="s">
        <v>622</v>
      </c>
      <c r="X391" s="38" t="s">
        <v>623</v>
      </c>
      <c r="Y391" s="38" t="s">
        <v>727</v>
      </c>
      <c r="Z391" s="38" t="s">
        <v>678</v>
      </c>
      <c r="AA391" s="38" t="s">
        <v>874</v>
      </c>
    </row>
    <row r="392" spans="12:27" x14ac:dyDescent="0.25">
      <c r="L392" s="38" t="s">
        <v>623</v>
      </c>
      <c r="M392" s="38" t="s">
        <v>895</v>
      </c>
      <c r="N392" s="38" t="s">
        <v>643</v>
      </c>
      <c r="X392" s="38" t="s">
        <v>623</v>
      </c>
      <c r="Y392" s="38" t="s">
        <v>727</v>
      </c>
      <c r="Z392" s="38" t="s">
        <v>678</v>
      </c>
      <c r="AA392" s="38" t="s">
        <v>877</v>
      </c>
    </row>
    <row r="393" spans="12:27" x14ac:dyDescent="0.25">
      <c r="L393" s="38" t="s">
        <v>623</v>
      </c>
      <c r="M393" s="38" t="s">
        <v>895</v>
      </c>
      <c r="N393" s="38" t="s">
        <v>658</v>
      </c>
      <c r="X393" s="38" t="s">
        <v>623</v>
      </c>
      <c r="Y393" s="38" t="s">
        <v>727</v>
      </c>
      <c r="Z393" s="38" t="s">
        <v>678</v>
      </c>
      <c r="AA393" s="38" t="s">
        <v>856</v>
      </c>
    </row>
    <row r="394" spans="12:27" x14ac:dyDescent="0.25">
      <c r="L394" s="38" t="s">
        <v>623</v>
      </c>
      <c r="M394" s="38" t="s">
        <v>895</v>
      </c>
      <c r="N394" s="38" t="s">
        <v>674</v>
      </c>
      <c r="X394" s="38" t="s">
        <v>623</v>
      </c>
      <c r="Y394" s="38" t="s">
        <v>727</v>
      </c>
      <c r="Z394" s="38" t="s">
        <v>693</v>
      </c>
      <c r="AA394" s="38" t="s">
        <v>757</v>
      </c>
    </row>
    <row r="395" spans="12:27" x14ac:dyDescent="0.25">
      <c r="L395" s="38" t="s">
        <v>623</v>
      </c>
      <c r="M395" s="38" t="s">
        <v>895</v>
      </c>
      <c r="N395" s="38" t="s">
        <v>689</v>
      </c>
      <c r="X395" s="38" t="s">
        <v>623</v>
      </c>
      <c r="Y395" s="38" t="s">
        <v>727</v>
      </c>
      <c r="Z395" s="38" t="s">
        <v>701</v>
      </c>
      <c r="AA395" s="38" t="s">
        <v>763</v>
      </c>
    </row>
    <row r="396" spans="12:27" x14ac:dyDescent="0.25">
      <c r="L396" s="38" t="s">
        <v>623</v>
      </c>
      <c r="M396" s="38" t="s">
        <v>895</v>
      </c>
      <c r="N396" s="38" t="s">
        <v>118</v>
      </c>
      <c r="X396" s="38" t="s">
        <v>623</v>
      </c>
      <c r="Y396" s="38" t="s">
        <v>735</v>
      </c>
      <c r="Z396" s="38" t="s">
        <v>628</v>
      </c>
      <c r="AA396" s="38" t="s">
        <v>662</v>
      </c>
    </row>
    <row r="397" spans="12:27" x14ac:dyDescent="0.25">
      <c r="L397" s="38" t="s">
        <v>623</v>
      </c>
      <c r="M397" s="38" t="s">
        <v>895</v>
      </c>
      <c r="N397" s="38" t="s">
        <v>708</v>
      </c>
      <c r="X397" s="38" t="s">
        <v>623</v>
      </c>
      <c r="Y397" s="38" t="s">
        <v>735</v>
      </c>
      <c r="Z397" s="38" t="s">
        <v>628</v>
      </c>
      <c r="AA397" s="38" t="s">
        <v>136</v>
      </c>
    </row>
    <row r="398" spans="12:27" x14ac:dyDescent="0.25">
      <c r="L398" s="38" t="s">
        <v>115</v>
      </c>
      <c r="M398" s="38" t="s">
        <v>712</v>
      </c>
      <c r="N398" s="38" t="s">
        <v>604</v>
      </c>
      <c r="X398" s="38" t="s">
        <v>623</v>
      </c>
      <c r="Y398" s="38" t="s">
        <v>735</v>
      </c>
      <c r="Z398" s="38" t="s">
        <v>628</v>
      </c>
      <c r="AA398" s="38" t="s">
        <v>702</v>
      </c>
    </row>
    <row r="399" spans="12:27" x14ac:dyDescent="0.25">
      <c r="L399" s="38" t="s">
        <v>115</v>
      </c>
      <c r="M399" s="38" t="s">
        <v>712</v>
      </c>
      <c r="N399" s="38" t="s">
        <v>622</v>
      </c>
      <c r="X399" s="38" t="s">
        <v>623</v>
      </c>
      <c r="Y399" s="38" t="s">
        <v>735</v>
      </c>
      <c r="Z399" s="38" t="s">
        <v>628</v>
      </c>
      <c r="AA399" s="38" t="s">
        <v>631</v>
      </c>
    </row>
    <row r="400" spans="12:27" x14ac:dyDescent="0.25">
      <c r="L400" s="38" t="s">
        <v>115</v>
      </c>
      <c r="M400" s="38" t="s">
        <v>712</v>
      </c>
      <c r="N400" s="38" t="s">
        <v>643</v>
      </c>
      <c r="X400" s="38" t="s">
        <v>623</v>
      </c>
      <c r="Y400" s="38" t="s">
        <v>735</v>
      </c>
      <c r="Z400" s="38" t="s">
        <v>628</v>
      </c>
      <c r="AA400" s="38" t="s">
        <v>650</v>
      </c>
    </row>
    <row r="401" spans="12:27" x14ac:dyDescent="0.25">
      <c r="L401" s="38" t="s">
        <v>115</v>
      </c>
      <c r="M401" s="38" t="s">
        <v>712</v>
      </c>
      <c r="N401" s="38" t="s">
        <v>658</v>
      </c>
      <c r="X401" s="38" t="s">
        <v>623</v>
      </c>
      <c r="Y401" s="38" t="s">
        <v>735</v>
      </c>
      <c r="Z401" s="38" t="s">
        <v>628</v>
      </c>
      <c r="AA401" s="38" t="s">
        <v>751</v>
      </c>
    </row>
    <row r="402" spans="12:27" x14ac:dyDescent="0.25">
      <c r="L402" s="38" t="s">
        <v>115</v>
      </c>
      <c r="M402" s="38" t="s">
        <v>712</v>
      </c>
      <c r="N402" s="38" t="s">
        <v>674</v>
      </c>
      <c r="X402" s="38" t="s">
        <v>623</v>
      </c>
      <c r="Y402" s="38" t="s">
        <v>735</v>
      </c>
      <c r="Z402" s="38" t="s">
        <v>628</v>
      </c>
      <c r="AA402" s="38" t="s">
        <v>756</v>
      </c>
    </row>
    <row r="403" spans="12:27" x14ac:dyDescent="0.25">
      <c r="L403" s="38" t="s">
        <v>115</v>
      </c>
      <c r="M403" s="38" t="s">
        <v>712</v>
      </c>
      <c r="N403" s="38" t="s">
        <v>689</v>
      </c>
      <c r="X403" s="38" t="s">
        <v>623</v>
      </c>
      <c r="Y403" s="38" t="s">
        <v>735</v>
      </c>
      <c r="Z403" s="38" t="s">
        <v>647</v>
      </c>
      <c r="AA403" s="38" t="s">
        <v>664</v>
      </c>
    </row>
    <row r="404" spans="12:27" x14ac:dyDescent="0.25">
      <c r="L404" s="38" t="s">
        <v>115</v>
      </c>
      <c r="M404" s="38" t="s">
        <v>712</v>
      </c>
      <c r="N404" s="38" t="s">
        <v>118</v>
      </c>
      <c r="X404" s="38" t="s">
        <v>623</v>
      </c>
      <c r="Y404" s="38" t="s">
        <v>735</v>
      </c>
      <c r="Z404" s="38" t="s">
        <v>647</v>
      </c>
      <c r="AA404" s="38" t="s">
        <v>730</v>
      </c>
    </row>
    <row r="405" spans="12:27" x14ac:dyDescent="0.25">
      <c r="L405" s="38" t="s">
        <v>115</v>
      </c>
      <c r="M405" s="38" t="s">
        <v>712</v>
      </c>
      <c r="N405" s="38" t="s">
        <v>708</v>
      </c>
      <c r="X405" s="38" t="s">
        <v>623</v>
      </c>
      <c r="Y405" s="38" t="s">
        <v>735</v>
      </c>
      <c r="Z405" s="38" t="s">
        <v>647</v>
      </c>
      <c r="AA405" s="38" t="s">
        <v>737</v>
      </c>
    </row>
    <row r="406" spans="12:27" x14ac:dyDescent="0.25">
      <c r="L406" s="38" t="s">
        <v>115</v>
      </c>
      <c r="M406" s="38" t="s">
        <v>630</v>
      </c>
      <c r="N406" s="38" t="s">
        <v>604</v>
      </c>
      <c r="X406" s="38" t="s">
        <v>623</v>
      </c>
      <c r="Y406" s="38" t="s">
        <v>735</v>
      </c>
      <c r="Z406" s="38" t="s">
        <v>647</v>
      </c>
      <c r="AA406" s="38" t="s">
        <v>745</v>
      </c>
    </row>
    <row r="407" spans="12:27" x14ac:dyDescent="0.25">
      <c r="L407" s="38" t="s">
        <v>115</v>
      </c>
      <c r="M407" s="38" t="s">
        <v>630</v>
      </c>
      <c r="N407" s="38" t="s">
        <v>622</v>
      </c>
      <c r="X407" s="38" t="s">
        <v>623</v>
      </c>
      <c r="Y407" s="38" t="s">
        <v>735</v>
      </c>
      <c r="Z407" s="38" t="s">
        <v>647</v>
      </c>
      <c r="AA407" s="38" t="s">
        <v>755</v>
      </c>
    </row>
    <row r="408" spans="12:27" x14ac:dyDescent="0.25">
      <c r="L408" s="38" t="s">
        <v>115</v>
      </c>
      <c r="M408" s="38" t="s">
        <v>630</v>
      </c>
      <c r="N408" s="38" t="s">
        <v>643</v>
      </c>
      <c r="X408" s="38" t="s">
        <v>623</v>
      </c>
      <c r="Y408" s="38" t="s">
        <v>735</v>
      </c>
      <c r="Z408" s="38" t="s">
        <v>647</v>
      </c>
      <c r="AA408" s="38" t="s">
        <v>771</v>
      </c>
    </row>
    <row r="409" spans="12:27" x14ac:dyDescent="0.25">
      <c r="L409" s="38" t="s">
        <v>115</v>
      </c>
      <c r="M409" s="38" t="s">
        <v>630</v>
      </c>
      <c r="N409" s="38" t="s">
        <v>658</v>
      </c>
      <c r="X409" s="38" t="s">
        <v>623</v>
      </c>
      <c r="Y409" s="38" t="s">
        <v>735</v>
      </c>
      <c r="Z409" s="38" t="s">
        <v>647</v>
      </c>
      <c r="AA409" s="38" t="s">
        <v>778</v>
      </c>
    </row>
    <row r="410" spans="12:27" x14ac:dyDescent="0.25">
      <c r="L410" s="38" t="s">
        <v>115</v>
      </c>
      <c r="M410" s="38" t="s">
        <v>630</v>
      </c>
      <c r="N410" s="38" t="s">
        <v>674</v>
      </c>
      <c r="X410" s="38" t="s">
        <v>623</v>
      </c>
      <c r="Y410" s="38" t="s">
        <v>735</v>
      </c>
      <c r="Z410" s="38" t="s">
        <v>647</v>
      </c>
      <c r="AA410" s="38" t="s">
        <v>783</v>
      </c>
    </row>
    <row r="411" spans="12:27" x14ac:dyDescent="0.25">
      <c r="L411" s="38" t="s">
        <v>115</v>
      </c>
      <c r="M411" s="38" t="s">
        <v>630</v>
      </c>
      <c r="N411" s="38" t="s">
        <v>689</v>
      </c>
      <c r="X411" s="38" t="s">
        <v>623</v>
      </c>
      <c r="Y411" s="38" t="s">
        <v>735</v>
      </c>
      <c r="Z411" s="38" t="s">
        <v>647</v>
      </c>
      <c r="AA411" s="38" t="s">
        <v>789</v>
      </c>
    </row>
    <row r="412" spans="12:27" x14ac:dyDescent="0.25">
      <c r="L412" s="38" t="s">
        <v>115</v>
      </c>
      <c r="M412" s="38" t="s">
        <v>630</v>
      </c>
      <c r="N412" s="38" t="s">
        <v>118</v>
      </c>
      <c r="X412" s="38" t="s">
        <v>623</v>
      </c>
      <c r="Y412" s="38" t="s">
        <v>735</v>
      </c>
      <c r="Z412" s="38" t="s">
        <v>647</v>
      </c>
      <c r="AA412" s="38" t="s">
        <v>695</v>
      </c>
    </row>
    <row r="413" spans="12:27" x14ac:dyDescent="0.25">
      <c r="L413" s="38" t="s">
        <v>115</v>
      </c>
      <c r="M413" s="38" t="s">
        <v>630</v>
      </c>
      <c r="N413" s="38" t="s">
        <v>708</v>
      </c>
      <c r="X413" s="38" t="s">
        <v>623</v>
      </c>
      <c r="Y413" s="38" t="s">
        <v>735</v>
      </c>
      <c r="Z413" s="38" t="s">
        <v>647</v>
      </c>
      <c r="AA413" s="38" t="s">
        <v>761</v>
      </c>
    </row>
    <row r="414" spans="12:27" x14ac:dyDescent="0.25">
      <c r="L414" s="38" t="s">
        <v>115</v>
      </c>
      <c r="M414" s="38" t="s">
        <v>760</v>
      </c>
      <c r="N414" s="38" t="s">
        <v>604</v>
      </c>
      <c r="X414" s="38" t="s">
        <v>623</v>
      </c>
      <c r="Y414" s="38" t="s">
        <v>735</v>
      </c>
      <c r="Z414" s="38" t="s">
        <v>647</v>
      </c>
      <c r="AA414" s="38" t="s">
        <v>703</v>
      </c>
    </row>
    <row r="415" spans="12:27" x14ac:dyDescent="0.25">
      <c r="L415" s="38" t="s">
        <v>115</v>
      </c>
      <c r="M415" s="38" t="s">
        <v>760</v>
      </c>
      <c r="N415" s="38" t="s">
        <v>622</v>
      </c>
      <c r="X415" s="38" t="s">
        <v>623</v>
      </c>
      <c r="Y415" s="38" t="s">
        <v>735</v>
      </c>
      <c r="Z415" s="38" t="s">
        <v>647</v>
      </c>
      <c r="AA415" s="38" t="s">
        <v>793</v>
      </c>
    </row>
    <row r="416" spans="12:27" x14ac:dyDescent="0.25">
      <c r="L416" s="38" t="s">
        <v>115</v>
      </c>
      <c r="M416" s="38" t="s">
        <v>760</v>
      </c>
      <c r="N416" s="38" t="s">
        <v>643</v>
      </c>
      <c r="X416" s="38" t="s">
        <v>623</v>
      </c>
      <c r="Y416" s="38" t="s">
        <v>735</v>
      </c>
      <c r="Z416" s="38" t="s">
        <v>647</v>
      </c>
      <c r="AA416" s="38" t="s">
        <v>713</v>
      </c>
    </row>
    <row r="417" spans="12:27" x14ac:dyDescent="0.25">
      <c r="L417" s="38" t="s">
        <v>115</v>
      </c>
      <c r="M417" s="38" t="s">
        <v>760</v>
      </c>
      <c r="N417" s="38" t="s">
        <v>658</v>
      </c>
      <c r="X417" s="38" t="s">
        <v>623</v>
      </c>
      <c r="Y417" s="38" t="s">
        <v>735</v>
      </c>
      <c r="Z417" s="38" t="s">
        <v>678</v>
      </c>
      <c r="AA417" s="38" t="s">
        <v>853</v>
      </c>
    </row>
    <row r="418" spans="12:27" x14ac:dyDescent="0.25">
      <c r="L418" s="38" t="s">
        <v>115</v>
      </c>
      <c r="M418" s="38" t="s">
        <v>760</v>
      </c>
      <c r="N418" s="38" t="s">
        <v>674</v>
      </c>
      <c r="X418" s="38" t="s">
        <v>623</v>
      </c>
      <c r="Y418" s="38" t="s">
        <v>735</v>
      </c>
      <c r="Z418" s="38" t="s">
        <v>678</v>
      </c>
      <c r="AA418" s="38" t="s">
        <v>858</v>
      </c>
    </row>
    <row r="419" spans="12:27" x14ac:dyDescent="0.25">
      <c r="L419" s="38" t="s">
        <v>115</v>
      </c>
      <c r="M419" s="38" t="s">
        <v>760</v>
      </c>
      <c r="N419" s="38" t="s">
        <v>689</v>
      </c>
      <c r="X419" s="38" t="s">
        <v>623</v>
      </c>
      <c r="Y419" s="38" t="s">
        <v>735</v>
      </c>
      <c r="Z419" s="38" t="s">
        <v>678</v>
      </c>
      <c r="AA419" s="38" t="s">
        <v>859</v>
      </c>
    </row>
    <row r="420" spans="12:27" x14ac:dyDescent="0.25">
      <c r="L420" s="38" t="s">
        <v>115</v>
      </c>
      <c r="M420" s="38" t="s">
        <v>760</v>
      </c>
      <c r="N420" s="38" t="s">
        <v>118</v>
      </c>
      <c r="X420" s="38" t="s">
        <v>623</v>
      </c>
      <c r="Y420" s="38" t="s">
        <v>735</v>
      </c>
      <c r="Z420" s="38" t="s">
        <v>678</v>
      </c>
      <c r="AA420" s="38" t="s">
        <v>862</v>
      </c>
    </row>
    <row r="421" spans="12:27" x14ac:dyDescent="0.25">
      <c r="L421" s="38" t="s">
        <v>115</v>
      </c>
      <c r="M421" s="38" t="s">
        <v>760</v>
      </c>
      <c r="N421" s="38" t="s">
        <v>708</v>
      </c>
      <c r="X421" s="38" t="s">
        <v>623</v>
      </c>
      <c r="Y421" s="38" t="s">
        <v>735</v>
      </c>
      <c r="Z421" s="38" t="s">
        <v>678</v>
      </c>
      <c r="AA421" s="38" t="s">
        <v>855</v>
      </c>
    </row>
    <row r="422" spans="12:27" x14ac:dyDescent="0.25">
      <c r="L422" s="38" t="s">
        <v>115</v>
      </c>
      <c r="M422" s="38" t="s">
        <v>726</v>
      </c>
      <c r="N422" s="38" t="s">
        <v>726</v>
      </c>
      <c r="X422" s="38" t="s">
        <v>623</v>
      </c>
      <c r="Y422" s="38" t="s">
        <v>735</v>
      </c>
      <c r="Z422" s="38" t="s">
        <v>678</v>
      </c>
      <c r="AA422" s="38" t="s">
        <v>867</v>
      </c>
    </row>
    <row r="423" spans="12:27" x14ac:dyDescent="0.25">
      <c r="L423" s="38" t="s">
        <v>115</v>
      </c>
      <c r="M423" s="38" t="s">
        <v>762</v>
      </c>
      <c r="N423" s="38" t="s">
        <v>604</v>
      </c>
      <c r="X423" s="38" t="s">
        <v>623</v>
      </c>
      <c r="Y423" s="38" t="s">
        <v>735</v>
      </c>
      <c r="Z423" s="38" t="s">
        <v>678</v>
      </c>
      <c r="AA423" s="38" t="s">
        <v>882</v>
      </c>
    </row>
    <row r="424" spans="12:27" x14ac:dyDescent="0.25">
      <c r="L424" s="38" t="s">
        <v>115</v>
      </c>
      <c r="M424" s="38" t="s">
        <v>762</v>
      </c>
      <c r="N424" s="38" t="s">
        <v>622</v>
      </c>
      <c r="X424" s="38" t="s">
        <v>623</v>
      </c>
      <c r="Y424" s="38" t="s">
        <v>735</v>
      </c>
      <c r="Z424" s="38" t="s">
        <v>678</v>
      </c>
      <c r="AA424" s="38" t="s">
        <v>886</v>
      </c>
    </row>
    <row r="425" spans="12:27" x14ac:dyDescent="0.25">
      <c r="L425" s="38" t="s">
        <v>115</v>
      </c>
      <c r="M425" s="38" t="s">
        <v>762</v>
      </c>
      <c r="N425" s="38" t="s">
        <v>643</v>
      </c>
      <c r="X425" s="38" t="s">
        <v>623</v>
      </c>
      <c r="Y425" s="38" t="s">
        <v>735</v>
      </c>
      <c r="Z425" s="38" t="s">
        <v>678</v>
      </c>
      <c r="AA425" s="38" t="s">
        <v>868</v>
      </c>
    </row>
    <row r="426" spans="12:27" x14ac:dyDescent="0.25">
      <c r="L426" s="38" t="s">
        <v>115</v>
      </c>
      <c r="M426" s="38" t="s">
        <v>762</v>
      </c>
      <c r="N426" s="38" t="s">
        <v>658</v>
      </c>
      <c r="X426" s="38" t="s">
        <v>623</v>
      </c>
      <c r="Y426" s="38" t="s">
        <v>735</v>
      </c>
      <c r="Z426" s="38" t="s">
        <v>678</v>
      </c>
      <c r="AA426" s="38" t="s">
        <v>871</v>
      </c>
    </row>
    <row r="427" spans="12:27" x14ac:dyDescent="0.25">
      <c r="L427" s="38" t="s">
        <v>115</v>
      </c>
      <c r="M427" s="38" t="s">
        <v>762</v>
      </c>
      <c r="N427" s="38" t="s">
        <v>674</v>
      </c>
      <c r="X427" s="38" t="s">
        <v>623</v>
      </c>
      <c r="Y427" s="38" t="s">
        <v>735</v>
      </c>
      <c r="Z427" s="38" t="s">
        <v>678</v>
      </c>
      <c r="AA427" s="38" t="s">
        <v>874</v>
      </c>
    </row>
    <row r="428" spans="12:27" x14ac:dyDescent="0.25">
      <c r="L428" s="38" t="s">
        <v>115</v>
      </c>
      <c r="M428" s="38" t="s">
        <v>762</v>
      </c>
      <c r="N428" s="38" t="s">
        <v>689</v>
      </c>
      <c r="X428" s="38" t="s">
        <v>623</v>
      </c>
      <c r="Y428" s="38" t="s">
        <v>735</v>
      </c>
      <c r="Z428" s="38" t="s">
        <v>678</v>
      </c>
      <c r="AA428" s="38" t="s">
        <v>877</v>
      </c>
    </row>
    <row r="429" spans="12:27" x14ac:dyDescent="0.25">
      <c r="L429" s="38" t="s">
        <v>115</v>
      </c>
      <c r="M429" s="38" t="s">
        <v>762</v>
      </c>
      <c r="N429" s="38" t="s">
        <v>118</v>
      </c>
      <c r="X429" s="38" t="s">
        <v>623</v>
      </c>
      <c r="Y429" s="38" t="s">
        <v>735</v>
      </c>
      <c r="Z429" s="38" t="s">
        <v>678</v>
      </c>
      <c r="AA429" s="38" t="s">
        <v>856</v>
      </c>
    </row>
    <row r="430" spans="12:27" x14ac:dyDescent="0.25">
      <c r="L430" s="38" t="s">
        <v>115</v>
      </c>
      <c r="M430" s="38" t="s">
        <v>762</v>
      </c>
      <c r="N430" s="38" t="s">
        <v>708</v>
      </c>
      <c r="X430" s="38" t="s">
        <v>623</v>
      </c>
      <c r="Y430" s="38" t="s">
        <v>735</v>
      </c>
      <c r="Z430" s="38" t="s">
        <v>693</v>
      </c>
      <c r="AA430" s="38" t="s">
        <v>757</v>
      </c>
    </row>
    <row r="431" spans="12:27" x14ac:dyDescent="0.25">
      <c r="L431" s="38" t="s">
        <v>115</v>
      </c>
      <c r="M431" s="38" t="s">
        <v>721</v>
      </c>
      <c r="N431" s="38" t="s">
        <v>604</v>
      </c>
      <c r="X431" s="38" t="s">
        <v>623</v>
      </c>
      <c r="Y431" s="38" t="s">
        <v>735</v>
      </c>
      <c r="Z431" s="38" t="s">
        <v>701</v>
      </c>
      <c r="AA431" s="38" t="s">
        <v>763</v>
      </c>
    </row>
    <row r="432" spans="12:27" x14ac:dyDescent="0.25">
      <c r="L432" s="38" t="s">
        <v>115</v>
      </c>
      <c r="M432" s="38" t="s">
        <v>721</v>
      </c>
      <c r="N432" s="38" t="s">
        <v>622</v>
      </c>
      <c r="X432" s="38" t="s">
        <v>623</v>
      </c>
      <c r="Y432" s="38" t="s">
        <v>743</v>
      </c>
      <c r="Z432" s="38" t="s">
        <v>628</v>
      </c>
      <c r="AA432" s="38" t="s">
        <v>662</v>
      </c>
    </row>
    <row r="433" spans="12:27" x14ac:dyDescent="0.25">
      <c r="L433" s="38" t="s">
        <v>115</v>
      </c>
      <c r="M433" s="38" t="s">
        <v>721</v>
      </c>
      <c r="N433" s="38" t="s">
        <v>643</v>
      </c>
      <c r="X433" s="38" t="s">
        <v>623</v>
      </c>
      <c r="Y433" s="38" t="s">
        <v>743</v>
      </c>
      <c r="Z433" s="38" t="s">
        <v>628</v>
      </c>
      <c r="AA433" s="38" t="s">
        <v>136</v>
      </c>
    </row>
    <row r="434" spans="12:27" x14ac:dyDescent="0.25">
      <c r="L434" s="38" t="s">
        <v>115</v>
      </c>
      <c r="M434" s="38" t="s">
        <v>721</v>
      </c>
      <c r="N434" s="38" t="s">
        <v>658</v>
      </c>
      <c r="X434" s="38" t="s">
        <v>623</v>
      </c>
      <c r="Y434" s="38" t="s">
        <v>743</v>
      </c>
      <c r="Z434" s="38" t="s">
        <v>628</v>
      </c>
      <c r="AA434" s="38" t="s">
        <v>702</v>
      </c>
    </row>
    <row r="435" spans="12:27" x14ac:dyDescent="0.25">
      <c r="L435" s="38" t="s">
        <v>115</v>
      </c>
      <c r="M435" s="38" t="s">
        <v>721</v>
      </c>
      <c r="N435" s="38" t="s">
        <v>674</v>
      </c>
      <c r="X435" s="38" t="s">
        <v>623</v>
      </c>
      <c r="Y435" s="38" t="s">
        <v>743</v>
      </c>
      <c r="Z435" s="38" t="s">
        <v>628</v>
      </c>
      <c r="AA435" s="38" t="s">
        <v>631</v>
      </c>
    </row>
    <row r="436" spans="12:27" x14ac:dyDescent="0.25">
      <c r="L436" s="38" t="s">
        <v>115</v>
      </c>
      <c r="M436" s="38" t="s">
        <v>721</v>
      </c>
      <c r="N436" s="38" t="s">
        <v>689</v>
      </c>
      <c r="X436" s="38" t="s">
        <v>623</v>
      </c>
      <c r="Y436" s="38" t="s">
        <v>743</v>
      </c>
      <c r="Z436" s="38" t="s">
        <v>628</v>
      </c>
      <c r="AA436" s="38" t="s">
        <v>650</v>
      </c>
    </row>
    <row r="437" spans="12:27" x14ac:dyDescent="0.25">
      <c r="L437" s="38" t="s">
        <v>115</v>
      </c>
      <c r="M437" s="38" t="s">
        <v>721</v>
      </c>
      <c r="N437" s="38" t="s">
        <v>118</v>
      </c>
      <c r="X437" s="38" t="s">
        <v>623</v>
      </c>
      <c r="Y437" s="38" t="s">
        <v>743</v>
      </c>
      <c r="Z437" s="38" t="s">
        <v>628</v>
      </c>
      <c r="AA437" s="38" t="s">
        <v>751</v>
      </c>
    </row>
    <row r="438" spans="12:27" x14ac:dyDescent="0.25">
      <c r="L438" s="38" t="s">
        <v>115</v>
      </c>
      <c r="M438" s="38" t="s">
        <v>721</v>
      </c>
      <c r="N438" s="38" t="s">
        <v>708</v>
      </c>
      <c r="X438" s="38" t="s">
        <v>623</v>
      </c>
      <c r="Y438" s="38" t="s">
        <v>743</v>
      </c>
      <c r="Z438" s="38" t="s">
        <v>628</v>
      </c>
      <c r="AA438" s="38" t="s">
        <v>756</v>
      </c>
    </row>
    <row r="439" spans="12:27" x14ac:dyDescent="0.25">
      <c r="L439" s="38" t="s">
        <v>115</v>
      </c>
      <c r="M439" s="38" t="s">
        <v>116</v>
      </c>
      <c r="N439" s="38" t="s">
        <v>742</v>
      </c>
      <c r="X439" s="38" t="s">
        <v>623</v>
      </c>
      <c r="Y439" s="38" t="s">
        <v>743</v>
      </c>
      <c r="Z439" s="38" t="s">
        <v>647</v>
      </c>
      <c r="AA439" s="38" t="s">
        <v>664</v>
      </c>
    </row>
    <row r="440" spans="12:27" x14ac:dyDescent="0.25">
      <c r="X440" s="38" t="s">
        <v>623</v>
      </c>
      <c r="Y440" s="38" t="s">
        <v>743</v>
      </c>
      <c r="Z440" s="38" t="s">
        <v>647</v>
      </c>
      <c r="AA440" s="38" t="s">
        <v>730</v>
      </c>
    </row>
    <row r="441" spans="12:27" x14ac:dyDescent="0.25">
      <c r="X441" s="38" t="s">
        <v>623</v>
      </c>
      <c r="Y441" s="38" t="s">
        <v>743</v>
      </c>
      <c r="Z441" s="38" t="s">
        <v>647</v>
      </c>
      <c r="AA441" s="38" t="s">
        <v>737</v>
      </c>
    </row>
    <row r="442" spans="12:27" x14ac:dyDescent="0.25">
      <c r="X442" s="38" t="s">
        <v>623</v>
      </c>
      <c r="Y442" s="38" t="s">
        <v>743</v>
      </c>
      <c r="Z442" s="38" t="s">
        <v>647</v>
      </c>
      <c r="AA442" s="38" t="s">
        <v>745</v>
      </c>
    </row>
    <row r="443" spans="12:27" x14ac:dyDescent="0.25">
      <c r="X443" s="38" t="s">
        <v>623</v>
      </c>
      <c r="Y443" s="38" t="s">
        <v>743</v>
      </c>
      <c r="Z443" s="38" t="s">
        <v>647</v>
      </c>
      <c r="AA443" s="38" t="s">
        <v>755</v>
      </c>
    </row>
    <row r="444" spans="12:27" x14ac:dyDescent="0.25">
      <c r="X444" s="38" t="s">
        <v>623</v>
      </c>
      <c r="Y444" s="38" t="s">
        <v>743</v>
      </c>
      <c r="Z444" s="38" t="s">
        <v>647</v>
      </c>
      <c r="AA444" s="38" t="s">
        <v>771</v>
      </c>
    </row>
    <row r="445" spans="12:27" x14ac:dyDescent="0.25">
      <c r="X445" s="38" t="s">
        <v>623</v>
      </c>
      <c r="Y445" s="38" t="s">
        <v>743</v>
      </c>
      <c r="Z445" s="38" t="s">
        <v>647</v>
      </c>
      <c r="AA445" s="38" t="s">
        <v>783</v>
      </c>
    </row>
    <row r="446" spans="12:27" x14ac:dyDescent="0.25">
      <c r="X446" s="38" t="s">
        <v>623</v>
      </c>
      <c r="Y446" s="38" t="s">
        <v>743</v>
      </c>
      <c r="Z446" s="38" t="s">
        <v>647</v>
      </c>
      <c r="AA446" s="38" t="s">
        <v>789</v>
      </c>
    </row>
    <row r="447" spans="12:27" x14ac:dyDescent="0.25">
      <c r="X447" s="38" t="s">
        <v>623</v>
      </c>
      <c r="Y447" s="38" t="s">
        <v>743</v>
      </c>
      <c r="Z447" s="38" t="s">
        <v>647</v>
      </c>
      <c r="AA447" s="38" t="s">
        <v>695</v>
      </c>
    </row>
    <row r="448" spans="12:27" x14ac:dyDescent="0.25">
      <c r="X448" s="38" t="s">
        <v>623</v>
      </c>
      <c r="Y448" s="38" t="s">
        <v>743</v>
      </c>
      <c r="Z448" s="38" t="s">
        <v>647</v>
      </c>
      <c r="AA448" s="38" t="s">
        <v>761</v>
      </c>
    </row>
    <row r="449" spans="24:27" x14ac:dyDescent="0.25">
      <c r="X449" s="38" t="s">
        <v>623</v>
      </c>
      <c r="Y449" s="38" t="s">
        <v>743</v>
      </c>
      <c r="Z449" s="38" t="s">
        <v>647</v>
      </c>
      <c r="AA449" s="38" t="s">
        <v>703</v>
      </c>
    </row>
    <row r="450" spans="24:27" x14ac:dyDescent="0.25">
      <c r="X450" s="38" t="s">
        <v>623</v>
      </c>
      <c r="Y450" s="38" t="s">
        <v>743</v>
      </c>
      <c r="Z450" s="38" t="s">
        <v>647</v>
      </c>
      <c r="AA450" s="38" t="s">
        <v>793</v>
      </c>
    </row>
    <row r="451" spans="24:27" x14ac:dyDescent="0.25">
      <c r="X451" s="38" t="s">
        <v>623</v>
      </c>
      <c r="Y451" s="38" t="s">
        <v>743</v>
      </c>
      <c r="Z451" s="38" t="s">
        <v>647</v>
      </c>
      <c r="AA451" s="38" t="s">
        <v>713</v>
      </c>
    </row>
    <row r="452" spans="24:27" x14ac:dyDescent="0.25">
      <c r="X452" s="38" t="s">
        <v>623</v>
      </c>
      <c r="Y452" s="38" t="s">
        <v>743</v>
      </c>
      <c r="Z452" s="38" t="s">
        <v>678</v>
      </c>
      <c r="AA452" s="38" t="s">
        <v>853</v>
      </c>
    </row>
    <row r="453" spans="24:27" x14ac:dyDescent="0.25">
      <c r="X453" s="38" t="s">
        <v>623</v>
      </c>
      <c r="Y453" s="38" t="s">
        <v>743</v>
      </c>
      <c r="Z453" s="38" t="s">
        <v>678</v>
      </c>
      <c r="AA453" s="38" t="s">
        <v>858</v>
      </c>
    </row>
    <row r="454" spans="24:27" x14ac:dyDescent="0.25">
      <c r="X454" s="38" t="s">
        <v>623</v>
      </c>
      <c r="Y454" s="38" t="s">
        <v>743</v>
      </c>
      <c r="Z454" s="38" t="s">
        <v>678</v>
      </c>
      <c r="AA454" s="38" t="s">
        <v>859</v>
      </c>
    </row>
    <row r="455" spans="24:27" x14ac:dyDescent="0.25">
      <c r="X455" s="38" t="s">
        <v>623</v>
      </c>
      <c r="Y455" s="38" t="s">
        <v>743</v>
      </c>
      <c r="Z455" s="38" t="s">
        <v>678</v>
      </c>
      <c r="AA455" s="38" t="s">
        <v>862</v>
      </c>
    </row>
    <row r="456" spans="24:27" x14ac:dyDescent="0.25">
      <c r="X456" s="38" t="s">
        <v>623</v>
      </c>
      <c r="Y456" s="38" t="s">
        <v>743</v>
      </c>
      <c r="Z456" s="38" t="s">
        <v>678</v>
      </c>
      <c r="AA456" s="38" t="s">
        <v>855</v>
      </c>
    </row>
    <row r="457" spans="24:27" x14ac:dyDescent="0.25">
      <c r="X457" s="38" t="s">
        <v>623</v>
      </c>
      <c r="Y457" s="38" t="s">
        <v>743</v>
      </c>
      <c r="Z457" s="38" t="s">
        <v>678</v>
      </c>
      <c r="AA457" s="38" t="s">
        <v>867</v>
      </c>
    </row>
    <row r="458" spans="24:27" x14ac:dyDescent="0.25">
      <c r="X458" s="38" t="s">
        <v>623</v>
      </c>
      <c r="Y458" s="38" t="s">
        <v>743</v>
      </c>
      <c r="Z458" s="38" t="s">
        <v>678</v>
      </c>
      <c r="AA458" s="38" t="s">
        <v>882</v>
      </c>
    </row>
    <row r="459" spans="24:27" x14ac:dyDescent="0.25">
      <c r="X459" s="38" t="s">
        <v>623</v>
      </c>
      <c r="Y459" s="38" t="s">
        <v>743</v>
      </c>
      <c r="Z459" s="38" t="s">
        <v>678</v>
      </c>
      <c r="AA459" s="38" t="s">
        <v>886</v>
      </c>
    </row>
    <row r="460" spans="24:27" x14ac:dyDescent="0.25">
      <c r="X460" s="38" t="s">
        <v>623</v>
      </c>
      <c r="Y460" s="38" t="s">
        <v>743</v>
      </c>
      <c r="Z460" s="38" t="s">
        <v>678</v>
      </c>
      <c r="AA460" s="38" t="s">
        <v>868</v>
      </c>
    </row>
    <row r="461" spans="24:27" x14ac:dyDescent="0.25">
      <c r="X461" s="38" t="s">
        <v>623</v>
      </c>
      <c r="Y461" s="38" t="s">
        <v>743</v>
      </c>
      <c r="Z461" s="38" t="s">
        <v>678</v>
      </c>
      <c r="AA461" s="38" t="s">
        <v>871</v>
      </c>
    </row>
    <row r="462" spans="24:27" x14ac:dyDescent="0.25">
      <c r="X462" s="38" t="s">
        <v>623</v>
      </c>
      <c r="Y462" s="38" t="s">
        <v>743</v>
      </c>
      <c r="Z462" s="38" t="s">
        <v>678</v>
      </c>
      <c r="AA462" s="38" t="s">
        <v>874</v>
      </c>
    </row>
    <row r="463" spans="24:27" x14ac:dyDescent="0.25">
      <c r="X463" s="38" t="s">
        <v>623</v>
      </c>
      <c r="Y463" s="38" t="s">
        <v>743</v>
      </c>
      <c r="Z463" s="38" t="s">
        <v>678</v>
      </c>
      <c r="AA463" s="38" t="s">
        <v>877</v>
      </c>
    </row>
    <row r="464" spans="24:27" x14ac:dyDescent="0.25">
      <c r="X464" s="38" t="s">
        <v>623</v>
      </c>
      <c r="Y464" s="38" t="s">
        <v>743</v>
      </c>
      <c r="Z464" s="38" t="s">
        <v>678</v>
      </c>
      <c r="AA464" s="38" t="s">
        <v>856</v>
      </c>
    </row>
    <row r="465" spans="24:27" x14ac:dyDescent="0.25">
      <c r="X465" s="38" t="s">
        <v>623</v>
      </c>
      <c r="Y465" s="38" t="s">
        <v>743</v>
      </c>
      <c r="Z465" s="38" t="s">
        <v>693</v>
      </c>
      <c r="AA465" s="38" t="s">
        <v>757</v>
      </c>
    </row>
    <row r="466" spans="24:27" x14ac:dyDescent="0.25">
      <c r="X466" s="38" t="s">
        <v>623</v>
      </c>
      <c r="Y466" s="38" t="s">
        <v>743</v>
      </c>
      <c r="Z466" s="38" t="s">
        <v>701</v>
      </c>
      <c r="AA466" s="38" t="s">
        <v>763</v>
      </c>
    </row>
    <row r="467" spans="24:27" x14ac:dyDescent="0.25">
      <c r="X467" s="38" t="s">
        <v>623</v>
      </c>
      <c r="Y467" s="38" t="s">
        <v>748</v>
      </c>
      <c r="Z467" s="38" t="s">
        <v>628</v>
      </c>
      <c r="AA467" s="38" t="s">
        <v>662</v>
      </c>
    </row>
    <row r="468" spans="24:27" x14ac:dyDescent="0.25">
      <c r="X468" s="38" t="s">
        <v>623</v>
      </c>
      <c r="Y468" s="38" t="s">
        <v>748</v>
      </c>
      <c r="Z468" s="38" t="s">
        <v>628</v>
      </c>
      <c r="AA468" s="38" t="s">
        <v>136</v>
      </c>
    </row>
    <row r="469" spans="24:27" x14ac:dyDescent="0.25">
      <c r="X469" s="38" t="s">
        <v>623</v>
      </c>
      <c r="Y469" s="38" t="s">
        <v>748</v>
      </c>
      <c r="Z469" s="38" t="s">
        <v>628</v>
      </c>
      <c r="AA469" s="38" t="s">
        <v>702</v>
      </c>
    </row>
    <row r="470" spans="24:27" x14ac:dyDescent="0.25">
      <c r="X470" s="38" t="s">
        <v>623</v>
      </c>
      <c r="Y470" s="38" t="s">
        <v>748</v>
      </c>
      <c r="Z470" s="38" t="s">
        <v>628</v>
      </c>
      <c r="AA470" s="38" t="s">
        <v>631</v>
      </c>
    </row>
    <row r="471" spans="24:27" x14ac:dyDescent="0.25">
      <c r="X471" s="38" t="s">
        <v>623</v>
      </c>
      <c r="Y471" s="38" t="s">
        <v>748</v>
      </c>
      <c r="Z471" s="38" t="s">
        <v>628</v>
      </c>
      <c r="AA471" s="38" t="s">
        <v>650</v>
      </c>
    </row>
    <row r="472" spans="24:27" x14ac:dyDescent="0.25">
      <c r="X472" s="38" t="s">
        <v>623</v>
      </c>
      <c r="Y472" s="38" t="s">
        <v>748</v>
      </c>
      <c r="Z472" s="38" t="s">
        <v>628</v>
      </c>
      <c r="AA472" s="38" t="s">
        <v>751</v>
      </c>
    </row>
    <row r="473" spans="24:27" x14ac:dyDescent="0.25">
      <c r="X473" s="38" t="s">
        <v>623</v>
      </c>
      <c r="Y473" s="38" t="s">
        <v>748</v>
      </c>
      <c r="Z473" s="38" t="s">
        <v>628</v>
      </c>
      <c r="AA473" s="38" t="s">
        <v>756</v>
      </c>
    </row>
    <row r="474" spans="24:27" x14ac:dyDescent="0.25">
      <c r="X474" s="38" t="s">
        <v>623</v>
      </c>
      <c r="Y474" s="38" t="s">
        <v>748</v>
      </c>
      <c r="Z474" s="38" t="s">
        <v>647</v>
      </c>
      <c r="AA474" s="38" t="s">
        <v>664</v>
      </c>
    </row>
    <row r="475" spans="24:27" x14ac:dyDescent="0.25">
      <c r="X475" s="38" t="s">
        <v>623</v>
      </c>
      <c r="Y475" s="38" t="s">
        <v>748</v>
      </c>
      <c r="Z475" s="38" t="s">
        <v>647</v>
      </c>
      <c r="AA475" s="38" t="s">
        <v>730</v>
      </c>
    </row>
    <row r="476" spans="24:27" x14ac:dyDescent="0.25">
      <c r="X476" s="38" t="s">
        <v>623</v>
      </c>
      <c r="Y476" s="38" t="s">
        <v>748</v>
      </c>
      <c r="Z476" s="38" t="s">
        <v>647</v>
      </c>
      <c r="AA476" s="38" t="s">
        <v>737</v>
      </c>
    </row>
    <row r="477" spans="24:27" x14ac:dyDescent="0.25">
      <c r="X477" s="38" t="s">
        <v>623</v>
      </c>
      <c r="Y477" s="38" t="s">
        <v>748</v>
      </c>
      <c r="Z477" s="38" t="s">
        <v>647</v>
      </c>
      <c r="AA477" s="38" t="s">
        <v>745</v>
      </c>
    </row>
    <row r="478" spans="24:27" x14ac:dyDescent="0.25">
      <c r="X478" s="38" t="s">
        <v>623</v>
      </c>
      <c r="Y478" s="38" t="s">
        <v>748</v>
      </c>
      <c r="Z478" s="38" t="s">
        <v>647</v>
      </c>
      <c r="AA478" s="38" t="s">
        <v>755</v>
      </c>
    </row>
    <row r="479" spans="24:27" x14ac:dyDescent="0.25">
      <c r="X479" s="38" t="s">
        <v>623</v>
      </c>
      <c r="Y479" s="38" t="s">
        <v>748</v>
      </c>
      <c r="Z479" s="38" t="s">
        <v>647</v>
      </c>
      <c r="AA479" s="38" t="s">
        <v>771</v>
      </c>
    </row>
    <row r="480" spans="24:27" x14ac:dyDescent="0.25">
      <c r="X480" s="38" t="s">
        <v>623</v>
      </c>
      <c r="Y480" s="38" t="s">
        <v>748</v>
      </c>
      <c r="Z480" s="38" t="s">
        <v>647</v>
      </c>
      <c r="AA480" s="38" t="s">
        <v>783</v>
      </c>
    </row>
    <row r="481" spans="24:27" x14ac:dyDescent="0.25">
      <c r="X481" s="38" t="s">
        <v>623</v>
      </c>
      <c r="Y481" s="38" t="s">
        <v>748</v>
      </c>
      <c r="Z481" s="38" t="s">
        <v>647</v>
      </c>
      <c r="AA481" s="38" t="s">
        <v>789</v>
      </c>
    </row>
    <row r="482" spans="24:27" x14ac:dyDescent="0.25">
      <c r="X482" s="38" t="s">
        <v>623</v>
      </c>
      <c r="Y482" s="38" t="s">
        <v>748</v>
      </c>
      <c r="Z482" s="38" t="s">
        <v>647</v>
      </c>
      <c r="AA482" s="38" t="s">
        <v>695</v>
      </c>
    </row>
    <row r="483" spans="24:27" x14ac:dyDescent="0.25">
      <c r="X483" s="38" t="s">
        <v>623</v>
      </c>
      <c r="Y483" s="38" t="s">
        <v>748</v>
      </c>
      <c r="Z483" s="38" t="s">
        <v>647</v>
      </c>
      <c r="AA483" s="38" t="s">
        <v>761</v>
      </c>
    </row>
    <row r="484" spans="24:27" x14ac:dyDescent="0.25">
      <c r="X484" s="38" t="s">
        <v>623</v>
      </c>
      <c r="Y484" s="38" t="s">
        <v>748</v>
      </c>
      <c r="Z484" s="38" t="s">
        <v>647</v>
      </c>
      <c r="AA484" s="38" t="s">
        <v>703</v>
      </c>
    </row>
    <row r="485" spans="24:27" x14ac:dyDescent="0.25">
      <c r="X485" s="38" t="s">
        <v>623</v>
      </c>
      <c r="Y485" s="38" t="s">
        <v>748</v>
      </c>
      <c r="Z485" s="38" t="s">
        <v>647</v>
      </c>
      <c r="AA485" s="38" t="s">
        <v>793</v>
      </c>
    </row>
    <row r="486" spans="24:27" x14ac:dyDescent="0.25">
      <c r="X486" s="38" t="s">
        <v>623</v>
      </c>
      <c r="Y486" s="38" t="s">
        <v>748</v>
      </c>
      <c r="Z486" s="38" t="s">
        <v>647</v>
      </c>
      <c r="AA486" s="38" t="s">
        <v>713</v>
      </c>
    </row>
    <row r="487" spans="24:27" x14ac:dyDescent="0.25">
      <c r="X487" s="38" t="s">
        <v>623</v>
      </c>
      <c r="Y487" s="38" t="s">
        <v>748</v>
      </c>
      <c r="Z487" s="38" t="s">
        <v>678</v>
      </c>
      <c r="AA487" s="38" t="s">
        <v>853</v>
      </c>
    </row>
    <row r="488" spans="24:27" x14ac:dyDescent="0.25">
      <c r="X488" s="38" t="s">
        <v>623</v>
      </c>
      <c r="Y488" s="38" t="s">
        <v>748</v>
      </c>
      <c r="Z488" s="38" t="s">
        <v>678</v>
      </c>
      <c r="AA488" s="38" t="s">
        <v>858</v>
      </c>
    </row>
    <row r="489" spans="24:27" x14ac:dyDescent="0.25">
      <c r="X489" s="38" t="s">
        <v>623</v>
      </c>
      <c r="Y489" s="38" t="s">
        <v>748</v>
      </c>
      <c r="Z489" s="38" t="s">
        <v>678</v>
      </c>
      <c r="AA489" s="38" t="s">
        <v>859</v>
      </c>
    </row>
    <row r="490" spans="24:27" x14ac:dyDescent="0.25">
      <c r="X490" s="38" t="s">
        <v>623</v>
      </c>
      <c r="Y490" s="38" t="s">
        <v>748</v>
      </c>
      <c r="Z490" s="38" t="s">
        <v>678</v>
      </c>
      <c r="AA490" s="38" t="s">
        <v>862</v>
      </c>
    </row>
    <row r="491" spans="24:27" x14ac:dyDescent="0.25">
      <c r="X491" s="38" t="s">
        <v>623</v>
      </c>
      <c r="Y491" s="38" t="s">
        <v>748</v>
      </c>
      <c r="Z491" s="38" t="s">
        <v>678</v>
      </c>
      <c r="AA491" s="38" t="s">
        <v>855</v>
      </c>
    </row>
    <row r="492" spans="24:27" x14ac:dyDescent="0.25">
      <c r="X492" s="38" t="s">
        <v>623</v>
      </c>
      <c r="Y492" s="38" t="s">
        <v>748</v>
      </c>
      <c r="Z492" s="38" t="s">
        <v>678</v>
      </c>
      <c r="AA492" s="38" t="s">
        <v>867</v>
      </c>
    </row>
    <row r="493" spans="24:27" x14ac:dyDescent="0.25">
      <c r="X493" s="38" t="s">
        <v>623</v>
      </c>
      <c r="Y493" s="38" t="s">
        <v>748</v>
      </c>
      <c r="Z493" s="38" t="s">
        <v>678</v>
      </c>
      <c r="AA493" s="38" t="s">
        <v>882</v>
      </c>
    </row>
    <row r="494" spans="24:27" x14ac:dyDescent="0.25">
      <c r="X494" s="38" t="s">
        <v>623</v>
      </c>
      <c r="Y494" s="38" t="s">
        <v>748</v>
      </c>
      <c r="Z494" s="38" t="s">
        <v>678</v>
      </c>
      <c r="AA494" s="38" t="s">
        <v>886</v>
      </c>
    </row>
    <row r="495" spans="24:27" x14ac:dyDescent="0.25">
      <c r="X495" s="38" t="s">
        <v>623</v>
      </c>
      <c r="Y495" s="38" t="s">
        <v>748</v>
      </c>
      <c r="Z495" s="38" t="s">
        <v>678</v>
      </c>
      <c r="AA495" s="38" t="s">
        <v>868</v>
      </c>
    </row>
    <row r="496" spans="24:27" x14ac:dyDescent="0.25">
      <c r="X496" s="38" t="s">
        <v>623</v>
      </c>
      <c r="Y496" s="38" t="s">
        <v>748</v>
      </c>
      <c r="Z496" s="38" t="s">
        <v>678</v>
      </c>
      <c r="AA496" s="38" t="s">
        <v>871</v>
      </c>
    </row>
    <row r="497" spans="24:27" x14ac:dyDescent="0.25">
      <c r="X497" s="38" t="s">
        <v>623</v>
      </c>
      <c r="Y497" s="38" t="s">
        <v>748</v>
      </c>
      <c r="Z497" s="38" t="s">
        <v>678</v>
      </c>
      <c r="AA497" s="38" t="s">
        <v>874</v>
      </c>
    </row>
    <row r="498" spans="24:27" x14ac:dyDescent="0.25">
      <c r="X498" s="38" t="s">
        <v>623</v>
      </c>
      <c r="Y498" s="38" t="s">
        <v>748</v>
      </c>
      <c r="Z498" s="38" t="s">
        <v>678</v>
      </c>
      <c r="AA498" s="38" t="s">
        <v>877</v>
      </c>
    </row>
    <row r="499" spans="24:27" x14ac:dyDescent="0.25">
      <c r="X499" s="38" t="s">
        <v>623</v>
      </c>
      <c r="Y499" s="38" t="s">
        <v>748</v>
      </c>
      <c r="Z499" s="38" t="s">
        <v>678</v>
      </c>
      <c r="AA499" s="38" t="s">
        <v>856</v>
      </c>
    </row>
    <row r="500" spans="24:27" x14ac:dyDescent="0.25">
      <c r="X500" s="38" t="s">
        <v>623</v>
      </c>
      <c r="Y500" s="38" t="s">
        <v>748</v>
      </c>
      <c r="Z500" s="38" t="s">
        <v>693</v>
      </c>
      <c r="AA500" s="38" t="s">
        <v>757</v>
      </c>
    </row>
    <row r="501" spans="24:27" x14ac:dyDescent="0.25">
      <c r="X501" s="38" t="s">
        <v>623</v>
      </c>
      <c r="Y501" s="38" t="s">
        <v>748</v>
      </c>
      <c r="Z501" s="38" t="s">
        <v>701</v>
      </c>
      <c r="AA501" s="38" t="s">
        <v>763</v>
      </c>
    </row>
    <row r="502" spans="24:27" x14ac:dyDescent="0.25">
      <c r="X502" s="38" t="s">
        <v>623</v>
      </c>
      <c r="Y502" s="38" t="s">
        <v>754</v>
      </c>
      <c r="Z502" s="38" t="s">
        <v>628</v>
      </c>
      <c r="AA502" s="38" t="s">
        <v>662</v>
      </c>
    </row>
    <row r="503" spans="24:27" x14ac:dyDescent="0.25">
      <c r="X503" s="38" t="s">
        <v>623</v>
      </c>
      <c r="Y503" s="38" t="s">
        <v>754</v>
      </c>
      <c r="Z503" s="38" t="s">
        <v>628</v>
      </c>
      <c r="AA503" s="38" t="s">
        <v>136</v>
      </c>
    </row>
    <row r="504" spans="24:27" x14ac:dyDescent="0.25">
      <c r="X504" s="38" t="s">
        <v>623</v>
      </c>
      <c r="Y504" s="38" t="s">
        <v>754</v>
      </c>
      <c r="Z504" s="38" t="s">
        <v>628</v>
      </c>
      <c r="AA504" s="38" t="s">
        <v>702</v>
      </c>
    </row>
    <row r="505" spans="24:27" x14ac:dyDescent="0.25">
      <c r="X505" s="38" t="s">
        <v>623</v>
      </c>
      <c r="Y505" s="38" t="s">
        <v>754</v>
      </c>
      <c r="Z505" s="38" t="s">
        <v>628</v>
      </c>
      <c r="AA505" s="38" t="s">
        <v>631</v>
      </c>
    </row>
    <row r="506" spans="24:27" x14ac:dyDescent="0.25">
      <c r="X506" s="38" t="s">
        <v>623</v>
      </c>
      <c r="Y506" s="38" t="s">
        <v>754</v>
      </c>
      <c r="Z506" s="38" t="s">
        <v>628</v>
      </c>
      <c r="AA506" s="38" t="s">
        <v>650</v>
      </c>
    </row>
    <row r="507" spans="24:27" x14ac:dyDescent="0.25">
      <c r="X507" s="38" t="s">
        <v>623</v>
      </c>
      <c r="Y507" s="38" t="s">
        <v>754</v>
      </c>
      <c r="Z507" s="38" t="s">
        <v>628</v>
      </c>
      <c r="AA507" s="38" t="s">
        <v>751</v>
      </c>
    </row>
    <row r="508" spans="24:27" x14ac:dyDescent="0.25">
      <c r="X508" s="38" t="s">
        <v>623</v>
      </c>
      <c r="Y508" s="38" t="s">
        <v>754</v>
      </c>
      <c r="Z508" s="38" t="s">
        <v>628</v>
      </c>
      <c r="AA508" s="38" t="s">
        <v>756</v>
      </c>
    </row>
    <row r="509" spans="24:27" x14ac:dyDescent="0.25">
      <c r="X509" s="38" t="s">
        <v>623</v>
      </c>
      <c r="Y509" s="38" t="s">
        <v>754</v>
      </c>
      <c r="Z509" s="38" t="s">
        <v>647</v>
      </c>
      <c r="AA509" s="38" t="s">
        <v>664</v>
      </c>
    </row>
    <row r="510" spans="24:27" x14ac:dyDescent="0.25">
      <c r="X510" s="38" t="s">
        <v>623</v>
      </c>
      <c r="Y510" s="38" t="s">
        <v>754</v>
      </c>
      <c r="Z510" s="38" t="s">
        <v>647</v>
      </c>
      <c r="AA510" s="38" t="s">
        <v>730</v>
      </c>
    </row>
    <row r="511" spans="24:27" x14ac:dyDescent="0.25">
      <c r="X511" s="38" t="s">
        <v>623</v>
      </c>
      <c r="Y511" s="38" t="s">
        <v>754</v>
      </c>
      <c r="Z511" s="38" t="s">
        <v>647</v>
      </c>
      <c r="AA511" s="38" t="s">
        <v>737</v>
      </c>
    </row>
    <row r="512" spans="24:27" x14ac:dyDescent="0.25">
      <c r="X512" s="38" t="s">
        <v>623</v>
      </c>
      <c r="Y512" s="38" t="s">
        <v>754</v>
      </c>
      <c r="Z512" s="38" t="s">
        <v>647</v>
      </c>
      <c r="AA512" s="38" t="s">
        <v>745</v>
      </c>
    </row>
    <row r="513" spans="24:27" x14ac:dyDescent="0.25">
      <c r="X513" s="38" t="s">
        <v>623</v>
      </c>
      <c r="Y513" s="38" t="s">
        <v>754</v>
      </c>
      <c r="Z513" s="38" t="s">
        <v>647</v>
      </c>
      <c r="AA513" s="38" t="s">
        <v>755</v>
      </c>
    </row>
    <row r="514" spans="24:27" x14ac:dyDescent="0.25">
      <c r="X514" s="38" t="s">
        <v>623</v>
      </c>
      <c r="Y514" s="38" t="s">
        <v>754</v>
      </c>
      <c r="Z514" s="38" t="s">
        <v>647</v>
      </c>
      <c r="AA514" s="38" t="s">
        <v>771</v>
      </c>
    </row>
    <row r="515" spans="24:27" x14ac:dyDescent="0.25">
      <c r="X515" s="38" t="s">
        <v>623</v>
      </c>
      <c r="Y515" s="38" t="s">
        <v>754</v>
      </c>
      <c r="Z515" s="38" t="s">
        <v>647</v>
      </c>
      <c r="AA515" s="38" t="s">
        <v>783</v>
      </c>
    </row>
    <row r="516" spans="24:27" x14ac:dyDescent="0.25">
      <c r="X516" s="38" t="s">
        <v>623</v>
      </c>
      <c r="Y516" s="38" t="s">
        <v>754</v>
      </c>
      <c r="Z516" s="38" t="s">
        <v>647</v>
      </c>
      <c r="AA516" s="38" t="s">
        <v>789</v>
      </c>
    </row>
    <row r="517" spans="24:27" x14ac:dyDescent="0.25">
      <c r="X517" s="38" t="s">
        <v>623</v>
      </c>
      <c r="Y517" s="38" t="s">
        <v>754</v>
      </c>
      <c r="Z517" s="38" t="s">
        <v>647</v>
      </c>
      <c r="AA517" s="38" t="s">
        <v>695</v>
      </c>
    </row>
    <row r="518" spans="24:27" x14ac:dyDescent="0.25">
      <c r="X518" s="38" t="s">
        <v>623</v>
      </c>
      <c r="Y518" s="38" t="s">
        <v>754</v>
      </c>
      <c r="Z518" s="38" t="s">
        <v>647</v>
      </c>
      <c r="AA518" s="38" t="s">
        <v>761</v>
      </c>
    </row>
    <row r="519" spans="24:27" x14ac:dyDescent="0.25">
      <c r="X519" s="38" t="s">
        <v>623</v>
      </c>
      <c r="Y519" s="38" t="s">
        <v>754</v>
      </c>
      <c r="Z519" s="38" t="s">
        <v>647</v>
      </c>
      <c r="AA519" s="38" t="s">
        <v>703</v>
      </c>
    </row>
    <row r="520" spans="24:27" x14ac:dyDescent="0.25">
      <c r="X520" s="38" t="s">
        <v>623</v>
      </c>
      <c r="Y520" s="38" t="s">
        <v>754</v>
      </c>
      <c r="Z520" s="38" t="s">
        <v>647</v>
      </c>
      <c r="AA520" s="38" t="s">
        <v>793</v>
      </c>
    </row>
    <row r="521" spans="24:27" x14ac:dyDescent="0.25">
      <c r="X521" s="38" t="s">
        <v>623</v>
      </c>
      <c r="Y521" s="38" t="s">
        <v>754</v>
      </c>
      <c r="Z521" s="38" t="s">
        <v>647</v>
      </c>
      <c r="AA521" s="38" t="s">
        <v>713</v>
      </c>
    </row>
    <row r="522" spans="24:27" x14ac:dyDescent="0.25">
      <c r="X522" s="38" t="s">
        <v>623</v>
      </c>
      <c r="Y522" s="38" t="s">
        <v>754</v>
      </c>
      <c r="Z522" s="38" t="s">
        <v>678</v>
      </c>
      <c r="AA522" s="38" t="s">
        <v>853</v>
      </c>
    </row>
    <row r="523" spans="24:27" x14ac:dyDescent="0.25">
      <c r="X523" s="38" t="s">
        <v>623</v>
      </c>
      <c r="Y523" s="38" t="s">
        <v>754</v>
      </c>
      <c r="Z523" s="38" t="s">
        <v>678</v>
      </c>
      <c r="AA523" s="38" t="s">
        <v>858</v>
      </c>
    </row>
    <row r="524" spans="24:27" x14ac:dyDescent="0.25">
      <c r="X524" s="38" t="s">
        <v>623</v>
      </c>
      <c r="Y524" s="38" t="s">
        <v>754</v>
      </c>
      <c r="Z524" s="38" t="s">
        <v>678</v>
      </c>
      <c r="AA524" s="38" t="s">
        <v>859</v>
      </c>
    </row>
    <row r="525" spans="24:27" x14ac:dyDescent="0.25">
      <c r="X525" s="38" t="s">
        <v>623</v>
      </c>
      <c r="Y525" s="38" t="s">
        <v>754</v>
      </c>
      <c r="Z525" s="38" t="s">
        <v>678</v>
      </c>
      <c r="AA525" s="38" t="s">
        <v>862</v>
      </c>
    </row>
    <row r="526" spans="24:27" x14ac:dyDescent="0.25">
      <c r="X526" s="38" t="s">
        <v>623</v>
      </c>
      <c r="Y526" s="38" t="s">
        <v>754</v>
      </c>
      <c r="Z526" s="38" t="s">
        <v>678</v>
      </c>
      <c r="AA526" s="38" t="s">
        <v>855</v>
      </c>
    </row>
    <row r="527" spans="24:27" x14ac:dyDescent="0.25">
      <c r="X527" s="38" t="s">
        <v>623</v>
      </c>
      <c r="Y527" s="38" t="s">
        <v>754</v>
      </c>
      <c r="Z527" s="38" t="s">
        <v>678</v>
      </c>
      <c r="AA527" s="38" t="s">
        <v>867</v>
      </c>
    </row>
    <row r="528" spans="24:27" x14ac:dyDescent="0.25">
      <c r="X528" s="38" t="s">
        <v>623</v>
      </c>
      <c r="Y528" s="38" t="s">
        <v>754</v>
      </c>
      <c r="Z528" s="38" t="s">
        <v>678</v>
      </c>
      <c r="AA528" s="38" t="s">
        <v>882</v>
      </c>
    </row>
    <row r="529" spans="24:27" x14ac:dyDescent="0.25">
      <c r="X529" s="38" t="s">
        <v>623</v>
      </c>
      <c r="Y529" s="38" t="s">
        <v>754</v>
      </c>
      <c r="Z529" s="38" t="s">
        <v>678</v>
      </c>
      <c r="AA529" s="38" t="s">
        <v>886</v>
      </c>
    </row>
    <row r="530" spans="24:27" x14ac:dyDescent="0.25">
      <c r="X530" s="38" t="s">
        <v>623</v>
      </c>
      <c r="Y530" s="38" t="s">
        <v>754</v>
      </c>
      <c r="Z530" s="38" t="s">
        <v>678</v>
      </c>
      <c r="AA530" s="38" t="s">
        <v>868</v>
      </c>
    </row>
    <row r="531" spans="24:27" x14ac:dyDescent="0.25">
      <c r="X531" s="38" t="s">
        <v>623</v>
      </c>
      <c r="Y531" s="38" t="s">
        <v>754</v>
      </c>
      <c r="Z531" s="38" t="s">
        <v>678</v>
      </c>
      <c r="AA531" s="38" t="s">
        <v>871</v>
      </c>
    </row>
    <row r="532" spans="24:27" x14ac:dyDescent="0.25">
      <c r="X532" s="38" t="s">
        <v>623</v>
      </c>
      <c r="Y532" s="38" t="s">
        <v>754</v>
      </c>
      <c r="Z532" s="38" t="s">
        <v>678</v>
      </c>
      <c r="AA532" s="38" t="s">
        <v>874</v>
      </c>
    </row>
    <row r="533" spans="24:27" x14ac:dyDescent="0.25">
      <c r="X533" s="38" t="s">
        <v>623</v>
      </c>
      <c r="Y533" s="38" t="s">
        <v>754</v>
      </c>
      <c r="Z533" s="38" t="s">
        <v>678</v>
      </c>
      <c r="AA533" s="38" t="s">
        <v>877</v>
      </c>
    </row>
    <row r="534" spans="24:27" x14ac:dyDescent="0.25">
      <c r="X534" s="38" t="s">
        <v>623</v>
      </c>
      <c r="Y534" s="38" t="s">
        <v>754</v>
      </c>
      <c r="Z534" s="38" t="s">
        <v>678</v>
      </c>
      <c r="AA534" s="38" t="s">
        <v>856</v>
      </c>
    </row>
    <row r="535" spans="24:27" x14ac:dyDescent="0.25">
      <c r="X535" s="38" t="s">
        <v>623</v>
      </c>
      <c r="Y535" s="38" t="s">
        <v>754</v>
      </c>
      <c r="Z535" s="38" t="s">
        <v>693</v>
      </c>
      <c r="AA535" s="38" t="s">
        <v>757</v>
      </c>
    </row>
    <row r="536" spans="24:27" x14ac:dyDescent="0.25">
      <c r="X536" s="38" t="s">
        <v>623</v>
      </c>
      <c r="Y536" s="38" t="s">
        <v>754</v>
      </c>
      <c r="Z536" s="38" t="s">
        <v>701</v>
      </c>
      <c r="AA536" s="38" t="s">
        <v>763</v>
      </c>
    </row>
    <row r="537" spans="24:27" x14ac:dyDescent="0.25">
      <c r="X537" s="38" t="s">
        <v>623</v>
      </c>
      <c r="Y537" s="38" t="s">
        <v>759</v>
      </c>
      <c r="Z537" s="38" t="s">
        <v>628</v>
      </c>
      <c r="AA537" s="38" t="s">
        <v>662</v>
      </c>
    </row>
    <row r="538" spans="24:27" x14ac:dyDescent="0.25">
      <c r="X538" s="38" t="s">
        <v>623</v>
      </c>
      <c r="Y538" s="38" t="s">
        <v>759</v>
      </c>
      <c r="Z538" s="38" t="s">
        <v>628</v>
      </c>
      <c r="AA538" s="38" t="s">
        <v>136</v>
      </c>
    </row>
    <row r="539" spans="24:27" x14ac:dyDescent="0.25">
      <c r="X539" s="38" t="s">
        <v>623</v>
      </c>
      <c r="Y539" s="38" t="s">
        <v>759</v>
      </c>
      <c r="Z539" s="38" t="s">
        <v>628</v>
      </c>
      <c r="AA539" s="38" t="s">
        <v>702</v>
      </c>
    </row>
    <row r="540" spans="24:27" x14ac:dyDescent="0.25">
      <c r="X540" s="38" t="s">
        <v>623</v>
      </c>
      <c r="Y540" s="38" t="s">
        <v>759</v>
      </c>
      <c r="Z540" s="38" t="s">
        <v>628</v>
      </c>
      <c r="AA540" s="38" t="s">
        <v>631</v>
      </c>
    </row>
    <row r="541" spans="24:27" x14ac:dyDescent="0.25">
      <c r="X541" s="38" t="s">
        <v>623</v>
      </c>
      <c r="Y541" s="38" t="s">
        <v>759</v>
      </c>
      <c r="Z541" s="38" t="s">
        <v>628</v>
      </c>
      <c r="AA541" s="38" t="s">
        <v>650</v>
      </c>
    </row>
    <row r="542" spans="24:27" x14ac:dyDescent="0.25">
      <c r="X542" s="38" t="s">
        <v>623</v>
      </c>
      <c r="Y542" s="38" t="s">
        <v>759</v>
      </c>
      <c r="Z542" s="38" t="s">
        <v>628</v>
      </c>
      <c r="AA542" s="38" t="s">
        <v>751</v>
      </c>
    </row>
    <row r="543" spans="24:27" x14ac:dyDescent="0.25">
      <c r="X543" s="38" t="s">
        <v>623</v>
      </c>
      <c r="Y543" s="38" t="s">
        <v>759</v>
      </c>
      <c r="Z543" s="38" t="s">
        <v>628</v>
      </c>
      <c r="AA543" s="38" t="s">
        <v>756</v>
      </c>
    </row>
    <row r="544" spans="24:27" x14ac:dyDescent="0.25">
      <c r="X544" s="38" t="s">
        <v>623</v>
      </c>
      <c r="Y544" s="38" t="s">
        <v>759</v>
      </c>
      <c r="Z544" s="38" t="s">
        <v>647</v>
      </c>
      <c r="AA544" s="38" t="s">
        <v>664</v>
      </c>
    </row>
    <row r="545" spans="24:27" x14ac:dyDescent="0.25">
      <c r="X545" s="38" t="s">
        <v>623</v>
      </c>
      <c r="Y545" s="38" t="s">
        <v>759</v>
      </c>
      <c r="Z545" s="38" t="s">
        <v>647</v>
      </c>
      <c r="AA545" s="38" t="s">
        <v>730</v>
      </c>
    </row>
    <row r="546" spans="24:27" x14ac:dyDescent="0.25">
      <c r="X546" s="38" t="s">
        <v>623</v>
      </c>
      <c r="Y546" s="38" t="s">
        <v>759</v>
      </c>
      <c r="Z546" s="38" t="s">
        <v>647</v>
      </c>
      <c r="AA546" s="38" t="s">
        <v>737</v>
      </c>
    </row>
    <row r="547" spans="24:27" x14ac:dyDescent="0.25">
      <c r="X547" s="38" t="s">
        <v>623</v>
      </c>
      <c r="Y547" s="38" t="s">
        <v>759</v>
      </c>
      <c r="Z547" s="38" t="s">
        <v>647</v>
      </c>
      <c r="AA547" s="38" t="s">
        <v>745</v>
      </c>
    </row>
    <row r="548" spans="24:27" x14ac:dyDescent="0.25">
      <c r="X548" s="38" t="s">
        <v>623</v>
      </c>
      <c r="Y548" s="38" t="s">
        <v>759</v>
      </c>
      <c r="Z548" s="38" t="s">
        <v>647</v>
      </c>
      <c r="AA548" s="38" t="s">
        <v>755</v>
      </c>
    </row>
    <row r="549" spans="24:27" x14ac:dyDescent="0.25">
      <c r="X549" s="38" t="s">
        <v>623</v>
      </c>
      <c r="Y549" s="38" t="s">
        <v>759</v>
      </c>
      <c r="Z549" s="38" t="s">
        <v>647</v>
      </c>
      <c r="AA549" s="38" t="s">
        <v>771</v>
      </c>
    </row>
    <row r="550" spans="24:27" x14ac:dyDescent="0.25">
      <c r="X550" s="38" t="s">
        <v>623</v>
      </c>
      <c r="Y550" s="38" t="s">
        <v>759</v>
      </c>
      <c r="Z550" s="38" t="s">
        <v>647</v>
      </c>
      <c r="AA550" s="38" t="s">
        <v>783</v>
      </c>
    </row>
    <row r="551" spans="24:27" x14ac:dyDescent="0.25">
      <c r="X551" s="38" t="s">
        <v>623</v>
      </c>
      <c r="Y551" s="38" t="s">
        <v>759</v>
      </c>
      <c r="Z551" s="38" t="s">
        <v>647</v>
      </c>
      <c r="AA551" s="38" t="s">
        <v>789</v>
      </c>
    </row>
    <row r="552" spans="24:27" x14ac:dyDescent="0.25">
      <c r="X552" s="38" t="s">
        <v>623</v>
      </c>
      <c r="Y552" s="38" t="s">
        <v>759</v>
      </c>
      <c r="Z552" s="38" t="s">
        <v>647</v>
      </c>
      <c r="AA552" s="38" t="s">
        <v>695</v>
      </c>
    </row>
    <row r="553" spans="24:27" x14ac:dyDescent="0.25">
      <c r="X553" s="38" t="s">
        <v>623</v>
      </c>
      <c r="Y553" s="38" t="s">
        <v>759</v>
      </c>
      <c r="Z553" s="38" t="s">
        <v>647</v>
      </c>
      <c r="AA553" s="38" t="s">
        <v>761</v>
      </c>
    </row>
    <row r="554" spans="24:27" x14ac:dyDescent="0.25">
      <c r="X554" s="38" t="s">
        <v>623</v>
      </c>
      <c r="Y554" s="38" t="s">
        <v>759</v>
      </c>
      <c r="Z554" s="38" t="s">
        <v>647</v>
      </c>
      <c r="AA554" s="38" t="s">
        <v>703</v>
      </c>
    </row>
    <row r="555" spans="24:27" x14ac:dyDescent="0.25">
      <c r="X555" s="38" t="s">
        <v>623</v>
      </c>
      <c r="Y555" s="38" t="s">
        <v>759</v>
      </c>
      <c r="Z555" s="38" t="s">
        <v>647</v>
      </c>
      <c r="AA555" s="38" t="s">
        <v>793</v>
      </c>
    </row>
    <row r="556" spans="24:27" x14ac:dyDescent="0.25">
      <c r="X556" s="38" t="s">
        <v>623</v>
      </c>
      <c r="Y556" s="38" t="s">
        <v>759</v>
      </c>
      <c r="Z556" s="38" t="s">
        <v>647</v>
      </c>
      <c r="AA556" s="38" t="s">
        <v>713</v>
      </c>
    </row>
    <row r="557" spans="24:27" x14ac:dyDescent="0.25">
      <c r="X557" s="38" t="s">
        <v>623</v>
      </c>
      <c r="Y557" s="38" t="s">
        <v>759</v>
      </c>
      <c r="Z557" s="38" t="s">
        <v>678</v>
      </c>
      <c r="AA557" s="38" t="s">
        <v>853</v>
      </c>
    </row>
    <row r="558" spans="24:27" x14ac:dyDescent="0.25">
      <c r="X558" s="38" t="s">
        <v>623</v>
      </c>
      <c r="Y558" s="38" t="s">
        <v>759</v>
      </c>
      <c r="Z558" s="38" t="s">
        <v>678</v>
      </c>
      <c r="AA558" s="38" t="s">
        <v>858</v>
      </c>
    </row>
    <row r="559" spans="24:27" x14ac:dyDescent="0.25">
      <c r="X559" s="38" t="s">
        <v>623</v>
      </c>
      <c r="Y559" s="38" t="s">
        <v>759</v>
      </c>
      <c r="Z559" s="38" t="s">
        <v>678</v>
      </c>
      <c r="AA559" s="38" t="s">
        <v>859</v>
      </c>
    </row>
    <row r="560" spans="24:27" x14ac:dyDescent="0.25">
      <c r="X560" s="38" t="s">
        <v>623</v>
      </c>
      <c r="Y560" s="38" t="s">
        <v>759</v>
      </c>
      <c r="Z560" s="38" t="s">
        <v>678</v>
      </c>
      <c r="AA560" s="38" t="s">
        <v>862</v>
      </c>
    </row>
    <row r="561" spans="24:27" x14ac:dyDescent="0.25">
      <c r="X561" s="38" t="s">
        <v>623</v>
      </c>
      <c r="Y561" s="38" t="s">
        <v>759</v>
      </c>
      <c r="Z561" s="38" t="s">
        <v>678</v>
      </c>
      <c r="AA561" s="38" t="s">
        <v>855</v>
      </c>
    </row>
    <row r="562" spans="24:27" x14ac:dyDescent="0.25">
      <c r="X562" s="38" t="s">
        <v>623</v>
      </c>
      <c r="Y562" s="38" t="s">
        <v>759</v>
      </c>
      <c r="Z562" s="38" t="s">
        <v>678</v>
      </c>
      <c r="AA562" s="38" t="s">
        <v>867</v>
      </c>
    </row>
    <row r="563" spans="24:27" x14ac:dyDescent="0.25">
      <c r="X563" s="38" t="s">
        <v>623</v>
      </c>
      <c r="Y563" s="38" t="s">
        <v>759</v>
      </c>
      <c r="Z563" s="38" t="s">
        <v>678</v>
      </c>
      <c r="AA563" s="38" t="s">
        <v>882</v>
      </c>
    </row>
    <row r="564" spans="24:27" x14ac:dyDescent="0.25">
      <c r="X564" s="38" t="s">
        <v>623</v>
      </c>
      <c r="Y564" s="38" t="s">
        <v>759</v>
      </c>
      <c r="Z564" s="38" t="s">
        <v>678</v>
      </c>
      <c r="AA564" s="38" t="s">
        <v>886</v>
      </c>
    </row>
    <row r="565" spans="24:27" x14ac:dyDescent="0.25">
      <c r="X565" s="38" t="s">
        <v>623</v>
      </c>
      <c r="Y565" s="38" t="s">
        <v>759</v>
      </c>
      <c r="Z565" s="38" t="s">
        <v>678</v>
      </c>
      <c r="AA565" s="38" t="s">
        <v>868</v>
      </c>
    </row>
    <row r="566" spans="24:27" x14ac:dyDescent="0.25">
      <c r="X566" s="38" t="s">
        <v>623</v>
      </c>
      <c r="Y566" s="38" t="s">
        <v>759</v>
      </c>
      <c r="Z566" s="38" t="s">
        <v>678</v>
      </c>
      <c r="AA566" s="38" t="s">
        <v>871</v>
      </c>
    </row>
    <row r="567" spans="24:27" x14ac:dyDescent="0.25">
      <c r="X567" s="38" t="s">
        <v>623</v>
      </c>
      <c r="Y567" s="38" t="s">
        <v>759</v>
      </c>
      <c r="Z567" s="38" t="s">
        <v>678</v>
      </c>
      <c r="AA567" s="38" t="s">
        <v>874</v>
      </c>
    </row>
    <row r="568" spans="24:27" x14ac:dyDescent="0.25">
      <c r="X568" s="38" t="s">
        <v>623</v>
      </c>
      <c r="Y568" s="38" t="s">
        <v>759</v>
      </c>
      <c r="Z568" s="38" t="s">
        <v>678</v>
      </c>
      <c r="AA568" s="38" t="s">
        <v>877</v>
      </c>
    </row>
    <row r="569" spans="24:27" x14ac:dyDescent="0.25">
      <c r="X569" s="38" t="s">
        <v>623</v>
      </c>
      <c r="Y569" s="38" t="s">
        <v>759</v>
      </c>
      <c r="Z569" s="38" t="s">
        <v>678</v>
      </c>
      <c r="AA569" s="38" t="s">
        <v>856</v>
      </c>
    </row>
    <row r="570" spans="24:27" x14ac:dyDescent="0.25">
      <c r="X570" s="38" t="s">
        <v>623</v>
      </c>
      <c r="Y570" s="38" t="s">
        <v>759</v>
      </c>
      <c r="Z570" s="38" t="s">
        <v>693</v>
      </c>
      <c r="AA570" s="38" t="s">
        <v>757</v>
      </c>
    </row>
    <row r="571" spans="24:27" x14ac:dyDescent="0.25">
      <c r="X571" s="38" t="s">
        <v>623</v>
      </c>
      <c r="Y571" s="38" t="s">
        <v>759</v>
      </c>
      <c r="Z571" s="38" t="s">
        <v>701</v>
      </c>
      <c r="AA571" s="38" t="s">
        <v>763</v>
      </c>
    </row>
    <row r="572" spans="24:27" x14ac:dyDescent="0.25">
      <c r="X572" s="38" t="s">
        <v>623</v>
      </c>
      <c r="Y572" s="38" t="s">
        <v>766</v>
      </c>
      <c r="Z572" s="38" t="s">
        <v>628</v>
      </c>
      <c r="AA572" s="38" t="s">
        <v>662</v>
      </c>
    </row>
    <row r="573" spans="24:27" x14ac:dyDescent="0.25">
      <c r="X573" s="38" t="s">
        <v>623</v>
      </c>
      <c r="Y573" s="38" t="s">
        <v>766</v>
      </c>
      <c r="Z573" s="38" t="s">
        <v>628</v>
      </c>
      <c r="AA573" s="38" t="s">
        <v>136</v>
      </c>
    </row>
    <row r="574" spans="24:27" x14ac:dyDescent="0.25">
      <c r="X574" s="38" t="s">
        <v>623</v>
      </c>
      <c r="Y574" s="38" t="s">
        <v>766</v>
      </c>
      <c r="Z574" s="38" t="s">
        <v>628</v>
      </c>
      <c r="AA574" s="38" t="s">
        <v>702</v>
      </c>
    </row>
    <row r="575" spans="24:27" x14ac:dyDescent="0.25">
      <c r="X575" s="38" t="s">
        <v>623</v>
      </c>
      <c r="Y575" s="38" t="s">
        <v>766</v>
      </c>
      <c r="Z575" s="38" t="s">
        <v>628</v>
      </c>
      <c r="AA575" s="38" t="s">
        <v>631</v>
      </c>
    </row>
    <row r="576" spans="24:27" x14ac:dyDescent="0.25">
      <c r="X576" s="38" t="s">
        <v>623</v>
      </c>
      <c r="Y576" s="38" t="s">
        <v>766</v>
      </c>
      <c r="Z576" s="38" t="s">
        <v>628</v>
      </c>
      <c r="AA576" s="38" t="s">
        <v>650</v>
      </c>
    </row>
    <row r="577" spans="24:27" x14ac:dyDescent="0.25">
      <c r="X577" s="38" t="s">
        <v>623</v>
      </c>
      <c r="Y577" s="38" t="s">
        <v>766</v>
      </c>
      <c r="Z577" s="38" t="s">
        <v>628</v>
      </c>
      <c r="AA577" s="38" t="s">
        <v>751</v>
      </c>
    </row>
    <row r="578" spans="24:27" x14ac:dyDescent="0.25">
      <c r="X578" s="38" t="s">
        <v>623</v>
      </c>
      <c r="Y578" s="38" t="s">
        <v>766</v>
      </c>
      <c r="Z578" s="38" t="s">
        <v>628</v>
      </c>
      <c r="AA578" s="38" t="s">
        <v>756</v>
      </c>
    </row>
    <row r="579" spans="24:27" x14ac:dyDescent="0.25">
      <c r="X579" s="38" t="s">
        <v>623</v>
      </c>
      <c r="Y579" s="38" t="s">
        <v>766</v>
      </c>
      <c r="Z579" s="38" t="s">
        <v>647</v>
      </c>
      <c r="AA579" s="38" t="s">
        <v>664</v>
      </c>
    </row>
    <row r="580" spans="24:27" x14ac:dyDescent="0.25">
      <c r="X580" s="38" t="s">
        <v>623</v>
      </c>
      <c r="Y580" s="38" t="s">
        <v>766</v>
      </c>
      <c r="Z580" s="38" t="s">
        <v>647</v>
      </c>
      <c r="AA580" s="38" t="s">
        <v>730</v>
      </c>
    </row>
    <row r="581" spans="24:27" x14ac:dyDescent="0.25">
      <c r="X581" s="38" t="s">
        <v>623</v>
      </c>
      <c r="Y581" s="38" t="s">
        <v>766</v>
      </c>
      <c r="Z581" s="38" t="s">
        <v>647</v>
      </c>
      <c r="AA581" s="38" t="s">
        <v>737</v>
      </c>
    </row>
    <row r="582" spans="24:27" x14ac:dyDescent="0.25">
      <c r="X582" s="38" t="s">
        <v>623</v>
      </c>
      <c r="Y582" s="38" t="s">
        <v>766</v>
      </c>
      <c r="Z582" s="38" t="s">
        <v>647</v>
      </c>
      <c r="AA582" s="38" t="s">
        <v>745</v>
      </c>
    </row>
    <row r="583" spans="24:27" x14ac:dyDescent="0.25">
      <c r="X583" s="38" t="s">
        <v>623</v>
      </c>
      <c r="Y583" s="38" t="s">
        <v>766</v>
      </c>
      <c r="Z583" s="38" t="s">
        <v>647</v>
      </c>
      <c r="AA583" s="38" t="s">
        <v>755</v>
      </c>
    </row>
    <row r="584" spans="24:27" x14ac:dyDescent="0.25">
      <c r="X584" s="38" t="s">
        <v>623</v>
      </c>
      <c r="Y584" s="38" t="s">
        <v>766</v>
      </c>
      <c r="Z584" s="38" t="s">
        <v>647</v>
      </c>
      <c r="AA584" s="38" t="s">
        <v>771</v>
      </c>
    </row>
    <row r="585" spans="24:27" x14ac:dyDescent="0.25">
      <c r="X585" s="38" t="s">
        <v>623</v>
      </c>
      <c r="Y585" s="38" t="s">
        <v>766</v>
      </c>
      <c r="Z585" s="38" t="s">
        <v>647</v>
      </c>
      <c r="AA585" s="38" t="s">
        <v>783</v>
      </c>
    </row>
    <row r="586" spans="24:27" x14ac:dyDescent="0.25">
      <c r="X586" s="38" t="s">
        <v>623</v>
      </c>
      <c r="Y586" s="38" t="s">
        <v>766</v>
      </c>
      <c r="Z586" s="38" t="s">
        <v>647</v>
      </c>
      <c r="AA586" s="38" t="s">
        <v>789</v>
      </c>
    </row>
    <row r="587" spans="24:27" x14ac:dyDescent="0.25">
      <c r="X587" s="38" t="s">
        <v>623</v>
      </c>
      <c r="Y587" s="38" t="s">
        <v>766</v>
      </c>
      <c r="Z587" s="38" t="s">
        <v>647</v>
      </c>
      <c r="AA587" s="38" t="s">
        <v>695</v>
      </c>
    </row>
    <row r="588" spans="24:27" x14ac:dyDescent="0.25">
      <c r="X588" s="38" t="s">
        <v>623</v>
      </c>
      <c r="Y588" s="38" t="s">
        <v>766</v>
      </c>
      <c r="Z588" s="38" t="s">
        <v>647</v>
      </c>
      <c r="AA588" s="38" t="s">
        <v>761</v>
      </c>
    </row>
    <row r="589" spans="24:27" x14ac:dyDescent="0.25">
      <c r="X589" s="38" t="s">
        <v>623</v>
      </c>
      <c r="Y589" s="38" t="s">
        <v>766</v>
      </c>
      <c r="Z589" s="38" t="s">
        <v>647</v>
      </c>
      <c r="AA589" s="38" t="s">
        <v>703</v>
      </c>
    </row>
    <row r="590" spans="24:27" x14ac:dyDescent="0.25">
      <c r="X590" s="38" t="s">
        <v>623</v>
      </c>
      <c r="Y590" s="38" t="s">
        <v>766</v>
      </c>
      <c r="Z590" s="38" t="s">
        <v>647</v>
      </c>
      <c r="AA590" s="38" t="s">
        <v>793</v>
      </c>
    </row>
    <row r="591" spans="24:27" x14ac:dyDescent="0.25">
      <c r="X591" s="38" t="s">
        <v>623</v>
      </c>
      <c r="Y591" s="38" t="s">
        <v>766</v>
      </c>
      <c r="Z591" s="38" t="s">
        <v>647</v>
      </c>
      <c r="AA591" s="38" t="s">
        <v>713</v>
      </c>
    </row>
    <row r="592" spans="24:27" x14ac:dyDescent="0.25">
      <c r="X592" s="38" t="s">
        <v>623</v>
      </c>
      <c r="Y592" s="38" t="s">
        <v>766</v>
      </c>
      <c r="Z592" s="38" t="s">
        <v>678</v>
      </c>
      <c r="AA592" s="38" t="s">
        <v>853</v>
      </c>
    </row>
    <row r="593" spans="24:27" x14ac:dyDescent="0.25">
      <c r="X593" s="38" t="s">
        <v>623</v>
      </c>
      <c r="Y593" s="38" t="s">
        <v>766</v>
      </c>
      <c r="Z593" s="38" t="s">
        <v>678</v>
      </c>
      <c r="AA593" s="38" t="s">
        <v>858</v>
      </c>
    </row>
    <row r="594" spans="24:27" x14ac:dyDescent="0.25">
      <c r="X594" s="38" t="s">
        <v>623</v>
      </c>
      <c r="Y594" s="38" t="s">
        <v>766</v>
      </c>
      <c r="Z594" s="38" t="s">
        <v>678</v>
      </c>
      <c r="AA594" s="38" t="s">
        <v>859</v>
      </c>
    </row>
    <row r="595" spans="24:27" x14ac:dyDescent="0.25">
      <c r="X595" s="38" t="s">
        <v>623</v>
      </c>
      <c r="Y595" s="38" t="s">
        <v>766</v>
      </c>
      <c r="Z595" s="38" t="s">
        <v>678</v>
      </c>
      <c r="AA595" s="38" t="s">
        <v>862</v>
      </c>
    </row>
    <row r="596" spans="24:27" x14ac:dyDescent="0.25">
      <c r="X596" s="38" t="s">
        <v>623</v>
      </c>
      <c r="Y596" s="38" t="s">
        <v>766</v>
      </c>
      <c r="Z596" s="38" t="s">
        <v>678</v>
      </c>
      <c r="AA596" s="38" t="s">
        <v>855</v>
      </c>
    </row>
    <row r="597" spans="24:27" x14ac:dyDescent="0.25">
      <c r="X597" s="38" t="s">
        <v>623</v>
      </c>
      <c r="Y597" s="38" t="s">
        <v>766</v>
      </c>
      <c r="Z597" s="38" t="s">
        <v>678</v>
      </c>
      <c r="AA597" s="38" t="s">
        <v>867</v>
      </c>
    </row>
    <row r="598" spans="24:27" x14ac:dyDescent="0.25">
      <c r="X598" s="38" t="s">
        <v>623</v>
      </c>
      <c r="Y598" s="38" t="s">
        <v>766</v>
      </c>
      <c r="Z598" s="38" t="s">
        <v>678</v>
      </c>
      <c r="AA598" s="38" t="s">
        <v>882</v>
      </c>
    </row>
    <row r="599" spans="24:27" x14ac:dyDescent="0.25">
      <c r="X599" s="38" t="s">
        <v>623</v>
      </c>
      <c r="Y599" s="38" t="s">
        <v>766</v>
      </c>
      <c r="Z599" s="38" t="s">
        <v>678</v>
      </c>
      <c r="AA599" s="38" t="s">
        <v>886</v>
      </c>
    </row>
    <row r="600" spans="24:27" x14ac:dyDescent="0.25">
      <c r="X600" s="38" t="s">
        <v>623</v>
      </c>
      <c r="Y600" s="38" t="s">
        <v>766</v>
      </c>
      <c r="Z600" s="38" t="s">
        <v>678</v>
      </c>
      <c r="AA600" s="38" t="s">
        <v>868</v>
      </c>
    </row>
    <row r="601" spans="24:27" x14ac:dyDescent="0.25">
      <c r="X601" s="38" t="s">
        <v>623</v>
      </c>
      <c r="Y601" s="38" t="s">
        <v>766</v>
      </c>
      <c r="Z601" s="38" t="s">
        <v>678</v>
      </c>
      <c r="AA601" s="38" t="s">
        <v>871</v>
      </c>
    </row>
    <row r="602" spans="24:27" x14ac:dyDescent="0.25">
      <c r="X602" s="38" t="s">
        <v>623</v>
      </c>
      <c r="Y602" s="38" t="s">
        <v>766</v>
      </c>
      <c r="Z602" s="38" t="s">
        <v>678</v>
      </c>
      <c r="AA602" s="38" t="s">
        <v>874</v>
      </c>
    </row>
    <row r="603" spans="24:27" x14ac:dyDescent="0.25">
      <c r="X603" s="38" t="s">
        <v>623</v>
      </c>
      <c r="Y603" s="38" t="s">
        <v>766</v>
      </c>
      <c r="Z603" s="38" t="s">
        <v>678</v>
      </c>
      <c r="AA603" s="38" t="s">
        <v>877</v>
      </c>
    </row>
    <row r="604" spans="24:27" x14ac:dyDescent="0.25">
      <c r="X604" s="38" t="s">
        <v>623</v>
      </c>
      <c r="Y604" s="38" t="s">
        <v>766</v>
      </c>
      <c r="Z604" s="38" t="s">
        <v>678</v>
      </c>
      <c r="AA604" s="38" t="s">
        <v>856</v>
      </c>
    </row>
    <row r="605" spans="24:27" x14ac:dyDescent="0.25">
      <c r="X605" s="38" t="s">
        <v>623</v>
      </c>
      <c r="Y605" s="38" t="s">
        <v>766</v>
      </c>
      <c r="Z605" s="38" t="s">
        <v>693</v>
      </c>
      <c r="AA605" s="38" t="s">
        <v>757</v>
      </c>
    </row>
    <row r="606" spans="24:27" x14ac:dyDescent="0.25">
      <c r="X606" s="38" t="s">
        <v>623</v>
      </c>
      <c r="Y606" s="38" t="s">
        <v>766</v>
      </c>
      <c r="Z606" s="38" t="s">
        <v>701</v>
      </c>
      <c r="AA606" s="38" t="s">
        <v>763</v>
      </c>
    </row>
    <row r="607" spans="24:27" x14ac:dyDescent="0.25">
      <c r="X607" s="38" t="s">
        <v>623</v>
      </c>
      <c r="Y607" s="38" t="s">
        <v>769</v>
      </c>
      <c r="Z607" s="38" t="s">
        <v>628</v>
      </c>
      <c r="AA607" s="38" t="s">
        <v>662</v>
      </c>
    </row>
    <row r="608" spans="24:27" x14ac:dyDescent="0.25">
      <c r="X608" s="38" t="s">
        <v>623</v>
      </c>
      <c r="Y608" s="38" t="s">
        <v>769</v>
      </c>
      <c r="Z608" s="38" t="s">
        <v>628</v>
      </c>
      <c r="AA608" s="38" t="s">
        <v>136</v>
      </c>
    </row>
    <row r="609" spans="24:27" x14ac:dyDescent="0.25">
      <c r="X609" s="38" t="s">
        <v>623</v>
      </c>
      <c r="Y609" s="38" t="s">
        <v>769</v>
      </c>
      <c r="Z609" s="38" t="s">
        <v>628</v>
      </c>
      <c r="AA609" s="38" t="s">
        <v>702</v>
      </c>
    </row>
    <row r="610" spans="24:27" x14ac:dyDescent="0.25">
      <c r="X610" s="38" t="s">
        <v>623</v>
      </c>
      <c r="Y610" s="38" t="s">
        <v>769</v>
      </c>
      <c r="Z610" s="38" t="s">
        <v>628</v>
      </c>
      <c r="AA610" s="38" t="s">
        <v>631</v>
      </c>
    </row>
    <row r="611" spans="24:27" x14ac:dyDescent="0.25">
      <c r="X611" s="38" t="s">
        <v>623</v>
      </c>
      <c r="Y611" s="38" t="s">
        <v>769</v>
      </c>
      <c r="Z611" s="38" t="s">
        <v>628</v>
      </c>
      <c r="AA611" s="38" t="s">
        <v>650</v>
      </c>
    </row>
    <row r="612" spans="24:27" x14ac:dyDescent="0.25">
      <c r="X612" s="38" t="s">
        <v>623</v>
      </c>
      <c r="Y612" s="38" t="s">
        <v>769</v>
      </c>
      <c r="Z612" s="38" t="s">
        <v>628</v>
      </c>
      <c r="AA612" s="38" t="s">
        <v>751</v>
      </c>
    </row>
    <row r="613" spans="24:27" x14ac:dyDescent="0.25">
      <c r="X613" s="38" t="s">
        <v>623</v>
      </c>
      <c r="Y613" s="38" t="s">
        <v>769</v>
      </c>
      <c r="Z613" s="38" t="s">
        <v>628</v>
      </c>
      <c r="AA613" s="38" t="s">
        <v>756</v>
      </c>
    </row>
    <row r="614" spans="24:27" x14ac:dyDescent="0.25">
      <c r="X614" s="38" t="s">
        <v>623</v>
      </c>
      <c r="Y614" s="38" t="s">
        <v>769</v>
      </c>
      <c r="Z614" s="38" t="s">
        <v>647</v>
      </c>
      <c r="AA614" s="38" t="s">
        <v>664</v>
      </c>
    </row>
    <row r="615" spans="24:27" x14ac:dyDescent="0.25">
      <c r="X615" s="38" t="s">
        <v>623</v>
      </c>
      <c r="Y615" s="38" t="s">
        <v>769</v>
      </c>
      <c r="Z615" s="38" t="s">
        <v>647</v>
      </c>
      <c r="AA615" s="38" t="s">
        <v>730</v>
      </c>
    </row>
    <row r="616" spans="24:27" x14ac:dyDescent="0.25">
      <c r="X616" s="38" t="s">
        <v>623</v>
      </c>
      <c r="Y616" s="38" t="s">
        <v>769</v>
      </c>
      <c r="Z616" s="38" t="s">
        <v>647</v>
      </c>
      <c r="AA616" s="38" t="s">
        <v>737</v>
      </c>
    </row>
    <row r="617" spans="24:27" x14ac:dyDescent="0.25">
      <c r="X617" s="38" t="s">
        <v>623</v>
      </c>
      <c r="Y617" s="38" t="s">
        <v>769</v>
      </c>
      <c r="Z617" s="38" t="s">
        <v>647</v>
      </c>
      <c r="AA617" s="38" t="s">
        <v>745</v>
      </c>
    </row>
    <row r="618" spans="24:27" x14ac:dyDescent="0.25">
      <c r="X618" s="38" t="s">
        <v>623</v>
      </c>
      <c r="Y618" s="38" t="s">
        <v>769</v>
      </c>
      <c r="Z618" s="38" t="s">
        <v>647</v>
      </c>
      <c r="AA618" s="38" t="s">
        <v>755</v>
      </c>
    </row>
    <row r="619" spans="24:27" x14ac:dyDescent="0.25">
      <c r="X619" s="38" t="s">
        <v>623</v>
      </c>
      <c r="Y619" s="38" t="s">
        <v>769</v>
      </c>
      <c r="Z619" s="38" t="s">
        <v>647</v>
      </c>
      <c r="AA619" s="38" t="s">
        <v>771</v>
      </c>
    </row>
    <row r="620" spans="24:27" x14ac:dyDescent="0.25">
      <c r="X620" s="38" t="s">
        <v>623</v>
      </c>
      <c r="Y620" s="38" t="s">
        <v>769</v>
      </c>
      <c r="Z620" s="38" t="s">
        <v>647</v>
      </c>
      <c r="AA620" s="38" t="s">
        <v>783</v>
      </c>
    </row>
    <row r="621" spans="24:27" x14ac:dyDescent="0.25">
      <c r="X621" s="38" t="s">
        <v>623</v>
      </c>
      <c r="Y621" s="38" t="s">
        <v>769</v>
      </c>
      <c r="Z621" s="38" t="s">
        <v>647</v>
      </c>
      <c r="AA621" s="38" t="s">
        <v>789</v>
      </c>
    </row>
    <row r="622" spans="24:27" x14ac:dyDescent="0.25">
      <c r="X622" s="38" t="s">
        <v>623</v>
      </c>
      <c r="Y622" s="38" t="s">
        <v>769</v>
      </c>
      <c r="Z622" s="38" t="s">
        <v>647</v>
      </c>
      <c r="AA622" s="38" t="s">
        <v>695</v>
      </c>
    </row>
    <row r="623" spans="24:27" x14ac:dyDescent="0.25">
      <c r="X623" s="38" t="s">
        <v>623</v>
      </c>
      <c r="Y623" s="38" t="s">
        <v>769</v>
      </c>
      <c r="Z623" s="38" t="s">
        <v>647</v>
      </c>
      <c r="AA623" s="38" t="s">
        <v>761</v>
      </c>
    </row>
    <row r="624" spans="24:27" x14ac:dyDescent="0.25">
      <c r="X624" s="38" t="s">
        <v>623</v>
      </c>
      <c r="Y624" s="38" t="s">
        <v>769</v>
      </c>
      <c r="Z624" s="38" t="s">
        <v>647</v>
      </c>
      <c r="AA624" s="38" t="s">
        <v>703</v>
      </c>
    </row>
    <row r="625" spans="24:27" x14ac:dyDescent="0.25">
      <c r="X625" s="38" t="s">
        <v>623</v>
      </c>
      <c r="Y625" s="38" t="s">
        <v>769</v>
      </c>
      <c r="Z625" s="38" t="s">
        <v>647</v>
      </c>
      <c r="AA625" s="38" t="s">
        <v>793</v>
      </c>
    </row>
    <row r="626" spans="24:27" x14ac:dyDescent="0.25">
      <c r="X626" s="38" t="s">
        <v>623</v>
      </c>
      <c r="Y626" s="38" t="s">
        <v>769</v>
      </c>
      <c r="Z626" s="38" t="s">
        <v>647</v>
      </c>
      <c r="AA626" s="38" t="s">
        <v>713</v>
      </c>
    </row>
    <row r="627" spans="24:27" x14ac:dyDescent="0.25">
      <c r="X627" s="38" t="s">
        <v>623</v>
      </c>
      <c r="Y627" s="38" t="s">
        <v>769</v>
      </c>
      <c r="Z627" s="38" t="s">
        <v>678</v>
      </c>
      <c r="AA627" s="38" t="s">
        <v>853</v>
      </c>
    </row>
    <row r="628" spans="24:27" x14ac:dyDescent="0.25">
      <c r="X628" s="38" t="s">
        <v>623</v>
      </c>
      <c r="Y628" s="38" t="s">
        <v>769</v>
      </c>
      <c r="Z628" s="38" t="s">
        <v>678</v>
      </c>
      <c r="AA628" s="38" t="s">
        <v>858</v>
      </c>
    </row>
    <row r="629" spans="24:27" x14ac:dyDescent="0.25">
      <c r="X629" s="38" t="s">
        <v>623</v>
      </c>
      <c r="Y629" s="38" t="s">
        <v>769</v>
      </c>
      <c r="Z629" s="38" t="s">
        <v>678</v>
      </c>
      <c r="AA629" s="38" t="s">
        <v>859</v>
      </c>
    </row>
    <row r="630" spans="24:27" x14ac:dyDescent="0.25">
      <c r="X630" s="38" t="s">
        <v>623</v>
      </c>
      <c r="Y630" s="38" t="s">
        <v>769</v>
      </c>
      <c r="Z630" s="38" t="s">
        <v>678</v>
      </c>
      <c r="AA630" s="38" t="s">
        <v>862</v>
      </c>
    </row>
    <row r="631" spans="24:27" x14ac:dyDescent="0.25">
      <c r="X631" s="38" t="s">
        <v>623</v>
      </c>
      <c r="Y631" s="38" t="s">
        <v>769</v>
      </c>
      <c r="Z631" s="38" t="s">
        <v>678</v>
      </c>
      <c r="AA631" s="38" t="s">
        <v>855</v>
      </c>
    </row>
    <row r="632" spans="24:27" x14ac:dyDescent="0.25">
      <c r="X632" s="38" t="s">
        <v>623</v>
      </c>
      <c r="Y632" s="38" t="s">
        <v>769</v>
      </c>
      <c r="Z632" s="38" t="s">
        <v>678</v>
      </c>
      <c r="AA632" s="38" t="s">
        <v>867</v>
      </c>
    </row>
    <row r="633" spans="24:27" x14ac:dyDescent="0.25">
      <c r="X633" s="38" t="s">
        <v>623</v>
      </c>
      <c r="Y633" s="38" t="s">
        <v>769</v>
      </c>
      <c r="Z633" s="38" t="s">
        <v>678</v>
      </c>
      <c r="AA633" s="38" t="s">
        <v>882</v>
      </c>
    </row>
    <row r="634" spans="24:27" x14ac:dyDescent="0.25">
      <c r="X634" s="38" t="s">
        <v>623</v>
      </c>
      <c r="Y634" s="38" t="s">
        <v>769</v>
      </c>
      <c r="Z634" s="38" t="s">
        <v>678</v>
      </c>
      <c r="AA634" s="38" t="s">
        <v>886</v>
      </c>
    </row>
    <row r="635" spans="24:27" x14ac:dyDescent="0.25">
      <c r="X635" s="38" t="s">
        <v>623</v>
      </c>
      <c r="Y635" s="38" t="s">
        <v>769</v>
      </c>
      <c r="Z635" s="38" t="s">
        <v>678</v>
      </c>
      <c r="AA635" s="38" t="s">
        <v>868</v>
      </c>
    </row>
    <row r="636" spans="24:27" x14ac:dyDescent="0.25">
      <c r="X636" s="38" t="s">
        <v>623</v>
      </c>
      <c r="Y636" s="38" t="s">
        <v>769</v>
      </c>
      <c r="Z636" s="38" t="s">
        <v>678</v>
      </c>
      <c r="AA636" s="38" t="s">
        <v>871</v>
      </c>
    </row>
    <row r="637" spans="24:27" x14ac:dyDescent="0.25">
      <c r="X637" s="38" t="s">
        <v>623</v>
      </c>
      <c r="Y637" s="38" t="s">
        <v>769</v>
      </c>
      <c r="Z637" s="38" t="s">
        <v>678</v>
      </c>
      <c r="AA637" s="38" t="s">
        <v>874</v>
      </c>
    </row>
    <row r="638" spans="24:27" x14ac:dyDescent="0.25">
      <c r="X638" s="38" t="s">
        <v>623</v>
      </c>
      <c r="Y638" s="38" t="s">
        <v>769</v>
      </c>
      <c r="Z638" s="38" t="s">
        <v>678</v>
      </c>
      <c r="AA638" s="38" t="s">
        <v>877</v>
      </c>
    </row>
    <row r="639" spans="24:27" x14ac:dyDescent="0.25">
      <c r="X639" s="38" t="s">
        <v>623</v>
      </c>
      <c r="Y639" s="38" t="s">
        <v>769</v>
      </c>
      <c r="Z639" s="38" t="s">
        <v>678</v>
      </c>
      <c r="AA639" s="38" t="s">
        <v>856</v>
      </c>
    </row>
    <row r="640" spans="24:27" x14ac:dyDescent="0.25">
      <c r="X640" s="38" t="s">
        <v>623</v>
      </c>
      <c r="Y640" s="38" t="s">
        <v>769</v>
      </c>
      <c r="Z640" s="38" t="s">
        <v>693</v>
      </c>
      <c r="AA640" s="38" t="s">
        <v>757</v>
      </c>
    </row>
    <row r="641" spans="24:27" x14ac:dyDescent="0.25">
      <c r="X641" s="38" t="s">
        <v>623</v>
      </c>
      <c r="Y641" s="38" t="s">
        <v>769</v>
      </c>
      <c r="Z641" s="38" t="s">
        <v>701</v>
      </c>
      <c r="AA641" s="38" t="s">
        <v>763</v>
      </c>
    </row>
    <row r="642" spans="24:27" x14ac:dyDescent="0.25">
      <c r="X642" s="38" t="s">
        <v>623</v>
      </c>
      <c r="Y642" s="38" t="s">
        <v>782</v>
      </c>
      <c r="Z642" s="38" t="s">
        <v>628</v>
      </c>
      <c r="AA642" s="38" t="s">
        <v>662</v>
      </c>
    </row>
    <row r="643" spans="24:27" x14ac:dyDescent="0.25">
      <c r="X643" s="38" t="s">
        <v>623</v>
      </c>
      <c r="Y643" s="38" t="s">
        <v>782</v>
      </c>
      <c r="Z643" s="38" t="s">
        <v>628</v>
      </c>
      <c r="AA643" s="38" t="s">
        <v>136</v>
      </c>
    </row>
    <row r="644" spans="24:27" x14ac:dyDescent="0.25">
      <c r="X644" s="38" t="s">
        <v>623</v>
      </c>
      <c r="Y644" s="38" t="s">
        <v>782</v>
      </c>
      <c r="Z644" s="38" t="s">
        <v>628</v>
      </c>
      <c r="AA644" s="38" t="s">
        <v>702</v>
      </c>
    </row>
    <row r="645" spans="24:27" x14ac:dyDescent="0.25">
      <c r="X645" s="38" t="s">
        <v>623</v>
      </c>
      <c r="Y645" s="38" t="s">
        <v>782</v>
      </c>
      <c r="Z645" s="38" t="s">
        <v>628</v>
      </c>
      <c r="AA645" s="38" t="s">
        <v>631</v>
      </c>
    </row>
    <row r="646" spans="24:27" x14ac:dyDescent="0.25">
      <c r="X646" s="38" t="s">
        <v>623</v>
      </c>
      <c r="Y646" s="38" t="s">
        <v>782</v>
      </c>
      <c r="Z646" s="38" t="s">
        <v>628</v>
      </c>
      <c r="AA646" s="38" t="s">
        <v>650</v>
      </c>
    </row>
    <row r="647" spans="24:27" x14ac:dyDescent="0.25">
      <c r="X647" s="38" t="s">
        <v>623</v>
      </c>
      <c r="Y647" s="38" t="s">
        <v>782</v>
      </c>
      <c r="Z647" s="38" t="s">
        <v>628</v>
      </c>
      <c r="AA647" s="38" t="s">
        <v>751</v>
      </c>
    </row>
    <row r="648" spans="24:27" x14ac:dyDescent="0.25">
      <c r="X648" s="38" t="s">
        <v>623</v>
      </c>
      <c r="Y648" s="38" t="s">
        <v>782</v>
      </c>
      <c r="Z648" s="38" t="s">
        <v>628</v>
      </c>
      <c r="AA648" s="38" t="s">
        <v>756</v>
      </c>
    </row>
    <row r="649" spans="24:27" x14ac:dyDescent="0.25">
      <c r="X649" s="38" t="s">
        <v>623</v>
      </c>
      <c r="Y649" s="38" t="s">
        <v>782</v>
      </c>
      <c r="Z649" s="38" t="s">
        <v>647</v>
      </c>
      <c r="AA649" s="38" t="s">
        <v>664</v>
      </c>
    </row>
    <row r="650" spans="24:27" x14ac:dyDescent="0.25">
      <c r="X650" s="38" t="s">
        <v>623</v>
      </c>
      <c r="Y650" s="38" t="s">
        <v>782</v>
      </c>
      <c r="Z650" s="38" t="s">
        <v>647</v>
      </c>
      <c r="AA650" s="38" t="s">
        <v>730</v>
      </c>
    </row>
    <row r="651" spans="24:27" x14ac:dyDescent="0.25">
      <c r="X651" s="38" t="s">
        <v>623</v>
      </c>
      <c r="Y651" s="38" t="s">
        <v>782</v>
      </c>
      <c r="Z651" s="38" t="s">
        <v>647</v>
      </c>
      <c r="AA651" s="38" t="s">
        <v>737</v>
      </c>
    </row>
    <row r="652" spans="24:27" x14ac:dyDescent="0.25">
      <c r="X652" s="38" t="s">
        <v>623</v>
      </c>
      <c r="Y652" s="38" t="s">
        <v>782</v>
      </c>
      <c r="Z652" s="38" t="s">
        <v>647</v>
      </c>
      <c r="AA652" s="38" t="s">
        <v>745</v>
      </c>
    </row>
    <row r="653" spans="24:27" x14ac:dyDescent="0.25">
      <c r="X653" s="38" t="s">
        <v>623</v>
      </c>
      <c r="Y653" s="38" t="s">
        <v>782</v>
      </c>
      <c r="Z653" s="38" t="s">
        <v>647</v>
      </c>
      <c r="AA653" s="38" t="s">
        <v>755</v>
      </c>
    </row>
    <row r="654" spans="24:27" x14ac:dyDescent="0.25">
      <c r="X654" s="38" t="s">
        <v>623</v>
      </c>
      <c r="Y654" s="38" t="s">
        <v>782</v>
      </c>
      <c r="Z654" s="38" t="s">
        <v>647</v>
      </c>
      <c r="AA654" s="38" t="s">
        <v>771</v>
      </c>
    </row>
    <row r="655" spans="24:27" x14ac:dyDescent="0.25">
      <c r="X655" s="38" t="s">
        <v>623</v>
      </c>
      <c r="Y655" s="38" t="s">
        <v>782</v>
      </c>
      <c r="Z655" s="38" t="s">
        <v>647</v>
      </c>
      <c r="AA655" s="38" t="s">
        <v>783</v>
      </c>
    </row>
    <row r="656" spans="24:27" x14ac:dyDescent="0.25">
      <c r="X656" s="38" t="s">
        <v>623</v>
      </c>
      <c r="Y656" s="38" t="s">
        <v>782</v>
      </c>
      <c r="Z656" s="38" t="s">
        <v>647</v>
      </c>
      <c r="AA656" s="38" t="s">
        <v>789</v>
      </c>
    </row>
    <row r="657" spans="24:27" x14ac:dyDescent="0.25">
      <c r="X657" s="38" t="s">
        <v>623</v>
      </c>
      <c r="Y657" s="38" t="s">
        <v>782</v>
      </c>
      <c r="Z657" s="38" t="s">
        <v>647</v>
      </c>
      <c r="AA657" s="38" t="s">
        <v>695</v>
      </c>
    </row>
    <row r="658" spans="24:27" x14ac:dyDescent="0.25">
      <c r="X658" s="38" t="s">
        <v>623</v>
      </c>
      <c r="Y658" s="38" t="s">
        <v>782</v>
      </c>
      <c r="Z658" s="38" t="s">
        <v>647</v>
      </c>
      <c r="AA658" s="38" t="s">
        <v>761</v>
      </c>
    </row>
    <row r="659" spans="24:27" x14ac:dyDescent="0.25">
      <c r="X659" s="38" t="s">
        <v>623</v>
      </c>
      <c r="Y659" s="38" t="s">
        <v>782</v>
      </c>
      <c r="Z659" s="38" t="s">
        <v>647</v>
      </c>
      <c r="AA659" s="38" t="s">
        <v>703</v>
      </c>
    </row>
    <row r="660" spans="24:27" x14ac:dyDescent="0.25">
      <c r="X660" s="38" t="s">
        <v>623</v>
      </c>
      <c r="Y660" s="38" t="s">
        <v>782</v>
      </c>
      <c r="Z660" s="38" t="s">
        <v>647</v>
      </c>
      <c r="AA660" s="38" t="s">
        <v>793</v>
      </c>
    </row>
    <row r="661" spans="24:27" x14ac:dyDescent="0.25">
      <c r="X661" s="38" t="s">
        <v>623</v>
      </c>
      <c r="Y661" s="38" t="s">
        <v>782</v>
      </c>
      <c r="Z661" s="38" t="s">
        <v>647</v>
      </c>
      <c r="AA661" s="38" t="s">
        <v>713</v>
      </c>
    </row>
    <row r="662" spans="24:27" x14ac:dyDescent="0.25">
      <c r="X662" s="38" t="s">
        <v>623</v>
      </c>
      <c r="Y662" s="38" t="s">
        <v>782</v>
      </c>
      <c r="Z662" s="38" t="s">
        <v>678</v>
      </c>
      <c r="AA662" s="38" t="s">
        <v>853</v>
      </c>
    </row>
    <row r="663" spans="24:27" x14ac:dyDescent="0.25">
      <c r="X663" s="38" t="s">
        <v>623</v>
      </c>
      <c r="Y663" s="38" t="s">
        <v>782</v>
      </c>
      <c r="Z663" s="38" t="s">
        <v>678</v>
      </c>
      <c r="AA663" s="38" t="s">
        <v>858</v>
      </c>
    </row>
    <row r="664" spans="24:27" x14ac:dyDescent="0.25">
      <c r="X664" s="38" t="s">
        <v>623</v>
      </c>
      <c r="Y664" s="38" t="s">
        <v>782</v>
      </c>
      <c r="Z664" s="38" t="s">
        <v>678</v>
      </c>
      <c r="AA664" s="38" t="s">
        <v>859</v>
      </c>
    </row>
    <row r="665" spans="24:27" x14ac:dyDescent="0.25">
      <c r="X665" s="38" t="s">
        <v>623</v>
      </c>
      <c r="Y665" s="38" t="s">
        <v>782</v>
      </c>
      <c r="Z665" s="38" t="s">
        <v>678</v>
      </c>
      <c r="AA665" s="38" t="s">
        <v>862</v>
      </c>
    </row>
    <row r="666" spans="24:27" x14ac:dyDescent="0.25">
      <c r="X666" s="38" t="s">
        <v>623</v>
      </c>
      <c r="Y666" s="38" t="s">
        <v>782</v>
      </c>
      <c r="Z666" s="38" t="s">
        <v>678</v>
      </c>
      <c r="AA666" s="38" t="s">
        <v>855</v>
      </c>
    </row>
    <row r="667" spans="24:27" x14ac:dyDescent="0.25">
      <c r="X667" s="38" t="s">
        <v>623</v>
      </c>
      <c r="Y667" s="38" t="s">
        <v>782</v>
      </c>
      <c r="Z667" s="38" t="s">
        <v>678</v>
      </c>
      <c r="AA667" s="38" t="s">
        <v>867</v>
      </c>
    </row>
    <row r="668" spans="24:27" x14ac:dyDescent="0.25">
      <c r="X668" s="38" t="s">
        <v>623</v>
      </c>
      <c r="Y668" s="38" t="s">
        <v>782</v>
      </c>
      <c r="Z668" s="38" t="s">
        <v>678</v>
      </c>
      <c r="AA668" s="38" t="s">
        <v>882</v>
      </c>
    </row>
    <row r="669" spans="24:27" x14ac:dyDescent="0.25">
      <c r="X669" s="38" t="s">
        <v>623</v>
      </c>
      <c r="Y669" s="38" t="s">
        <v>782</v>
      </c>
      <c r="Z669" s="38" t="s">
        <v>678</v>
      </c>
      <c r="AA669" s="38" t="s">
        <v>886</v>
      </c>
    </row>
    <row r="670" spans="24:27" x14ac:dyDescent="0.25">
      <c r="X670" s="38" t="s">
        <v>623</v>
      </c>
      <c r="Y670" s="38" t="s">
        <v>782</v>
      </c>
      <c r="Z670" s="38" t="s">
        <v>678</v>
      </c>
      <c r="AA670" s="38" t="s">
        <v>868</v>
      </c>
    </row>
    <row r="671" spans="24:27" x14ac:dyDescent="0.25">
      <c r="X671" s="38" t="s">
        <v>623</v>
      </c>
      <c r="Y671" s="38" t="s">
        <v>782</v>
      </c>
      <c r="Z671" s="38" t="s">
        <v>678</v>
      </c>
      <c r="AA671" s="38" t="s">
        <v>871</v>
      </c>
    </row>
    <row r="672" spans="24:27" x14ac:dyDescent="0.25">
      <c r="X672" s="38" t="s">
        <v>623</v>
      </c>
      <c r="Y672" s="38" t="s">
        <v>782</v>
      </c>
      <c r="Z672" s="38" t="s">
        <v>678</v>
      </c>
      <c r="AA672" s="38" t="s">
        <v>874</v>
      </c>
    </row>
    <row r="673" spans="24:27" x14ac:dyDescent="0.25">
      <c r="X673" s="38" t="s">
        <v>623</v>
      </c>
      <c r="Y673" s="38" t="s">
        <v>782</v>
      </c>
      <c r="Z673" s="38" t="s">
        <v>678</v>
      </c>
      <c r="AA673" s="38" t="s">
        <v>877</v>
      </c>
    </row>
    <row r="674" spans="24:27" x14ac:dyDescent="0.25">
      <c r="X674" s="38" t="s">
        <v>623</v>
      </c>
      <c r="Y674" s="38" t="s">
        <v>782</v>
      </c>
      <c r="Z674" s="38" t="s">
        <v>678</v>
      </c>
      <c r="AA674" s="38" t="s">
        <v>856</v>
      </c>
    </row>
    <row r="675" spans="24:27" x14ac:dyDescent="0.25">
      <c r="X675" s="38" t="s">
        <v>623</v>
      </c>
      <c r="Y675" s="38" t="s">
        <v>782</v>
      </c>
      <c r="Z675" s="38" t="s">
        <v>693</v>
      </c>
      <c r="AA675" s="38" t="s">
        <v>757</v>
      </c>
    </row>
    <row r="676" spans="24:27" x14ac:dyDescent="0.25">
      <c r="X676" s="38" t="s">
        <v>623</v>
      </c>
      <c r="Y676" s="38" t="s">
        <v>782</v>
      </c>
      <c r="Z676" s="38" t="s">
        <v>701</v>
      </c>
      <c r="AA676" s="38" t="s">
        <v>763</v>
      </c>
    </row>
    <row r="677" spans="24:27" x14ac:dyDescent="0.25">
      <c r="X677" s="38" t="s">
        <v>623</v>
      </c>
      <c r="Y677" s="38" t="s">
        <v>797</v>
      </c>
      <c r="Z677" s="38" t="s">
        <v>628</v>
      </c>
      <c r="AA677" s="38" t="s">
        <v>662</v>
      </c>
    </row>
    <row r="678" spans="24:27" x14ac:dyDescent="0.25">
      <c r="X678" s="38" t="s">
        <v>623</v>
      </c>
      <c r="Y678" s="38" t="s">
        <v>797</v>
      </c>
      <c r="Z678" s="38" t="s">
        <v>628</v>
      </c>
      <c r="AA678" s="38" t="s">
        <v>136</v>
      </c>
    </row>
    <row r="679" spans="24:27" x14ac:dyDescent="0.25">
      <c r="X679" s="38" t="s">
        <v>623</v>
      </c>
      <c r="Y679" s="38" t="s">
        <v>797</v>
      </c>
      <c r="Z679" s="38" t="s">
        <v>628</v>
      </c>
      <c r="AA679" s="38" t="s">
        <v>702</v>
      </c>
    </row>
    <row r="680" spans="24:27" x14ac:dyDescent="0.25">
      <c r="X680" s="38" t="s">
        <v>623</v>
      </c>
      <c r="Y680" s="38" t="s">
        <v>797</v>
      </c>
      <c r="Z680" s="38" t="s">
        <v>628</v>
      </c>
      <c r="AA680" s="38" t="s">
        <v>631</v>
      </c>
    </row>
    <row r="681" spans="24:27" x14ac:dyDescent="0.25">
      <c r="X681" s="38" t="s">
        <v>623</v>
      </c>
      <c r="Y681" s="38" t="s">
        <v>797</v>
      </c>
      <c r="Z681" s="38" t="s">
        <v>628</v>
      </c>
      <c r="AA681" s="38" t="s">
        <v>650</v>
      </c>
    </row>
    <row r="682" spans="24:27" x14ac:dyDescent="0.25">
      <c r="X682" s="38" t="s">
        <v>623</v>
      </c>
      <c r="Y682" s="38" t="s">
        <v>797</v>
      </c>
      <c r="Z682" s="38" t="s">
        <v>628</v>
      </c>
      <c r="AA682" s="38" t="s">
        <v>751</v>
      </c>
    </row>
    <row r="683" spans="24:27" x14ac:dyDescent="0.25">
      <c r="X683" s="38" t="s">
        <v>623</v>
      </c>
      <c r="Y683" s="38" t="s">
        <v>797</v>
      </c>
      <c r="Z683" s="38" t="s">
        <v>628</v>
      </c>
      <c r="AA683" s="38" t="s">
        <v>756</v>
      </c>
    </row>
    <row r="684" spans="24:27" x14ac:dyDescent="0.25">
      <c r="X684" s="38" t="s">
        <v>623</v>
      </c>
      <c r="Y684" s="38" t="s">
        <v>797</v>
      </c>
      <c r="Z684" s="38" t="s">
        <v>647</v>
      </c>
      <c r="AA684" s="38" t="s">
        <v>664</v>
      </c>
    </row>
    <row r="685" spans="24:27" x14ac:dyDescent="0.25">
      <c r="X685" s="38" t="s">
        <v>623</v>
      </c>
      <c r="Y685" s="38" t="s">
        <v>797</v>
      </c>
      <c r="Z685" s="38" t="s">
        <v>647</v>
      </c>
      <c r="AA685" s="38" t="s">
        <v>730</v>
      </c>
    </row>
    <row r="686" spans="24:27" x14ac:dyDescent="0.25">
      <c r="X686" s="38" t="s">
        <v>623</v>
      </c>
      <c r="Y686" s="38" t="s">
        <v>797</v>
      </c>
      <c r="Z686" s="38" t="s">
        <v>647</v>
      </c>
      <c r="AA686" s="38" t="s">
        <v>737</v>
      </c>
    </row>
    <row r="687" spans="24:27" x14ac:dyDescent="0.25">
      <c r="X687" s="38" t="s">
        <v>623</v>
      </c>
      <c r="Y687" s="38" t="s">
        <v>797</v>
      </c>
      <c r="Z687" s="38" t="s">
        <v>647</v>
      </c>
      <c r="AA687" s="38" t="s">
        <v>745</v>
      </c>
    </row>
    <row r="688" spans="24:27" x14ac:dyDescent="0.25">
      <c r="X688" s="38" t="s">
        <v>623</v>
      </c>
      <c r="Y688" s="38" t="s">
        <v>797</v>
      </c>
      <c r="Z688" s="38" t="s">
        <v>647</v>
      </c>
      <c r="AA688" s="38" t="s">
        <v>755</v>
      </c>
    </row>
    <row r="689" spans="24:27" x14ac:dyDescent="0.25">
      <c r="X689" s="38" t="s">
        <v>623</v>
      </c>
      <c r="Y689" s="38" t="s">
        <v>797</v>
      </c>
      <c r="Z689" s="38" t="s">
        <v>647</v>
      </c>
      <c r="AA689" s="38" t="s">
        <v>771</v>
      </c>
    </row>
    <row r="690" spans="24:27" x14ac:dyDescent="0.25">
      <c r="X690" s="38" t="s">
        <v>623</v>
      </c>
      <c r="Y690" s="38" t="s">
        <v>797</v>
      </c>
      <c r="Z690" s="38" t="s">
        <v>647</v>
      </c>
      <c r="AA690" s="38" t="s">
        <v>783</v>
      </c>
    </row>
    <row r="691" spans="24:27" x14ac:dyDescent="0.25">
      <c r="X691" s="38" t="s">
        <v>623</v>
      </c>
      <c r="Y691" s="38" t="s">
        <v>797</v>
      </c>
      <c r="Z691" s="38" t="s">
        <v>647</v>
      </c>
      <c r="AA691" s="38" t="s">
        <v>789</v>
      </c>
    </row>
    <row r="692" spans="24:27" x14ac:dyDescent="0.25">
      <c r="X692" s="38" t="s">
        <v>623</v>
      </c>
      <c r="Y692" s="38" t="s">
        <v>797</v>
      </c>
      <c r="Z692" s="38" t="s">
        <v>647</v>
      </c>
      <c r="AA692" s="38" t="s">
        <v>695</v>
      </c>
    </row>
    <row r="693" spans="24:27" x14ac:dyDescent="0.25">
      <c r="X693" s="38" t="s">
        <v>623</v>
      </c>
      <c r="Y693" s="38" t="s">
        <v>797</v>
      </c>
      <c r="Z693" s="38" t="s">
        <v>647</v>
      </c>
      <c r="AA693" s="38" t="s">
        <v>761</v>
      </c>
    </row>
    <row r="694" spans="24:27" x14ac:dyDescent="0.25">
      <c r="X694" s="38" t="s">
        <v>623</v>
      </c>
      <c r="Y694" s="38" t="s">
        <v>797</v>
      </c>
      <c r="Z694" s="38" t="s">
        <v>647</v>
      </c>
      <c r="AA694" s="38" t="s">
        <v>703</v>
      </c>
    </row>
    <row r="695" spans="24:27" x14ac:dyDescent="0.25">
      <c r="X695" s="38" t="s">
        <v>623</v>
      </c>
      <c r="Y695" s="38" t="s">
        <v>797</v>
      </c>
      <c r="Z695" s="38" t="s">
        <v>647</v>
      </c>
      <c r="AA695" s="38" t="s">
        <v>793</v>
      </c>
    </row>
    <row r="696" spans="24:27" x14ac:dyDescent="0.25">
      <c r="X696" s="38" t="s">
        <v>623</v>
      </c>
      <c r="Y696" s="38" t="s">
        <v>797</v>
      </c>
      <c r="Z696" s="38" t="s">
        <v>647</v>
      </c>
      <c r="AA696" s="38" t="s">
        <v>713</v>
      </c>
    </row>
    <row r="697" spans="24:27" x14ac:dyDescent="0.25">
      <c r="X697" s="38" t="s">
        <v>623</v>
      </c>
      <c r="Y697" s="38" t="s">
        <v>797</v>
      </c>
      <c r="Z697" s="38" t="s">
        <v>678</v>
      </c>
      <c r="AA697" s="38" t="s">
        <v>853</v>
      </c>
    </row>
    <row r="698" spans="24:27" x14ac:dyDescent="0.25">
      <c r="X698" s="38" t="s">
        <v>623</v>
      </c>
      <c r="Y698" s="38" t="s">
        <v>797</v>
      </c>
      <c r="Z698" s="38" t="s">
        <v>678</v>
      </c>
      <c r="AA698" s="38" t="s">
        <v>858</v>
      </c>
    </row>
    <row r="699" spans="24:27" x14ac:dyDescent="0.25">
      <c r="X699" s="38" t="s">
        <v>623</v>
      </c>
      <c r="Y699" s="38" t="s">
        <v>797</v>
      </c>
      <c r="Z699" s="38" t="s">
        <v>678</v>
      </c>
      <c r="AA699" s="38" t="s">
        <v>859</v>
      </c>
    </row>
    <row r="700" spans="24:27" x14ac:dyDescent="0.25">
      <c r="X700" s="38" t="s">
        <v>623</v>
      </c>
      <c r="Y700" s="38" t="s">
        <v>797</v>
      </c>
      <c r="Z700" s="38" t="s">
        <v>678</v>
      </c>
      <c r="AA700" s="38" t="s">
        <v>862</v>
      </c>
    </row>
    <row r="701" spans="24:27" x14ac:dyDescent="0.25">
      <c r="X701" s="38" t="s">
        <v>623</v>
      </c>
      <c r="Y701" s="38" t="s">
        <v>797</v>
      </c>
      <c r="Z701" s="38" t="s">
        <v>678</v>
      </c>
      <c r="AA701" s="38" t="s">
        <v>855</v>
      </c>
    </row>
    <row r="702" spans="24:27" x14ac:dyDescent="0.25">
      <c r="X702" s="38" t="s">
        <v>623</v>
      </c>
      <c r="Y702" s="38" t="s">
        <v>797</v>
      </c>
      <c r="Z702" s="38" t="s">
        <v>678</v>
      </c>
      <c r="AA702" s="38" t="s">
        <v>867</v>
      </c>
    </row>
    <row r="703" spans="24:27" x14ac:dyDescent="0.25">
      <c r="X703" s="38" t="s">
        <v>623</v>
      </c>
      <c r="Y703" s="38" t="s">
        <v>797</v>
      </c>
      <c r="Z703" s="38" t="s">
        <v>678</v>
      </c>
      <c r="AA703" s="38" t="s">
        <v>882</v>
      </c>
    </row>
    <row r="704" spans="24:27" x14ac:dyDescent="0.25">
      <c r="X704" s="38" t="s">
        <v>623</v>
      </c>
      <c r="Y704" s="38" t="s">
        <v>797</v>
      </c>
      <c r="Z704" s="38" t="s">
        <v>678</v>
      </c>
      <c r="AA704" s="38" t="s">
        <v>886</v>
      </c>
    </row>
    <row r="705" spans="24:27" x14ac:dyDescent="0.25">
      <c r="X705" s="38" t="s">
        <v>623</v>
      </c>
      <c r="Y705" s="38" t="s">
        <v>797</v>
      </c>
      <c r="Z705" s="38" t="s">
        <v>678</v>
      </c>
      <c r="AA705" s="38" t="s">
        <v>868</v>
      </c>
    </row>
    <row r="706" spans="24:27" x14ac:dyDescent="0.25">
      <c r="X706" s="38" t="s">
        <v>623</v>
      </c>
      <c r="Y706" s="38" t="s">
        <v>797</v>
      </c>
      <c r="Z706" s="38" t="s">
        <v>678</v>
      </c>
      <c r="AA706" s="38" t="s">
        <v>871</v>
      </c>
    </row>
    <row r="707" spans="24:27" x14ac:dyDescent="0.25">
      <c r="X707" s="38" t="s">
        <v>623</v>
      </c>
      <c r="Y707" s="38" t="s">
        <v>797</v>
      </c>
      <c r="Z707" s="38" t="s">
        <v>678</v>
      </c>
      <c r="AA707" s="38" t="s">
        <v>874</v>
      </c>
    </row>
    <row r="708" spans="24:27" x14ac:dyDescent="0.25">
      <c r="X708" s="38" t="s">
        <v>623</v>
      </c>
      <c r="Y708" s="38" t="s">
        <v>797</v>
      </c>
      <c r="Z708" s="38" t="s">
        <v>678</v>
      </c>
      <c r="AA708" s="38" t="s">
        <v>877</v>
      </c>
    </row>
    <row r="709" spans="24:27" x14ac:dyDescent="0.25">
      <c r="X709" s="38" t="s">
        <v>623</v>
      </c>
      <c r="Y709" s="38" t="s">
        <v>797</v>
      </c>
      <c r="Z709" s="38" t="s">
        <v>678</v>
      </c>
      <c r="AA709" s="38" t="s">
        <v>856</v>
      </c>
    </row>
    <row r="710" spans="24:27" x14ac:dyDescent="0.25">
      <c r="X710" s="38" t="s">
        <v>623</v>
      </c>
      <c r="Y710" s="38" t="s">
        <v>797</v>
      </c>
      <c r="Z710" s="38" t="s">
        <v>693</v>
      </c>
      <c r="AA710" s="38" t="s">
        <v>757</v>
      </c>
    </row>
    <row r="711" spans="24:27" x14ac:dyDescent="0.25">
      <c r="X711" s="38" t="s">
        <v>623</v>
      </c>
      <c r="Y711" s="38" t="s">
        <v>797</v>
      </c>
      <c r="Z711" s="38" t="s">
        <v>701</v>
      </c>
      <c r="AA711" s="38" t="s">
        <v>763</v>
      </c>
    </row>
    <row r="712" spans="24:27" x14ac:dyDescent="0.25">
      <c r="X712" s="38" t="s">
        <v>623</v>
      </c>
      <c r="Y712" s="38" t="s">
        <v>800</v>
      </c>
      <c r="Z712" s="38" t="s">
        <v>628</v>
      </c>
      <c r="AA712" s="38" t="s">
        <v>662</v>
      </c>
    </row>
    <row r="713" spans="24:27" x14ac:dyDescent="0.25">
      <c r="X713" s="38" t="s">
        <v>623</v>
      </c>
      <c r="Y713" s="38" t="s">
        <v>800</v>
      </c>
      <c r="Z713" s="38" t="s">
        <v>628</v>
      </c>
      <c r="AA713" s="38" t="s">
        <v>136</v>
      </c>
    </row>
    <row r="714" spans="24:27" x14ac:dyDescent="0.25">
      <c r="X714" s="38" t="s">
        <v>623</v>
      </c>
      <c r="Y714" s="38" t="s">
        <v>800</v>
      </c>
      <c r="Z714" s="38" t="s">
        <v>628</v>
      </c>
      <c r="AA714" s="38" t="s">
        <v>702</v>
      </c>
    </row>
    <row r="715" spans="24:27" x14ac:dyDescent="0.25">
      <c r="X715" s="38" t="s">
        <v>623</v>
      </c>
      <c r="Y715" s="38" t="s">
        <v>800</v>
      </c>
      <c r="Z715" s="38" t="s">
        <v>628</v>
      </c>
      <c r="AA715" s="38" t="s">
        <v>631</v>
      </c>
    </row>
    <row r="716" spans="24:27" x14ac:dyDescent="0.25">
      <c r="X716" s="38" t="s">
        <v>623</v>
      </c>
      <c r="Y716" s="38" t="s">
        <v>800</v>
      </c>
      <c r="Z716" s="38" t="s">
        <v>628</v>
      </c>
      <c r="AA716" s="38" t="s">
        <v>650</v>
      </c>
    </row>
    <row r="717" spans="24:27" x14ac:dyDescent="0.25">
      <c r="X717" s="38" t="s">
        <v>623</v>
      </c>
      <c r="Y717" s="38" t="s">
        <v>800</v>
      </c>
      <c r="Z717" s="38" t="s">
        <v>628</v>
      </c>
      <c r="AA717" s="38" t="s">
        <v>751</v>
      </c>
    </row>
    <row r="718" spans="24:27" x14ac:dyDescent="0.25">
      <c r="X718" s="38" t="s">
        <v>623</v>
      </c>
      <c r="Y718" s="38" t="s">
        <v>800</v>
      </c>
      <c r="Z718" s="38" t="s">
        <v>628</v>
      </c>
      <c r="AA718" s="38" t="s">
        <v>756</v>
      </c>
    </row>
    <row r="719" spans="24:27" x14ac:dyDescent="0.25">
      <c r="X719" s="38" t="s">
        <v>623</v>
      </c>
      <c r="Y719" s="38" t="s">
        <v>800</v>
      </c>
      <c r="Z719" s="38" t="s">
        <v>647</v>
      </c>
      <c r="AA719" s="38" t="s">
        <v>664</v>
      </c>
    </row>
    <row r="720" spans="24:27" x14ac:dyDescent="0.25">
      <c r="X720" s="38" t="s">
        <v>623</v>
      </c>
      <c r="Y720" s="38" t="s">
        <v>800</v>
      </c>
      <c r="Z720" s="38" t="s">
        <v>647</v>
      </c>
      <c r="AA720" s="38" t="s">
        <v>730</v>
      </c>
    </row>
    <row r="721" spans="24:27" x14ac:dyDescent="0.25">
      <c r="X721" s="38" t="s">
        <v>623</v>
      </c>
      <c r="Y721" s="38" t="s">
        <v>800</v>
      </c>
      <c r="Z721" s="38" t="s">
        <v>647</v>
      </c>
      <c r="AA721" s="38" t="s">
        <v>737</v>
      </c>
    </row>
    <row r="722" spans="24:27" x14ac:dyDescent="0.25">
      <c r="X722" s="38" t="s">
        <v>623</v>
      </c>
      <c r="Y722" s="38" t="s">
        <v>800</v>
      </c>
      <c r="Z722" s="38" t="s">
        <v>647</v>
      </c>
      <c r="AA722" s="38" t="s">
        <v>745</v>
      </c>
    </row>
    <row r="723" spans="24:27" x14ac:dyDescent="0.25">
      <c r="X723" s="38" t="s">
        <v>623</v>
      </c>
      <c r="Y723" s="38" t="s">
        <v>800</v>
      </c>
      <c r="Z723" s="38" t="s">
        <v>647</v>
      </c>
      <c r="AA723" s="38" t="s">
        <v>755</v>
      </c>
    </row>
    <row r="724" spans="24:27" x14ac:dyDescent="0.25">
      <c r="X724" s="38" t="s">
        <v>623</v>
      </c>
      <c r="Y724" s="38" t="s">
        <v>800</v>
      </c>
      <c r="Z724" s="38" t="s">
        <v>647</v>
      </c>
      <c r="AA724" s="38" t="s">
        <v>771</v>
      </c>
    </row>
    <row r="725" spans="24:27" x14ac:dyDescent="0.25">
      <c r="X725" s="38" t="s">
        <v>623</v>
      </c>
      <c r="Y725" s="38" t="s">
        <v>800</v>
      </c>
      <c r="Z725" s="38" t="s">
        <v>647</v>
      </c>
      <c r="AA725" s="38" t="s">
        <v>783</v>
      </c>
    </row>
    <row r="726" spans="24:27" x14ac:dyDescent="0.25">
      <c r="X726" s="38" t="s">
        <v>623</v>
      </c>
      <c r="Y726" s="38" t="s">
        <v>800</v>
      </c>
      <c r="Z726" s="38" t="s">
        <v>647</v>
      </c>
      <c r="AA726" s="38" t="s">
        <v>789</v>
      </c>
    </row>
    <row r="727" spans="24:27" x14ac:dyDescent="0.25">
      <c r="X727" s="38" t="s">
        <v>623</v>
      </c>
      <c r="Y727" s="38" t="s">
        <v>800</v>
      </c>
      <c r="Z727" s="38" t="s">
        <v>647</v>
      </c>
      <c r="AA727" s="38" t="s">
        <v>695</v>
      </c>
    </row>
    <row r="728" spans="24:27" x14ac:dyDescent="0.25">
      <c r="X728" s="38" t="s">
        <v>623</v>
      </c>
      <c r="Y728" s="38" t="s">
        <v>800</v>
      </c>
      <c r="Z728" s="38" t="s">
        <v>647</v>
      </c>
      <c r="AA728" s="38" t="s">
        <v>761</v>
      </c>
    </row>
    <row r="729" spans="24:27" x14ac:dyDescent="0.25">
      <c r="X729" s="38" t="s">
        <v>623</v>
      </c>
      <c r="Y729" s="38" t="s">
        <v>800</v>
      </c>
      <c r="Z729" s="38" t="s">
        <v>647</v>
      </c>
      <c r="AA729" s="38" t="s">
        <v>703</v>
      </c>
    </row>
    <row r="730" spans="24:27" x14ac:dyDescent="0.25">
      <c r="X730" s="38" t="s">
        <v>623</v>
      </c>
      <c r="Y730" s="38" t="s">
        <v>800</v>
      </c>
      <c r="Z730" s="38" t="s">
        <v>647</v>
      </c>
      <c r="AA730" s="38" t="s">
        <v>793</v>
      </c>
    </row>
    <row r="731" spans="24:27" x14ac:dyDescent="0.25">
      <c r="X731" s="38" t="s">
        <v>623</v>
      </c>
      <c r="Y731" s="38" t="s">
        <v>800</v>
      </c>
      <c r="Z731" s="38" t="s">
        <v>647</v>
      </c>
      <c r="AA731" s="38" t="s">
        <v>713</v>
      </c>
    </row>
    <row r="732" spans="24:27" x14ac:dyDescent="0.25">
      <c r="X732" s="38" t="s">
        <v>623</v>
      </c>
      <c r="Y732" s="38" t="s">
        <v>800</v>
      </c>
      <c r="Z732" s="38" t="s">
        <v>678</v>
      </c>
      <c r="AA732" s="38" t="s">
        <v>853</v>
      </c>
    </row>
    <row r="733" spans="24:27" x14ac:dyDescent="0.25">
      <c r="X733" s="38" t="s">
        <v>623</v>
      </c>
      <c r="Y733" s="38" t="s">
        <v>800</v>
      </c>
      <c r="Z733" s="38" t="s">
        <v>678</v>
      </c>
      <c r="AA733" s="38" t="s">
        <v>858</v>
      </c>
    </row>
    <row r="734" spans="24:27" x14ac:dyDescent="0.25">
      <c r="X734" s="38" t="s">
        <v>623</v>
      </c>
      <c r="Y734" s="38" t="s">
        <v>800</v>
      </c>
      <c r="Z734" s="38" t="s">
        <v>678</v>
      </c>
      <c r="AA734" s="38" t="s">
        <v>859</v>
      </c>
    </row>
    <row r="735" spans="24:27" x14ac:dyDescent="0.25">
      <c r="X735" s="38" t="s">
        <v>623</v>
      </c>
      <c r="Y735" s="38" t="s">
        <v>800</v>
      </c>
      <c r="Z735" s="38" t="s">
        <v>678</v>
      </c>
      <c r="AA735" s="38" t="s">
        <v>862</v>
      </c>
    </row>
    <row r="736" spans="24:27" x14ac:dyDescent="0.25">
      <c r="X736" s="38" t="s">
        <v>623</v>
      </c>
      <c r="Y736" s="38" t="s">
        <v>800</v>
      </c>
      <c r="Z736" s="38" t="s">
        <v>678</v>
      </c>
      <c r="AA736" s="38" t="s">
        <v>855</v>
      </c>
    </row>
    <row r="737" spans="24:27" x14ac:dyDescent="0.25">
      <c r="X737" s="38" t="s">
        <v>623</v>
      </c>
      <c r="Y737" s="38" t="s">
        <v>800</v>
      </c>
      <c r="Z737" s="38" t="s">
        <v>678</v>
      </c>
      <c r="AA737" s="38" t="s">
        <v>867</v>
      </c>
    </row>
    <row r="738" spans="24:27" x14ac:dyDescent="0.25">
      <c r="X738" s="38" t="s">
        <v>623</v>
      </c>
      <c r="Y738" s="38" t="s">
        <v>800</v>
      </c>
      <c r="Z738" s="38" t="s">
        <v>678</v>
      </c>
      <c r="AA738" s="38" t="s">
        <v>882</v>
      </c>
    </row>
    <row r="739" spans="24:27" x14ac:dyDescent="0.25">
      <c r="X739" s="38" t="s">
        <v>623</v>
      </c>
      <c r="Y739" s="38" t="s">
        <v>800</v>
      </c>
      <c r="Z739" s="38" t="s">
        <v>678</v>
      </c>
      <c r="AA739" s="38" t="s">
        <v>886</v>
      </c>
    </row>
    <row r="740" spans="24:27" x14ac:dyDescent="0.25">
      <c r="X740" s="38" t="s">
        <v>623</v>
      </c>
      <c r="Y740" s="38" t="s">
        <v>800</v>
      </c>
      <c r="Z740" s="38" t="s">
        <v>678</v>
      </c>
      <c r="AA740" s="38" t="s">
        <v>868</v>
      </c>
    </row>
    <row r="741" spans="24:27" x14ac:dyDescent="0.25">
      <c r="X741" s="38" t="s">
        <v>623</v>
      </c>
      <c r="Y741" s="38" t="s">
        <v>800</v>
      </c>
      <c r="Z741" s="38" t="s">
        <v>678</v>
      </c>
      <c r="AA741" s="38" t="s">
        <v>871</v>
      </c>
    </row>
    <row r="742" spans="24:27" x14ac:dyDescent="0.25">
      <c r="X742" s="38" t="s">
        <v>623</v>
      </c>
      <c r="Y742" s="38" t="s">
        <v>800</v>
      </c>
      <c r="Z742" s="38" t="s">
        <v>678</v>
      </c>
      <c r="AA742" s="38" t="s">
        <v>874</v>
      </c>
    </row>
    <row r="743" spans="24:27" x14ac:dyDescent="0.25">
      <c r="X743" s="38" t="s">
        <v>623</v>
      </c>
      <c r="Y743" s="38" t="s">
        <v>800</v>
      </c>
      <c r="Z743" s="38" t="s">
        <v>678</v>
      </c>
      <c r="AA743" s="38" t="s">
        <v>877</v>
      </c>
    </row>
    <row r="744" spans="24:27" x14ac:dyDescent="0.25">
      <c r="X744" s="38" t="s">
        <v>623</v>
      </c>
      <c r="Y744" s="38" t="s">
        <v>800</v>
      </c>
      <c r="Z744" s="38" t="s">
        <v>678</v>
      </c>
      <c r="AA744" s="38" t="s">
        <v>856</v>
      </c>
    </row>
    <row r="745" spans="24:27" x14ac:dyDescent="0.25">
      <c r="X745" s="38" t="s">
        <v>623</v>
      </c>
      <c r="Y745" s="38" t="s">
        <v>800</v>
      </c>
      <c r="Z745" s="38" t="s">
        <v>693</v>
      </c>
      <c r="AA745" s="38" t="s">
        <v>757</v>
      </c>
    </row>
    <row r="746" spans="24:27" x14ac:dyDescent="0.25">
      <c r="X746" s="38" t="s">
        <v>623</v>
      </c>
      <c r="Y746" s="38" t="s">
        <v>800</v>
      </c>
      <c r="Z746" s="38" t="s">
        <v>701</v>
      </c>
      <c r="AA746" s="38" t="s">
        <v>763</v>
      </c>
    </row>
    <row r="747" spans="24:27" x14ac:dyDescent="0.25">
      <c r="X747" s="38" t="s">
        <v>623</v>
      </c>
      <c r="Y747" s="38" t="s">
        <v>803</v>
      </c>
      <c r="Z747" s="38" t="s">
        <v>628</v>
      </c>
      <c r="AA747" s="38" t="s">
        <v>662</v>
      </c>
    </row>
    <row r="748" spans="24:27" x14ac:dyDescent="0.25">
      <c r="X748" s="38" t="s">
        <v>623</v>
      </c>
      <c r="Y748" s="38" t="s">
        <v>803</v>
      </c>
      <c r="Z748" s="38" t="s">
        <v>628</v>
      </c>
      <c r="AA748" s="38" t="s">
        <v>136</v>
      </c>
    </row>
    <row r="749" spans="24:27" x14ac:dyDescent="0.25">
      <c r="X749" s="38" t="s">
        <v>623</v>
      </c>
      <c r="Y749" s="38" t="s">
        <v>803</v>
      </c>
      <c r="Z749" s="38" t="s">
        <v>628</v>
      </c>
      <c r="AA749" s="38" t="s">
        <v>702</v>
      </c>
    </row>
    <row r="750" spans="24:27" x14ac:dyDescent="0.25">
      <c r="X750" s="38" t="s">
        <v>623</v>
      </c>
      <c r="Y750" s="38" t="s">
        <v>803</v>
      </c>
      <c r="Z750" s="38" t="s">
        <v>628</v>
      </c>
      <c r="AA750" s="38" t="s">
        <v>631</v>
      </c>
    </row>
    <row r="751" spans="24:27" x14ac:dyDescent="0.25">
      <c r="X751" s="38" t="s">
        <v>623</v>
      </c>
      <c r="Y751" s="38" t="s">
        <v>803</v>
      </c>
      <c r="Z751" s="38" t="s">
        <v>628</v>
      </c>
      <c r="AA751" s="38" t="s">
        <v>650</v>
      </c>
    </row>
    <row r="752" spans="24:27" x14ac:dyDescent="0.25">
      <c r="X752" s="38" t="s">
        <v>623</v>
      </c>
      <c r="Y752" s="38" t="s">
        <v>803</v>
      </c>
      <c r="Z752" s="38" t="s">
        <v>628</v>
      </c>
      <c r="AA752" s="38" t="s">
        <v>751</v>
      </c>
    </row>
    <row r="753" spans="24:27" x14ac:dyDescent="0.25">
      <c r="X753" s="38" t="s">
        <v>623</v>
      </c>
      <c r="Y753" s="38" t="s">
        <v>803</v>
      </c>
      <c r="Z753" s="38" t="s">
        <v>628</v>
      </c>
      <c r="AA753" s="38" t="s">
        <v>756</v>
      </c>
    </row>
    <row r="754" spans="24:27" x14ac:dyDescent="0.25">
      <c r="X754" s="38" t="s">
        <v>623</v>
      </c>
      <c r="Y754" s="38" t="s">
        <v>803</v>
      </c>
      <c r="Z754" s="38" t="s">
        <v>647</v>
      </c>
      <c r="AA754" s="38" t="s">
        <v>664</v>
      </c>
    </row>
    <row r="755" spans="24:27" x14ac:dyDescent="0.25">
      <c r="X755" s="38" t="s">
        <v>623</v>
      </c>
      <c r="Y755" s="38" t="s">
        <v>803</v>
      </c>
      <c r="Z755" s="38" t="s">
        <v>647</v>
      </c>
      <c r="AA755" s="38" t="s">
        <v>730</v>
      </c>
    </row>
    <row r="756" spans="24:27" x14ac:dyDescent="0.25">
      <c r="X756" s="38" t="s">
        <v>623</v>
      </c>
      <c r="Y756" s="38" t="s">
        <v>803</v>
      </c>
      <c r="Z756" s="38" t="s">
        <v>647</v>
      </c>
      <c r="AA756" s="38" t="s">
        <v>737</v>
      </c>
    </row>
    <row r="757" spans="24:27" x14ac:dyDescent="0.25">
      <c r="X757" s="38" t="s">
        <v>623</v>
      </c>
      <c r="Y757" s="38" t="s">
        <v>803</v>
      </c>
      <c r="Z757" s="38" t="s">
        <v>647</v>
      </c>
      <c r="AA757" s="38" t="s">
        <v>745</v>
      </c>
    </row>
    <row r="758" spans="24:27" x14ac:dyDescent="0.25">
      <c r="X758" s="38" t="s">
        <v>623</v>
      </c>
      <c r="Y758" s="38" t="s">
        <v>803</v>
      </c>
      <c r="Z758" s="38" t="s">
        <v>647</v>
      </c>
      <c r="AA758" s="38" t="s">
        <v>755</v>
      </c>
    </row>
    <row r="759" spans="24:27" x14ac:dyDescent="0.25">
      <c r="X759" s="38" t="s">
        <v>623</v>
      </c>
      <c r="Y759" s="38" t="s">
        <v>803</v>
      </c>
      <c r="Z759" s="38" t="s">
        <v>647</v>
      </c>
      <c r="AA759" s="38" t="s">
        <v>771</v>
      </c>
    </row>
    <row r="760" spans="24:27" x14ac:dyDescent="0.25">
      <c r="X760" s="38" t="s">
        <v>623</v>
      </c>
      <c r="Y760" s="38" t="s">
        <v>803</v>
      </c>
      <c r="Z760" s="38" t="s">
        <v>647</v>
      </c>
      <c r="AA760" s="38" t="s">
        <v>783</v>
      </c>
    </row>
    <row r="761" spans="24:27" x14ac:dyDescent="0.25">
      <c r="X761" s="38" t="s">
        <v>623</v>
      </c>
      <c r="Y761" s="38" t="s">
        <v>803</v>
      </c>
      <c r="Z761" s="38" t="s">
        <v>647</v>
      </c>
      <c r="AA761" s="38" t="s">
        <v>789</v>
      </c>
    </row>
    <row r="762" spans="24:27" x14ac:dyDescent="0.25">
      <c r="X762" s="38" t="s">
        <v>623</v>
      </c>
      <c r="Y762" s="38" t="s">
        <v>803</v>
      </c>
      <c r="Z762" s="38" t="s">
        <v>647</v>
      </c>
      <c r="AA762" s="38" t="s">
        <v>695</v>
      </c>
    </row>
    <row r="763" spans="24:27" x14ac:dyDescent="0.25">
      <c r="X763" s="38" t="s">
        <v>623</v>
      </c>
      <c r="Y763" s="38" t="s">
        <v>803</v>
      </c>
      <c r="Z763" s="38" t="s">
        <v>647</v>
      </c>
      <c r="AA763" s="38" t="s">
        <v>761</v>
      </c>
    </row>
    <row r="764" spans="24:27" x14ac:dyDescent="0.25">
      <c r="X764" s="38" t="s">
        <v>623</v>
      </c>
      <c r="Y764" s="38" t="s">
        <v>803</v>
      </c>
      <c r="Z764" s="38" t="s">
        <v>647</v>
      </c>
      <c r="AA764" s="38" t="s">
        <v>703</v>
      </c>
    </row>
    <row r="765" spans="24:27" x14ac:dyDescent="0.25">
      <c r="X765" s="38" t="s">
        <v>623</v>
      </c>
      <c r="Y765" s="38" t="s">
        <v>803</v>
      </c>
      <c r="Z765" s="38" t="s">
        <v>647</v>
      </c>
      <c r="AA765" s="38" t="s">
        <v>793</v>
      </c>
    </row>
    <row r="766" spans="24:27" x14ac:dyDescent="0.25">
      <c r="X766" s="38" t="s">
        <v>623</v>
      </c>
      <c r="Y766" s="38" t="s">
        <v>803</v>
      </c>
      <c r="Z766" s="38" t="s">
        <v>647</v>
      </c>
      <c r="AA766" s="38" t="s">
        <v>713</v>
      </c>
    </row>
    <row r="767" spans="24:27" x14ac:dyDescent="0.25">
      <c r="X767" s="38" t="s">
        <v>623</v>
      </c>
      <c r="Y767" s="38" t="s">
        <v>803</v>
      </c>
      <c r="Z767" s="38" t="s">
        <v>678</v>
      </c>
      <c r="AA767" s="38" t="s">
        <v>853</v>
      </c>
    </row>
    <row r="768" spans="24:27" x14ac:dyDescent="0.25">
      <c r="X768" s="38" t="s">
        <v>623</v>
      </c>
      <c r="Y768" s="38" t="s">
        <v>803</v>
      </c>
      <c r="Z768" s="38" t="s">
        <v>678</v>
      </c>
      <c r="AA768" s="38" t="s">
        <v>858</v>
      </c>
    </row>
    <row r="769" spans="24:27" x14ac:dyDescent="0.25">
      <c r="X769" s="38" t="s">
        <v>623</v>
      </c>
      <c r="Y769" s="38" t="s">
        <v>803</v>
      </c>
      <c r="Z769" s="38" t="s">
        <v>678</v>
      </c>
      <c r="AA769" s="38" t="s">
        <v>859</v>
      </c>
    </row>
    <row r="770" spans="24:27" x14ac:dyDescent="0.25">
      <c r="X770" s="38" t="s">
        <v>623</v>
      </c>
      <c r="Y770" s="38" t="s">
        <v>803</v>
      </c>
      <c r="Z770" s="38" t="s">
        <v>678</v>
      </c>
      <c r="AA770" s="38" t="s">
        <v>862</v>
      </c>
    </row>
    <row r="771" spans="24:27" x14ac:dyDescent="0.25">
      <c r="X771" s="38" t="s">
        <v>623</v>
      </c>
      <c r="Y771" s="38" t="s">
        <v>803</v>
      </c>
      <c r="Z771" s="38" t="s">
        <v>678</v>
      </c>
      <c r="AA771" s="38" t="s">
        <v>855</v>
      </c>
    </row>
    <row r="772" spans="24:27" x14ac:dyDescent="0.25">
      <c r="X772" s="38" t="s">
        <v>623</v>
      </c>
      <c r="Y772" s="38" t="s">
        <v>803</v>
      </c>
      <c r="Z772" s="38" t="s">
        <v>678</v>
      </c>
      <c r="AA772" s="38" t="s">
        <v>867</v>
      </c>
    </row>
    <row r="773" spans="24:27" x14ac:dyDescent="0.25">
      <c r="X773" s="38" t="s">
        <v>623</v>
      </c>
      <c r="Y773" s="38" t="s">
        <v>803</v>
      </c>
      <c r="Z773" s="38" t="s">
        <v>678</v>
      </c>
      <c r="AA773" s="38" t="s">
        <v>882</v>
      </c>
    </row>
    <row r="774" spans="24:27" x14ac:dyDescent="0.25">
      <c r="X774" s="38" t="s">
        <v>623</v>
      </c>
      <c r="Y774" s="38" t="s">
        <v>803</v>
      </c>
      <c r="Z774" s="38" t="s">
        <v>678</v>
      </c>
      <c r="AA774" s="38" t="s">
        <v>886</v>
      </c>
    </row>
    <row r="775" spans="24:27" x14ac:dyDescent="0.25">
      <c r="X775" s="38" t="s">
        <v>623</v>
      </c>
      <c r="Y775" s="38" t="s">
        <v>803</v>
      </c>
      <c r="Z775" s="38" t="s">
        <v>678</v>
      </c>
      <c r="AA775" s="38" t="s">
        <v>868</v>
      </c>
    </row>
    <row r="776" spans="24:27" x14ac:dyDescent="0.25">
      <c r="X776" s="38" t="s">
        <v>623</v>
      </c>
      <c r="Y776" s="38" t="s">
        <v>803</v>
      </c>
      <c r="Z776" s="38" t="s">
        <v>678</v>
      </c>
      <c r="AA776" s="38" t="s">
        <v>871</v>
      </c>
    </row>
    <row r="777" spans="24:27" x14ac:dyDescent="0.25">
      <c r="X777" s="38" t="s">
        <v>623</v>
      </c>
      <c r="Y777" s="38" t="s">
        <v>803</v>
      </c>
      <c r="Z777" s="38" t="s">
        <v>678</v>
      </c>
      <c r="AA777" s="38" t="s">
        <v>874</v>
      </c>
    </row>
    <row r="778" spans="24:27" x14ac:dyDescent="0.25">
      <c r="X778" s="38" t="s">
        <v>623</v>
      </c>
      <c r="Y778" s="38" t="s">
        <v>803</v>
      </c>
      <c r="Z778" s="38" t="s">
        <v>678</v>
      </c>
      <c r="AA778" s="38" t="s">
        <v>877</v>
      </c>
    </row>
    <row r="779" spans="24:27" x14ac:dyDescent="0.25">
      <c r="X779" s="38" t="s">
        <v>623</v>
      </c>
      <c r="Y779" s="38" t="s">
        <v>803</v>
      </c>
      <c r="Z779" s="38" t="s">
        <v>678</v>
      </c>
      <c r="AA779" s="38" t="s">
        <v>856</v>
      </c>
    </row>
    <row r="780" spans="24:27" x14ac:dyDescent="0.25">
      <c r="X780" s="38" t="s">
        <v>623</v>
      </c>
      <c r="Y780" s="38" t="s">
        <v>803</v>
      </c>
      <c r="Z780" s="38" t="s">
        <v>693</v>
      </c>
      <c r="AA780" s="38" t="s">
        <v>757</v>
      </c>
    </row>
    <row r="781" spans="24:27" x14ac:dyDescent="0.25">
      <c r="X781" s="38" t="s">
        <v>623</v>
      </c>
      <c r="Y781" s="38" t="s">
        <v>803</v>
      </c>
      <c r="Z781" s="38" t="s">
        <v>701</v>
      </c>
      <c r="AA781" s="38" t="s">
        <v>763</v>
      </c>
    </row>
    <row r="782" spans="24:27" x14ac:dyDescent="0.25">
      <c r="X782" s="38" t="s">
        <v>623</v>
      </c>
      <c r="Y782" s="38" t="s">
        <v>807</v>
      </c>
      <c r="Z782" s="38" t="s">
        <v>628</v>
      </c>
      <c r="AA782" s="38" t="s">
        <v>662</v>
      </c>
    </row>
    <row r="783" spans="24:27" x14ac:dyDescent="0.25">
      <c r="X783" s="38" t="s">
        <v>623</v>
      </c>
      <c r="Y783" s="38" t="s">
        <v>807</v>
      </c>
      <c r="Z783" s="38" t="s">
        <v>628</v>
      </c>
      <c r="AA783" s="38" t="s">
        <v>136</v>
      </c>
    </row>
    <row r="784" spans="24:27" x14ac:dyDescent="0.25">
      <c r="X784" s="38" t="s">
        <v>623</v>
      </c>
      <c r="Y784" s="38" t="s">
        <v>807</v>
      </c>
      <c r="Z784" s="38" t="s">
        <v>628</v>
      </c>
      <c r="AA784" s="38" t="s">
        <v>702</v>
      </c>
    </row>
    <row r="785" spans="24:27" x14ac:dyDescent="0.25">
      <c r="X785" s="38" t="s">
        <v>623</v>
      </c>
      <c r="Y785" s="38" t="s">
        <v>807</v>
      </c>
      <c r="Z785" s="38" t="s">
        <v>628</v>
      </c>
      <c r="AA785" s="38" t="s">
        <v>631</v>
      </c>
    </row>
    <row r="786" spans="24:27" x14ac:dyDescent="0.25">
      <c r="X786" s="38" t="s">
        <v>623</v>
      </c>
      <c r="Y786" s="38" t="s">
        <v>807</v>
      </c>
      <c r="Z786" s="38" t="s">
        <v>628</v>
      </c>
      <c r="AA786" s="38" t="s">
        <v>650</v>
      </c>
    </row>
    <row r="787" spans="24:27" x14ac:dyDescent="0.25">
      <c r="X787" s="38" t="s">
        <v>623</v>
      </c>
      <c r="Y787" s="38" t="s">
        <v>807</v>
      </c>
      <c r="Z787" s="38" t="s">
        <v>628</v>
      </c>
      <c r="AA787" s="38" t="s">
        <v>751</v>
      </c>
    </row>
    <row r="788" spans="24:27" x14ac:dyDescent="0.25">
      <c r="X788" s="38" t="s">
        <v>623</v>
      </c>
      <c r="Y788" s="38" t="s">
        <v>807</v>
      </c>
      <c r="Z788" s="38" t="s">
        <v>628</v>
      </c>
      <c r="AA788" s="38" t="s">
        <v>756</v>
      </c>
    </row>
    <row r="789" spans="24:27" x14ac:dyDescent="0.25">
      <c r="X789" s="38" t="s">
        <v>623</v>
      </c>
      <c r="Y789" s="38" t="s">
        <v>807</v>
      </c>
      <c r="Z789" s="38" t="s">
        <v>647</v>
      </c>
      <c r="AA789" s="38" t="s">
        <v>664</v>
      </c>
    </row>
    <row r="790" spans="24:27" x14ac:dyDescent="0.25">
      <c r="X790" s="38" t="s">
        <v>623</v>
      </c>
      <c r="Y790" s="38" t="s">
        <v>807</v>
      </c>
      <c r="Z790" s="38" t="s">
        <v>647</v>
      </c>
      <c r="AA790" s="38" t="s">
        <v>730</v>
      </c>
    </row>
    <row r="791" spans="24:27" x14ac:dyDescent="0.25">
      <c r="X791" s="38" t="s">
        <v>623</v>
      </c>
      <c r="Y791" s="38" t="s">
        <v>807</v>
      </c>
      <c r="Z791" s="38" t="s">
        <v>647</v>
      </c>
      <c r="AA791" s="38" t="s">
        <v>737</v>
      </c>
    </row>
    <row r="792" spans="24:27" x14ac:dyDescent="0.25">
      <c r="X792" s="38" t="s">
        <v>623</v>
      </c>
      <c r="Y792" s="38" t="s">
        <v>807</v>
      </c>
      <c r="Z792" s="38" t="s">
        <v>647</v>
      </c>
      <c r="AA792" s="38" t="s">
        <v>745</v>
      </c>
    </row>
    <row r="793" spans="24:27" x14ac:dyDescent="0.25">
      <c r="X793" s="38" t="s">
        <v>623</v>
      </c>
      <c r="Y793" s="38" t="s">
        <v>807</v>
      </c>
      <c r="Z793" s="38" t="s">
        <v>647</v>
      </c>
      <c r="AA793" s="38" t="s">
        <v>755</v>
      </c>
    </row>
    <row r="794" spans="24:27" x14ac:dyDescent="0.25">
      <c r="X794" s="38" t="s">
        <v>623</v>
      </c>
      <c r="Y794" s="38" t="s">
        <v>807</v>
      </c>
      <c r="Z794" s="38" t="s">
        <v>647</v>
      </c>
      <c r="AA794" s="38" t="s">
        <v>771</v>
      </c>
    </row>
    <row r="795" spans="24:27" x14ac:dyDescent="0.25">
      <c r="X795" s="38" t="s">
        <v>623</v>
      </c>
      <c r="Y795" s="38" t="s">
        <v>807</v>
      </c>
      <c r="Z795" s="38" t="s">
        <v>647</v>
      </c>
      <c r="AA795" s="38" t="s">
        <v>783</v>
      </c>
    </row>
    <row r="796" spans="24:27" x14ac:dyDescent="0.25">
      <c r="X796" s="38" t="s">
        <v>623</v>
      </c>
      <c r="Y796" s="38" t="s">
        <v>807</v>
      </c>
      <c r="Z796" s="38" t="s">
        <v>647</v>
      </c>
      <c r="AA796" s="38" t="s">
        <v>789</v>
      </c>
    </row>
    <row r="797" spans="24:27" x14ac:dyDescent="0.25">
      <c r="X797" s="38" t="s">
        <v>623</v>
      </c>
      <c r="Y797" s="38" t="s">
        <v>807</v>
      </c>
      <c r="Z797" s="38" t="s">
        <v>647</v>
      </c>
      <c r="AA797" s="38" t="s">
        <v>695</v>
      </c>
    </row>
    <row r="798" spans="24:27" x14ac:dyDescent="0.25">
      <c r="X798" s="38" t="s">
        <v>623</v>
      </c>
      <c r="Y798" s="38" t="s">
        <v>807</v>
      </c>
      <c r="Z798" s="38" t="s">
        <v>647</v>
      </c>
      <c r="AA798" s="38" t="s">
        <v>761</v>
      </c>
    </row>
    <row r="799" spans="24:27" x14ac:dyDescent="0.25">
      <c r="X799" s="38" t="s">
        <v>623</v>
      </c>
      <c r="Y799" s="38" t="s">
        <v>807</v>
      </c>
      <c r="Z799" s="38" t="s">
        <v>647</v>
      </c>
      <c r="AA799" s="38" t="s">
        <v>703</v>
      </c>
    </row>
    <row r="800" spans="24:27" x14ac:dyDescent="0.25">
      <c r="X800" s="38" t="s">
        <v>623</v>
      </c>
      <c r="Y800" s="38" t="s">
        <v>807</v>
      </c>
      <c r="Z800" s="38" t="s">
        <v>647</v>
      </c>
      <c r="AA800" s="38" t="s">
        <v>793</v>
      </c>
    </row>
    <row r="801" spans="24:27" x14ac:dyDescent="0.25">
      <c r="X801" s="38" t="s">
        <v>623</v>
      </c>
      <c r="Y801" s="38" t="s">
        <v>807</v>
      </c>
      <c r="Z801" s="38" t="s">
        <v>647</v>
      </c>
      <c r="AA801" s="38" t="s">
        <v>713</v>
      </c>
    </row>
    <row r="802" spans="24:27" x14ac:dyDescent="0.25">
      <c r="X802" s="38" t="s">
        <v>623</v>
      </c>
      <c r="Y802" s="38" t="s">
        <v>807</v>
      </c>
      <c r="Z802" s="38" t="s">
        <v>678</v>
      </c>
      <c r="AA802" s="38" t="s">
        <v>853</v>
      </c>
    </row>
    <row r="803" spans="24:27" x14ac:dyDescent="0.25">
      <c r="X803" s="38" t="s">
        <v>623</v>
      </c>
      <c r="Y803" s="38" t="s">
        <v>807</v>
      </c>
      <c r="Z803" s="38" t="s">
        <v>678</v>
      </c>
      <c r="AA803" s="38" t="s">
        <v>858</v>
      </c>
    </row>
    <row r="804" spans="24:27" x14ac:dyDescent="0.25">
      <c r="X804" s="38" t="s">
        <v>623</v>
      </c>
      <c r="Y804" s="38" t="s">
        <v>807</v>
      </c>
      <c r="Z804" s="38" t="s">
        <v>678</v>
      </c>
      <c r="AA804" s="38" t="s">
        <v>859</v>
      </c>
    </row>
    <row r="805" spans="24:27" x14ac:dyDescent="0.25">
      <c r="X805" s="38" t="s">
        <v>623</v>
      </c>
      <c r="Y805" s="38" t="s">
        <v>807</v>
      </c>
      <c r="Z805" s="38" t="s">
        <v>678</v>
      </c>
      <c r="AA805" s="38" t="s">
        <v>862</v>
      </c>
    </row>
    <row r="806" spans="24:27" x14ac:dyDescent="0.25">
      <c r="X806" s="38" t="s">
        <v>623</v>
      </c>
      <c r="Y806" s="38" t="s">
        <v>807</v>
      </c>
      <c r="Z806" s="38" t="s">
        <v>678</v>
      </c>
      <c r="AA806" s="38" t="s">
        <v>855</v>
      </c>
    </row>
    <row r="807" spans="24:27" x14ac:dyDescent="0.25">
      <c r="X807" s="38" t="s">
        <v>623</v>
      </c>
      <c r="Y807" s="38" t="s">
        <v>807</v>
      </c>
      <c r="Z807" s="38" t="s">
        <v>678</v>
      </c>
      <c r="AA807" s="38" t="s">
        <v>867</v>
      </c>
    </row>
    <row r="808" spans="24:27" x14ac:dyDescent="0.25">
      <c r="X808" s="38" t="s">
        <v>623</v>
      </c>
      <c r="Y808" s="38" t="s">
        <v>807</v>
      </c>
      <c r="Z808" s="38" t="s">
        <v>678</v>
      </c>
      <c r="AA808" s="38" t="s">
        <v>882</v>
      </c>
    </row>
    <row r="809" spans="24:27" x14ac:dyDescent="0.25">
      <c r="X809" s="38" t="s">
        <v>623</v>
      </c>
      <c r="Y809" s="38" t="s">
        <v>807</v>
      </c>
      <c r="Z809" s="38" t="s">
        <v>678</v>
      </c>
      <c r="AA809" s="38" t="s">
        <v>886</v>
      </c>
    </row>
    <row r="810" spans="24:27" x14ac:dyDescent="0.25">
      <c r="X810" s="38" t="s">
        <v>623</v>
      </c>
      <c r="Y810" s="38" t="s">
        <v>807</v>
      </c>
      <c r="Z810" s="38" t="s">
        <v>678</v>
      </c>
      <c r="AA810" s="38" t="s">
        <v>868</v>
      </c>
    </row>
    <row r="811" spans="24:27" x14ac:dyDescent="0.25">
      <c r="X811" s="38" t="s">
        <v>623</v>
      </c>
      <c r="Y811" s="38" t="s">
        <v>807</v>
      </c>
      <c r="Z811" s="38" t="s">
        <v>678</v>
      </c>
      <c r="AA811" s="38" t="s">
        <v>871</v>
      </c>
    </row>
    <row r="812" spans="24:27" x14ac:dyDescent="0.25">
      <c r="X812" s="38" t="s">
        <v>623</v>
      </c>
      <c r="Y812" s="38" t="s">
        <v>807</v>
      </c>
      <c r="Z812" s="38" t="s">
        <v>678</v>
      </c>
      <c r="AA812" s="38" t="s">
        <v>874</v>
      </c>
    </row>
    <row r="813" spans="24:27" x14ac:dyDescent="0.25">
      <c r="X813" s="38" t="s">
        <v>623</v>
      </c>
      <c r="Y813" s="38" t="s">
        <v>807</v>
      </c>
      <c r="Z813" s="38" t="s">
        <v>678</v>
      </c>
      <c r="AA813" s="38" t="s">
        <v>877</v>
      </c>
    </row>
    <row r="814" spans="24:27" x14ac:dyDescent="0.25">
      <c r="X814" s="38" t="s">
        <v>623</v>
      </c>
      <c r="Y814" s="38" t="s">
        <v>807</v>
      </c>
      <c r="Z814" s="38" t="s">
        <v>678</v>
      </c>
      <c r="AA814" s="38" t="s">
        <v>856</v>
      </c>
    </row>
    <row r="815" spans="24:27" x14ac:dyDescent="0.25">
      <c r="X815" s="38" t="s">
        <v>623</v>
      </c>
      <c r="Y815" s="38" t="s">
        <v>807</v>
      </c>
      <c r="Z815" s="38" t="s">
        <v>693</v>
      </c>
      <c r="AA815" s="38" t="s">
        <v>757</v>
      </c>
    </row>
    <row r="816" spans="24:27" x14ac:dyDescent="0.25">
      <c r="X816" s="38" t="s">
        <v>623</v>
      </c>
      <c r="Y816" s="38" t="s">
        <v>807</v>
      </c>
      <c r="Z816" s="38" t="s">
        <v>701</v>
      </c>
      <c r="AA816" s="38" t="s">
        <v>763</v>
      </c>
    </row>
    <row r="817" spans="24:27" x14ac:dyDescent="0.25">
      <c r="X817" s="38" t="s">
        <v>623</v>
      </c>
      <c r="Y817" s="38" t="s">
        <v>810</v>
      </c>
      <c r="Z817" s="38" t="s">
        <v>628</v>
      </c>
      <c r="AA817" s="38" t="s">
        <v>662</v>
      </c>
    </row>
    <row r="818" spans="24:27" x14ac:dyDescent="0.25">
      <c r="X818" s="38" t="s">
        <v>623</v>
      </c>
      <c r="Y818" s="38" t="s">
        <v>810</v>
      </c>
      <c r="Z818" s="38" t="s">
        <v>628</v>
      </c>
      <c r="AA818" s="38" t="s">
        <v>136</v>
      </c>
    </row>
    <row r="819" spans="24:27" x14ac:dyDescent="0.25">
      <c r="X819" s="38" t="s">
        <v>623</v>
      </c>
      <c r="Y819" s="38" t="s">
        <v>810</v>
      </c>
      <c r="Z819" s="38" t="s">
        <v>628</v>
      </c>
      <c r="AA819" s="38" t="s">
        <v>702</v>
      </c>
    </row>
    <row r="820" spans="24:27" x14ac:dyDescent="0.25">
      <c r="X820" s="38" t="s">
        <v>623</v>
      </c>
      <c r="Y820" s="38" t="s">
        <v>810</v>
      </c>
      <c r="Z820" s="38" t="s">
        <v>628</v>
      </c>
      <c r="AA820" s="38" t="s">
        <v>631</v>
      </c>
    </row>
    <row r="821" spans="24:27" x14ac:dyDescent="0.25">
      <c r="X821" s="38" t="s">
        <v>623</v>
      </c>
      <c r="Y821" s="38" t="s">
        <v>810</v>
      </c>
      <c r="Z821" s="38" t="s">
        <v>628</v>
      </c>
      <c r="AA821" s="38" t="s">
        <v>650</v>
      </c>
    </row>
    <row r="822" spans="24:27" x14ac:dyDescent="0.25">
      <c r="X822" s="38" t="s">
        <v>623</v>
      </c>
      <c r="Y822" s="38" t="s">
        <v>810</v>
      </c>
      <c r="Z822" s="38" t="s">
        <v>628</v>
      </c>
      <c r="AA822" s="38" t="s">
        <v>751</v>
      </c>
    </row>
    <row r="823" spans="24:27" x14ac:dyDescent="0.25">
      <c r="X823" s="38" t="s">
        <v>623</v>
      </c>
      <c r="Y823" s="38" t="s">
        <v>810</v>
      </c>
      <c r="Z823" s="38" t="s">
        <v>628</v>
      </c>
      <c r="AA823" s="38" t="s">
        <v>756</v>
      </c>
    </row>
    <row r="824" spans="24:27" x14ac:dyDescent="0.25">
      <c r="X824" s="38" t="s">
        <v>623</v>
      </c>
      <c r="Y824" s="38" t="s">
        <v>810</v>
      </c>
      <c r="Z824" s="38" t="s">
        <v>647</v>
      </c>
      <c r="AA824" s="38" t="s">
        <v>664</v>
      </c>
    </row>
    <row r="825" spans="24:27" x14ac:dyDescent="0.25">
      <c r="X825" s="38" t="s">
        <v>623</v>
      </c>
      <c r="Y825" s="38" t="s">
        <v>810</v>
      </c>
      <c r="Z825" s="38" t="s">
        <v>647</v>
      </c>
      <c r="AA825" s="38" t="s">
        <v>730</v>
      </c>
    </row>
    <row r="826" spans="24:27" x14ac:dyDescent="0.25">
      <c r="X826" s="38" t="s">
        <v>623</v>
      </c>
      <c r="Y826" s="38" t="s">
        <v>810</v>
      </c>
      <c r="Z826" s="38" t="s">
        <v>647</v>
      </c>
      <c r="AA826" s="38" t="s">
        <v>737</v>
      </c>
    </row>
    <row r="827" spans="24:27" x14ac:dyDescent="0.25">
      <c r="X827" s="38" t="s">
        <v>623</v>
      </c>
      <c r="Y827" s="38" t="s">
        <v>810</v>
      </c>
      <c r="Z827" s="38" t="s">
        <v>647</v>
      </c>
      <c r="AA827" s="38" t="s">
        <v>745</v>
      </c>
    </row>
    <row r="828" spans="24:27" x14ac:dyDescent="0.25">
      <c r="X828" s="38" t="s">
        <v>623</v>
      </c>
      <c r="Y828" s="38" t="s">
        <v>810</v>
      </c>
      <c r="Z828" s="38" t="s">
        <v>647</v>
      </c>
      <c r="AA828" s="38" t="s">
        <v>755</v>
      </c>
    </row>
    <row r="829" spans="24:27" x14ac:dyDescent="0.25">
      <c r="X829" s="38" t="s">
        <v>623</v>
      </c>
      <c r="Y829" s="38" t="s">
        <v>810</v>
      </c>
      <c r="Z829" s="38" t="s">
        <v>647</v>
      </c>
      <c r="AA829" s="38" t="s">
        <v>771</v>
      </c>
    </row>
    <row r="830" spans="24:27" x14ac:dyDescent="0.25">
      <c r="X830" s="38" t="s">
        <v>623</v>
      </c>
      <c r="Y830" s="38" t="s">
        <v>810</v>
      </c>
      <c r="Z830" s="38" t="s">
        <v>647</v>
      </c>
      <c r="AA830" s="38" t="s">
        <v>783</v>
      </c>
    </row>
    <row r="831" spans="24:27" x14ac:dyDescent="0.25">
      <c r="X831" s="38" t="s">
        <v>623</v>
      </c>
      <c r="Y831" s="38" t="s">
        <v>810</v>
      </c>
      <c r="Z831" s="38" t="s">
        <v>647</v>
      </c>
      <c r="AA831" s="38" t="s">
        <v>789</v>
      </c>
    </row>
    <row r="832" spans="24:27" x14ac:dyDescent="0.25">
      <c r="X832" s="38" t="s">
        <v>623</v>
      </c>
      <c r="Y832" s="38" t="s">
        <v>810</v>
      </c>
      <c r="Z832" s="38" t="s">
        <v>647</v>
      </c>
      <c r="AA832" s="38" t="s">
        <v>695</v>
      </c>
    </row>
    <row r="833" spans="24:27" x14ac:dyDescent="0.25">
      <c r="X833" s="38" t="s">
        <v>623</v>
      </c>
      <c r="Y833" s="38" t="s">
        <v>810</v>
      </c>
      <c r="Z833" s="38" t="s">
        <v>647</v>
      </c>
      <c r="AA833" s="38" t="s">
        <v>761</v>
      </c>
    </row>
    <row r="834" spans="24:27" x14ac:dyDescent="0.25">
      <c r="X834" s="38" t="s">
        <v>623</v>
      </c>
      <c r="Y834" s="38" t="s">
        <v>810</v>
      </c>
      <c r="Z834" s="38" t="s">
        <v>647</v>
      </c>
      <c r="AA834" s="38" t="s">
        <v>703</v>
      </c>
    </row>
    <row r="835" spans="24:27" x14ac:dyDescent="0.25">
      <c r="X835" s="38" t="s">
        <v>623</v>
      </c>
      <c r="Y835" s="38" t="s">
        <v>810</v>
      </c>
      <c r="Z835" s="38" t="s">
        <v>647</v>
      </c>
      <c r="AA835" s="38" t="s">
        <v>793</v>
      </c>
    </row>
    <row r="836" spans="24:27" x14ac:dyDescent="0.25">
      <c r="X836" s="38" t="s">
        <v>623</v>
      </c>
      <c r="Y836" s="38" t="s">
        <v>810</v>
      </c>
      <c r="Z836" s="38" t="s">
        <v>647</v>
      </c>
      <c r="AA836" s="38" t="s">
        <v>713</v>
      </c>
    </row>
    <row r="837" spans="24:27" x14ac:dyDescent="0.25">
      <c r="X837" s="38" t="s">
        <v>623</v>
      </c>
      <c r="Y837" s="38" t="s">
        <v>810</v>
      </c>
      <c r="Z837" s="38" t="s">
        <v>678</v>
      </c>
      <c r="AA837" s="38" t="s">
        <v>853</v>
      </c>
    </row>
    <row r="838" spans="24:27" x14ac:dyDescent="0.25">
      <c r="X838" s="38" t="s">
        <v>623</v>
      </c>
      <c r="Y838" s="38" t="s">
        <v>810</v>
      </c>
      <c r="Z838" s="38" t="s">
        <v>678</v>
      </c>
      <c r="AA838" s="38" t="s">
        <v>858</v>
      </c>
    </row>
    <row r="839" spans="24:27" x14ac:dyDescent="0.25">
      <c r="X839" s="38" t="s">
        <v>623</v>
      </c>
      <c r="Y839" s="38" t="s">
        <v>810</v>
      </c>
      <c r="Z839" s="38" t="s">
        <v>678</v>
      </c>
      <c r="AA839" s="38" t="s">
        <v>859</v>
      </c>
    </row>
    <row r="840" spans="24:27" x14ac:dyDescent="0.25">
      <c r="X840" s="38" t="s">
        <v>623</v>
      </c>
      <c r="Y840" s="38" t="s">
        <v>810</v>
      </c>
      <c r="Z840" s="38" t="s">
        <v>678</v>
      </c>
      <c r="AA840" s="38" t="s">
        <v>862</v>
      </c>
    </row>
    <row r="841" spans="24:27" x14ac:dyDescent="0.25">
      <c r="X841" s="38" t="s">
        <v>623</v>
      </c>
      <c r="Y841" s="38" t="s">
        <v>810</v>
      </c>
      <c r="Z841" s="38" t="s">
        <v>678</v>
      </c>
      <c r="AA841" s="38" t="s">
        <v>855</v>
      </c>
    </row>
    <row r="842" spans="24:27" x14ac:dyDescent="0.25">
      <c r="X842" s="38" t="s">
        <v>623</v>
      </c>
      <c r="Y842" s="38" t="s">
        <v>810</v>
      </c>
      <c r="Z842" s="38" t="s">
        <v>678</v>
      </c>
      <c r="AA842" s="38" t="s">
        <v>867</v>
      </c>
    </row>
    <row r="843" spans="24:27" x14ac:dyDescent="0.25">
      <c r="X843" s="38" t="s">
        <v>623</v>
      </c>
      <c r="Y843" s="38" t="s">
        <v>810</v>
      </c>
      <c r="Z843" s="38" t="s">
        <v>678</v>
      </c>
      <c r="AA843" s="38" t="s">
        <v>882</v>
      </c>
    </row>
    <row r="844" spans="24:27" x14ac:dyDescent="0.25">
      <c r="X844" s="38" t="s">
        <v>623</v>
      </c>
      <c r="Y844" s="38" t="s">
        <v>810</v>
      </c>
      <c r="Z844" s="38" t="s">
        <v>678</v>
      </c>
      <c r="AA844" s="38" t="s">
        <v>886</v>
      </c>
    </row>
    <row r="845" spans="24:27" x14ac:dyDescent="0.25">
      <c r="X845" s="38" t="s">
        <v>623</v>
      </c>
      <c r="Y845" s="38" t="s">
        <v>810</v>
      </c>
      <c r="Z845" s="38" t="s">
        <v>678</v>
      </c>
      <c r="AA845" s="38" t="s">
        <v>868</v>
      </c>
    </row>
    <row r="846" spans="24:27" x14ac:dyDescent="0.25">
      <c r="X846" s="38" t="s">
        <v>623</v>
      </c>
      <c r="Y846" s="38" t="s">
        <v>810</v>
      </c>
      <c r="Z846" s="38" t="s">
        <v>678</v>
      </c>
      <c r="AA846" s="38" t="s">
        <v>871</v>
      </c>
    </row>
    <row r="847" spans="24:27" x14ac:dyDescent="0.25">
      <c r="X847" s="38" t="s">
        <v>623</v>
      </c>
      <c r="Y847" s="38" t="s">
        <v>810</v>
      </c>
      <c r="Z847" s="38" t="s">
        <v>678</v>
      </c>
      <c r="AA847" s="38" t="s">
        <v>874</v>
      </c>
    </row>
    <row r="848" spans="24:27" x14ac:dyDescent="0.25">
      <c r="X848" s="38" t="s">
        <v>623</v>
      </c>
      <c r="Y848" s="38" t="s">
        <v>810</v>
      </c>
      <c r="Z848" s="38" t="s">
        <v>678</v>
      </c>
      <c r="AA848" s="38" t="s">
        <v>877</v>
      </c>
    </row>
    <row r="849" spans="24:27" x14ac:dyDescent="0.25">
      <c r="X849" s="38" t="s">
        <v>623</v>
      </c>
      <c r="Y849" s="38" t="s">
        <v>810</v>
      </c>
      <c r="Z849" s="38" t="s">
        <v>678</v>
      </c>
      <c r="AA849" s="38" t="s">
        <v>856</v>
      </c>
    </row>
    <row r="850" spans="24:27" x14ac:dyDescent="0.25">
      <c r="X850" s="38" t="s">
        <v>623</v>
      </c>
      <c r="Y850" s="38" t="s">
        <v>810</v>
      </c>
      <c r="Z850" s="38" t="s">
        <v>693</v>
      </c>
      <c r="AA850" s="38" t="s">
        <v>757</v>
      </c>
    </row>
    <row r="851" spans="24:27" x14ac:dyDescent="0.25">
      <c r="X851" s="38" t="s">
        <v>623</v>
      </c>
      <c r="Y851" s="38" t="s">
        <v>810</v>
      </c>
      <c r="Z851" s="38" t="s">
        <v>701</v>
      </c>
      <c r="AA851" s="38" t="s">
        <v>763</v>
      </c>
    </row>
    <row r="852" spans="24:27" x14ac:dyDescent="0.25">
      <c r="X852" s="38" t="s">
        <v>623</v>
      </c>
      <c r="Y852" s="38" t="s">
        <v>812</v>
      </c>
      <c r="Z852" s="38" t="s">
        <v>628</v>
      </c>
      <c r="AA852" s="38" t="s">
        <v>662</v>
      </c>
    </row>
    <row r="853" spans="24:27" x14ac:dyDescent="0.25">
      <c r="X853" s="38" t="s">
        <v>623</v>
      </c>
      <c r="Y853" s="38" t="s">
        <v>812</v>
      </c>
      <c r="Z853" s="38" t="s">
        <v>628</v>
      </c>
      <c r="AA853" s="38" t="s">
        <v>136</v>
      </c>
    </row>
    <row r="854" spans="24:27" x14ac:dyDescent="0.25">
      <c r="X854" s="38" t="s">
        <v>623</v>
      </c>
      <c r="Y854" s="38" t="s">
        <v>812</v>
      </c>
      <c r="Z854" s="38" t="s">
        <v>628</v>
      </c>
      <c r="AA854" s="38" t="s">
        <v>702</v>
      </c>
    </row>
    <row r="855" spans="24:27" x14ac:dyDescent="0.25">
      <c r="X855" s="38" t="s">
        <v>623</v>
      </c>
      <c r="Y855" s="38" t="s">
        <v>812</v>
      </c>
      <c r="Z855" s="38" t="s">
        <v>628</v>
      </c>
      <c r="AA855" s="38" t="s">
        <v>631</v>
      </c>
    </row>
    <row r="856" spans="24:27" x14ac:dyDescent="0.25">
      <c r="X856" s="38" t="s">
        <v>623</v>
      </c>
      <c r="Y856" s="38" t="s">
        <v>812</v>
      </c>
      <c r="Z856" s="38" t="s">
        <v>628</v>
      </c>
      <c r="AA856" s="38" t="s">
        <v>650</v>
      </c>
    </row>
    <row r="857" spans="24:27" x14ac:dyDescent="0.25">
      <c r="X857" s="38" t="s">
        <v>623</v>
      </c>
      <c r="Y857" s="38" t="s">
        <v>812</v>
      </c>
      <c r="Z857" s="38" t="s">
        <v>628</v>
      </c>
      <c r="AA857" s="38" t="s">
        <v>751</v>
      </c>
    </row>
    <row r="858" spans="24:27" x14ac:dyDescent="0.25">
      <c r="X858" s="38" t="s">
        <v>623</v>
      </c>
      <c r="Y858" s="38" t="s">
        <v>812</v>
      </c>
      <c r="Z858" s="38" t="s">
        <v>628</v>
      </c>
      <c r="AA858" s="38" t="s">
        <v>756</v>
      </c>
    </row>
    <row r="859" spans="24:27" x14ac:dyDescent="0.25">
      <c r="X859" s="38" t="s">
        <v>623</v>
      </c>
      <c r="Y859" s="38" t="s">
        <v>812</v>
      </c>
      <c r="Z859" s="38" t="s">
        <v>647</v>
      </c>
      <c r="AA859" s="38" t="s">
        <v>664</v>
      </c>
    </row>
    <row r="860" spans="24:27" x14ac:dyDescent="0.25">
      <c r="X860" s="38" t="s">
        <v>623</v>
      </c>
      <c r="Y860" s="38" t="s">
        <v>812</v>
      </c>
      <c r="Z860" s="38" t="s">
        <v>647</v>
      </c>
      <c r="AA860" s="38" t="s">
        <v>730</v>
      </c>
    </row>
    <row r="861" spans="24:27" x14ac:dyDescent="0.25">
      <c r="X861" s="38" t="s">
        <v>623</v>
      </c>
      <c r="Y861" s="38" t="s">
        <v>812</v>
      </c>
      <c r="Z861" s="38" t="s">
        <v>647</v>
      </c>
      <c r="AA861" s="38" t="s">
        <v>737</v>
      </c>
    </row>
    <row r="862" spans="24:27" x14ac:dyDescent="0.25">
      <c r="X862" s="38" t="s">
        <v>623</v>
      </c>
      <c r="Y862" s="38" t="s">
        <v>812</v>
      </c>
      <c r="Z862" s="38" t="s">
        <v>647</v>
      </c>
      <c r="AA862" s="38" t="s">
        <v>745</v>
      </c>
    </row>
    <row r="863" spans="24:27" x14ac:dyDescent="0.25">
      <c r="X863" s="38" t="s">
        <v>623</v>
      </c>
      <c r="Y863" s="38" t="s">
        <v>812</v>
      </c>
      <c r="Z863" s="38" t="s">
        <v>647</v>
      </c>
      <c r="AA863" s="38" t="s">
        <v>755</v>
      </c>
    </row>
    <row r="864" spans="24:27" x14ac:dyDescent="0.25">
      <c r="X864" s="38" t="s">
        <v>623</v>
      </c>
      <c r="Y864" s="38" t="s">
        <v>812</v>
      </c>
      <c r="Z864" s="38" t="s">
        <v>647</v>
      </c>
      <c r="AA864" s="38" t="s">
        <v>771</v>
      </c>
    </row>
    <row r="865" spans="24:27" x14ac:dyDescent="0.25">
      <c r="X865" s="38" t="s">
        <v>623</v>
      </c>
      <c r="Y865" s="38" t="s">
        <v>812</v>
      </c>
      <c r="Z865" s="38" t="s">
        <v>647</v>
      </c>
      <c r="AA865" s="38" t="s">
        <v>783</v>
      </c>
    </row>
    <row r="866" spans="24:27" x14ac:dyDescent="0.25">
      <c r="X866" s="38" t="s">
        <v>623</v>
      </c>
      <c r="Y866" s="38" t="s">
        <v>812</v>
      </c>
      <c r="Z866" s="38" t="s">
        <v>647</v>
      </c>
      <c r="AA866" s="38" t="s">
        <v>789</v>
      </c>
    </row>
    <row r="867" spans="24:27" x14ac:dyDescent="0.25">
      <c r="X867" s="38" t="s">
        <v>623</v>
      </c>
      <c r="Y867" s="38" t="s">
        <v>812</v>
      </c>
      <c r="Z867" s="38" t="s">
        <v>647</v>
      </c>
      <c r="AA867" s="38" t="s">
        <v>695</v>
      </c>
    </row>
    <row r="868" spans="24:27" x14ac:dyDescent="0.25">
      <c r="X868" s="38" t="s">
        <v>623</v>
      </c>
      <c r="Y868" s="38" t="s">
        <v>812</v>
      </c>
      <c r="Z868" s="38" t="s">
        <v>647</v>
      </c>
      <c r="AA868" s="38" t="s">
        <v>761</v>
      </c>
    </row>
    <row r="869" spans="24:27" x14ac:dyDescent="0.25">
      <c r="X869" s="38" t="s">
        <v>623</v>
      </c>
      <c r="Y869" s="38" t="s">
        <v>812</v>
      </c>
      <c r="Z869" s="38" t="s">
        <v>647</v>
      </c>
      <c r="AA869" s="38" t="s">
        <v>703</v>
      </c>
    </row>
    <row r="870" spans="24:27" x14ac:dyDescent="0.25">
      <c r="X870" s="38" t="s">
        <v>623</v>
      </c>
      <c r="Y870" s="38" t="s">
        <v>812</v>
      </c>
      <c r="Z870" s="38" t="s">
        <v>647</v>
      </c>
      <c r="AA870" s="38" t="s">
        <v>793</v>
      </c>
    </row>
    <row r="871" spans="24:27" x14ac:dyDescent="0.25">
      <c r="X871" s="38" t="s">
        <v>623</v>
      </c>
      <c r="Y871" s="38" t="s">
        <v>812</v>
      </c>
      <c r="Z871" s="38" t="s">
        <v>647</v>
      </c>
      <c r="AA871" s="38" t="s">
        <v>713</v>
      </c>
    </row>
    <row r="872" spans="24:27" x14ac:dyDescent="0.25">
      <c r="X872" s="38" t="s">
        <v>623</v>
      </c>
      <c r="Y872" s="38" t="s">
        <v>812</v>
      </c>
      <c r="Z872" s="38" t="s">
        <v>678</v>
      </c>
      <c r="AA872" s="38" t="s">
        <v>853</v>
      </c>
    </row>
    <row r="873" spans="24:27" x14ac:dyDescent="0.25">
      <c r="X873" s="38" t="s">
        <v>623</v>
      </c>
      <c r="Y873" s="38" t="s">
        <v>812</v>
      </c>
      <c r="Z873" s="38" t="s">
        <v>678</v>
      </c>
      <c r="AA873" s="38" t="s">
        <v>858</v>
      </c>
    </row>
    <row r="874" spans="24:27" x14ac:dyDescent="0.25">
      <c r="X874" s="38" t="s">
        <v>623</v>
      </c>
      <c r="Y874" s="38" t="s">
        <v>812</v>
      </c>
      <c r="Z874" s="38" t="s">
        <v>678</v>
      </c>
      <c r="AA874" s="38" t="s">
        <v>859</v>
      </c>
    </row>
    <row r="875" spans="24:27" x14ac:dyDescent="0.25">
      <c r="X875" s="38" t="s">
        <v>623</v>
      </c>
      <c r="Y875" s="38" t="s">
        <v>812</v>
      </c>
      <c r="Z875" s="38" t="s">
        <v>678</v>
      </c>
      <c r="AA875" s="38" t="s">
        <v>862</v>
      </c>
    </row>
    <row r="876" spans="24:27" x14ac:dyDescent="0.25">
      <c r="X876" s="38" t="s">
        <v>623</v>
      </c>
      <c r="Y876" s="38" t="s">
        <v>812</v>
      </c>
      <c r="Z876" s="38" t="s">
        <v>678</v>
      </c>
      <c r="AA876" s="38" t="s">
        <v>855</v>
      </c>
    </row>
    <row r="877" spans="24:27" x14ac:dyDescent="0.25">
      <c r="X877" s="38" t="s">
        <v>623</v>
      </c>
      <c r="Y877" s="38" t="s">
        <v>812</v>
      </c>
      <c r="Z877" s="38" t="s">
        <v>678</v>
      </c>
      <c r="AA877" s="38" t="s">
        <v>867</v>
      </c>
    </row>
    <row r="878" spans="24:27" x14ac:dyDescent="0.25">
      <c r="X878" s="38" t="s">
        <v>623</v>
      </c>
      <c r="Y878" s="38" t="s">
        <v>812</v>
      </c>
      <c r="Z878" s="38" t="s">
        <v>678</v>
      </c>
      <c r="AA878" s="38" t="s">
        <v>882</v>
      </c>
    </row>
    <row r="879" spans="24:27" x14ac:dyDescent="0.25">
      <c r="X879" s="38" t="s">
        <v>623</v>
      </c>
      <c r="Y879" s="38" t="s">
        <v>812</v>
      </c>
      <c r="Z879" s="38" t="s">
        <v>678</v>
      </c>
      <c r="AA879" s="38" t="s">
        <v>886</v>
      </c>
    </row>
    <row r="880" spans="24:27" x14ac:dyDescent="0.25">
      <c r="X880" s="38" t="s">
        <v>623</v>
      </c>
      <c r="Y880" s="38" t="s">
        <v>812</v>
      </c>
      <c r="Z880" s="38" t="s">
        <v>678</v>
      </c>
      <c r="AA880" s="38" t="s">
        <v>868</v>
      </c>
    </row>
    <row r="881" spans="24:27" x14ac:dyDescent="0.25">
      <c r="X881" s="38" t="s">
        <v>623</v>
      </c>
      <c r="Y881" s="38" t="s">
        <v>812</v>
      </c>
      <c r="Z881" s="38" t="s">
        <v>678</v>
      </c>
      <c r="AA881" s="38" t="s">
        <v>871</v>
      </c>
    </row>
    <row r="882" spans="24:27" x14ac:dyDescent="0.25">
      <c r="X882" s="38" t="s">
        <v>623</v>
      </c>
      <c r="Y882" s="38" t="s">
        <v>812</v>
      </c>
      <c r="Z882" s="38" t="s">
        <v>678</v>
      </c>
      <c r="AA882" s="38" t="s">
        <v>874</v>
      </c>
    </row>
    <row r="883" spans="24:27" x14ac:dyDescent="0.25">
      <c r="X883" s="38" t="s">
        <v>623</v>
      </c>
      <c r="Y883" s="38" t="s">
        <v>812</v>
      </c>
      <c r="Z883" s="38" t="s">
        <v>678</v>
      </c>
      <c r="AA883" s="38" t="s">
        <v>877</v>
      </c>
    </row>
    <row r="884" spans="24:27" x14ac:dyDescent="0.25">
      <c r="X884" s="38" t="s">
        <v>623</v>
      </c>
      <c r="Y884" s="38" t="s">
        <v>812</v>
      </c>
      <c r="Z884" s="38" t="s">
        <v>678</v>
      </c>
      <c r="AA884" s="38" t="s">
        <v>856</v>
      </c>
    </row>
    <row r="885" spans="24:27" x14ac:dyDescent="0.25">
      <c r="X885" s="38" t="s">
        <v>623</v>
      </c>
      <c r="Y885" s="38" t="s">
        <v>812</v>
      </c>
      <c r="Z885" s="38" t="s">
        <v>693</v>
      </c>
      <c r="AA885" s="38" t="s">
        <v>757</v>
      </c>
    </row>
    <row r="886" spans="24:27" x14ac:dyDescent="0.25">
      <c r="X886" s="38" t="s">
        <v>623</v>
      </c>
      <c r="Y886" s="38" t="s">
        <v>812</v>
      </c>
      <c r="Z886" s="38" t="s">
        <v>701</v>
      </c>
      <c r="AA886" s="38" t="s">
        <v>763</v>
      </c>
    </row>
    <row r="887" spans="24:27" x14ac:dyDescent="0.25">
      <c r="X887" s="38" t="s">
        <v>623</v>
      </c>
      <c r="Y887" s="38" t="s">
        <v>815</v>
      </c>
      <c r="Z887" s="38" t="s">
        <v>628</v>
      </c>
      <c r="AA887" s="38" t="s">
        <v>662</v>
      </c>
    </row>
    <row r="888" spans="24:27" x14ac:dyDescent="0.25">
      <c r="X888" s="38" t="s">
        <v>623</v>
      </c>
      <c r="Y888" s="38" t="s">
        <v>815</v>
      </c>
      <c r="Z888" s="38" t="s">
        <v>628</v>
      </c>
      <c r="AA888" s="38" t="s">
        <v>136</v>
      </c>
    </row>
    <row r="889" spans="24:27" x14ac:dyDescent="0.25">
      <c r="X889" s="38" t="s">
        <v>623</v>
      </c>
      <c r="Y889" s="38" t="s">
        <v>815</v>
      </c>
      <c r="Z889" s="38" t="s">
        <v>628</v>
      </c>
      <c r="AA889" s="38" t="s">
        <v>702</v>
      </c>
    </row>
    <row r="890" spans="24:27" x14ac:dyDescent="0.25">
      <c r="X890" s="38" t="s">
        <v>623</v>
      </c>
      <c r="Y890" s="38" t="s">
        <v>815</v>
      </c>
      <c r="Z890" s="38" t="s">
        <v>628</v>
      </c>
      <c r="AA890" s="38" t="s">
        <v>631</v>
      </c>
    </row>
    <row r="891" spans="24:27" x14ac:dyDescent="0.25">
      <c r="X891" s="38" t="s">
        <v>623</v>
      </c>
      <c r="Y891" s="38" t="s">
        <v>815</v>
      </c>
      <c r="Z891" s="38" t="s">
        <v>628</v>
      </c>
      <c r="AA891" s="38" t="s">
        <v>650</v>
      </c>
    </row>
    <row r="892" spans="24:27" x14ac:dyDescent="0.25">
      <c r="X892" s="38" t="s">
        <v>623</v>
      </c>
      <c r="Y892" s="38" t="s">
        <v>815</v>
      </c>
      <c r="Z892" s="38" t="s">
        <v>628</v>
      </c>
      <c r="AA892" s="38" t="s">
        <v>751</v>
      </c>
    </row>
    <row r="893" spans="24:27" x14ac:dyDescent="0.25">
      <c r="X893" s="38" t="s">
        <v>623</v>
      </c>
      <c r="Y893" s="38" t="s">
        <v>815</v>
      </c>
      <c r="Z893" s="38" t="s">
        <v>628</v>
      </c>
      <c r="AA893" s="38" t="s">
        <v>756</v>
      </c>
    </row>
    <row r="894" spans="24:27" x14ac:dyDescent="0.25">
      <c r="X894" s="38" t="s">
        <v>623</v>
      </c>
      <c r="Y894" s="38" t="s">
        <v>815</v>
      </c>
      <c r="Z894" s="38" t="s">
        <v>647</v>
      </c>
      <c r="AA894" s="38" t="s">
        <v>664</v>
      </c>
    </row>
    <row r="895" spans="24:27" x14ac:dyDescent="0.25">
      <c r="X895" s="38" t="s">
        <v>623</v>
      </c>
      <c r="Y895" s="38" t="s">
        <v>815</v>
      </c>
      <c r="Z895" s="38" t="s">
        <v>647</v>
      </c>
      <c r="AA895" s="38" t="s">
        <v>730</v>
      </c>
    </row>
    <row r="896" spans="24:27" x14ac:dyDescent="0.25">
      <c r="X896" s="38" t="s">
        <v>623</v>
      </c>
      <c r="Y896" s="38" t="s">
        <v>815</v>
      </c>
      <c r="Z896" s="38" t="s">
        <v>647</v>
      </c>
      <c r="AA896" s="38" t="s">
        <v>737</v>
      </c>
    </row>
    <row r="897" spans="24:27" x14ac:dyDescent="0.25">
      <c r="X897" s="38" t="s">
        <v>623</v>
      </c>
      <c r="Y897" s="38" t="s">
        <v>815</v>
      </c>
      <c r="Z897" s="38" t="s">
        <v>647</v>
      </c>
      <c r="AA897" s="38" t="s">
        <v>745</v>
      </c>
    </row>
    <row r="898" spans="24:27" x14ac:dyDescent="0.25">
      <c r="X898" s="38" t="s">
        <v>623</v>
      </c>
      <c r="Y898" s="38" t="s">
        <v>815</v>
      </c>
      <c r="Z898" s="38" t="s">
        <v>647</v>
      </c>
      <c r="AA898" s="38" t="s">
        <v>755</v>
      </c>
    </row>
    <row r="899" spans="24:27" x14ac:dyDescent="0.25">
      <c r="X899" s="38" t="s">
        <v>623</v>
      </c>
      <c r="Y899" s="38" t="s">
        <v>815</v>
      </c>
      <c r="Z899" s="38" t="s">
        <v>647</v>
      </c>
      <c r="AA899" s="38" t="s">
        <v>771</v>
      </c>
    </row>
    <row r="900" spans="24:27" x14ac:dyDescent="0.25">
      <c r="X900" s="38" t="s">
        <v>623</v>
      </c>
      <c r="Y900" s="38" t="s">
        <v>815</v>
      </c>
      <c r="Z900" s="38" t="s">
        <v>647</v>
      </c>
      <c r="AA900" s="38" t="s">
        <v>783</v>
      </c>
    </row>
    <row r="901" spans="24:27" x14ac:dyDescent="0.25">
      <c r="X901" s="38" t="s">
        <v>623</v>
      </c>
      <c r="Y901" s="38" t="s">
        <v>815</v>
      </c>
      <c r="Z901" s="38" t="s">
        <v>647</v>
      </c>
      <c r="AA901" s="38" t="s">
        <v>789</v>
      </c>
    </row>
    <row r="902" spans="24:27" x14ac:dyDescent="0.25">
      <c r="X902" s="38" t="s">
        <v>623</v>
      </c>
      <c r="Y902" s="38" t="s">
        <v>815</v>
      </c>
      <c r="Z902" s="38" t="s">
        <v>647</v>
      </c>
      <c r="AA902" s="38" t="s">
        <v>695</v>
      </c>
    </row>
    <row r="903" spans="24:27" x14ac:dyDescent="0.25">
      <c r="X903" s="38" t="s">
        <v>623</v>
      </c>
      <c r="Y903" s="38" t="s">
        <v>815</v>
      </c>
      <c r="Z903" s="38" t="s">
        <v>647</v>
      </c>
      <c r="AA903" s="38" t="s">
        <v>761</v>
      </c>
    </row>
    <row r="904" spans="24:27" x14ac:dyDescent="0.25">
      <c r="X904" s="38" t="s">
        <v>623</v>
      </c>
      <c r="Y904" s="38" t="s">
        <v>815</v>
      </c>
      <c r="Z904" s="38" t="s">
        <v>647</v>
      </c>
      <c r="AA904" s="38" t="s">
        <v>703</v>
      </c>
    </row>
    <row r="905" spans="24:27" x14ac:dyDescent="0.25">
      <c r="X905" s="38" t="s">
        <v>623</v>
      </c>
      <c r="Y905" s="38" t="s">
        <v>815</v>
      </c>
      <c r="Z905" s="38" t="s">
        <v>647</v>
      </c>
      <c r="AA905" s="38" t="s">
        <v>793</v>
      </c>
    </row>
    <row r="906" spans="24:27" x14ac:dyDescent="0.25">
      <c r="X906" s="38" t="s">
        <v>623</v>
      </c>
      <c r="Y906" s="38" t="s">
        <v>815</v>
      </c>
      <c r="Z906" s="38" t="s">
        <v>647</v>
      </c>
      <c r="AA906" s="38" t="s">
        <v>713</v>
      </c>
    </row>
    <row r="907" spans="24:27" x14ac:dyDescent="0.25">
      <c r="X907" s="38" t="s">
        <v>623</v>
      </c>
      <c r="Y907" s="38" t="s">
        <v>815</v>
      </c>
      <c r="Z907" s="38" t="s">
        <v>678</v>
      </c>
      <c r="AA907" s="38" t="s">
        <v>853</v>
      </c>
    </row>
    <row r="908" spans="24:27" x14ac:dyDescent="0.25">
      <c r="X908" s="38" t="s">
        <v>623</v>
      </c>
      <c r="Y908" s="38" t="s">
        <v>815</v>
      </c>
      <c r="Z908" s="38" t="s">
        <v>678</v>
      </c>
      <c r="AA908" s="38" t="s">
        <v>858</v>
      </c>
    </row>
    <row r="909" spans="24:27" x14ac:dyDescent="0.25">
      <c r="X909" s="38" t="s">
        <v>623</v>
      </c>
      <c r="Y909" s="38" t="s">
        <v>815</v>
      </c>
      <c r="Z909" s="38" t="s">
        <v>678</v>
      </c>
      <c r="AA909" s="38" t="s">
        <v>859</v>
      </c>
    </row>
    <row r="910" spans="24:27" x14ac:dyDescent="0.25">
      <c r="X910" s="38" t="s">
        <v>623</v>
      </c>
      <c r="Y910" s="38" t="s">
        <v>815</v>
      </c>
      <c r="Z910" s="38" t="s">
        <v>678</v>
      </c>
      <c r="AA910" s="38" t="s">
        <v>862</v>
      </c>
    </row>
    <row r="911" spans="24:27" x14ac:dyDescent="0.25">
      <c r="X911" s="38" t="s">
        <v>623</v>
      </c>
      <c r="Y911" s="38" t="s">
        <v>815</v>
      </c>
      <c r="Z911" s="38" t="s">
        <v>678</v>
      </c>
      <c r="AA911" s="38" t="s">
        <v>855</v>
      </c>
    </row>
    <row r="912" spans="24:27" x14ac:dyDescent="0.25">
      <c r="X912" s="38" t="s">
        <v>623</v>
      </c>
      <c r="Y912" s="38" t="s">
        <v>815</v>
      </c>
      <c r="Z912" s="38" t="s">
        <v>678</v>
      </c>
      <c r="AA912" s="38" t="s">
        <v>867</v>
      </c>
    </row>
    <row r="913" spans="24:27" x14ac:dyDescent="0.25">
      <c r="X913" s="38" t="s">
        <v>623</v>
      </c>
      <c r="Y913" s="38" t="s">
        <v>815</v>
      </c>
      <c r="Z913" s="38" t="s">
        <v>678</v>
      </c>
      <c r="AA913" s="38" t="s">
        <v>882</v>
      </c>
    </row>
    <row r="914" spans="24:27" x14ac:dyDescent="0.25">
      <c r="X914" s="38" t="s">
        <v>623</v>
      </c>
      <c r="Y914" s="38" t="s">
        <v>815</v>
      </c>
      <c r="Z914" s="38" t="s">
        <v>678</v>
      </c>
      <c r="AA914" s="38" t="s">
        <v>886</v>
      </c>
    </row>
    <row r="915" spans="24:27" x14ac:dyDescent="0.25">
      <c r="X915" s="38" t="s">
        <v>623</v>
      </c>
      <c r="Y915" s="38" t="s">
        <v>815</v>
      </c>
      <c r="Z915" s="38" t="s">
        <v>678</v>
      </c>
      <c r="AA915" s="38" t="s">
        <v>868</v>
      </c>
    </row>
    <row r="916" spans="24:27" x14ac:dyDescent="0.25">
      <c r="X916" s="38" t="s">
        <v>623</v>
      </c>
      <c r="Y916" s="38" t="s">
        <v>815</v>
      </c>
      <c r="Z916" s="38" t="s">
        <v>678</v>
      </c>
      <c r="AA916" s="38" t="s">
        <v>871</v>
      </c>
    </row>
    <row r="917" spans="24:27" x14ac:dyDescent="0.25">
      <c r="X917" s="38" t="s">
        <v>623</v>
      </c>
      <c r="Y917" s="38" t="s">
        <v>815</v>
      </c>
      <c r="Z917" s="38" t="s">
        <v>678</v>
      </c>
      <c r="AA917" s="38" t="s">
        <v>874</v>
      </c>
    </row>
    <row r="918" spans="24:27" x14ac:dyDescent="0.25">
      <c r="X918" s="38" t="s">
        <v>623</v>
      </c>
      <c r="Y918" s="38" t="s">
        <v>815</v>
      </c>
      <c r="Z918" s="38" t="s">
        <v>678</v>
      </c>
      <c r="AA918" s="38" t="s">
        <v>877</v>
      </c>
    </row>
    <row r="919" spans="24:27" x14ac:dyDescent="0.25">
      <c r="X919" s="38" t="s">
        <v>623</v>
      </c>
      <c r="Y919" s="38" t="s">
        <v>815</v>
      </c>
      <c r="Z919" s="38" t="s">
        <v>678</v>
      </c>
      <c r="AA919" s="38" t="s">
        <v>856</v>
      </c>
    </row>
    <row r="920" spans="24:27" x14ac:dyDescent="0.25">
      <c r="X920" s="38" t="s">
        <v>623</v>
      </c>
      <c r="Y920" s="38" t="s">
        <v>815</v>
      </c>
      <c r="Z920" s="38" t="s">
        <v>693</v>
      </c>
      <c r="AA920" s="38" t="s">
        <v>757</v>
      </c>
    </row>
    <row r="921" spans="24:27" x14ac:dyDescent="0.25">
      <c r="X921" s="38" t="s">
        <v>623</v>
      </c>
      <c r="Y921" s="38" t="s">
        <v>815</v>
      </c>
      <c r="Z921" s="38" t="s">
        <v>701</v>
      </c>
      <c r="AA921" s="38" t="s">
        <v>763</v>
      </c>
    </row>
    <row r="922" spans="24:27" x14ac:dyDescent="0.25">
      <c r="X922" s="38" t="s">
        <v>623</v>
      </c>
      <c r="Y922" s="38" t="s">
        <v>817</v>
      </c>
      <c r="Z922" s="38" t="s">
        <v>628</v>
      </c>
      <c r="AA922" s="38" t="s">
        <v>662</v>
      </c>
    </row>
    <row r="923" spans="24:27" x14ac:dyDescent="0.25">
      <c r="X923" s="38" t="s">
        <v>623</v>
      </c>
      <c r="Y923" s="38" t="s">
        <v>817</v>
      </c>
      <c r="Z923" s="38" t="s">
        <v>628</v>
      </c>
      <c r="AA923" s="38" t="s">
        <v>136</v>
      </c>
    </row>
    <row r="924" spans="24:27" x14ac:dyDescent="0.25">
      <c r="X924" s="38" t="s">
        <v>623</v>
      </c>
      <c r="Y924" s="38" t="s">
        <v>817</v>
      </c>
      <c r="Z924" s="38" t="s">
        <v>628</v>
      </c>
      <c r="AA924" s="38" t="s">
        <v>702</v>
      </c>
    </row>
    <row r="925" spans="24:27" x14ac:dyDescent="0.25">
      <c r="X925" s="38" t="s">
        <v>623</v>
      </c>
      <c r="Y925" s="38" t="s">
        <v>817</v>
      </c>
      <c r="Z925" s="38" t="s">
        <v>628</v>
      </c>
      <c r="AA925" s="38" t="s">
        <v>631</v>
      </c>
    </row>
    <row r="926" spans="24:27" x14ac:dyDescent="0.25">
      <c r="X926" s="38" t="s">
        <v>623</v>
      </c>
      <c r="Y926" s="38" t="s">
        <v>817</v>
      </c>
      <c r="Z926" s="38" t="s">
        <v>628</v>
      </c>
      <c r="AA926" s="38" t="s">
        <v>650</v>
      </c>
    </row>
    <row r="927" spans="24:27" x14ac:dyDescent="0.25">
      <c r="X927" s="38" t="s">
        <v>623</v>
      </c>
      <c r="Y927" s="38" t="s">
        <v>817</v>
      </c>
      <c r="Z927" s="38" t="s">
        <v>628</v>
      </c>
      <c r="AA927" s="38" t="s">
        <v>751</v>
      </c>
    </row>
    <row r="928" spans="24:27" x14ac:dyDescent="0.25">
      <c r="X928" s="38" t="s">
        <v>623</v>
      </c>
      <c r="Y928" s="38" t="s">
        <v>817</v>
      </c>
      <c r="Z928" s="38" t="s">
        <v>628</v>
      </c>
      <c r="AA928" s="38" t="s">
        <v>756</v>
      </c>
    </row>
    <row r="929" spans="24:27" x14ac:dyDescent="0.25">
      <c r="X929" s="38" t="s">
        <v>623</v>
      </c>
      <c r="Y929" s="38" t="s">
        <v>817</v>
      </c>
      <c r="Z929" s="38" t="s">
        <v>647</v>
      </c>
      <c r="AA929" s="38" t="s">
        <v>664</v>
      </c>
    </row>
    <row r="930" spans="24:27" x14ac:dyDescent="0.25">
      <c r="X930" s="38" t="s">
        <v>623</v>
      </c>
      <c r="Y930" s="38" t="s">
        <v>817</v>
      </c>
      <c r="Z930" s="38" t="s">
        <v>647</v>
      </c>
      <c r="AA930" s="38" t="s">
        <v>730</v>
      </c>
    </row>
    <row r="931" spans="24:27" x14ac:dyDescent="0.25">
      <c r="X931" s="38" t="s">
        <v>623</v>
      </c>
      <c r="Y931" s="38" t="s">
        <v>817</v>
      </c>
      <c r="Z931" s="38" t="s">
        <v>647</v>
      </c>
      <c r="AA931" s="38" t="s">
        <v>737</v>
      </c>
    </row>
    <row r="932" spans="24:27" x14ac:dyDescent="0.25">
      <c r="X932" s="38" t="s">
        <v>623</v>
      </c>
      <c r="Y932" s="38" t="s">
        <v>817</v>
      </c>
      <c r="Z932" s="38" t="s">
        <v>647</v>
      </c>
      <c r="AA932" s="38" t="s">
        <v>745</v>
      </c>
    </row>
    <row r="933" spans="24:27" x14ac:dyDescent="0.25">
      <c r="X933" s="38" t="s">
        <v>623</v>
      </c>
      <c r="Y933" s="38" t="s">
        <v>817</v>
      </c>
      <c r="Z933" s="38" t="s">
        <v>647</v>
      </c>
      <c r="AA933" s="38" t="s">
        <v>755</v>
      </c>
    </row>
    <row r="934" spans="24:27" x14ac:dyDescent="0.25">
      <c r="X934" s="38" t="s">
        <v>623</v>
      </c>
      <c r="Y934" s="38" t="s">
        <v>817</v>
      </c>
      <c r="Z934" s="38" t="s">
        <v>647</v>
      </c>
      <c r="AA934" s="38" t="s">
        <v>771</v>
      </c>
    </row>
    <row r="935" spans="24:27" x14ac:dyDescent="0.25">
      <c r="X935" s="38" t="s">
        <v>623</v>
      </c>
      <c r="Y935" s="38" t="s">
        <v>817</v>
      </c>
      <c r="Z935" s="38" t="s">
        <v>647</v>
      </c>
      <c r="AA935" s="38" t="s">
        <v>783</v>
      </c>
    </row>
    <row r="936" spans="24:27" x14ac:dyDescent="0.25">
      <c r="X936" s="38" t="s">
        <v>623</v>
      </c>
      <c r="Y936" s="38" t="s">
        <v>817</v>
      </c>
      <c r="Z936" s="38" t="s">
        <v>647</v>
      </c>
      <c r="AA936" s="38" t="s">
        <v>789</v>
      </c>
    </row>
    <row r="937" spans="24:27" x14ac:dyDescent="0.25">
      <c r="X937" s="38" t="s">
        <v>623</v>
      </c>
      <c r="Y937" s="38" t="s">
        <v>817</v>
      </c>
      <c r="Z937" s="38" t="s">
        <v>647</v>
      </c>
      <c r="AA937" s="38" t="s">
        <v>695</v>
      </c>
    </row>
    <row r="938" spans="24:27" x14ac:dyDescent="0.25">
      <c r="X938" s="38" t="s">
        <v>623</v>
      </c>
      <c r="Y938" s="38" t="s">
        <v>817</v>
      </c>
      <c r="Z938" s="38" t="s">
        <v>647</v>
      </c>
      <c r="AA938" s="38" t="s">
        <v>761</v>
      </c>
    </row>
    <row r="939" spans="24:27" x14ac:dyDescent="0.25">
      <c r="X939" s="38" t="s">
        <v>623</v>
      </c>
      <c r="Y939" s="38" t="s">
        <v>817</v>
      </c>
      <c r="Z939" s="38" t="s">
        <v>647</v>
      </c>
      <c r="AA939" s="38" t="s">
        <v>703</v>
      </c>
    </row>
    <row r="940" spans="24:27" x14ac:dyDescent="0.25">
      <c r="X940" s="38" t="s">
        <v>623</v>
      </c>
      <c r="Y940" s="38" t="s">
        <v>817</v>
      </c>
      <c r="Z940" s="38" t="s">
        <v>647</v>
      </c>
      <c r="AA940" s="38" t="s">
        <v>793</v>
      </c>
    </row>
    <row r="941" spans="24:27" x14ac:dyDescent="0.25">
      <c r="X941" s="38" t="s">
        <v>623</v>
      </c>
      <c r="Y941" s="38" t="s">
        <v>817</v>
      </c>
      <c r="Z941" s="38" t="s">
        <v>647</v>
      </c>
      <c r="AA941" s="38" t="s">
        <v>713</v>
      </c>
    </row>
    <row r="942" spans="24:27" x14ac:dyDescent="0.25">
      <c r="X942" s="38" t="s">
        <v>623</v>
      </c>
      <c r="Y942" s="38" t="s">
        <v>817</v>
      </c>
      <c r="Z942" s="38" t="s">
        <v>678</v>
      </c>
      <c r="AA942" s="38" t="s">
        <v>853</v>
      </c>
    </row>
    <row r="943" spans="24:27" x14ac:dyDescent="0.25">
      <c r="X943" s="38" t="s">
        <v>623</v>
      </c>
      <c r="Y943" s="38" t="s">
        <v>817</v>
      </c>
      <c r="Z943" s="38" t="s">
        <v>678</v>
      </c>
      <c r="AA943" s="38" t="s">
        <v>858</v>
      </c>
    </row>
    <row r="944" spans="24:27" x14ac:dyDescent="0.25">
      <c r="X944" s="38" t="s">
        <v>623</v>
      </c>
      <c r="Y944" s="38" t="s">
        <v>817</v>
      </c>
      <c r="Z944" s="38" t="s">
        <v>678</v>
      </c>
      <c r="AA944" s="38" t="s">
        <v>859</v>
      </c>
    </row>
    <row r="945" spans="24:27" x14ac:dyDescent="0.25">
      <c r="X945" s="38" t="s">
        <v>623</v>
      </c>
      <c r="Y945" s="38" t="s">
        <v>817</v>
      </c>
      <c r="Z945" s="38" t="s">
        <v>678</v>
      </c>
      <c r="AA945" s="38" t="s">
        <v>862</v>
      </c>
    </row>
    <row r="946" spans="24:27" x14ac:dyDescent="0.25">
      <c r="X946" s="38" t="s">
        <v>623</v>
      </c>
      <c r="Y946" s="38" t="s">
        <v>817</v>
      </c>
      <c r="Z946" s="38" t="s">
        <v>678</v>
      </c>
      <c r="AA946" s="38" t="s">
        <v>855</v>
      </c>
    </row>
    <row r="947" spans="24:27" x14ac:dyDescent="0.25">
      <c r="X947" s="38" t="s">
        <v>623</v>
      </c>
      <c r="Y947" s="38" t="s">
        <v>817</v>
      </c>
      <c r="Z947" s="38" t="s">
        <v>678</v>
      </c>
      <c r="AA947" s="38" t="s">
        <v>867</v>
      </c>
    </row>
    <row r="948" spans="24:27" x14ac:dyDescent="0.25">
      <c r="X948" s="38" t="s">
        <v>623</v>
      </c>
      <c r="Y948" s="38" t="s">
        <v>817</v>
      </c>
      <c r="Z948" s="38" t="s">
        <v>678</v>
      </c>
      <c r="AA948" s="38" t="s">
        <v>882</v>
      </c>
    </row>
    <row r="949" spans="24:27" x14ac:dyDescent="0.25">
      <c r="X949" s="38" t="s">
        <v>623</v>
      </c>
      <c r="Y949" s="38" t="s">
        <v>817</v>
      </c>
      <c r="Z949" s="38" t="s">
        <v>678</v>
      </c>
      <c r="AA949" s="38" t="s">
        <v>886</v>
      </c>
    </row>
    <row r="950" spans="24:27" x14ac:dyDescent="0.25">
      <c r="X950" s="38" t="s">
        <v>623</v>
      </c>
      <c r="Y950" s="38" t="s">
        <v>817</v>
      </c>
      <c r="Z950" s="38" t="s">
        <v>678</v>
      </c>
      <c r="AA950" s="38" t="s">
        <v>868</v>
      </c>
    </row>
    <row r="951" spans="24:27" x14ac:dyDescent="0.25">
      <c r="X951" s="38" t="s">
        <v>623</v>
      </c>
      <c r="Y951" s="38" t="s">
        <v>817</v>
      </c>
      <c r="Z951" s="38" t="s">
        <v>678</v>
      </c>
      <c r="AA951" s="38" t="s">
        <v>871</v>
      </c>
    </row>
    <row r="952" spans="24:27" x14ac:dyDescent="0.25">
      <c r="X952" s="38" t="s">
        <v>623</v>
      </c>
      <c r="Y952" s="38" t="s">
        <v>817</v>
      </c>
      <c r="Z952" s="38" t="s">
        <v>678</v>
      </c>
      <c r="AA952" s="38" t="s">
        <v>874</v>
      </c>
    </row>
    <row r="953" spans="24:27" x14ac:dyDescent="0.25">
      <c r="X953" s="38" t="s">
        <v>623</v>
      </c>
      <c r="Y953" s="38" t="s">
        <v>817</v>
      </c>
      <c r="Z953" s="38" t="s">
        <v>678</v>
      </c>
      <c r="AA953" s="38" t="s">
        <v>877</v>
      </c>
    </row>
    <row r="954" spans="24:27" x14ac:dyDescent="0.25">
      <c r="X954" s="38" t="s">
        <v>623</v>
      </c>
      <c r="Y954" s="38" t="s">
        <v>817</v>
      </c>
      <c r="Z954" s="38" t="s">
        <v>678</v>
      </c>
      <c r="AA954" s="38" t="s">
        <v>856</v>
      </c>
    </row>
    <row r="955" spans="24:27" x14ac:dyDescent="0.25">
      <c r="X955" s="38" t="s">
        <v>623</v>
      </c>
      <c r="Y955" s="38" t="s">
        <v>817</v>
      </c>
      <c r="Z955" s="38" t="s">
        <v>693</v>
      </c>
      <c r="AA955" s="38" t="s">
        <v>757</v>
      </c>
    </row>
    <row r="956" spans="24:27" x14ac:dyDescent="0.25">
      <c r="X956" s="38" t="s">
        <v>623</v>
      </c>
      <c r="Y956" s="38" t="s">
        <v>817</v>
      </c>
      <c r="Z956" s="38" t="s">
        <v>701</v>
      </c>
      <c r="AA956" s="38" t="s">
        <v>763</v>
      </c>
    </row>
    <row r="957" spans="24:27" x14ac:dyDescent="0.25">
      <c r="X957" s="38" t="s">
        <v>623</v>
      </c>
      <c r="Y957" s="38" t="s">
        <v>819</v>
      </c>
      <c r="Z957" s="38" t="s">
        <v>628</v>
      </c>
      <c r="AA957" s="38" t="s">
        <v>662</v>
      </c>
    </row>
    <row r="958" spans="24:27" x14ac:dyDescent="0.25">
      <c r="X958" s="38" t="s">
        <v>623</v>
      </c>
      <c r="Y958" s="38" t="s">
        <v>819</v>
      </c>
      <c r="Z958" s="38" t="s">
        <v>628</v>
      </c>
      <c r="AA958" s="38" t="s">
        <v>136</v>
      </c>
    </row>
    <row r="959" spans="24:27" x14ac:dyDescent="0.25">
      <c r="X959" s="38" t="s">
        <v>623</v>
      </c>
      <c r="Y959" s="38" t="s">
        <v>819</v>
      </c>
      <c r="Z959" s="38" t="s">
        <v>628</v>
      </c>
      <c r="AA959" s="38" t="s">
        <v>702</v>
      </c>
    </row>
    <row r="960" spans="24:27" x14ac:dyDescent="0.25">
      <c r="X960" s="38" t="s">
        <v>623</v>
      </c>
      <c r="Y960" s="38" t="s">
        <v>819</v>
      </c>
      <c r="Z960" s="38" t="s">
        <v>628</v>
      </c>
      <c r="AA960" s="38" t="s">
        <v>631</v>
      </c>
    </row>
    <row r="961" spans="24:27" x14ac:dyDescent="0.25">
      <c r="X961" s="38" t="s">
        <v>623</v>
      </c>
      <c r="Y961" s="38" t="s">
        <v>819</v>
      </c>
      <c r="Z961" s="38" t="s">
        <v>628</v>
      </c>
      <c r="AA961" s="38" t="s">
        <v>650</v>
      </c>
    </row>
    <row r="962" spans="24:27" x14ac:dyDescent="0.25">
      <c r="X962" s="38" t="s">
        <v>623</v>
      </c>
      <c r="Y962" s="38" t="s">
        <v>819</v>
      </c>
      <c r="Z962" s="38" t="s">
        <v>628</v>
      </c>
      <c r="AA962" s="38" t="s">
        <v>751</v>
      </c>
    </row>
    <row r="963" spans="24:27" x14ac:dyDescent="0.25">
      <c r="X963" s="38" t="s">
        <v>623</v>
      </c>
      <c r="Y963" s="38" t="s">
        <v>819</v>
      </c>
      <c r="Z963" s="38" t="s">
        <v>628</v>
      </c>
      <c r="AA963" s="38" t="s">
        <v>756</v>
      </c>
    </row>
    <row r="964" spans="24:27" x14ac:dyDescent="0.25">
      <c r="X964" s="38" t="s">
        <v>623</v>
      </c>
      <c r="Y964" s="38" t="s">
        <v>819</v>
      </c>
      <c r="Z964" s="38" t="s">
        <v>647</v>
      </c>
      <c r="AA964" s="38" t="s">
        <v>664</v>
      </c>
    </row>
    <row r="965" spans="24:27" x14ac:dyDescent="0.25">
      <c r="X965" s="38" t="s">
        <v>623</v>
      </c>
      <c r="Y965" s="38" t="s">
        <v>819</v>
      </c>
      <c r="Z965" s="38" t="s">
        <v>647</v>
      </c>
      <c r="AA965" s="38" t="s">
        <v>730</v>
      </c>
    </row>
    <row r="966" spans="24:27" x14ac:dyDescent="0.25">
      <c r="X966" s="38" t="s">
        <v>623</v>
      </c>
      <c r="Y966" s="38" t="s">
        <v>819</v>
      </c>
      <c r="Z966" s="38" t="s">
        <v>647</v>
      </c>
      <c r="AA966" s="38" t="s">
        <v>737</v>
      </c>
    </row>
    <row r="967" spans="24:27" x14ac:dyDescent="0.25">
      <c r="X967" s="38" t="s">
        <v>623</v>
      </c>
      <c r="Y967" s="38" t="s">
        <v>819</v>
      </c>
      <c r="Z967" s="38" t="s">
        <v>647</v>
      </c>
      <c r="AA967" s="38" t="s">
        <v>745</v>
      </c>
    </row>
    <row r="968" spans="24:27" x14ac:dyDescent="0.25">
      <c r="X968" s="38" t="s">
        <v>623</v>
      </c>
      <c r="Y968" s="38" t="s">
        <v>819</v>
      </c>
      <c r="Z968" s="38" t="s">
        <v>647</v>
      </c>
      <c r="AA968" s="38" t="s">
        <v>755</v>
      </c>
    </row>
    <row r="969" spans="24:27" x14ac:dyDescent="0.25">
      <c r="X969" s="38" t="s">
        <v>623</v>
      </c>
      <c r="Y969" s="38" t="s">
        <v>819</v>
      </c>
      <c r="Z969" s="38" t="s">
        <v>647</v>
      </c>
      <c r="AA969" s="38" t="s">
        <v>771</v>
      </c>
    </row>
    <row r="970" spans="24:27" x14ac:dyDescent="0.25">
      <c r="X970" s="38" t="s">
        <v>623</v>
      </c>
      <c r="Y970" s="38" t="s">
        <v>819</v>
      </c>
      <c r="Z970" s="38" t="s">
        <v>647</v>
      </c>
      <c r="AA970" s="38" t="s">
        <v>783</v>
      </c>
    </row>
    <row r="971" spans="24:27" x14ac:dyDescent="0.25">
      <c r="X971" s="38" t="s">
        <v>623</v>
      </c>
      <c r="Y971" s="38" t="s">
        <v>819</v>
      </c>
      <c r="Z971" s="38" t="s">
        <v>647</v>
      </c>
      <c r="AA971" s="38" t="s">
        <v>789</v>
      </c>
    </row>
    <row r="972" spans="24:27" x14ac:dyDescent="0.25">
      <c r="X972" s="38" t="s">
        <v>623</v>
      </c>
      <c r="Y972" s="38" t="s">
        <v>819</v>
      </c>
      <c r="Z972" s="38" t="s">
        <v>647</v>
      </c>
      <c r="AA972" s="38" t="s">
        <v>695</v>
      </c>
    </row>
    <row r="973" spans="24:27" x14ac:dyDescent="0.25">
      <c r="X973" s="38" t="s">
        <v>623</v>
      </c>
      <c r="Y973" s="38" t="s">
        <v>819</v>
      </c>
      <c r="Z973" s="38" t="s">
        <v>647</v>
      </c>
      <c r="AA973" s="38" t="s">
        <v>761</v>
      </c>
    </row>
    <row r="974" spans="24:27" x14ac:dyDescent="0.25">
      <c r="X974" s="38" t="s">
        <v>623</v>
      </c>
      <c r="Y974" s="38" t="s">
        <v>819</v>
      </c>
      <c r="Z974" s="38" t="s">
        <v>647</v>
      </c>
      <c r="AA974" s="38" t="s">
        <v>703</v>
      </c>
    </row>
    <row r="975" spans="24:27" x14ac:dyDescent="0.25">
      <c r="X975" s="38" t="s">
        <v>623</v>
      </c>
      <c r="Y975" s="38" t="s">
        <v>819</v>
      </c>
      <c r="Z975" s="38" t="s">
        <v>647</v>
      </c>
      <c r="AA975" s="38" t="s">
        <v>793</v>
      </c>
    </row>
    <row r="976" spans="24:27" x14ac:dyDescent="0.25">
      <c r="X976" s="38" t="s">
        <v>623</v>
      </c>
      <c r="Y976" s="38" t="s">
        <v>819</v>
      </c>
      <c r="Z976" s="38" t="s">
        <v>647</v>
      </c>
      <c r="AA976" s="38" t="s">
        <v>713</v>
      </c>
    </row>
    <row r="977" spans="24:27" x14ac:dyDescent="0.25">
      <c r="X977" s="38" t="s">
        <v>623</v>
      </c>
      <c r="Y977" s="38" t="s">
        <v>819</v>
      </c>
      <c r="Z977" s="38" t="s">
        <v>678</v>
      </c>
      <c r="AA977" s="38" t="s">
        <v>853</v>
      </c>
    </row>
    <row r="978" spans="24:27" x14ac:dyDescent="0.25">
      <c r="X978" s="38" t="s">
        <v>623</v>
      </c>
      <c r="Y978" s="38" t="s">
        <v>819</v>
      </c>
      <c r="Z978" s="38" t="s">
        <v>678</v>
      </c>
      <c r="AA978" s="38" t="s">
        <v>858</v>
      </c>
    </row>
    <row r="979" spans="24:27" x14ac:dyDescent="0.25">
      <c r="X979" s="38" t="s">
        <v>623</v>
      </c>
      <c r="Y979" s="38" t="s">
        <v>819</v>
      </c>
      <c r="Z979" s="38" t="s">
        <v>678</v>
      </c>
      <c r="AA979" s="38" t="s">
        <v>859</v>
      </c>
    </row>
    <row r="980" spans="24:27" x14ac:dyDescent="0.25">
      <c r="X980" s="38" t="s">
        <v>623</v>
      </c>
      <c r="Y980" s="38" t="s">
        <v>819</v>
      </c>
      <c r="Z980" s="38" t="s">
        <v>678</v>
      </c>
      <c r="AA980" s="38" t="s">
        <v>862</v>
      </c>
    </row>
    <row r="981" spans="24:27" x14ac:dyDescent="0.25">
      <c r="X981" s="38" t="s">
        <v>623</v>
      </c>
      <c r="Y981" s="38" t="s">
        <v>819</v>
      </c>
      <c r="Z981" s="38" t="s">
        <v>678</v>
      </c>
      <c r="AA981" s="38" t="s">
        <v>855</v>
      </c>
    </row>
    <row r="982" spans="24:27" x14ac:dyDescent="0.25">
      <c r="X982" s="38" t="s">
        <v>623</v>
      </c>
      <c r="Y982" s="38" t="s">
        <v>819</v>
      </c>
      <c r="Z982" s="38" t="s">
        <v>678</v>
      </c>
      <c r="AA982" s="38" t="s">
        <v>867</v>
      </c>
    </row>
    <row r="983" spans="24:27" x14ac:dyDescent="0.25">
      <c r="X983" s="38" t="s">
        <v>623</v>
      </c>
      <c r="Y983" s="38" t="s">
        <v>819</v>
      </c>
      <c r="Z983" s="38" t="s">
        <v>678</v>
      </c>
      <c r="AA983" s="38" t="s">
        <v>882</v>
      </c>
    </row>
    <row r="984" spans="24:27" x14ac:dyDescent="0.25">
      <c r="X984" s="38" t="s">
        <v>623</v>
      </c>
      <c r="Y984" s="38" t="s">
        <v>819</v>
      </c>
      <c r="Z984" s="38" t="s">
        <v>678</v>
      </c>
      <c r="AA984" s="38" t="s">
        <v>886</v>
      </c>
    </row>
    <row r="985" spans="24:27" x14ac:dyDescent="0.25">
      <c r="X985" s="38" t="s">
        <v>623</v>
      </c>
      <c r="Y985" s="38" t="s">
        <v>819</v>
      </c>
      <c r="Z985" s="38" t="s">
        <v>678</v>
      </c>
      <c r="AA985" s="38" t="s">
        <v>868</v>
      </c>
    </row>
    <row r="986" spans="24:27" x14ac:dyDescent="0.25">
      <c r="X986" s="38" t="s">
        <v>623</v>
      </c>
      <c r="Y986" s="38" t="s">
        <v>819</v>
      </c>
      <c r="Z986" s="38" t="s">
        <v>678</v>
      </c>
      <c r="AA986" s="38" t="s">
        <v>871</v>
      </c>
    </row>
    <row r="987" spans="24:27" x14ac:dyDescent="0.25">
      <c r="X987" s="38" t="s">
        <v>623</v>
      </c>
      <c r="Y987" s="38" t="s">
        <v>819</v>
      </c>
      <c r="Z987" s="38" t="s">
        <v>678</v>
      </c>
      <c r="AA987" s="38" t="s">
        <v>874</v>
      </c>
    </row>
    <row r="988" spans="24:27" x14ac:dyDescent="0.25">
      <c r="X988" s="38" t="s">
        <v>623</v>
      </c>
      <c r="Y988" s="38" t="s">
        <v>819</v>
      </c>
      <c r="Z988" s="38" t="s">
        <v>678</v>
      </c>
      <c r="AA988" s="38" t="s">
        <v>877</v>
      </c>
    </row>
    <row r="989" spans="24:27" x14ac:dyDescent="0.25">
      <c r="X989" s="38" t="s">
        <v>623</v>
      </c>
      <c r="Y989" s="38" t="s">
        <v>819</v>
      </c>
      <c r="Z989" s="38" t="s">
        <v>678</v>
      </c>
      <c r="AA989" s="38" t="s">
        <v>856</v>
      </c>
    </row>
    <row r="990" spans="24:27" x14ac:dyDescent="0.25">
      <c r="X990" s="38" t="s">
        <v>623</v>
      </c>
      <c r="Y990" s="38" t="s">
        <v>819</v>
      </c>
      <c r="Z990" s="38" t="s">
        <v>693</v>
      </c>
      <c r="AA990" s="38" t="s">
        <v>757</v>
      </c>
    </row>
    <row r="991" spans="24:27" x14ac:dyDescent="0.25">
      <c r="X991" s="38" t="s">
        <v>623</v>
      </c>
      <c r="Y991" s="38" t="s">
        <v>819</v>
      </c>
      <c r="Z991" s="38" t="s">
        <v>701</v>
      </c>
      <c r="AA991" s="38" t="s">
        <v>763</v>
      </c>
    </row>
    <row r="992" spans="24:27" x14ac:dyDescent="0.25">
      <c r="X992" s="38" t="s">
        <v>623</v>
      </c>
      <c r="Y992" s="38" t="s">
        <v>823</v>
      </c>
      <c r="Z992" s="38" t="s">
        <v>628</v>
      </c>
      <c r="AA992" s="38" t="s">
        <v>662</v>
      </c>
    </row>
    <row r="993" spans="24:27" x14ac:dyDescent="0.25">
      <c r="X993" s="38" t="s">
        <v>623</v>
      </c>
      <c r="Y993" s="38" t="s">
        <v>823</v>
      </c>
      <c r="Z993" s="38" t="s">
        <v>628</v>
      </c>
      <c r="AA993" s="38" t="s">
        <v>136</v>
      </c>
    </row>
    <row r="994" spans="24:27" x14ac:dyDescent="0.25">
      <c r="X994" s="38" t="s">
        <v>623</v>
      </c>
      <c r="Y994" s="38" t="s">
        <v>823</v>
      </c>
      <c r="Z994" s="38" t="s">
        <v>628</v>
      </c>
      <c r="AA994" s="38" t="s">
        <v>702</v>
      </c>
    </row>
    <row r="995" spans="24:27" x14ac:dyDescent="0.25">
      <c r="X995" s="38" t="s">
        <v>623</v>
      </c>
      <c r="Y995" s="38" t="s">
        <v>823</v>
      </c>
      <c r="Z995" s="38" t="s">
        <v>628</v>
      </c>
      <c r="AA995" s="38" t="s">
        <v>631</v>
      </c>
    </row>
    <row r="996" spans="24:27" x14ac:dyDescent="0.25">
      <c r="X996" s="38" t="s">
        <v>623</v>
      </c>
      <c r="Y996" s="38" t="s">
        <v>823</v>
      </c>
      <c r="Z996" s="38" t="s">
        <v>628</v>
      </c>
      <c r="AA996" s="38" t="s">
        <v>650</v>
      </c>
    </row>
    <row r="997" spans="24:27" x14ac:dyDescent="0.25">
      <c r="X997" s="38" t="s">
        <v>623</v>
      </c>
      <c r="Y997" s="38" t="s">
        <v>823</v>
      </c>
      <c r="Z997" s="38" t="s">
        <v>628</v>
      </c>
      <c r="AA997" s="38" t="s">
        <v>751</v>
      </c>
    </row>
    <row r="998" spans="24:27" x14ac:dyDescent="0.25">
      <c r="X998" s="38" t="s">
        <v>623</v>
      </c>
      <c r="Y998" s="38" t="s">
        <v>823</v>
      </c>
      <c r="Z998" s="38" t="s">
        <v>628</v>
      </c>
      <c r="AA998" s="38" t="s">
        <v>756</v>
      </c>
    </row>
    <row r="999" spans="24:27" x14ac:dyDescent="0.25">
      <c r="X999" s="38" t="s">
        <v>623</v>
      </c>
      <c r="Y999" s="38" t="s">
        <v>823</v>
      </c>
      <c r="Z999" s="38" t="s">
        <v>647</v>
      </c>
      <c r="AA999" s="38" t="s">
        <v>664</v>
      </c>
    </row>
    <row r="1000" spans="24:27" x14ac:dyDescent="0.25">
      <c r="X1000" s="38" t="s">
        <v>623</v>
      </c>
      <c r="Y1000" s="38" t="s">
        <v>823</v>
      </c>
      <c r="Z1000" s="38" t="s">
        <v>647</v>
      </c>
      <c r="AA1000" s="38" t="s">
        <v>730</v>
      </c>
    </row>
    <row r="1001" spans="24:27" x14ac:dyDescent="0.25">
      <c r="X1001" s="38" t="s">
        <v>623</v>
      </c>
      <c r="Y1001" s="38" t="s">
        <v>823</v>
      </c>
      <c r="Z1001" s="38" t="s">
        <v>647</v>
      </c>
      <c r="AA1001" s="38" t="s">
        <v>737</v>
      </c>
    </row>
    <row r="1002" spans="24:27" x14ac:dyDescent="0.25">
      <c r="X1002" s="38" t="s">
        <v>623</v>
      </c>
      <c r="Y1002" s="38" t="s">
        <v>823</v>
      </c>
      <c r="Z1002" s="38" t="s">
        <v>647</v>
      </c>
      <c r="AA1002" s="38" t="s">
        <v>745</v>
      </c>
    </row>
    <row r="1003" spans="24:27" x14ac:dyDescent="0.25">
      <c r="X1003" s="38" t="s">
        <v>623</v>
      </c>
      <c r="Y1003" s="38" t="s">
        <v>823</v>
      </c>
      <c r="Z1003" s="38" t="s">
        <v>647</v>
      </c>
      <c r="AA1003" s="38" t="s">
        <v>755</v>
      </c>
    </row>
    <row r="1004" spans="24:27" x14ac:dyDescent="0.25">
      <c r="X1004" s="38" t="s">
        <v>623</v>
      </c>
      <c r="Y1004" s="38" t="s">
        <v>823</v>
      </c>
      <c r="Z1004" s="38" t="s">
        <v>647</v>
      </c>
      <c r="AA1004" s="38" t="s">
        <v>771</v>
      </c>
    </row>
    <row r="1005" spans="24:27" x14ac:dyDescent="0.25">
      <c r="X1005" s="38" t="s">
        <v>623</v>
      </c>
      <c r="Y1005" s="38" t="s">
        <v>823</v>
      </c>
      <c r="Z1005" s="38" t="s">
        <v>647</v>
      </c>
      <c r="AA1005" s="38" t="s">
        <v>783</v>
      </c>
    </row>
    <row r="1006" spans="24:27" x14ac:dyDescent="0.25">
      <c r="X1006" s="38" t="s">
        <v>623</v>
      </c>
      <c r="Y1006" s="38" t="s">
        <v>823</v>
      </c>
      <c r="Z1006" s="38" t="s">
        <v>647</v>
      </c>
      <c r="AA1006" s="38" t="s">
        <v>789</v>
      </c>
    </row>
    <row r="1007" spans="24:27" x14ac:dyDescent="0.25">
      <c r="X1007" s="38" t="s">
        <v>623</v>
      </c>
      <c r="Y1007" s="38" t="s">
        <v>823</v>
      </c>
      <c r="Z1007" s="38" t="s">
        <v>647</v>
      </c>
      <c r="AA1007" s="38" t="s">
        <v>695</v>
      </c>
    </row>
    <row r="1008" spans="24:27" x14ac:dyDescent="0.25">
      <c r="X1008" s="38" t="s">
        <v>623</v>
      </c>
      <c r="Y1008" s="38" t="s">
        <v>823</v>
      </c>
      <c r="Z1008" s="38" t="s">
        <v>647</v>
      </c>
      <c r="AA1008" s="38" t="s">
        <v>761</v>
      </c>
    </row>
    <row r="1009" spans="24:27" x14ac:dyDescent="0.25">
      <c r="X1009" s="38" t="s">
        <v>623</v>
      </c>
      <c r="Y1009" s="38" t="s">
        <v>823</v>
      </c>
      <c r="Z1009" s="38" t="s">
        <v>647</v>
      </c>
      <c r="AA1009" s="38" t="s">
        <v>703</v>
      </c>
    </row>
    <row r="1010" spans="24:27" x14ac:dyDescent="0.25">
      <c r="X1010" s="38" t="s">
        <v>623</v>
      </c>
      <c r="Y1010" s="38" t="s">
        <v>823</v>
      </c>
      <c r="Z1010" s="38" t="s">
        <v>647</v>
      </c>
      <c r="AA1010" s="38" t="s">
        <v>793</v>
      </c>
    </row>
    <row r="1011" spans="24:27" x14ac:dyDescent="0.25">
      <c r="X1011" s="38" t="s">
        <v>623</v>
      </c>
      <c r="Y1011" s="38" t="s">
        <v>823</v>
      </c>
      <c r="Z1011" s="38" t="s">
        <v>647</v>
      </c>
      <c r="AA1011" s="38" t="s">
        <v>713</v>
      </c>
    </row>
    <row r="1012" spans="24:27" x14ac:dyDescent="0.25">
      <c r="X1012" s="38" t="s">
        <v>623</v>
      </c>
      <c r="Y1012" s="38" t="s">
        <v>823</v>
      </c>
      <c r="Z1012" s="38" t="s">
        <v>678</v>
      </c>
      <c r="AA1012" s="38" t="s">
        <v>853</v>
      </c>
    </row>
    <row r="1013" spans="24:27" x14ac:dyDescent="0.25">
      <c r="X1013" s="38" t="s">
        <v>623</v>
      </c>
      <c r="Y1013" s="38" t="s">
        <v>823</v>
      </c>
      <c r="Z1013" s="38" t="s">
        <v>678</v>
      </c>
      <c r="AA1013" s="38" t="s">
        <v>858</v>
      </c>
    </row>
    <row r="1014" spans="24:27" x14ac:dyDescent="0.25">
      <c r="X1014" s="38" t="s">
        <v>623</v>
      </c>
      <c r="Y1014" s="38" t="s">
        <v>823</v>
      </c>
      <c r="Z1014" s="38" t="s">
        <v>678</v>
      </c>
      <c r="AA1014" s="38" t="s">
        <v>859</v>
      </c>
    </row>
    <row r="1015" spans="24:27" x14ac:dyDescent="0.25">
      <c r="X1015" s="38" t="s">
        <v>623</v>
      </c>
      <c r="Y1015" s="38" t="s">
        <v>823</v>
      </c>
      <c r="Z1015" s="38" t="s">
        <v>678</v>
      </c>
      <c r="AA1015" s="38" t="s">
        <v>862</v>
      </c>
    </row>
    <row r="1016" spans="24:27" x14ac:dyDescent="0.25">
      <c r="X1016" s="38" t="s">
        <v>623</v>
      </c>
      <c r="Y1016" s="38" t="s">
        <v>823</v>
      </c>
      <c r="Z1016" s="38" t="s">
        <v>678</v>
      </c>
      <c r="AA1016" s="38" t="s">
        <v>855</v>
      </c>
    </row>
    <row r="1017" spans="24:27" x14ac:dyDescent="0.25">
      <c r="X1017" s="38" t="s">
        <v>623</v>
      </c>
      <c r="Y1017" s="38" t="s">
        <v>823</v>
      </c>
      <c r="Z1017" s="38" t="s">
        <v>678</v>
      </c>
      <c r="AA1017" s="38" t="s">
        <v>867</v>
      </c>
    </row>
    <row r="1018" spans="24:27" x14ac:dyDescent="0.25">
      <c r="X1018" s="38" t="s">
        <v>623</v>
      </c>
      <c r="Y1018" s="38" t="s">
        <v>823</v>
      </c>
      <c r="Z1018" s="38" t="s">
        <v>678</v>
      </c>
      <c r="AA1018" s="38" t="s">
        <v>882</v>
      </c>
    </row>
    <row r="1019" spans="24:27" x14ac:dyDescent="0.25">
      <c r="X1019" s="38" t="s">
        <v>623</v>
      </c>
      <c r="Y1019" s="38" t="s">
        <v>823</v>
      </c>
      <c r="Z1019" s="38" t="s">
        <v>678</v>
      </c>
      <c r="AA1019" s="38" t="s">
        <v>886</v>
      </c>
    </row>
    <row r="1020" spans="24:27" x14ac:dyDescent="0.25">
      <c r="X1020" s="38" t="s">
        <v>623</v>
      </c>
      <c r="Y1020" s="38" t="s">
        <v>823</v>
      </c>
      <c r="Z1020" s="38" t="s">
        <v>678</v>
      </c>
      <c r="AA1020" s="38" t="s">
        <v>868</v>
      </c>
    </row>
    <row r="1021" spans="24:27" x14ac:dyDescent="0.25">
      <c r="X1021" s="38" t="s">
        <v>623</v>
      </c>
      <c r="Y1021" s="38" t="s">
        <v>823</v>
      </c>
      <c r="Z1021" s="38" t="s">
        <v>678</v>
      </c>
      <c r="AA1021" s="38" t="s">
        <v>871</v>
      </c>
    </row>
    <row r="1022" spans="24:27" x14ac:dyDescent="0.25">
      <c r="X1022" s="38" t="s">
        <v>623</v>
      </c>
      <c r="Y1022" s="38" t="s">
        <v>823</v>
      </c>
      <c r="Z1022" s="38" t="s">
        <v>678</v>
      </c>
      <c r="AA1022" s="38" t="s">
        <v>874</v>
      </c>
    </row>
    <row r="1023" spans="24:27" x14ac:dyDescent="0.25">
      <c r="X1023" s="38" t="s">
        <v>623</v>
      </c>
      <c r="Y1023" s="38" t="s">
        <v>823</v>
      </c>
      <c r="Z1023" s="38" t="s">
        <v>678</v>
      </c>
      <c r="AA1023" s="38" t="s">
        <v>877</v>
      </c>
    </row>
    <row r="1024" spans="24:27" x14ac:dyDescent="0.25">
      <c r="X1024" s="38" t="s">
        <v>623</v>
      </c>
      <c r="Y1024" s="38" t="s">
        <v>823</v>
      </c>
      <c r="Z1024" s="38" t="s">
        <v>678</v>
      </c>
      <c r="AA1024" s="38" t="s">
        <v>856</v>
      </c>
    </row>
    <row r="1025" spans="24:27" x14ac:dyDescent="0.25">
      <c r="X1025" s="38" t="s">
        <v>623</v>
      </c>
      <c r="Y1025" s="38" t="s">
        <v>823</v>
      </c>
      <c r="Z1025" s="38" t="s">
        <v>693</v>
      </c>
      <c r="AA1025" s="38" t="s">
        <v>757</v>
      </c>
    </row>
    <row r="1026" spans="24:27" x14ac:dyDescent="0.25">
      <c r="X1026" s="38" t="s">
        <v>623</v>
      </c>
      <c r="Y1026" s="38" t="s">
        <v>823</v>
      </c>
      <c r="Z1026" s="38" t="s">
        <v>701</v>
      </c>
      <c r="AA1026" s="38" t="s">
        <v>763</v>
      </c>
    </row>
    <row r="1027" spans="24:27" x14ac:dyDescent="0.25">
      <c r="X1027" s="38" t="s">
        <v>623</v>
      </c>
      <c r="Y1027" s="38" t="s">
        <v>825</v>
      </c>
      <c r="Z1027" s="38" t="s">
        <v>628</v>
      </c>
      <c r="AA1027" s="38" t="s">
        <v>662</v>
      </c>
    </row>
    <row r="1028" spans="24:27" x14ac:dyDescent="0.25">
      <c r="X1028" s="38" t="s">
        <v>623</v>
      </c>
      <c r="Y1028" s="38" t="s">
        <v>825</v>
      </c>
      <c r="Z1028" s="38" t="s">
        <v>628</v>
      </c>
      <c r="AA1028" s="38" t="s">
        <v>136</v>
      </c>
    </row>
    <row r="1029" spans="24:27" x14ac:dyDescent="0.25">
      <c r="X1029" s="38" t="s">
        <v>623</v>
      </c>
      <c r="Y1029" s="38" t="s">
        <v>825</v>
      </c>
      <c r="Z1029" s="38" t="s">
        <v>628</v>
      </c>
      <c r="AA1029" s="38" t="s">
        <v>702</v>
      </c>
    </row>
    <row r="1030" spans="24:27" x14ac:dyDescent="0.25">
      <c r="X1030" s="38" t="s">
        <v>623</v>
      </c>
      <c r="Y1030" s="38" t="s">
        <v>825</v>
      </c>
      <c r="Z1030" s="38" t="s">
        <v>628</v>
      </c>
      <c r="AA1030" s="38" t="s">
        <v>631</v>
      </c>
    </row>
    <row r="1031" spans="24:27" x14ac:dyDescent="0.25">
      <c r="X1031" s="38" t="s">
        <v>623</v>
      </c>
      <c r="Y1031" s="38" t="s">
        <v>825</v>
      </c>
      <c r="Z1031" s="38" t="s">
        <v>628</v>
      </c>
      <c r="AA1031" s="38" t="s">
        <v>650</v>
      </c>
    </row>
    <row r="1032" spans="24:27" x14ac:dyDescent="0.25">
      <c r="X1032" s="38" t="s">
        <v>623</v>
      </c>
      <c r="Y1032" s="38" t="s">
        <v>825</v>
      </c>
      <c r="Z1032" s="38" t="s">
        <v>628</v>
      </c>
      <c r="AA1032" s="38" t="s">
        <v>751</v>
      </c>
    </row>
    <row r="1033" spans="24:27" x14ac:dyDescent="0.25">
      <c r="X1033" s="38" t="s">
        <v>623</v>
      </c>
      <c r="Y1033" s="38" t="s">
        <v>825</v>
      </c>
      <c r="Z1033" s="38" t="s">
        <v>628</v>
      </c>
      <c r="AA1033" s="38" t="s">
        <v>756</v>
      </c>
    </row>
    <row r="1034" spans="24:27" x14ac:dyDescent="0.25">
      <c r="X1034" s="38" t="s">
        <v>623</v>
      </c>
      <c r="Y1034" s="38" t="s">
        <v>825</v>
      </c>
      <c r="Z1034" s="38" t="s">
        <v>647</v>
      </c>
      <c r="AA1034" s="38" t="s">
        <v>664</v>
      </c>
    </row>
    <row r="1035" spans="24:27" x14ac:dyDescent="0.25">
      <c r="X1035" s="38" t="s">
        <v>623</v>
      </c>
      <c r="Y1035" s="38" t="s">
        <v>825</v>
      </c>
      <c r="Z1035" s="38" t="s">
        <v>647</v>
      </c>
      <c r="AA1035" s="38" t="s">
        <v>730</v>
      </c>
    </row>
    <row r="1036" spans="24:27" x14ac:dyDescent="0.25">
      <c r="X1036" s="38" t="s">
        <v>623</v>
      </c>
      <c r="Y1036" s="38" t="s">
        <v>825</v>
      </c>
      <c r="Z1036" s="38" t="s">
        <v>647</v>
      </c>
      <c r="AA1036" s="38" t="s">
        <v>737</v>
      </c>
    </row>
    <row r="1037" spans="24:27" x14ac:dyDescent="0.25">
      <c r="X1037" s="38" t="s">
        <v>623</v>
      </c>
      <c r="Y1037" s="38" t="s">
        <v>825</v>
      </c>
      <c r="Z1037" s="38" t="s">
        <v>647</v>
      </c>
      <c r="AA1037" s="38" t="s">
        <v>745</v>
      </c>
    </row>
    <row r="1038" spans="24:27" x14ac:dyDescent="0.25">
      <c r="X1038" s="38" t="s">
        <v>623</v>
      </c>
      <c r="Y1038" s="38" t="s">
        <v>825</v>
      </c>
      <c r="Z1038" s="38" t="s">
        <v>647</v>
      </c>
      <c r="AA1038" s="38" t="s">
        <v>755</v>
      </c>
    </row>
    <row r="1039" spans="24:27" x14ac:dyDescent="0.25">
      <c r="X1039" s="38" t="s">
        <v>623</v>
      </c>
      <c r="Y1039" s="38" t="s">
        <v>825</v>
      </c>
      <c r="Z1039" s="38" t="s">
        <v>647</v>
      </c>
      <c r="AA1039" s="38" t="s">
        <v>771</v>
      </c>
    </row>
    <row r="1040" spans="24:27" x14ac:dyDescent="0.25">
      <c r="X1040" s="38" t="s">
        <v>623</v>
      </c>
      <c r="Y1040" s="38" t="s">
        <v>825</v>
      </c>
      <c r="Z1040" s="38" t="s">
        <v>647</v>
      </c>
      <c r="AA1040" s="38" t="s">
        <v>783</v>
      </c>
    </row>
    <row r="1041" spans="24:27" x14ac:dyDescent="0.25">
      <c r="X1041" s="38" t="s">
        <v>623</v>
      </c>
      <c r="Y1041" s="38" t="s">
        <v>825</v>
      </c>
      <c r="Z1041" s="38" t="s">
        <v>647</v>
      </c>
      <c r="AA1041" s="38" t="s">
        <v>789</v>
      </c>
    </row>
    <row r="1042" spans="24:27" x14ac:dyDescent="0.25">
      <c r="X1042" s="38" t="s">
        <v>623</v>
      </c>
      <c r="Y1042" s="38" t="s">
        <v>825</v>
      </c>
      <c r="Z1042" s="38" t="s">
        <v>647</v>
      </c>
      <c r="AA1042" s="38" t="s">
        <v>695</v>
      </c>
    </row>
    <row r="1043" spans="24:27" x14ac:dyDescent="0.25">
      <c r="X1043" s="38" t="s">
        <v>623</v>
      </c>
      <c r="Y1043" s="38" t="s">
        <v>825</v>
      </c>
      <c r="Z1043" s="38" t="s">
        <v>647</v>
      </c>
      <c r="AA1043" s="38" t="s">
        <v>761</v>
      </c>
    </row>
    <row r="1044" spans="24:27" x14ac:dyDescent="0.25">
      <c r="X1044" s="38" t="s">
        <v>623</v>
      </c>
      <c r="Y1044" s="38" t="s">
        <v>825</v>
      </c>
      <c r="Z1044" s="38" t="s">
        <v>647</v>
      </c>
      <c r="AA1044" s="38" t="s">
        <v>703</v>
      </c>
    </row>
    <row r="1045" spans="24:27" x14ac:dyDescent="0.25">
      <c r="X1045" s="38" t="s">
        <v>623</v>
      </c>
      <c r="Y1045" s="38" t="s">
        <v>825</v>
      </c>
      <c r="Z1045" s="38" t="s">
        <v>647</v>
      </c>
      <c r="AA1045" s="38" t="s">
        <v>793</v>
      </c>
    </row>
    <row r="1046" spans="24:27" x14ac:dyDescent="0.25">
      <c r="X1046" s="38" t="s">
        <v>623</v>
      </c>
      <c r="Y1046" s="38" t="s">
        <v>825</v>
      </c>
      <c r="Z1046" s="38" t="s">
        <v>647</v>
      </c>
      <c r="AA1046" s="38" t="s">
        <v>713</v>
      </c>
    </row>
    <row r="1047" spans="24:27" x14ac:dyDescent="0.25">
      <c r="X1047" s="38" t="s">
        <v>623</v>
      </c>
      <c r="Y1047" s="38" t="s">
        <v>825</v>
      </c>
      <c r="Z1047" s="38" t="s">
        <v>678</v>
      </c>
      <c r="AA1047" s="38" t="s">
        <v>853</v>
      </c>
    </row>
    <row r="1048" spans="24:27" x14ac:dyDescent="0.25">
      <c r="X1048" s="38" t="s">
        <v>623</v>
      </c>
      <c r="Y1048" s="38" t="s">
        <v>825</v>
      </c>
      <c r="Z1048" s="38" t="s">
        <v>678</v>
      </c>
      <c r="AA1048" s="38" t="s">
        <v>858</v>
      </c>
    </row>
    <row r="1049" spans="24:27" x14ac:dyDescent="0.25">
      <c r="X1049" s="38" t="s">
        <v>623</v>
      </c>
      <c r="Y1049" s="38" t="s">
        <v>825</v>
      </c>
      <c r="Z1049" s="38" t="s">
        <v>678</v>
      </c>
      <c r="AA1049" s="38" t="s">
        <v>859</v>
      </c>
    </row>
    <row r="1050" spans="24:27" x14ac:dyDescent="0.25">
      <c r="X1050" s="38" t="s">
        <v>623</v>
      </c>
      <c r="Y1050" s="38" t="s">
        <v>825</v>
      </c>
      <c r="Z1050" s="38" t="s">
        <v>678</v>
      </c>
      <c r="AA1050" s="38" t="s">
        <v>862</v>
      </c>
    </row>
    <row r="1051" spans="24:27" x14ac:dyDescent="0.25">
      <c r="X1051" s="38" t="s">
        <v>623</v>
      </c>
      <c r="Y1051" s="38" t="s">
        <v>825</v>
      </c>
      <c r="Z1051" s="38" t="s">
        <v>678</v>
      </c>
      <c r="AA1051" s="38" t="s">
        <v>855</v>
      </c>
    </row>
    <row r="1052" spans="24:27" x14ac:dyDescent="0.25">
      <c r="X1052" s="38" t="s">
        <v>623</v>
      </c>
      <c r="Y1052" s="38" t="s">
        <v>825</v>
      </c>
      <c r="Z1052" s="38" t="s">
        <v>678</v>
      </c>
      <c r="AA1052" s="38" t="s">
        <v>867</v>
      </c>
    </row>
    <row r="1053" spans="24:27" x14ac:dyDescent="0.25">
      <c r="X1053" s="38" t="s">
        <v>623</v>
      </c>
      <c r="Y1053" s="38" t="s">
        <v>825</v>
      </c>
      <c r="Z1053" s="38" t="s">
        <v>678</v>
      </c>
      <c r="AA1053" s="38" t="s">
        <v>882</v>
      </c>
    </row>
    <row r="1054" spans="24:27" x14ac:dyDescent="0.25">
      <c r="X1054" s="38" t="s">
        <v>623</v>
      </c>
      <c r="Y1054" s="38" t="s">
        <v>825</v>
      </c>
      <c r="Z1054" s="38" t="s">
        <v>678</v>
      </c>
      <c r="AA1054" s="38" t="s">
        <v>886</v>
      </c>
    </row>
    <row r="1055" spans="24:27" x14ac:dyDescent="0.25">
      <c r="X1055" s="38" t="s">
        <v>623</v>
      </c>
      <c r="Y1055" s="38" t="s">
        <v>825</v>
      </c>
      <c r="Z1055" s="38" t="s">
        <v>678</v>
      </c>
      <c r="AA1055" s="38" t="s">
        <v>868</v>
      </c>
    </row>
    <row r="1056" spans="24:27" x14ac:dyDescent="0.25">
      <c r="X1056" s="38" t="s">
        <v>623</v>
      </c>
      <c r="Y1056" s="38" t="s">
        <v>825</v>
      </c>
      <c r="Z1056" s="38" t="s">
        <v>678</v>
      </c>
      <c r="AA1056" s="38" t="s">
        <v>871</v>
      </c>
    </row>
    <row r="1057" spans="24:27" x14ac:dyDescent="0.25">
      <c r="X1057" s="38" t="s">
        <v>623</v>
      </c>
      <c r="Y1057" s="38" t="s">
        <v>825</v>
      </c>
      <c r="Z1057" s="38" t="s">
        <v>678</v>
      </c>
      <c r="AA1057" s="38" t="s">
        <v>874</v>
      </c>
    </row>
    <row r="1058" spans="24:27" x14ac:dyDescent="0.25">
      <c r="X1058" s="38" t="s">
        <v>623</v>
      </c>
      <c r="Y1058" s="38" t="s">
        <v>825</v>
      </c>
      <c r="Z1058" s="38" t="s">
        <v>678</v>
      </c>
      <c r="AA1058" s="38" t="s">
        <v>877</v>
      </c>
    </row>
    <row r="1059" spans="24:27" x14ac:dyDescent="0.25">
      <c r="X1059" s="38" t="s">
        <v>623</v>
      </c>
      <c r="Y1059" s="38" t="s">
        <v>825</v>
      </c>
      <c r="Z1059" s="38" t="s">
        <v>678</v>
      </c>
      <c r="AA1059" s="38" t="s">
        <v>856</v>
      </c>
    </row>
    <row r="1060" spans="24:27" x14ac:dyDescent="0.25">
      <c r="X1060" s="38" t="s">
        <v>623</v>
      </c>
      <c r="Y1060" s="38" t="s">
        <v>825</v>
      </c>
      <c r="Z1060" s="38" t="s">
        <v>693</v>
      </c>
      <c r="AA1060" s="38" t="s">
        <v>757</v>
      </c>
    </row>
    <row r="1061" spans="24:27" x14ac:dyDescent="0.25">
      <c r="X1061" s="38" t="s">
        <v>623</v>
      </c>
      <c r="Y1061" s="38" t="s">
        <v>825</v>
      </c>
      <c r="Z1061" s="38" t="s">
        <v>701</v>
      </c>
      <c r="AA1061" s="38" t="s">
        <v>763</v>
      </c>
    </row>
    <row r="1062" spans="24:27" x14ac:dyDescent="0.25">
      <c r="X1062" s="38" t="s">
        <v>623</v>
      </c>
      <c r="Y1062" s="38" t="s">
        <v>830</v>
      </c>
      <c r="Z1062" s="38" t="s">
        <v>628</v>
      </c>
      <c r="AA1062" s="38" t="s">
        <v>662</v>
      </c>
    </row>
    <row r="1063" spans="24:27" x14ac:dyDescent="0.25">
      <c r="X1063" s="38" t="s">
        <v>623</v>
      </c>
      <c r="Y1063" s="38" t="s">
        <v>830</v>
      </c>
      <c r="Z1063" s="38" t="s">
        <v>628</v>
      </c>
      <c r="AA1063" s="38" t="s">
        <v>136</v>
      </c>
    </row>
    <row r="1064" spans="24:27" x14ac:dyDescent="0.25">
      <c r="X1064" s="38" t="s">
        <v>623</v>
      </c>
      <c r="Y1064" s="38" t="s">
        <v>830</v>
      </c>
      <c r="Z1064" s="38" t="s">
        <v>628</v>
      </c>
      <c r="AA1064" s="38" t="s">
        <v>702</v>
      </c>
    </row>
    <row r="1065" spans="24:27" x14ac:dyDescent="0.25">
      <c r="X1065" s="38" t="s">
        <v>623</v>
      </c>
      <c r="Y1065" s="38" t="s">
        <v>830</v>
      </c>
      <c r="Z1065" s="38" t="s">
        <v>628</v>
      </c>
      <c r="AA1065" s="38" t="s">
        <v>631</v>
      </c>
    </row>
    <row r="1066" spans="24:27" x14ac:dyDescent="0.25">
      <c r="X1066" s="38" t="s">
        <v>623</v>
      </c>
      <c r="Y1066" s="38" t="s">
        <v>830</v>
      </c>
      <c r="Z1066" s="38" t="s">
        <v>628</v>
      </c>
      <c r="AA1066" s="38" t="s">
        <v>650</v>
      </c>
    </row>
    <row r="1067" spans="24:27" x14ac:dyDescent="0.25">
      <c r="X1067" s="38" t="s">
        <v>623</v>
      </c>
      <c r="Y1067" s="38" t="s">
        <v>830</v>
      </c>
      <c r="Z1067" s="38" t="s">
        <v>628</v>
      </c>
      <c r="AA1067" s="38" t="s">
        <v>751</v>
      </c>
    </row>
    <row r="1068" spans="24:27" x14ac:dyDescent="0.25">
      <c r="X1068" s="38" t="s">
        <v>623</v>
      </c>
      <c r="Y1068" s="38" t="s">
        <v>830</v>
      </c>
      <c r="Z1068" s="38" t="s">
        <v>628</v>
      </c>
      <c r="AA1068" s="38" t="s">
        <v>756</v>
      </c>
    </row>
    <row r="1069" spans="24:27" x14ac:dyDescent="0.25">
      <c r="X1069" s="38" t="s">
        <v>623</v>
      </c>
      <c r="Y1069" s="38" t="s">
        <v>830</v>
      </c>
      <c r="Z1069" s="38" t="s">
        <v>647</v>
      </c>
      <c r="AA1069" s="38" t="s">
        <v>664</v>
      </c>
    </row>
    <row r="1070" spans="24:27" x14ac:dyDescent="0.25">
      <c r="X1070" s="38" t="s">
        <v>623</v>
      </c>
      <c r="Y1070" s="38" t="s">
        <v>830</v>
      </c>
      <c r="Z1070" s="38" t="s">
        <v>647</v>
      </c>
      <c r="AA1070" s="38" t="s">
        <v>730</v>
      </c>
    </row>
    <row r="1071" spans="24:27" x14ac:dyDescent="0.25">
      <c r="X1071" s="38" t="s">
        <v>623</v>
      </c>
      <c r="Y1071" s="38" t="s">
        <v>830</v>
      </c>
      <c r="Z1071" s="38" t="s">
        <v>647</v>
      </c>
      <c r="AA1071" s="38" t="s">
        <v>737</v>
      </c>
    </row>
    <row r="1072" spans="24:27" x14ac:dyDescent="0.25">
      <c r="X1072" s="38" t="s">
        <v>623</v>
      </c>
      <c r="Y1072" s="38" t="s">
        <v>830</v>
      </c>
      <c r="Z1072" s="38" t="s">
        <v>647</v>
      </c>
      <c r="AA1072" s="38" t="s">
        <v>745</v>
      </c>
    </row>
    <row r="1073" spans="24:27" x14ac:dyDescent="0.25">
      <c r="X1073" s="38" t="s">
        <v>623</v>
      </c>
      <c r="Y1073" s="38" t="s">
        <v>830</v>
      </c>
      <c r="Z1073" s="38" t="s">
        <v>647</v>
      </c>
      <c r="AA1073" s="38" t="s">
        <v>755</v>
      </c>
    </row>
    <row r="1074" spans="24:27" x14ac:dyDescent="0.25">
      <c r="X1074" s="38" t="s">
        <v>623</v>
      </c>
      <c r="Y1074" s="38" t="s">
        <v>830</v>
      </c>
      <c r="Z1074" s="38" t="s">
        <v>647</v>
      </c>
      <c r="AA1074" s="38" t="s">
        <v>771</v>
      </c>
    </row>
    <row r="1075" spans="24:27" x14ac:dyDescent="0.25">
      <c r="X1075" s="38" t="s">
        <v>623</v>
      </c>
      <c r="Y1075" s="38" t="s">
        <v>830</v>
      </c>
      <c r="Z1075" s="38" t="s">
        <v>647</v>
      </c>
      <c r="AA1075" s="38" t="s">
        <v>783</v>
      </c>
    </row>
    <row r="1076" spans="24:27" x14ac:dyDescent="0.25">
      <c r="X1076" s="38" t="s">
        <v>623</v>
      </c>
      <c r="Y1076" s="38" t="s">
        <v>830</v>
      </c>
      <c r="Z1076" s="38" t="s">
        <v>647</v>
      </c>
      <c r="AA1076" s="38" t="s">
        <v>789</v>
      </c>
    </row>
    <row r="1077" spans="24:27" x14ac:dyDescent="0.25">
      <c r="X1077" s="38" t="s">
        <v>623</v>
      </c>
      <c r="Y1077" s="38" t="s">
        <v>830</v>
      </c>
      <c r="Z1077" s="38" t="s">
        <v>647</v>
      </c>
      <c r="AA1077" s="38" t="s">
        <v>695</v>
      </c>
    </row>
    <row r="1078" spans="24:27" x14ac:dyDescent="0.25">
      <c r="X1078" s="38" t="s">
        <v>623</v>
      </c>
      <c r="Y1078" s="38" t="s">
        <v>830</v>
      </c>
      <c r="Z1078" s="38" t="s">
        <v>647</v>
      </c>
      <c r="AA1078" s="38" t="s">
        <v>761</v>
      </c>
    </row>
    <row r="1079" spans="24:27" x14ac:dyDescent="0.25">
      <c r="X1079" s="38" t="s">
        <v>623</v>
      </c>
      <c r="Y1079" s="38" t="s">
        <v>830</v>
      </c>
      <c r="Z1079" s="38" t="s">
        <v>647</v>
      </c>
      <c r="AA1079" s="38" t="s">
        <v>703</v>
      </c>
    </row>
    <row r="1080" spans="24:27" x14ac:dyDescent="0.25">
      <c r="X1080" s="38" t="s">
        <v>623</v>
      </c>
      <c r="Y1080" s="38" t="s">
        <v>830</v>
      </c>
      <c r="Z1080" s="38" t="s">
        <v>647</v>
      </c>
      <c r="AA1080" s="38" t="s">
        <v>793</v>
      </c>
    </row>
    <row r="1081" spans="24:27" x14ac:dyDescent="0.25">
      <c r="X1081" s="38" t="s">
        <v>623</v>
      </c>
      <c r="Y1081" s="38" t="s">
        <v>830</v>
      </c>
      <c r="Z1081" s="38" t="s">
        <v>647</v>
      </c>
      <c r="AA1081" s="38" t="s">
        <v>713</v>
      </c>
    </row>
    <row r="1082" spans="24:27" x14ac:dyDescent="0.25">
      <c r="X1082" s="38" t="s">
        <v>623</v>
      </c>
      <c r="Y1082" s="38" t="s">
        <v>830</v>
      </c>
      <c r="Z1082" s="38" t="s">
        <v>678</v>
      </c>
      <c r="AA1082" s="38" t="s">
        <v>853</v>
      </c>
    </row>
    <row r="1083" spans="24:27" x14ac:dyDescent="0.25">
      <c r="X1083" s="38" t="s">
        <v>623</v>
      </c>
      <c r="Y1083" s="38" t="s">
        <v>830</v>
      </c>
      <c r="Z1083" s="38" t="s">
        <v>678</v>
      </c>
      <c r="AA1083" s="38" t="s">
        <v>858</v>
      </c>
    </row>
    <row r="1084" spans="24:27" x14ac:dyDescent="0.25">
      <c r="X1084" s="38" t="s">
        <v>623</v>
      </c>
      <c r="Y1084" s="38" t="s">
        <v>830</v>
      </c>
      <c r="Z1084" s="38" t="s">
        <v>678</v>
      </c>
      <c r="AA1084" s="38" t="s">
        <v>859</v>
      </c>
    </row>
    <row r="1085" spans="24:27" x14ac:dyDescent="0.25">
      <c r="X1085" s="38" t="s">
        <v>623</v>
      </c>
      <c r="Y1085" s="38" t="s">
        <v>830</v>
      </c>
      <c r="Z1085" s="38" t="s">
        <v>678</v>
      </c>
      <c r="AA1085" s="38" t="s">
        <v>862</v>
      </c>
    </row>
    <row r="1086" spans="24:27" x14ac:dyDescent="0.25">
      <c r="X1086" s="38" t="s">
        <v>623</v>
      </c>
      <c r="Y1086" s="38" t="s">
        <v>830</v>
      </c>
      <c r="Z1086" s="38" t="s">
        <v>678</v>
      </c>
      <c r="AA1086" s="38" t="s">
        <v>855</v>
      </c>
    </row>
    <row r="1087" spans="24:27" x14ac:dyDescent="0.25">
      <c r="X1087" s="38" t="s">
        <v>623</v>
      </c>
      <c r="Y1087" s="38" t="s">
        <v>830</v>
      </c>
      <c r="Z1087" s="38" t="s">
        <v>678</v>
      </c>
      <c r="AA1087" s="38" t="s">
        <v>867</v>
      </c>
    </row>
    <row r="1088" spans="24:27" x14ac:dyDescent="0.25">
      <c r="X1088" s="38" t="s">
        <v>623</v>
      </c>
      <c r="Y1088" s="38" t="s">
        <v>830</v>
      </c>
      <c r="Z1088" s="38" t="s">
        <v>678</v>
      </c>
      <c r="AA1088" s="38" t="s">
        <v>882</v>
      </c>
    </row>
    <row r="1089" spans="24:27" x14ac:dyDescent="0.25">
      <c r="X1089" s="38" t="s">
        <v>623</v>
      </c>
      <c r="Y1089" s="38" t="s">
        <v>830</v>
      </c>
      <c r="Z1089" s="38" t="s">
        <v>678</v>
      </c>
      <c r="AA1089" s="38" t="s">
        <v>886</v>
      </c>
    </row>
    <row r="1090" spans="24:27" x14ac:dyDescent="0.25">
      <c r="X1090" s="38" t="s">
        <v>623</v>
      </c>
      <c r="Y1090" s="38" t="s">
        <v>830</v>
      </c>
      <c r="Z1090" s="38" t="s">
        <v>678</v>
      </c>
      <c r="AA1090" s="38" t="s">
        <v>868</v>
      </c>
    </row>
    <row r="1091" spans="24:27" x14ac:dyDescent="0.25">
      <c r="X1091" s="38" t="s">
        <v>623</v>
      </c>
      <c r="Y1091" s="38" t="s">
        <v>830</v>
      </c>
      <c r="Z1091" s="38" t="s">
        <v>678</v>
      </c>
      <c r="AA1091" s="38" t="s">
        <v>871</v>
      </c>
    </row>
    <row r="1092" spans="24:27" x14ac:dyDescent="0.25">
      <c r="X1092" s="38" t="s">
        <v>623</v>
      </c>
      <c r="Y1092" s="38" t="s">
        <v>830</v>
      </c>
      <c r="Z1092" s="38" t="s">
        <v>678</v>
      </c>
      <c r="AA1092" s="38" t="s">
        <v>874</v>
      </c>
    </row>
    <row r="1093" spans="24:27" x14ac:dyDescent="0.25">
      <c r="X1093" s="38" t="s">
        <v>623</v>
      </c>
      <c r="Y1093" s="38" t="s">
        <v>830</v>
      </c>
      <c r="Z1093" s="38" t="s">
        <v>678</v>
      </c>
      <c r="AA1093" s="38" t="s">
        <v>877</v>
      </c>
    </row>
    <row r="1094" spans="24:27" x14ac:dyDescent="0.25">
      <c r="X1094" s="38" t="s">
        <v>623</v>
      </c>
      <c r="Y1094" s="38" t="s">
        <v>830</v>
      </c>
      <c r="Z1094" s="38" t="s">
        <v>678</v>
      </c>
      <c r="AA1094" s="38" t="s">
        <v>856</v>
      </c>
    </row>
    <row r="1095" spans="24:27" x14ac:dyDescent="0.25">
      <c r="X1095" s="38" t="s">
        <v>623</v>
      </c>
      <c r="Y1095" s="38" t="s">
        <v>830</v>
      </c>
      <c r="Z1095" s="38" t="s">
        <v>693</v>
      </c>
      <c r="AA1095" s="38" t="s">
        <v>757</v>
      </c>
    </row>
    <row r="1096" spans="24:27" x14ac:dyDescent="0.25">
      <c r="X1096" s="38" t="s">
        <v>623</v>
      </c>
      <c r="Y1096" s="38" t="s">
        <v>830</v>
      </c>
      <c r="Z1096" s="38" t="s">
        <v>701</v>
      </c>
      <c r="AA1096" s="38" t="s">
        <v>763</v>
      </c>
    </row>
    <row r="1097" spans="24:27" x14ac:dyDescent="0.25">
      <c r="X1097" s="38" t="s">
        <v>623</v>
      </c>
      <c r="Y1097" s="38" t="s">
        <v>834</v>
      </c>
      <c r="Z1097" s="38" t="s">
        <v>628</v>
      </c>
      <c r="AA1097" s="38" t="s">
        <v>662</v>
      </c>
    </row>
    <row r="1098" spans="24:27" x14ac:dyDescent="0.25">
      <c r="X1098" s="38" t="s">
        <v>623</v>
      </c>
      <c r="Y1098" s="38" t="s">
        <v>834</v>
      </c>
      <c r="Z1098" s="38" t="s">
        <v>628</v>
      </c>
      <c r="AA1098" s="38" t="s">
        <v>136</v>
      </c>
    </row>
    <row r="1099" spans="24:27" x14ac:dyDescent="0.25">
      <c r="X1099" s="38" t="s">
        <v>623</v>
      </c>
      <c r="Y1099" s="38" t="s">
        <v>834</v>
      </c>
      <c r="Z1099" s="38" t="s">
        <v>628</v>
      </c>
      <c r="AA1099" s="38" t="s">
        <v>702</v>
      </c>
    </row>
    <row r="1100" spans="24:27" x14ac:dyDescent="0.25">
      <c r="X1100" s="38" t="s">
        <v>623</v>
      </c>
      <c r="Y1100" s="38" t="s">
        <v>834</v>
      </c>
      <c r="Z1100" s="38" t="s">
        <v>628</v>
      </c>
      <c r="AA1100" s="38" t="s">
        <v>631</v>
      </c>
    </row>
    <row r="1101" spans="24:27" x14ac:dyDescent="0.25">
      <c r="X1101" s="38" t="s">
        <v>623</v>
      </c>
      <c r="Y1101" s="38" t="s">
        <v>834</v>
      </c>
      <c r="Z1101" s="38" t="s">
        <v>628</v>
      </c>
      <c r="AA1101" s="38" t="s">
        <v>650</v>
      </c>
    </row>
    <row r="1102" spans="24:27" x14ac:dyDescent="0.25">
      <c r="X1102" s="38" t="s">
        <v>623</v>
      </c>
      <c r="Y1102" s="38" t="s">
        <v>834</v>
      </c>
      <c r="Z1102" s="38" t="s">
        <v>628</v>
      </c>
      <c r="AA1102" s="38" t="s">
        <v>751</v>
      </c>
    </row>
    <row r="1103" spans="24:27" x14ac:dyDescent="0.25">
      <c r="X1103" s="38" t="s">
        <v>623</v>
      </c>
      <c r="Y1103" s="38" t="s">
        <v>834</v>
      </c>
      <c r="Z1103" s="38" t="s">
        <v>628</v>
      </c>
      <c r="AA1103" s="38" t="s">
        <v>756</v>
      </c>
    </row>
    <row r="1104" spans="24:27" x14ac:dyDescent="0.25">
      <c r="X1104" s="38" t="s">
        <v>623</v>
      </c>
      <c r="Y1104" s="38" t="s">
        <v>834</v>
      </c>
      <c r="Z1104" s="38" t="s">
        <v>647</v>
      </c>
      <c r="AA1104" s="38" t="s">
        <v>664</v>
      </c>
    </row>
    <row r="1105" spans="24:27" x14ac:dyDescent="0.25">
      <c r="X1105" s="38" t="s">
        <v>623</v>
      </c>
      <c r="Y1105" s="38" t="s">
        <v>834</v>
      </c>
      <c r="Z1105" s="38" t="s">
        <v>647</v>
      </c>
      <c r="AA1105" s="38" t="s">
        <v>730</v>
      </c>
    </row>
    <row r="1106" spans="24:27" x14ac:dyDescent="0.25">
      <c r="X1106" s="38" t="s">
        <v>623</v>
      </c>
      <c r="Y1106" s="38" t="s">
        <v>834</v>
      </c>
      <c r="Z1106" s="38" t="s">
        <v>647</v>
      </c>
      <c r="AA1106" s="38" t="s">
        <v>737</v>
      </c>
    </row>
    <row r="1107" spans="24:27" x14ac:dyDescent="0.25">
      <c r="X1107" s="38" t="s">
        <v>623</v>
      </c>
      <c r="Y1107" s="38" t="s">
        <v>834</v>
      </c>
      <c r="Z1107" s="38" t="s">
        <v>647</v>
      </c>
      <c r="AA1107" s="38" t="s">
        <v>745</v>
      </c>
    </row>
    <row r="1108" spans="24:27" x14ac:dyDescent="0.25">
      <c r="X1108" s="38" t="s">
        <v>623</v>
      </c>
      <c r="Y1108" s="38" t="s">
        <v>834</v>
      </c>
      <c r="Z1108" s="38" t="s">
        <v>647</v>
      </c>
      <c r="AA1108" s="38" t="s">
        <v>755</v>
      </c>
    </row>
    <row r="1109" spans="24:27" x14ac:dyDescent="0.25">
      <c r="X1109" s="38" t="s">
        <v>623</v>
      </c>
      <c r="Y1109" s="38" t="s">
        <v>834</v>
      </c>
      <c r="Z1109" s="38" t="s">
        <v>647</v>
      </c>
      <c r="AA1109" s="38" t="s">
        <v>771</v>
      </c>
    </row>
    <row r="1110" spans="24:27" x14ac:dyDescent="0.25">
      <c r="X1110" s="38" t="s">
        <v>623</v>
      </c>
      <c r="Y1110" s="38" t="s">
        <v>834</v>
      </c>
      <c r="Z1110" s="38" t="s">
        <v>647</v>
      </c>
      <c r="AA1110" s="38" t="s">
        <v>783</v>
      </c>
    </row>
    <row r="1111" spans="24:27" x14ac:dyDescent="0.25">
      <c r="X1111" s="38" t="s">
        <v>623</v>
      </c>
      <c r="Y1111" s="38" t="s">
        <v>834</v>
      </c>
      <c r="Z1111" s="38" t="s">
        <v>647</v>
      </c>
      <c r="AA1111" s="38" t="s">
        <v>789</v>
      </c>
    </row>
    <row r="1112" spans="24:27" x14ac:dyDescent="0.25">
      <c r="X1112" s="38" t="s">
        <v>623</v>
      </c>
      <c r="Y1112" s="38" t="s">
        <v>834</v>
      </c>
      <c r="Z1112" s="38" t="s">
        <v>647</v>
      </c>
      <c r="AA1112" s="38" t="s">
        <v>695</v>
      </c>
    </row>
    <row r="1113" spans="24:27" x14ac:dyDescent="0.25">
      <c r="X1113" s="38" t="s">
        <v>623</v>
      </c>
      <c r="Y1113" s="38" t="s">
        <v>834</v>
      </c>
      <c r="Z1113" s="38" t="s">
        <v>647</v>
      </c>
      <c r="AA1113" s="38" t="s">
        <v>761</v>
      </c>
    </row>
    <row r="1114" spans="24:27" x14ac:dyDescent="0.25">
      <c r="X1114" s="38" t="s">
        <v>623</v>
      </c>
      <c r="Y1114" s="38" t="s">
        <v>834</v>
      </c>
      <c r="Z1114" s="38" t="s">
        <v>647</v>
      </c>
      <c r="AA1114" s="38" t="s">
        <v>703</v>
      </c>
    </row>
    <row r="1115" spans="24:27" x14ac:dyDescent="0.25">
      <c r="X1115" s="38" t="s">
        <v>623</v>
      </c>
      <c r="Y1115" s="38" t="s">
        <v>834</v>
      </c>
      <c r="Z1115" s="38" t="s">
        <v>647</v>
      </c>
      <c r="AA1115" s="38" t="s">
        <v>793</v>
      </c>
    </row>
    <row r="1116" spans="24:27" x14ac:dyDescent="0.25">
      <c r="X1116" s="38" t="s">
        <v>623</v>
      </c>
      <c r="Y1116" s="38" t="s">
        <v>834</v>
      </c>
      <c r="Z1116" s="38" t="s">
        <v>647</v>
      </c>
      <c r="AA1116" s="38" t="s">
        <v>713</v>
      </c>
    </row>
    <row r="1117" spans="24:27" x14ac:dyDescent="0.25">
      <c r="X1117" s="38" t="s">
        <v>623</v>
      </c>
      <c r="Y1117" s="38" t="s">
        <v>834</v>
      </c>
      <c r="Z1117" s="38" t="s">
        <v>678</v>
      </c>
      <c r="AA1117" s="38" t="s">
        <v>853</v>
      </c>
    </row>
    <row r="1118" spans="24:27" x14ac:dyDescent="0.25">
      <c r="X1118" s="38" t="s">
        <v>623</v>
      </c>
      <c r="Y1118" s="38" t="s">
        <v>834</v>
      </c>
      <c r="Z1118" s="38" t="s">
        <v>678</v>
      </c>
      <c r="AA1118" s="38" t="s">
        <v>858</v>
      </c>
    </row>
    <row r="1119" spans="24:27" x14ac:dyDescent="0.25">
      <c r="X1119" s="38" t="s">
        <v>623</v>
      </c>
      <c r="Y1119" s="38" t="s">
        <v>834</v>
      </c>
      <c r="Z1119" s="38" t="s">
        <v>678</v>
      </c>
      <c r="AA1119" s="38" t="s">
        <v>859</v>
      </c>
    </row>
    <row r="1120" spans="24:27" x14ac:dyDescent="0.25">
      <c r="X1120" s="38" t="s">
        <v>623</v>
      </c>
      <c r="Y1120" s="38" t="s">
        <v>834</v>
      </c>
      <c r="Z1120" s="38" t="s">
        <v>678</v>
      </c>
      <c r="AA1120" s="38" t="s">
        <v>862</v>
      </c>
    </row>
    <row r="1121" spans="24:27" x14ac:dyDescent="0.25">
      <c r="X1121" s="38" t="s">
        <v>623</v>
      </c>
      <c r="Y1121" s="38" t="s">
        <v>834</v>
      </c>
      <c r="Z1121" s="38" t="s">
        <v>678</v>
      </c>
      <c r="AA1121" s="38" t="s">
        <v>855</v>
      </c>
    </row>
    <row r="1122" spans="24:27" x14ac:dyDescent="0.25">
      <c r="X1122" s="38" t="s">
        <v>623</v>
      </c>
      <c r="Y1122" s="38" t="s">
        <v>834</v>
      </c>
      <c r="Z1122" s="38" t="s">
        <v>678</v>
      </c>
      <c r="AA1122" s="38" t="s">
        <v>867</v>
      </c>
    </row>
    <row r="1123" spans="24:27" x14ac:dyDescent="0.25">
      <c r="X1123" s="38" t="s">
        <v>623</v>
      </c>
      <c r="Y1123" s="38" t="s">
        <v>834</v>
      </c>
      <c r="Z1123" s="38" t="s">
        <v>678</v>
      </c>
      <c r="AA1123" s="38" t="s">
        <v>882</v>
      </c>
    </row>
    <row r="1124" spans="24:27" x14ac:dyDescent="0.25">
      <c r="X1124" s="38" t="s">
        <v>623</v>
      </c>
      <c r="Y1124" s="38" t="s">
        <v>834</v>
      </c>
      <c r="Z1124" s="38" t="s">
        <v>678</v>
      </c>
      <c r="AA1124" s="38" t="s">
        <v>886</v>
      </c>
    </row>
    <row r="1125" spans="24:27" x14ac:dyDescent="0.25">
      <c r="X1125" s="38" t="s">
        <v>623</v>
      </c>
      <c r="Y1125" s="38" t="s">
        <v>834</v>
      </c>
      <c r="Z1125" s="38" t="s">
        <v>678</v>
      </c>
      <c r="AA1125" s="38" t="s">
        <v>868</v>
      </c>
    </row>
    <row r="1126" spans="24:27" x14ac:dyDescent="0.25">
      <c r="X1126" s="38" t="s">
        <v>623</v>
      </c>
      <c r="Y1126" s="38" t="s">
        <v>834</v>
      </c>
      <c r="Z1126" s="38" t="s">
        <v>678</v>
      </c>
      <c r="AA1126" s="38" t="s">
        <v>871</v>
      </c>
    </row>
    <row r="1127" spans="24:27" x14ac:dyDescent="0.25">
      <c r="X1127" s="38" t="s">
        <v>623</v>
      </c>
      <c r="Y1127" s="38" t="s">
        <v>834</v>
      </c>
      <c r="Z1127" s="38" t="s">
        <v>678</v>
      </c>
      <c r="AA1127" s="38" t="s">
        <v>874</v>
      </c>
    </row>
    <row r="1128" spans="24:27" x14ac:dyDescent="0.25">
      <c r="X1128" s="38" t="s">
        <v>623</v>
      </c>
      <c r="Y1128" s="38" t="s">
        <v>834</v>
      </c>
      <c r="Z1128" s="38" t="s">
        <v>678</v>
      </c>
      <c r="AA1128" s="38" t="s">
        <v>877</v>
      </c>
    </row>
    <row r="1129" spans="24:27" x14ac:dyDescent="0.25">
      <c r="X1129" s="38" t="s">
        <v>623</v>
      </c>
      <c r="Y1129" s="38" t="s">
        <v>834</v>
      </c>
      <c r="Z1129" s="38" t="s">
        <v>678</v>
      </c>
      <c r="AA1129" s="38" t="s">
        <v>856</v>
      </c>
    </row>
    <row r="1130" spans="24:27" x14ac:dyDescent="0.25">
      <c r="X1130" s="38" t="s">
        <v>623</v>
      </c>
      <c r="Y1130" s="38" t="s">
        <v>834</v>
      </c>
      <c r="Z1130" s="38" t="s">
        <v>693</v>
      </c>
      <c r="AA1130" s="38" t="s">
        <v>757</v>
      </c>
    </row>
    <row r="1131" spans="24:27" x14ac:dyDescent="0.25">
      <c r="X1131" s="38" t="s">
        <v>623</v>
      </c>
      <c r="Y1131" s="38" t="s">
        <v>834</v>
      </c>
      <c r="Z1131" s="38" t="s">
        <v>701</v>
      </c>
      <c r="AA1131" s="38" t="s">
        <v>763</v>
      </c>
    </row>
    <row r="1132" spans="24:27" x14ac:dyDescent="0.25">
      <c r="X1132" s="38" t="s">
        <v>623</v>
      </c>
      <c r="Y1132" s="38" t="s">
        <v>839</v>
      </c>
      <c r="Z1132" s="38" t="s">
        <v>628</v>
      </c>
      <c r="AA1132" s="38" t="s">
        <v>662</v>
      </c>
    </row>
    <row r="1133" spans="24:27" x14ac:dyDescent="0.25">
      <c r="X1133" s="38" t="s">
        <v>623</v>
      </c>
      <c r="Y1133" s="38" t="s">
        <v>839</v>
      </c>
      <c r="Z1133" s="38" t="s">
        <v>628</v>
      </c>
      <c r="AA1133" s="38" t="s">
        <v>136</v>
      </c>
    </row>
    <row r="1134" spans="24:27" x14ac:dyDescent="0.25">
      <c r="X1134" s="38" t="s">
        <v>623</v>
      </c>
      <c r="Y1134" s="38" t="s">
        <v>839</v>
      </c>
      <c r="Z1134" s="38" t="s">
        <v>628</v>
      </c>
      <c r="AA1134" s="38" t="s">
        <v>702</v>
      </c>
    </row>
    <row r="1135" spans="24:27" x14ac:dyDescent="0.25">
      <c r="X1135" s="38" t="s">
        <v>623</v>
      </c>
      <c r="Y1135" s="38" t="s">
        <v>839</v>
      </c>
      <c r="Z1135" s="38" t="s">
        <v>628</v>
      </c>
      <c r="AA1135" s="38" t="s">
        <v>631</v>
      </c>
    </row>
    <row r="1136" spans="24:27" x14ac:dyDescent="0.25">
      <c r="X1136" s="38" t="s">
        <v>623</v>
      </c>
      <c r="Y1136" s="38" t="s">
        <v>839</v>
      </c>
      <c r="Z1136" s="38" t="s">
        <v>628</v>
      </c>
      <c r="AA1136" s="38" t="s">
        <v>650</v>
      </c>
    </row>
    <row r="1137" spans="24:27" x14ac:dyDescent="0.25">
      <c r="X1137" s="38" t="s">
        <v>623</v>
      </c>
      <c r="Y1137" s="38" t="s">
        <v>839</v>
      </c>
      <c r="Z1137" s="38" t="s">
        <v>628</v>
      </c>
      <c r="AA1137" s="38" t="s">
        <v>751</v>
      </c>
    </row>
    <row r="1138" spans="24:27" x14ac:dyDescent="0.25">
      <c r="X1138" s="38" t="s">
        <v>623</v>
      </c>
      <c r="Y1138" s="38" t="s">
        <v>839</v>
      </c>
      <c r="Z1138" s="38" t="s">
        <v>628</v>
      </c>
      <c r="AA1138" s="38" t="s">
        <v>756</v>
      </c>
    </row>
    <row r="1139" spans="24:27" x14ac:dyDescent="0.25">
      <c r="X1139" s="38" t="s">
        <v>623</v>
      </c>
      <c r="Y1139" s="38" t="s">
        <v>839</v>
      </c>
      <c r="Z1139" s="38" t="s">
        <v>647</v>
      </c>
      <c r="AA1139" s="38" t="s">
        <v>664</v>
      </c>
    </row>
    <row r="1140" spans="24:27" x14ac:dyDescent="0.25">
      <c r="X1140" s="38" t="s">
        <v>623</v>
      </c>
      <c r="Y1140" s="38" t="s">
        <v>839</v>
      </c>
      <c r="Z1140" s="38" t="s">
        <v>647</v>
      </c>
      <c r="AA1140" s="38" t="s">
        <v>730</v>
      </c>
    </row>
    <row r="1141" spans="24:27" x14ac:dyDescent="0.25">
      <c r="X1141" s="38" t="s">
        <v>623</v>
      </c>
      <c r="Y1141" s="38" t="s">
        <v>839</v>
      </c>
      <c r="Z1141" s="38" t="s">
        <v>647</v>
      </c>
      <c r="AA1141" s="38" t="s">
        <v>737</v>
      </c>
    </row>
    <row r="1142" spans="24:27" x14ac:dyDescent="0.25">
      <c r="X1142" s="38" t="s">
        <v>623</v>
      </c>
      <c r="Y1142" s="38" t="s">
        <v>839</v>
      </c>
      <c r="Z1142" s="38" t="s">
        <v>647</v>
      </c>
      <c r="AA1142" s="38" t="s">
        <v>745</v>
      </c>
    </row>
    <row r="1143" spans="24:27" x14ac:dyDescent="0.25">
      <c r="X1143" s="38" t="s">
        <v>623</v>
      </c>
      <c r="Y1143" s="38" t="s">
        <v>839</v>
      </c>
      <c r="Z1143" s="38" t="s">
        <v>647</v>
      </c>
      <c r="AA1143" s="38" t="s">
        <v>755</v>
      </c>
    </row>
    <row r="1144" spans="24:27" x14ac:dyDescent="0.25">
      <c r="X1144" s="38" t="s">
        <v>623</v>
      </c>
      <c r="Y1144" s="38" t="s">
        <v>839</v>
      </c>
      <c r="Z1144" s="38" t="s">
        <v>647</v>
      </c>
      <c r="AA1144" s="38" t="s">
        <v>771</v>
      </c>
    </row>
    <row r="1145" spans="24:27" x14ac:dyDescent="0.25">
      <c r="X1145" s="38" t="s">
        <v>623</v>
      </c>
      <c r="Y1145" s="38" t="s">
        <v>839</v>
      </c>
      <c r="Z1145" s="38" t="s">
        <v>647</v>
      </c>
      <c r="AA1145" s="38" t="s">
        <v>783</v>
      </c>
    </row>
    <row r="1146" spans="24:27" x14ac:dyDescent="0.25">
      <c r="X1146" s="38" t="s">
        <v>623</v>
      </c>
      <c r="Y1146" s="38" t="s">
        <v>839</v>
      </c>
      <c r="Z1146" s="38" t="s">
        <v>647</v>
      </c>
      <c r="AA1146" s="38" t="s">
        <v>789</v>
      </c>
    </row>
    <row r="1147" spans="24:27" x14ac:dyDescent="0.25">
      <c r="X1147" s="38" t="s">
        <v>623</v>
      </c>
      <c r="Y1147" s="38" t="s">
        <v>839</v>
      </c>
      <c r="Z1147" s="38" t="s">
        <v>647</v>
      </c>
      <c r="AA1147" s="38" t="s">
        <v>695</v>
      </c>
    </row>
    <row r="1148" spans="24:27" x14ac:dyDescent="0.25">
      <c r="X1148" s="38" t="s">
        <v>623</v>
      </c>
      <c r="Y1148" s="38" t="s">
        <v>839</v>
      </c>
      <c r="Z1148" s="38" t="s">
        <v>647</v>
      </c>
      <c r="AA1148" s="38" t="s">
        <v>761</v>
      </c>
    </row>
    <row r="1149" spans="24:27" x14ac:dyDescent="0.25">
      <c r="X1149" s="38" t="s">
        <v>623</v>
      </c>
      <c r="Y1149" s="38" t="s">
        <v>839</v>
      </c>
      <c r="Z1149" s="38" t="s">
        <v>647</v>
      </c>
      <c r="AA1149" s="38" t="s">
        <v>703</v>
      </c>
    </row>
    <row r="1150" spans="24:27" x14ac:dyDescent="0.25">
      <c r="X1150" s="38" t="s">
        <v>623</v>
      </c>
      <c r="Y1150" s="38" t="s">
        <v>839</v>
      </c>
      <c r="Z1150" s="38" t="s">
        <v>647</v>
      </c>
      <c r="AA1150" s="38" t="s">
        <v>793</v>
      </c>
    </row>
    <row r="1151" spans="24:27" x14ac:dyDescent="0.25">
      <c r="X1151" s="38" t="s">
        <v>623</v>
      </c>
      <c r="Y1151" s="38" t="s">
        <v>839</v>
      </c>
      <c r="Z1151" s="38" t="s">
        <v>647</v>
      </c>
      <c r="AA1151" s="38" t="s">
        <v>713</v>
      </c>
    </row>
    <row r="1152" spans="24:27" x14ac:dyDescent="0.25">
      <c r="X1152" s="38" t="s">
        <v>623</v>
      </c>
      <c r="Y1152" s="38" t="s">
        <v>839</v>
      </c>
      <c r="Z1152" s="38" t="s">
        <v>678</v>
      </c>
      <c r="AA1152" s="38" t="s">
        <v>853</v>
      </c>
    </row>
    <row r="1153" spans="24:27" x14ac:dyDescent="0.25">
      <c r="X1153" s="38" t="s">
        <v>623</v>
      </c>
      <c r="Y1153" s="38" t="s">
        <v>839</v>
      </c>
      <c r="Z1153" s="38" t="s">
        <v>678</v>
      </c>
      <c r="AA1153" s="38" t="s">
        <v>858</v>
      </c>
    </row>
    <row r="1154" spans="24:27" x14ac:dyDescent="0.25">
      <c r="X1154" s="38" t="s">
        <v>623</v>
      </c>
      <c r="Y1154" s="38" t="s">
        <v>839</v>
      </c>
      <c r="Z1154" s="38" t="s">
        <v>678</v>
      </c>
      <c r="AA1154" s="38" t="s">
        <v>859</v>
      </c>
    </row>
    <row r="1155" spans="24:27" x14ac:dyDescent="0.25">
      <c r="X1155" s="38" t="s">
        <v>623</v>
      </c>
      <c r="Y1155" s="38" t="s">
        <v>839</v>
      </c>
      <c r="Z1155" s="38" t="s">
        <v>678</v>
      </c>
      <c r="AA1155" s="38" t="s">
        <v>862</v>
      </c>
    </row>
    <row r="1156" spans="24:27" x14ac:dyDescent="0.25">
      <c r="X1156" s="38" t="s">
        <v>623</v>
      </c>
      <c r="Y1156" s="38" t="s">
        <v>839</v>
      </c>
      <c r="Z1156" s="38" t="s">
        <v>678</v>
      </c>
      <c r="AA1156" s="38" t="s">
        <v>855</v>
      </c>
    </row>
    <row r="1157" spans="24:27" x14ac:dyDescent="0.25">
      <c r="X1157" s="38" t="s">
        <v>623</v>
      </c>
      <c r="Y1157" s="38" t="s">
        <v>839</v>
      </c>
      <c r="Z1157" s="38" t="s">
        <v>678</v>
      </c>
      <c r="AA1157" s="38" t="s">
        <v>867</v>
      </c>
    </row>
    <row r="1158" spans="24:27" x14ac:dyDescent="0.25">
      <c r="X1158" s="38" t="s">
        <v>623</v>
      </c>
      <c r="Y1158" s="38" t="s">
        <v>839</v>
      </c>
      <c r="Z1158" s="38" t="s">
        <v>678</v>
      </c>
      <c r="AA1158" s="38" t="s">
        <v>882</v>
      </c>
    </row>
    <row r="1159" spans="24:27" x14ac:dyDescent="0.25">
      <c r="X1159" s="38" t="s">
        <v>623</v>
      </c>
      <c r="Y1159" s="38" t="s">
        <v>839</v>
      </c>
      <c r="Z1159" s="38" t="s">
        <v>678</v>
      </c>
      <c r="AA1159" s="38" t="s">
        <v>886</v>
      </c>
    </row>
    <row r="1160" spans="24:27" x14ac:dyDescent="0.25">
      <c r="X1160" s="38" t="s">
        <v>623</v>
      </c>
      <c r="Y1160" s="38" t="s">
        <v>839</v>
      </c>
      <c r="Z1160" s="38" t="s">
        <v>678</v>
      </c>
      <c r="AA1160" s="38" t="s">
        <v>868</v>
      </c>
    </row>
    <row r="1161" spans="24:27" x14ac:dyDescent="0.25">
      <c r="X1161" s="38" t="s">
        <v>623</v>
      </c>
      <c r="Y1161" s="38" t="s">
        <v>839</v>
      </c>
      <c r="Z1161" s="38" t="s">
        <v>678</v>
      </c>
      <c r="AA1161" s="38" t="s">
        <v>871</v>
      </c>
    </row>
    <row r="1162" spans="24:27" x14ac:dyDescent="0.25">
      <c r="X1162" s="38" t="s">
        <v>623</v>
      </c>
      <c r="Y1162" s="38" t="s">
        <v>839</v>
      </c>
      <c r="Z1162" s="38" t="s">
        <v>678</v>
      </c>
      <c r="AA1162" s="38" t="s">
        <v>874</v>
      </c>
    </row>
    <row r="1163" spans="24:27" x14ac:dyDescent="0.25">
      <c r="X1163" s="38" t="s">
        <v>623</v>
      </c>
      <c r="Y1163" s="38" t="s">
        <v>839</v>
      </c>
      <c r="Z1163" s="38" t="s">
        <v>678</v>
      </c>
      <c r="AA1163" s="38" t="s">
        <v>877</v>
      </c>
    </row>
    <row r="1164" spans="24:27" x14ac:dyDescent="0.25">
      <c r="X1164" s="38" t="s">
        <v>623</v>
      </c>
      <c r="Y1164" s="38" t="s">
        <v>839</v>
      </c>
      <c r="Z1164" s="38" t="s">
        <v>678</v>
      </c>
      <c r="AA1164" s="38" t="s">
        <v>856</v>
      </c>
    </row>
    <row r="1165" spans="24:27" x14ac:dyDescent="0.25">
      <c r="X1165" s="38" t="s">
        <v>623</v>
      </c>
      <c r="Y1165" s="38" t="s">
        <v>839</v>
      </c>
      <c r="Z1165" s="38" t="s">
        <v>693</v>
      </c>
      <c r="AA1165" s="38" t="s">
        <v>757</v>
      </c>
    </row>
    <row r="1166" spans="24:27" x14ac:dyDescent="0.25">
      <c r="X1166" s="38" t="s">
        <v>623</v>
      </c>
      <c r="Y1166" s="38" t="s">
        <v>839</v>
      </c>
      <c r="Z1166" s="38" t="s">
        <v>701</v>
      </c>
      <c r="AA1166" s="38" t="s">
        <v>763</v>
      </c>
    </row>
    <row r="1167" spans="24:27" x14ac:dyDescent="0.25">
      <c r="X1167" s="38" t="s">
        <v>623</v>
      </c>
      <c r="Y1167" s="38" t="s">
        <v>843</v>
      </c>
      <c r="Z1167" s="38" t="s">
        <v>628</v>
      </c>
      <c r="AA1167" s="38" t="s">
        <v>662</v>
      </c>
    </row>
    <row r="1168" spans="24:27" x14ac:dyDescent="0.25">
      <c r="X1168" s="38" t="s">
        <v>623</v>
      </c>
      <c r="Y1168" s="38" t="s">
        <v>843</v>
      </c>
      <c r="Z1168" s="38" t="s">
        <v>628</v>
      </c>
      <c r="AA1168" s="38" t="s">
        <v>136</v>
      </c>
    </row>
    <row r="1169" spans="24:27" x14ac:dyDescent="0.25">
      <c r="X1169" s="38" t="s">
        <v>623</v>
      </c>
      <c r="Y1169" s="38" t="s">
        <v>843</v>
      </c>
      <c r="Z1169" s="38" t="s">
        <v>628</v>
      </c>
      <c r="AA1169" s="38" t="s">
        <v>702</v>
      </c>
    </row>
    <row r="1170" spans="24:27" x14ac:dyDescent="0.25">
      <c r="X1170" s="38" t="s">
        <v>623</v>
      </c>
      <c r="Y1170" s="38" t="s">
        <v>843</v>
      </c>
      <c r="Z1170" s="38" t="s">
        <v>628</v>
      </c>
      <c r="AA1170" s="38" t="s">
        <v>631</v>
      </c>
    </row>
    <row r="1171" spans="24:27" x14ac:dyDescent="0.25">
      <c r="X1171" s="38" t="s">
        <v>623</v>
      </c>
      <c r="Y1171" s="38" t="s">
        <v>843</v>
      </c>
      <c r="Z1171" s="38" t="s">
        <v>628</v>
      </c>
      <c r="AA1171" s="38" t="s">
        <v>650</v>
      </c>
    </row>
    <row r="1172" spans="24:27" x14ac:dyDescent="0.25">
      <c r="X1172" s="38" t="s">
        <v>623</v>
      </c>
      <c r="Y1172" s="38" t="s">
        <v>843</v>
      </c>
      <c r="Z1172" s="38" t="s">
        <v>628</v>
      </c>
      <c r="AA1172" s="38" t="s">
        <v>751</v>
      </c>
    </row>
    <row r="1173" spans="24:27" x14ac:dyDescent="0.25">
      <c r="X1173" s="38" t="s">
        <v>623</v>
      </c>
      <c r="Y1173" s="38" t="s">
        <v>843</v>
      </c>
      <c r="Z1173" s="38" t="s">
        <v>628</v>
      </c>
      <c r="AA1173" s="38" t="s">
        <v>756</v>
      </c>
    </row>
    <row r="1174" spans="24:27" x14ac:dyDescent="0.25">
      <c r="X1174" s="38" t="s">
        <v>623</v>
      </c>
      <c r="Y1174" s="38" t="s">
        <v>843</v>
      </c>
      <c r="Z1174" s="38" t="s">
        <v>647</v>
      </c>
      <c r="AA1174" s="38" t="s">
        <v>664</v>
      </c>
    </row>
    <row r="1175" spans="24:27" x14ac:dyDescent="0.25">
      <c r="X1175" s="38" t="s">
        <v>623</v>
      </c>
      <c r="Y1175" s="38" t="s">
        <v>843</v>
      </c>
      <c r="Z1175" s="38" t="s">
        <v>647</v>
      </c>
      <c r="AA1175" s="38" t="s">
        <v>730</v>
      </c>
    </row>
    <row r="1176" spans="24:27" x14ac:dyDescent="0.25">
      <c r="X1176" s="38" t="s">
        <v>623</v>
      </c>
      <c r="Y1176" s="38" t="s">
        <v>843</v>
      </c>
      <c r="Z1176" s="38" t="s">
        <v>647</v>
      </c>
      <c r="AA1176" s="38" t="s">
        <v>737</v>
      </c>
    </row>
    <row r="1177" spans="24:27" x14ac:dyDescent="0.25">
      <c r="X1177" s="38" t="s">
        <v>623</v>
      </c>
      <c r="Y1177" s="38" t="s">
        <v>843</v>
      </c>
      <c r="Z1177" s="38" t="s">
        <v>647</v>
      </c>
      <c r="AA1177" s="38" t="s">
        <v>745</v>
      </c>
    </row>
    <row r="1178" spans="24:27" x14ac:dyDescent="0.25">
      <c r="X1178" s="38" t="s">
        <v>623</v>
      </c>
      <c r="Y1178" s="38" t="s">
        <v>843</v>
      </c>
      <c r="Z1178" s="38" t="s">
        <v>647</v>
      </c>
      <c r="AA1178" s="38" t="s">
        <v>755</v>
      </c>
    </row>
    <row r="1179" spans="24:27" x14ac:dyDescent="0.25">
      <c r="X1179" s="38" t="s">
        <v>623</v>
      </c>
      <c r="Y1179" s="38" t="s">
        <v>843</v>
      </c>
      <c r="Z1179" s="38" t="s">
        <v>647</v>
      </c>
      <c r="AA1179" s="38" t="s">
        <v>771</v>
      </c>
    </row>
    <row r="1180" spans="24:27" x14ac:dyDescent="0.25">
      <c r="X1180" s="38" t="s">
        <v>623</v>
      </c>
      <c r="Y1180" s="38" t="s">
        <v>843</v>
      </c>
      <c r="Z1180" s="38" t="s">
        <v>647</v>
      </c>
      <c r="AA1180" s="38" t="s">
        <v>783</v>
      </c>
    </row>
    <row r="1181" spans="24:27" x14ac:dyDescent="0.25">
      <c r="X1181" s="38" t="s">
        <v>623</v>
      </c>
      <c r="Y1181" s="38" t="s">
        <v>843</v>
      </c>
      <c r="Z1181" s="38" t="s">
        <v>647</v>
      </c>
      <c r="AA1181" s="38" t="s">
        <v>789</v>
      </c>
    </row>
    <row r="1182" spans="24:27" x14ac:dyDescent="0.25">
      <c r="X1182" s="38" t="s">
        <v>623</v>
      </c>
      <c r="Y1182" s="38" t="s">
        <v>843</v>
      </c>
      <c r="Z1182" s="38" t="s">
        <v>647</v>
      </c>
      <c r="AA1182" s="38" t="s">
        <v>695</v>
      </c>
    </row>
    <row r="1183" spans="24:27" x14ac:dyDescent="0.25">
      <c r="X1183" s="38" t="s">
        <v>623</v>
      </c>
      <c r="Y1183" s="38" t="s">
        <v>843</v>
      </c>
      <c r="Z1183" s="38" t="s">
        <v>647</v>
      </c>
      <c r="AA1183" s="38" t="s">
        <v>761</v>
      </c>
    </row>
    <row r="1184" spans="24:27" x14ac:dyDescent="0.25">
      <c r="X1184" s="38" t="s">
        <v>623</v>
      </c>
      <c r="Y1184" s="38" t="s">
        <v>843</v>
      </c>
      <c r="Z1184" s="38" t="s">
        <v>647</v>
      </c>
      <c r="AA1184" s="38" t="s">
        <v>703</v>
      </c>
    </row>
    <row r="1185" spans="24:27" x14ac:dyDescent="0.25">
      <c r="X1185" s="38" t="s">
        <v>623</v>
      </c>
      <c r="Y1185" s="38" t="s">
        <v>843</v>
      </c>
      <c r="Z1185" s="38" t="s">
        <v>647</v>
      </c>
      <c r="AA1185" s="38" t="s">
        <v>793</v>
      </c>
    </row>
    <row r="1186" spans="24:27" x14ac:dyDescent="0.25">
      <c r="X1186" s="38" t="s">
        <v>623</v>
      </c>
      <c r="Y1186" s="38" t="s">
        <v>843</v>
      </c>
      <c r="Z1186" s="38" t="s">
        <v>647</v>
      </c>
      <c r="AA1186" s="38" t="s">
        <v>713</v>
      </c>
    </row>
    <row r="1187" spans="24:27" x14ac:dyDescent="0.25">
      <c r="X1187" s="38" t="s">
        <v>623</v>
      </c>
      <c r="Y1187" s="38" t="s">
        <v>843</v>
      </c>
      <c r="Z1187" s="38" t="s">
        <v>678</v>
      </c>
      <c r="AA1187" s="38" t="s">
        <v>853</v>
      </c>
    </row>
    <row r="1188" spans="24:27" x14ac:dyDescent="0.25">
      <c r="X1188" s="38" t="s">
        <v>623</v>
      </c>
      <c r="Y1188" s="38" t="s">
        <v>843</v>
      </c>
      <c r="Z1188" s="38" t="s">
        <v>678</v>
      </c>
      <c r="AA1188" s="38" t="s">
        <v>858</v>
      </c>
    </row>
    <row r="1189" spans="24:27" x14ac:dyDescent="0.25">
      <c r="X1189" s="38" t="s">
        <v>623</v>
      </c>
      <c r="Y1189" s="38" t="s">
        <v>843</v>
      </c>
      <c r="Z1189" s="38" t="s">
        <v>678</v>
      </c>
      <c r="AA1189" s="38" t="s">
        <v>859</v>
      </c>
    </row>
    <row r="1190" spans="24:27" x14ac:dyDescent="0.25">
      <c r="X1190" s="38" t="s">
        <v>623</v>
      </c>
      <c r="Y1190" s="38" t="s">
        <v>843</v>
      </c>
      <c r="Z1190" s="38" t="s">
        <v>678</v>
      </c>
      <c r="AA1190" s="38" t="s">
        <v>862</v>
      </c>
    </row>
    <row r="1191" spans="24:27" x14ac:dyDescent="0.25">
      <c r="X1191" s="38" t="s">
        <v>623</v>
      </c>
      <c r="Y1191" s="38" t="s">
        <v>843</v>
      </c>
      <c r="Z1191" s="38" t="s">
        <v>678</v>
      </c>
      <c r="AA1191" s="38" t="s">
        <v>855</v>
      </c>
    </row>
    <row r="1192" spans="24:27" x14ac:dyDescent="0.25">
      <c r="X1192" s="38" t="s">
        <v>623</v>
      </c>
      <c r="Y1192" s="38" t="s">
        <v>843</v>
      </c>
      <c r="Z1192" s="38" t="s">
        <v>678</v>
      </c>
      <c r="AA1192" s="38" t="s">
        <v>867</v>
      </c>
    </row>
    <row r="1193" spans="24:27" x14ac:dyDescent="0.25">
      <c r="X1193" s="38" t="s">
        <v>623</v>
      </c>
      <c r="Y1193" s="38" t="s">
        <v>843</v>
      </c>
      <c r="Z1193" s="38" t="s">
        <v>678</v>
      </c>
      <c r="AA1193" s="38" t="s">
        <v>882</v>
      </c>
    </row>
    <row r="1194" spans="24:27" x14ac:dyDescent="0.25">
      <c r="X1194" s="38" t="s">
        <v>623</v>
      </c>
      <c r="Y1194" s="38" t="s">
        <v>843</v>
      </c>
      <c r="Z1194" s="38" t="s">
        <v>678</v>
      </c>
      <c r="AA1194" s="38" t="s">
        <v>886</v>
      </c>
    </row>
    <row r="1195" spans="24:27" x14ac:dyDescent="0.25">
      <c r="X1195" s="38" t="s">
        <v>623</v>
      </c>
      <c r="Y1195" s="38" t="s">
        <v>843</v>
      </c>
      <c r="Z1195" s="38" t="s">
        <v>678</v>
      </c>
      <c r="AA1195" s="38" t="s">
        <v>868</v>
      </c>
    </row>
    <row r="1196" spans="24:27" x14ac:dyDescent="0.25">
      <c r="X1196" s="38" t="s">
        <v>623</v>
      </c>
      <c r="Y1196" s="38" t="s">
        <v>843</v>
      </c>
      <c r="Z1196" s="38" t="s">
        <v>678</v>
      </c>
      <c r="AA1196" s="38" t="s">
        <v>871</v>
      </c>
    </row>
    <row r="1197" spans="24:27" x14ac:dyDescent="0.25">
      <c r="X1197" s="38" t="s">
        <v>623</v>
      </c>
      <c r="Y1197" s="38" t="s">
        <v>843</v>
      </c>
      <c r="Z1197" s="38" t="s">
        <v>678</v>
      </c>
      <c r="AA1197" s="38" t="s">
        <v>874</v>
      </c>
    </row>
    <row r="1198" spans="24:27" x14ac:dyDescent="0.25">
      <c r="X1198" s="38" t="s">
        <v>623</v>
      </c>
      <c r="Y1198" s="38" t="s">
        <v>843</v>
      </c>
      <c r="Z1198" s="38" t="s">
        <v>678</v>
      </c>
      <c r="AA1198" s="38" t="s">
        <v>877</v>
      </c>
    </row>
    <row r="1199" spans="24:27" x14ac:dyDescent="0.25">
      <c r="X1199" s="38" t="s">
        <v>623</v>
      </c>
      <c r="Y1199" s="38" t="s">
        <v>843</v>
      </c>
      <c r="Z1199" s="38" t="s">
        <v>678</v>
      </c>
      <c r="AA1199" s="38" t="s">
        <v>856</v>
      </c>
    </row>
    <row r="1200" spans="24:27" x14ac:dyDescent="0.25">
      <c r="X1200" s="38" t="s">
        <v>623</v>
      </c>
      <c r="Y1200" s="38" t="s">
        <v>843</v>
      </c>
      <c r="Z1200" s="38" t="s">
        <v>693</v>
      </c>
      <c r="AA1200" s="38" t="s">
        <v>757</v>
      </c>
    </row>
    <row r="1201" spans="24:27" x14ac:dyDescent="0.25">
      <c r="X1201" s="38" t="s">
        <v>623</v>
      </c>
      <c r="Y1201" s="38" t="s">
        <v>843</v>
      </c>
      <c r="Z1201" s="38" t="s">
        <v>701</v>
      </c>
      <c r="AA1201" s="38" t="s">
        <v>763</v>
      </c>
    </row>
    <row r="1202" spans="24:27" x14ac:dyDescent="0.25">
      <c r="X1202" s="38" t="s">
        <v>623</v>
      </c>
      <c r="Y1202" s="38" t="s">
        <v>847</v>
      </c>
      <c r="Z1202" s="38" t="s">
        <v>628</v>
      </c>
      <c r="AA1202" s="38" t="s">
        <v>662</v>
      </c>
    </row>
    <row r="1203" spans="24:27" x14ac:dyDescent="0.25">
      <c r="X1203" s="38" t="s">
        <v>623</v>
      </c>
      <c r="Y1203" s="38" t="s">
        <v>847</v>
      </c>
      <c r="Z1203" s="38" t="s">
        <v>628</v>
      </c>
      <c r="AA1203" s="38" t="s">
        <v>136</v>
      </c>
    </row>
    <row r="1204" spans="24:27" x14ac:dyDescent="0.25">
      <c r="X1204" s="38" t="s">
        <v>623</v>
      </c>
      <c r="Y1204" s="38" t="s">
        <v>847</v>
      </c>
      <c r="Z1204" s="38" t="s">
        <v>628</v>
      </c>
      <c r="AA1204" s="38" t="s">
        <v>702</v>
      </c>
    </row>
    <row r="1205" spans="24:27" x14ac:dyDescent="0.25">
      <c r="X1205" s="38" t="s">
        <v>623</v>
      </c>
      <c r="Y1205" s="38" t="s">
        <v>847</v>
      </c>
      <c r="Z1205" s="38" t="s">
        <v>628</v>
      </c>
      <c r="AA1205" s="38" t="s">
        <v>631</v>
      </c>
    </row>
    <row r="1206" spans="24:27" x14ac:dyDescent="0.25">
      <c r="X1206" s="38" t="s">
        <v>623</v>
      </c>
      <c r="Y1206" s="38" t="s">
        <v>847</v>
      </c>
      <c r="Z1206" s="38" t="s">
        <v>628</v>
      </c>
      <c r="AA1206" s="38" t="s">
        <v>650</v>
      </c>
    </row>
    <row r="1207" spans="24:27" x14ac:dyDescent="0.25">
      <c r="X1207" s="38" t="s">
        <v>623</v>
      </c>
      <c r="Y1207" s="38" t="s">
        <v>847</v>
      </c>
      <c r="Z1207" s="38" t="s">
        <v>628</v>
      </c>
      <c r="AA1207" s="38" t="s">
        <v>751</v>
      </c>
    </row>
    <row r="1208" spans="24:27" x14ac:dyDescent="0.25">
      <c r="X1208" s="38" t="s">
        <v>623</v>
      </c>
      <c r="Y1208" s="38" t="s">
        <v>847</v>
      </c>
      <c r="Z1208" s="38" t="s">
        <v>628</v>
      </c>
      <c r="AA1208" s="38" t="s">
        <v>756</v>
      </c>
    </row>
    <row r="1209" spans="24:27" x14ac:dyDescent="0.25">
      <c r="X1209" s="38" t="s">
        <v>623</v>
      </c>
      <c r="Y1209" s="38" t="s">
        <v>847</v>
      </c>
      <c r="Z1209" s="38" t="s">
        <v>647</v>
      </c>
      <c r="AA1209" s="38" t="s">
        <v>664</v>
      </c>
    </row>
    <row r="1210" spans="24:27" x14ac:dyDescent="0.25">
      <c r="X1210" s="38" t="s">
        <v>623</v>
      </c>
      <c r="Y1210" s="38" t="s">
        <v>847</v>
      </c>
      <c r="Z1210" s="38" t="s">
        <v>647</v>
      </c>
      <c r="AA1210" s="38" t="s">
        <v>730</v>
      </c>
    </row>
    <row r="1211" spans="24:27" x14ac:dyDescent="0.25">
      <c r="X1211" s="38" t="s">
        <v>623</v>
      </c>
      <c r="Y1211" s="38" t="s">
        <v>847</v>
      </c>
      <c r="Z1211" s="38" t="s">
        <v>647</v>
      </c>
      <c r="AA1211" s="38" t="s">
        <v>737</v>
      </c>
    </row>
    <row r="1212" spans="24:27" x14ac:dyDescent="0.25">
      <c r="X1212" s="38" t="s">
        <v>623</v>
      </c>
      <c r="Y1212" s="38" t="s">
        <v>847</v>
      </c>
      <c r="Z1212" s="38" t="s">
        <v>647</v>
      </c>
      <c r="AA1212" s="38" t="s">
        <v>745</v>
      </c>
    </row>
    <row r="1213" spans="24:27" x14ac:dyDescent="0.25">
      <c r="X1213" s="38" t="s">
        <v>623</v>
      </c>
      <c r="Y1213" s="38" t="s">
        <v>847</v>
      </c>
      <c r="Z1213" s="38" t="s">
        <v>647</v>
      </c>
      <c r="AA1213" s="38" t="s">
        <v>755</v>
      </c>
    </row>
    <row r="1214" spans="24:27" x14ac:dyDescent="0.25">
      <c r="X1214" s="38" t="s">
        <v>623</v>
      </c>
      <c r="Y1214" s="38" t="s">
        <v>847</v>
      </c>
      <c r="Z1214" s="38" t="s">
        <v>647</v>
      </c>
      <c r="AA1214" s="38" t="s">
        <v>771</v>
      </c>
    </row>
    <row r="1215" spans="24:27" x14ac:dyDescent="0.25">
      <c r="X1215" s="38" t="s">
        <v>623</v>
      </c>
      <c r="Y1215" s="38" t="s">
        <v>847</v>
      </c>
      <c r="Z1215" s="38" t="s">
        <v>647</v>
      </c>
      <c r="AA1215" s="38" t="s">
        <v>783</v>
      </c>
    </row>
    <row r="1216" spans="24:27" x14ac:dyDescent="0.25">
      <c r="X1216" s="38" t="s">
        <v>623</v>
      </c>
      <c r="Y1216" s="38" t="s">
        <v>847</v>
      </c>
      <c r="Z1216" s="38" t="s">
        <v>647</v>
      </c>
      <c r="AA1216" s="38" t="s">
        <v>789</v>
      </c>
    </row>
    <row r="1217" spans="24:27" x14ac:dyDescent="0.25">
      <c r="X1217" s="38" t="s">
        <v>623</v>
      </c>
      <c r="Y1217" s="38" t="s">
        <v>847</v>
      </c>
      <c r="Z1217" s="38" t="s">
        <v>647</v>
      </c>
      <c r="AA1217" s="38" t="s">
        <v>695</v>
      </c>
    </row>
    <row r="1218" spans="24:27" x14ac:dyDescent="0.25">
      <c r="X1218" s="38" t="s">
        <v>623</v>
      </c>
      <c r="Y1218" s="38" t="s">
        <v>847</v>
      </c>
      <c r="Z1218" s="38" t="s">
        <v>647</v>
      </c>
      <c r="AA1218" s="38" t="s">
        <v>761</v>
      </c>
    </row>
    <row r="1219" spans="24:27" x14ac:dyDescent="0.25">
      <c r="X1219" s="38" t="s">
        <v>623</v>
      </c>
      <c r="Y1219" s="38" t="s">
        <v>847</v>
      </c>
      <c r="Z1219" s="38" t="s">
        <v>647</v>
      </c>
      <c r="AA1219" s="38" t="s">
        <v>703</v>
      </c>
    </row>
    <row r="1220" spans="24:27" x14ac:dyDescent="0.25">
      <c r="X1220" s="38" t="s">
        <v>623</v>
      </c>
      <c r="Y1220" s="38" t="s">
        <v>847</v>
      </c>
      <c r="Z1220" s="38" t="s">
        <v>647</v>
      </c>
      <c r="AA1220" s="38" t="s">
        <v>793</v>
      </c>
    </row>
    <row r="1221" spans="24:27" x14ac:dyDescent="0.25">
      <c r="X1221" s="38" t="s">
        <v>623</v>
      </c>
      <c r="Y1221" s="38" t="s">
        <v>847</v>
      </c>
      <c r="Z1221" s="38" t="s">
        <v>647</v>
      </c>
      <c r="AA1221" s="38" t="s">
        <v>713</v>
      </c>
    </row>
    <row r="1222" spans="24:27" x14ac:dyDescent="0.25">
      <c r="X1222" s="38" t="s">
        <v>623</v>
      </c>
      <c r="Y1222" s="38" t="s">
        <v>847</v>
      </c>
      <c r="Z1222" s="38" t="s">
        <v>678</v>
      </c>
      <c r="AA1222" s="38" t="s">
        <v>853</v>
      </c>
    </row>
    <row r="1223" spans="24:27" x14ac:dyDescent="0.25">
      <c r="X1223" s="38" t="s">
        <v>623</v>
      </c>
      <c r="Y1223" s="38" t="s">
        <v>847</v>
      </c>
      <c r="Z1223" s="38" t="s">
        <v>678</v>
      </c>
      <c r="AA1223" s="38" t="s">
        <v>858</v>
      </c>
    </row>
    <row r="1224" spans="24:27" x14ac:dyDescent="0.25">
      <c r="X1224" s="38" t="s">
        <v>623</v>
      </c>
      <c r="Y1224" s="38" t="s">
        <v>847</v>
      </c>
      <c r="Z1224" s="38" t="s">
        <v>678</v>
      </c>
      <c r="AA1224" s="38" t="s">
        <v>859</v>
      </c>
    </row>
    <row r="1225" spans="24:27" x14ac:dyDescent="0.25">
      <c r="X1225" s="38" t="s">
        <v>623</v>
      </c>
      <c r="Y1225" s="38" t="s">
        <v>847</v>
      </c>
      <c r="Z1225" s="38" t="s">
        <v>678</v>
      </c>
      <c r="AA1225" s="38" t="s">
        <v>862</v>
      </c>
    </row>
    <row r="1226" spans="24:27" x14ac:dyDescent="0.25">
      <c r="X1226" s="38" t="s">
        <v>623</v>
      </c>
      <c r="Y1226" s="38" t="s">
        <v>847</v>
      </c>
      <c r="Z1226" s="38" t="s">
        <v>678</v>
      </c>
      <c r="AA1226" s="38" t="s">
        <v>855</v>
      </c>
    </row>
    <row r="1227" spans="24:27" x14ac:dyDescent="0.25">
      <c r="X1227" s="38" t="s">
        <v>623</v>
      </c>
      <c r="Y1227" s="38" t="s">
        <v>847</v>
      </c>
      <c r="Z1227" s="38" t="s">
        <v>678</v>
      </c>
      <c r="AA1227" s="38" t="s">
        <v>867</v>
      </c>
    </row>
    <row r="1228" spans="24:27" x14ac:dyDescent="0.25">
      <c r="X1228" s="38" t="s">
        <v>623</v>
      </c>
      <c r="Y1228" s="38" t="s">
        <v>847</v>
      </c>
      <c r="Z1228" s="38" t="s">
        <v>678</v>
      </c>
      <c r="AA1228" s="38" t="s">
        <v>882</v>
      </c>
    </row>
    <row r="1229" spans="24:27" x14ac:dyDescent="0.25">
      <c r="X1229" s="38" t="s">
        <v>623</v>
      </c>
      <c r="Y1229" s="38" t="s">
        <v>847</v>
      </c>
      <c r="Z1229" s="38" t="s">
        <v>678</v>
      </c>
      <c r="AA1229" s="38" t="s">
        <v>886</v>
      </c>
    </row>
    <row r="1230" spans="24:27" x14ac:dyDescent="0.25">
      <c r="X1230" s="38" t="s">
        <v>623</v>
      </c>
      <c r="Y1230" s="38" t="s">
        <v>847</v>
      </c>
      <c r="Z1230" s="38" t="s">
        <v>678</v>
      </c>
      <c r="AA1230" s="38" t="s">
        <v>868</v>
      </c>
    </row>
    <row r="1231" spans="24:27" x14ac:dyDescent="0.25">
      <c r="X1231" s="38" t="s">
        <v>623</v>
      </c>
      <c r="Y1231" s="38" t="s">
        <v>847</v>
      </c>
      <c r="Z1231" s="38" t="s">
        <v>678</v>
      </c>
      <c r="AA1231" s="38" t="s">
        <v>871</v>
      </c>
    </row>
    <row r="1232" spans="24:27" x14ac:dyDescent="0.25">
      <c r="X1232" s="38" t="s">
        <v>623</v>
      </c>
      <c r="Y1232" s="38" t="s">
        <v>847</v>
      </c>
      <c r="Z1232" s="38" t="s">
        <v>678</v>
      </c>
      <c r="AA1232" s="38" t="s">
        <v>874</v>
      </c>
    </row>
    <row r="1233" spans="24:27" x14ac:dyDescent="0.25">
      <c r="X1233" s="38" t="s">
        <v>623</v>
      </c>
      <c r="Y1233" s="38" t="s">
        <v>847</v>
      </c>
      <c r="Z1233" s="38" t="s">
        <v>678</v>
      </c>
      <c r="AA1233" s="38" t="s">
        <v>877</v>
      </c>
    </row>
    <row r="1234" spans="24:27" x14ac:dyDescent="0.25">
      <c r="X1234" s="38" t="s">
        <v>623</v>
      </c>
      <c r="Y1234" s="38" t="s">
        <v>847</v>
      </c>
      <c r="Z1234" s="38" t="s">
        <v>678</v>
      </c>
      <c r="AA1234" s="38" t="s">
        <v>856</v>
      </c>
    </row>
    <row r="1235" spans="24:27" x14ac:dyDescent="0.25">
      <c r="X1235" s="38" t="s">
        <v>623</v>
      </c>
      <c r="Y1235" s="38" t="s">
        <v>847</v>
      </c>
      <c r="Z1235" s="38" t="s">
        <v>693</v>
      </c>
      <c r="AA1235" s="38" t="s">
        <v>757</v>
      </c>
    </row>
    <row r="1236" spans="24:27" x14ac:dyDescent="0.25">
      <c r="X1236" s="38" t="s">
        <v>623</v>
      </c>
      <c r="Y1236" s="38" t="s">
        <v>847</v>
      </c>
      <c r="Z1236" s="38" t="s">
        <v>701</v>
      </c>
      <c r="AA1236" s="38" t="s">
        <v>763</v>
      </c>
    </row>
    <row r="1237" spans="24:27" x14ac:dyDescent="0.25">
      <c r="X1237" s="38" t="s">
        <v>623</v>
      </c>
      <c r="Y1237" s="38" t="s">
        <v>850</v>
      </c>
      <c r="Z1237" s="38" t="s">
        <v>628</v>
      </c>
      <c r="AA1237" s="38" t="s">
        <v>662</v>
      </c>
    </row>
    <row r="1238" spans="24:27" x14ac:dyDescent="0.25">
      <c r="X1238" s="38" t="s">
        <v>623</v>
      </c>
      <c r="Y1238" s="38" t="s">
        <v>850</v>
      </c>
      <c r="Z1238" s="38" t="s">
        <v>628</v>
      </c>
      <c r="AA1238" s="38" t="s">
        <v>136</v>
      </c>
    </row>
    <row r="1239" spans="24:27" x14ac:dyDescent="0.25">
      <c r="X1239" s="38" t="s">
        <v>623</v>
      </c>
      <c r="Y1239" s="38" t="s">
        <v>850</v>
      </c>
      <c r="Z1239" s="38" t="s">
        <v>628</v>
      </c>
      <c r="AA1239" s="38" t="s">
        <v>702</v>
      </c>
    </row>
    <row r="1240" spans="24:27" x14ac:dyDescent="0.25">
      <c r="X1240" s="38" t="s">
        <v>623</v>
      </c>
      <c r="Y1240" s="38" t="s">
        <v>850</v>
      </c>
      <c r="Z1240" s="38" t="s">
        <v>628</v>
      </c>
      <c r="AA1240" s="38" t="s">
        <v>631</v>
      </c>
    </row>
    <row r="1241" spans="24:27" x14ac:dyDescent="0.25">
      <c r="X1241" s="38" t="s">
        <v>623</v>
      </c>
      <c r="Y1241" s="38" t="s">
        <v>850</v>
      </c>
      <c r="Z1241" s="38" t="s">
        <v>628</v>
      </c>
      <c r="AA1241" s="38" t="s">
        <v>650</v>
      </c>
    </row>
    <row r="1242" spans="24:27" x14ac:dyDescent="0.25">
      <c r="X1242" s="38" t="s">
        <v>623</v>
      </c>
      <c r="Y1242" s="38" t="s">
        <v>850</v>
      </c>
      <c r="Z1242" s="38" t="s">
        <v>628</v>
      </c>
      <c r="AA1242" s="38" t="s">
        <v>751</v>
      </c>
    </row>
    <row r="1243" spans="24:27" x14ac:dyDescent="0.25">
      <c r="X1243" s="38" t="s">
        <v>623</v>
      </c>
      <c r="Y1243" s="38" t="s">
        <v>850</v>
      </c>
      <c r="Z1243" s="38" t="s">
        <v>628</v>
      </c>
      <c r="AA1243" s="38" t="s">
        <v>756</v>
      </c>
    </row>
    <row r="1244" spans="24:27" x14ac:dyDescent="0.25">
      <c r="X1244" s="38" t="s">
        <v>623</v>
      </c>
      <c r="Y1244" s="38" t="s">
        <v>850</v>
      </c>
      <c r="Z1244" s="38" t="s">
        <v>647</v>
      </c>
      <c r="AA1244" s="38" t="s">
        <v>664</v>
      </c>
    </row>
    <row r="1245" spans="24:27" x14ac:dyDescent="0.25">
      <c r="X1245" s="38" t="s">
        <v>623</v>
      </c>
      <c r="Y1245" s="38" t="s">
        <v>850</v>
      </c>
      <c r="Z1245" s="38" t="s">
        <v>647</v>
      </c>
      <c r="AA1245" s="38" t="s">
        <v>730</v>
      </c>
    </row>
    <row r="1246" spans="24:27" x14ac:dyDescent="0.25">
      <c r="X1246" s="38" t="s">
        <v>623</v>
      </c>
      <c r="Y1246" s="38" t="s">
        <v>850</v>
      </c>
      <c r="Z1246" s="38" t="s">
        <v>647</v>
      </c>
      <c r="AA1246" s="38" t="s">
        <v>737</v>
      </c>
    </row>
    <row r="1247" spans="24:27" x14ac:dyDescent="0.25">
      <c r="X1247" s="38" t="s">
        <v>623</v>
      </c>
      <c r="Y1247" s="38" t="s">
        <v>850</v>
      </c>
      <c r="Z1247" s="38" t="s">
        <v>647</v>
      </c>
      <c r="AA1247" s="38" t="s">
        <v>745</v>
      </c>
    </row>
    <row r="1248" spans="24:27" x14ac:dyDescent="0.25">
      <c r="X1248" s="38" t="s">
        <v>623</v>
      </c>
      <c r="Y1248" s="38" t="s">
        <v>850</v>
      </c>
      <c r="Z1248" s="38" t="s">
        <v>647</v>
      </c>
      <c r="AA1248" s="38" t="s">
        <v>755</v>
      </c>
    </row>
    <row r="1249" spans="24:27" x14ac:dyDescent="0.25">
      <c r="X1249" s="38" t="s">
        <v>623</v>
      </c>
      <c r="Y1249" s="38" t="s">
        <v>850</v>
      </c>
      <c r="Z1249" s="38" t="s">
        <v>647</v>
      </c>
      <c r="AA1249" s="38" t="s">
        <v>771</v>
      </c>
    </row>
    <row r="1250" spans="24:27" x14ac:dyDescent="0.25">
      <c r="X1250" s="38" t="s">
        <v>623</v>
      </c>
      <c r="Y1250" s="38" t="s">
        <v>850</v>
      </c>
      <c r="Z1250" s="38" t="s">
        <v>647</v>
      </c>
      <c r="AA1250" s="38" t="s">
        <v>783</v>
      </c>
    </row>
    <row r="1251" spans="24:27" x14ac:dyDescent="0.25">
      <c r="X1251" s="38" t="s">
        <v>623</v>
      </c>
      <c r="Y1251" s="38" t="s">
        <v>850</v>
      </c>
      <c r="Z1251" s="38" t="s">
        <v>647</v>
      </c>
      <c r="AA1251" s="38" t="s">
        <v>789</v>
      </c>
    </row>
    <row r="1252" spans="24:27" x14ac:dyDescent="0.25">
      <c r="X1252" s="38" t="s">
        <v>623</v>
      </c>
      <c r="Y1252" s="38" t="s">
        <v>850</v>
      </c>
      <c r="Z1252" s="38" t="s">
        <v>647</v>
      </c>
      <c r="AA1252" s="38" t="s">
        <v>695</v>
      </c>
    </row>
    <row r="1253" spans="24:27" x14ac:dyDescent="0.25">
      <c r="X1253" s="38" t="s">
        <v>623</v>
      </c>
      <c r="Y1253" s="38" t="s">
        <v>850</v>
      </c>
      <c r="Z1253" s="38" t="s">
        <v>647</v>
      </c>
      <c r="AA1253" s="38" t="s">
        <v>761</v>
      </c>
    </row>
    <row r="1254" spans="24:27" x14ac:dyDescent="0.25">
      <c r="X1254" s="38" t="s">
        <v>623</v>
      </c>
      <c r="Y1254" s="38" t="s">
        <v>850</v>
      </c>
      <c r="Z1254" s="38" t="s">
        <v>647</v>
      </c>
      <c r="AA1254" s="38" t="s">
        <v>703</v>
      </c>
    </row>
    <row r="1255" spans="24:27" x14ac:dyDescent="0.25">
      <c r="X1255" s="38" t="s">
        <v>623</v>
      </c>
      <c r="Y1255" s="38" t="s">
        <v>850</v>
      </c>
      <c r="Z1255" s="38" t="s">
        <v>647</v>
      </c>
      <c r="AA1255" s="38" t="s">
        <v>793</v>
      </c>
    </row>
    <row r="1256" spans="24:27" x14ac:dyDescent="0.25">
      <c r="X1256" s="38" t="s">
        <v>623</v>
      </c>
      <c r="Y1256" s="38" t="s">
        <v>850</v>
      </c>
      <c r="Z1256" s="38" t="s">
        <v>647</v>
      </c>
      <c r="AA1256" s="38" t="s">
        <v>713</v>
      </c>
    </row>
    <row r="1257" spans="24:27" x14ac:dyDescent="0.25">
      <c r="X1257" s="38" t="s">
        <v>623</v>
      </c>
      <c r="Y1257" s="38" t="s">
        <v>850</v>
      </c>
      <c r="Z1257" s="38" t="s">
        <v>678</v>
      </c>
      <c r="AA1257" s="38" t="s">
        <v>853</v>
      </c>
    </row>
    <row r="1258" spans="24:27" x14ac:dyDescent="0.25">
      <c r="X1258" s="38" t="s">
        <v>623</v>
      </c>
      <c r="Y1258" s="38" t="s">
        <v>850</v>
      </c>
      <c r="Z1258" s="38" t="s">
        <v>678</v>
      </c>
      <c r="AA1258" s="38" t="s">
        <v>858</v>
      </c>
    </row>
    <row r="1259" spans="24:27" x14ac:dyDescent="0.25">
      <c r="X1259" s="38" t="s">
        <v>623</v>
      </c>
      <c r="Y1259" s="38" t="s">
        <v>850</v>
      </c>
      <c r="Z1259" s="38" t="s">
        <v>678</v>
      </c>
      <c r="AA1259" s="38" t="s">
        <v>859</v>
      </c>
    </row>
    <row r="1260" spans="24:27" x14ac:dyDescent="0.25">
      <c r="X1260" s="38" t="s">
        <v>623</v>
      </c>
      <c r="Y1260" s="38" t="s">
        <v>850</v>
      </c>
      <c r="Z1260" s="38" t="s">
        <v>678</v>
      </c>
      <c r="AA1260" s="38" t="s">
        <v>862</v>
      </c>
    </row>
    <row r="1261" spans="24:27" x14ac:dyDescent="0.25">
      <c r="X1261" s="38" t="s">
        <v>623</v>
      </c>
      <c r="Y1261" s="38" t="s">
        <v>850</v>
      </c>
      <c r="Z1261" s="38" t="s">
        <v>678</v>
      </c>
      <c r="AA1261" s="38" t="s">
        <v>855</v>
      </c>
    </row>
    <row r="1262" spans="24:27" x14ac:dyDescent="0.25">
      <c r="X1262" s="38" t="s">
        <v>623</v>
      </c>
      <c r="Y1262" s="38" t="s">
        <v>850</v>
      </c>
      <c r="Z1262" s="38" t="s">
        <v>678</v>
      </c>
      <c r="AA1262" s="38" t="s">
        <v>867</v>
      </c>
    </row>
    <row r="1263" spans="24:27" x14ac:dyDescent="0.25">
      <c r="X1263" s="38" t="s">
        <v>623</v>
      </c>
      <c r="Y1263" s="38" t="s">
        <v>850</v>
      </c>
      <c r="Z1263" s="38" t="s">
        <v>678</v>
      </c>
      <c r="AA1263" s="38" t="s">
        <v>882</v>
      </c>
    </row>
    <row r="1264" spans="24:27" x14ac:dyDescent="0.25">
      <c r="X1264" s="38" t="s">
        <v>623</v>
      </c>
      <c r="Y1264" s="38" t="s">
        <v>850</v>
      </c>
      <c r="Z1264" s="38" t="s">
        <v>678</v>
      </c>
      <c r="AA1264" s="38" t="s">
        <v>886</v>
      </c>
    </row>
    <row r="1265" spans="24:27" x14ac:dyDescent="0.25">
      <c r="X1265" s="38" t="s">
        <v>623</v>
      </c>
      <c r="Y1265" s="38" t="s">
        <v>850</v>
      </c>
      <c r="Z1265" s="38" t="s">
        <v>678</v>
      </c>
      <c r="AA1265" s="38" t="s">
        <v>868</v>
      </c>
    </row>
    <row r="1266" spans="24:27" x14ac:dyDescent="0.25">
      <c r="X1266" s="38" t="s">
        <v>623</v>
      </c>
      <c r="Y1266" s="38" t="s">
        <v>850</v>
      </c>
      <c r="Z1266" s="38" t="s">
        <v>678</v>
      </c>
      <c r="AA1266" s="38" t="s">
        <v>871</v>
      </c>
    </row>
    <row r="1267" spans="24:27" x14ac:dyDescent="0.25">
      <c r="X1267" s="38" t="s">
        <v>623</v>
      </c>
      <c r="Y1267" s="38" t="s">
        <v>850</v>
      </c>
      <c r="Z1267" s="38" t="s">
        <v>678</v>
      </c>
      <c r="AA1267" s="38" t="s">
        <v>874</v>
      </c>
    </row>
    <row r="1268" spans="24:27" x14ac:dyDescent="0.25">
      <c r="X1268" s="38" t="s">
        <v>623</v>
      </c>
      <c r="Y1268" s="38" t="s">
        <v>850</v>
      </c>
      <c r="Z1268" s="38" t="s">
        <v>678</v>
      </c>
      <c r="AA1268" s="38" t="s">
        <v>877</v>
      </c>
    </row>
    <row r="1269" spans="24:27" x14ac:dyDescent="0.25">
      <c r="X1269" s="38" t="s">
        <v>623</v>
      </c>
      <c r="Y1269" s="38" t="s">
        <v>850</v>
      </c>
      <c r="Z1269" s="38" t="s">
        <v>678</v>
      </c>
      <c r="AA1269" s="38" t="s">
        <v>856</v>
      </c>
    </row>
    <row r="1270" spans="24:27" x14ac:dyDescent="0.25">
      <c r="X1270" s="38" t="s">
        <v>623</v>
      </c>
      <c r="Y1270" s="38" t="s">
        <v>850</v>
      </c>
      <c r="Z1270" s="38" t="s">
        <v>693</v>
      </c>
      <c r="AA1270" s="38" t="s">
        <v>757</v>
      </c>
    </row>
    <row r="1271" spans="24:27" x14ac:dyDescent="0.25">
      <c r="X1271" s="38" t="s">
        <v>623</v>
      </c>
      <c r="Y1271" s="38" t="s">
        <v>850</v>
      </c>
      <c r="Z1271" s="38" t="s">
        <v>701</v>
      </c>
      <c r="AA1271" s="38" t="s">
        <v>763</v>
      </c>
    </row>
    <row r="1272" spans="24:27" x14ac:dyDescent="0.25">
      <c r="X1272" s="38" t="s">
        <v>623</v>
      </c>
      <c r="Y1272" s="38" t="s">
        <v>864</v>
      </c>
      <c r="Z1272" s="38" t="s">
        <v>628</v>
      </c>
      <c r="AA1272" s="38" t="s">
        <v>662</v>
      </c>
    </row>
    <row r="1273" spans="24:27" x14ac:dyDescent="0.25">
      <c r="X1273" s="38" t="s">
        <v>623</v>
      </c>
      <c r="Y1273" s="38" t="s">
        <v>864</v>
      </c>
      <c r="Z1273" s="38" t="s">
        <v>628</v>
      </c>
      <c r="AA1273" s="38" t="s">
        <v>136</v>
      </c>
    </row>
    <row r="1274" spans="24:27" x14ac:dyDescent="0.25">
      <c r="X1274" s="38" t="s">
        <v>623</v>
      </c>
      <c r="Y1274" s="38" t="s">
        <v>864</v>
      </c>
      <c r="Z1274" s="38" t="s">
        <v>628</v>
      </c>
      <c r="AA1274" s="38" t="s">
        <v>702</v>
      </c>
    </row>
    <row r="1275" spans="24:27" x14ac:dyDescent="0.25">
      <c r="X1275" s="38" t="s">
        <v>623</v>
      </c>
      <c r="Y1275" s="38" t="s">
        <v>864</v>
      </c>
      <c r="Z1275" s="38" t="s">
        <v>628</v>
      </c>
      <c r="AA1275" s="38" t="s">
        <v>631</v>
      </c>
    </row>
    <row r="1276" spans="24:27" x14ac:dyDescent="0.25">
      <c r="X1276" s="38" t="s">
        <v>623</v>
      </c>
      <c r="Y1276" s="38" t="s">
        <v>864</v>
      </c>
      <c r="Z1276" s="38" t="s">
        <v>628</v>
      </c>
      <c r="AA1276" s="38" t="s">
        <v>650</v>
      </c>
    </row>
    <row r="1277" spans="24:27" x14ac:dyDescent="0.25">
      <c r="X1277" s="38" t="s">
        <v>623</v>
      </c>
      <c r="Y1277" s="38" t="s">
        <v>864</v>
      </c>
      <c r="Z1277" s="38" t="s">
        <v>628</v>
      </c>
      <c r="AA1277" s="38" t="s">
        <v>751</v>
      </c>
    </row>
    <row r="1278" spans="24:27" x14ac:dyDescent="0.25">
      <c r="X1278" s="38" t="s">
        <v>623</v>
      </c>
      <c r="Y1278" s="38" t="s">
        <v>864</v>
      </c>
      <c r="Z1278" s="38" t="s">
        <v>628</v>
      </c>
      <c r="AA1278" s="38" t="s">
        <v>756</v>
      </c>
    </row>
    <row r="1279" spans="24:27" x14ac:dyDescent="0.25">
      <c r="X1279" s="38" t="s">
        <v>623</v>
      </c>
      <c r="Y1279" s="38" t="s">
        <v>864</v>
      </c>
      <c r="Z1279" s="38" t="s">
        <v>647</v>
      </c>
      <c r="AA1279" s="38" t="s">
        <v>664</v>
      </c>
    </row>
    <row r="1280" spans="24:27" x14ac:dyDescent="0.25">
      <c r="X1280" s="38" t="s">
        <v>623</v>
      </c>
      <c r="Y1280" s="38" t="s">
        <v>864</v>
      </c>
      <c r="Z1280" s="38" t="s">
        <v>647</v>
      </c>
      <c r="AA1280" s="38" t="s">
        <v>730</v>
      </c>
    </row>
    <row r="1281" spans="24:27" x14ac:dyDescent="0.25">
      <c r="X1281" s="38" t="s">
        <v>623</v>
      </c>
      <c r="Y1281" s="38" t="s">
        <v>864</v>
      </c>
      <c r="Z1281" s="38" t="s">
        <v>647</v>
      </c>
      <c r="AA1281" s="38" t="s">
        <v>737</v>
      </c>
    </row>
    <row r="1282" spans="24:27" x14ac:dyDescent="0.25">
      <c r="X1282" s="38" t="s">
        <v>623</v>
      </c>
      <c r="Y1282" s="38" t="s">
        <v>864</v>
      </c>
      <c r="Z1282" s="38" t="s">
        <v>647</v>
      </c>
      <c r="AA1282" s="38" t="s">
        <v>745</v>
      </c>
    </row>
    <row r="1283" spans="24:27" x14ac:dyDescent="0.25">
      <c r="X1283" s="38" t="s">
        <v>623</v>
      </c>
      <c r="Y1283" s="38" t="s">
        <v>864</v>
      </c>
      <c r="Z1283" s="38" t="s">
        <v>647</v>
      </c>
      <c r="AA1283" s="38" t="s">
        <v>755</v>
      </c>
    </row>
    <row r="1284" spans="24:27" x14ac:dyDescent="0.25">
      <c r="X1284" s="38" t="s">
        <v>623</v>
      </c>
      <c r="Y1284" s="38" t="s">
        <v>864</v>
      </c>
      <c r="Z1284" s="38" t="s">
        <v>647</v>
      </c>
      <c r="AA1284" s="38" t="s">
        <v>771</v>
      </c>
    </row>
    <row r="1285" spans="24:27" x14ac:dyDescent="0.25">
      <c r="X1285" s="38" t="s">
        <v>623</v>
      </c>
      <c r="Y1285" s="38" t="s">
        <v>864</v>
      </c>
      <c r="Z1285" s="38" t="s">
        <v>647</v>
      </c>
      <c r="AA1285" s="38" t="s">
        <v>783</v>
      </c>
    </row>
    <row r="1286" spans="24:27" x14ac:dyDescent="0.25">
      <c r="X1286" s="38" t="s">
        <v>623</v>
      </c>
      <c r="Y1286" s="38" t="s">
        <v>864</v>
      </c>
      <c r="Z1286" s="38" t="s">
        <v>647</v>
      </c>
      <c r="AA1286" s="38" t="s">
        <v>789</v>
      </c>
    </row>
    <row r="1287" spans="24:27" x14ac:dyDescent="0.25">
      <c r="X1287" s="38" t="s">
        <v>623</v>
      </c>
      <c r="Y1287" s="38" t="s">
        <v>864</v>
      </c>
      <c r="Z1287" s="38" t="s">
        <v>647</v>
      </c>
      <c r="AA1287" s="38" t="s">
        <v>695</v>
      </c>
    </row>
    <row r="1288" spans="24:27" x14ac:dyDescent="0.25">
      <c r="X1288" s="38" t="s">
        <v>623</v>
      </c>
      <c r="Y1288" s="38" t="s">
        <v>864</v>
      </c>
      <c r="Z1288" s="38" t="s">
        <v>647</v>
      </c>
      <c r="AA1288" s="38" t="s">
        <v>761</v>
      </c>
    </row>
    <row r="1289" spans="24:27" x14ac:dyDescent="0.25">
      <c r="X1289" s="38" t="s">
        <v>623</v>
      </c>
      <c r="Y1289" s="38" t="s">
        <v>864</v>
      </c>
      <c r="Z1289" s="38" t="s">
        <v>647</v>
      </c>
      <c r="AA1289" s="38" t="s">
        <v>703</v>
      </c>
    </row>
    <row r="1290" spans="24:27" x14ac:dyDescent="0.25">
      <c r="X1290" s="38" t="s">
        <v>623</v>
      </c>
      <c r="Y1290" s="38" t="s">
        <v>864</v>
      </c>
      <c r="Z1290" s="38" t="s">
        <v>647</v>
      </c>
      <c r="AA1290" s="38" t="s">
        <v>793</v>
      </c>
    </row>
    <row r="1291" spans="24:27" x14ac:dyDescent="0.25">
      <c r="X1291" s="38" t="s">
        <v>623</v>
      </c>
      <c r="Y1291" s="38" t="s">
        <v>864</v>
      </c>
      <c r="Z1291" s="38" t="s">
        <v>647</v>
      </c>
      <c r="AA1291" s="38" t="s">
        <v>713</v>
      </c>
    </row>
    <row r="1292" spans="24:27" x14ac:dyDescent="0.25">
      <c r="X1292" s="38" t="s">
        <v>623</v>
      </c>
      <c r="Y1292" s="38" t="s">
        <v>864</v>
      </c>
      <c r="Z1292" s="38" t="s">
        <v>678</v>
      </c>
      <c r="AA1292" s="38" t="s">
        <v>853</v>
      </c>
    </row>
    <row r="1293" spans="24:27" x14ac:dyDescent="0.25">
      <c r="X1293" s="38" t="s">
        <v>623</v>
      </c>
      <c r="Y1293" s="38" t="s">
        <v>864</v>
      </c>
      <c r="Z1293" s="38" t="s">
        <v>678</v>
      </c>
      <c r="AA1293" s="38" t="s">
        <v>858</v>
      </c>
    </row>
    <row r="1294" spans="24:27" x14ac:dyDescent="0.25">
      <c r="X1294" s="38" t="s">
        <v>623</v>
      </c>
      <c r="Y1294" s="38" t="s">
        <v>864</v>
      </c>
      <c r="Z1294" s="38" t="s">
        <v>678</v>
      </c>
      <c r="AA1294" s="38" t="s">
        <v>859</v>
      </c>
    </row>
    <row r="1295" spans="24:27" x14ac:dyDescent="0.25">
      <c r="X1295" s="38" t="s">
        <v>623</v>
      </c>
      <c r="Y1295" s="38" t="s">
        <v>864</v>
      </c>
      <c r="Z1295" s="38" t="s">
        <v>678</v>
      </c>
      <c r="AA1295" s="38" t="s">
        <v>862</v>
      </c>
    </row>
    <row r="1296" spans="24:27" x14ac:dyDescent="0.25">
      <c r="X1296" s="38" t="s">
        <v>623</v>
      </c>
      <c r="Y1296" s="38" t="s">
        <v>864</v>
      </c>
      <c r="Z1296" s="38" t="s">
        <v>678</v>
      </c>
      <c r="AA1296" s="38" t="s">
        <v>855</v>
      </c>
    </row>
    <row r="1297" spans="24:27" x14ac:dyDescent="0.25">
      <c r="X1297" s="38" t="s">
        <v>623</v>
      </c>
      <c r="Y1297" s="38" t="s">
        <v>864</v>
      </c>
      <c r="Z1297" s="38" t="s">
        <v>678</v>
      </c>
      <c r="AA1297" s="38" t="s">
        <v>867</v>
      </c>
    </row>
    <row r="1298" spans="24:27" x14ac:dyDescent="0.25">
      <c r="X1298" s="38" t="s">
        <v>623</v>
      </c>
      <c r="Y1298" s="38" t="s">
        <v>864</v>
      </c>
      <c r="Z1298" s="38" t="s">
        <v>678</v>
      </c>
      <c r="AA1298" s="38" t="s">
        <v>882</v>
      </c>
    </row>
    <row r="1299" spans="24:27" x14ac:dyDescent="0.25">
      <c r="X1299" s="38" t="s">
        <v>623</v>
      </c>
      <c r="Y1299" s="38" t="s">
        <v>864</v>
      </c>
      <c r="Z1299" s="38" t="s">
        <v>678</v>
      </c>
      <c r="AA1299" s="38" t="s">
        <v>886</v>
      </c>
    </row>
    <row r="1300" spans="24:27" x14ac:dyDescent="0.25">
      <c r="X1300" s="38" t="s">
        <v>623</v>
      </c>
      <c r="Y1300" s="38" t="s">
        <v>864</v>
      </c>
      <c r="Z1300" s="38" t="s">
        <v>678</v>
      </c>
      <c r="AA1300" s="38" t="s">
        <v>868</v>
      </c>
    </row>
    <row r="1301" spans="24:27" x14ac:dyDescent="0.25">
      <c r="X1301" s="38" t="s">
        <v>623</v>
      </c>
      <c r="Y1301" s="38" t="s">
        <v>864</v>
      </c>
      <c r="Z1301" s="38" t="s">
        <v>678</v>
      </c>
      <c r="AA1301" s="38" t="s">
        <v>871</v>
      </c>
    </row>
    <row r="1302" spans="24:27" x14ac:dyDescent="0.25">
      <c r="X1302" s="38" t="s">
        <v>623</v>
      </c>
      <c r="Y1302" s="38" t="s">
        <v>864</v>
      </c>
      <c r="Z1302" s="38" t="s">
        <v>678</v>
      </c>
      <c r="AA1302" s="38" t="s">
        <v>874</v>
      </c>
    </row>
    <row r="1303" spans="24:27" x14ac:dyDescent="0.25">
      <c r="X1303" s="38" t="s">
        <v>623</v>
      </c>
      <c r="Y1303" s="38" t="s">
        <v>864</v>
      </c>
      <c r="Z1303" s="38" t="s">
        <v>678</v>
      </c>
      <c r="AA1303" s="38" t="s">
        <v>877</v>
      </c>
    </row>
    <row r="1304" spans="24:27" x14ac:dyDescent="0.25">
      <c r="X1304" s="38" t="s">
        <v>623</v>
      </c>
      <c r="Y1304" s="38" t="s">
        <v>864</v>
      </c>
      <c r="Z1304" s="38" t="s">
        <v>678</v>
      </c>
      <c r="AA1304" s="38" t="s">
        <v>856</v>
      </c>
    </row>
    <row r="1305" spans="24:27" x14ac:dyDescent="0.25">
      <c r="X1305" s="38" t="s">
        <v>623</v>
      </c>
      <c r="Y1305" s="38" t="s">
        <v>864</v>
      </c>
      <c r="Z1305" s="38" t="s">
        <v>693</v>
      </c>
      <c r="AA1305" s="38" t="s">
        <v>757</v>
      </c>
    </row>
    <row r="1306" spans="24:27" x14ac:dyDescent="0.25">
      <c r="X1306" s="38" t="s">
        <v>623</v>
      </c>
      <c r="Y1306" s="38" t="s">
        <v>864</v>
      </c>
      <c r="Z1306" s="38" t="s">
        <v>701</v>
      </c>
      <c r="AA1306" s="38" t="s">
        <v>763</v>
      </c>
    </row>
    <row r="1307" spans="24:27" x14ac:dyDescent="0.25">
      <c r="X1307" s="38" t="s">
        <v>623</v>
      </c>
      <c r="Y1307" s="38" t="s">
        <v>866</v>
      </c>
      <c r="Z1307" s="38" t="s">
        <v>628</v>
      </c>
      <c r="AA1307" s="38" t="s">
        <v>662</v>
      </c>
    </row>
    <row r="1308" spans="24:27" x14ac:dyDescent="0.25">
      <c r="X1308" s="38" t="s">
        <v>623</v>
      </c>
      <c r="Y1308" s="38" t="s">
        <v>866</v>
      </c>
      <c r="Z1308" s="38" t="s">
        <v>628</v>
      </c>
      <c r="AA1308" s="38" t="s">
        <v>702</v>
      </c>
    </row>
    <row r="1309" spans="24:27" x14ac:dyDescent="0.25">
      <c r="X1309" s="38" t="s">
        <v>623</v>
      </c>
      <c r="Y1309" s="38" t="s">
        <v>866</v>
      </c>
      <c r="Z1309" s="38" t="s">
        <v>628</v>
      </c>
      <c r="AA1309" s="38" t="s">
        <v>631</v>
      </c>
    </row>
    <row r="1310" spans="24:27" x14ac:dyDescent="0.25">
      <c r="X1310" s="38" t="s">
        <v>623</v>
      </c>
      <c r="Y1310" s="38" t="s">
        <v>866</v>
      </c>
      <c r="Z1310" s="38" t="s">
        <v>628</v>
      </c>
      <c r="AA1310" s="38" t="s">
        <v>751</v>
      </c>
    </row>
    <row r="1311" spans="24:27" x14ac:dyDescent="0.25">
      <c r="X1311" s="38" t="s">
        <v>623</v>
      </c>
      <c r="Y1311" s="38" t="s">
        <v>866</v>
      </c>
      <c r="Z1311" s="38" t="s">
        <v>628</v>
      </c>
      <c r="AA1311" s="38" t="s">
        <v>756</v>
      </c>
    </row>
    <row r="1312" spans="24:27" x14ac:dyDescent="0.25">
      <c r="X1312" s="38" t="s">
        <v>623</v>
      </c>
      <c r="Y1312" s="38" t="s">
        <v>866</v>
      </c>
      <c r="Z1312" s="38" t="s">
        <v>647</v>
      </c>
      <c r="AA1312" s="38" t="s">
        <v>664</v>
      </c>
    </row>
    <row r="1313" spans="24:27" x14ac:dyDescent="0.25">
      <c r="X1313" s="38" t="s">
        <v>623</v>
      </c>
      <c r="Y1313" s="38" t="s">
        <v>866</v>
      </c>
      <c r="Z1313" s="38" t="s">
        <v>647</v>
      </c>
      <c r="AA1313" s="38" t="s">
        <v>730</v>
      </c>
    </row>
    <row r="1314" spans="24:27" x14ac:dyDescent="0.25">
      <c r="X1314" s="38" t="s">
        <v>623</v>
      </c>
      <c r="Y1314" s="38" t="s">
        <v>866</v>
      </c>
      <c r="Z1314" s="38" t="s">
        <v>647</v>
      </c>
      <c r="AA1314" s="38" t="s">
        <v>737</v>
      </c>
    </row>
    <row r="1315" spans="24:27" x14ac:dyDescent="0.25">
      <c r="X1315" s="38" t="s">
        <v>623</v>
      </c>
      <c r="Y1315" s="38" t="s">
        <v>866</v>
      </c>
      <c r="Z1315" s="38" t="s">
        <v>647</v>
      </c>
      <c r="AA1315" s="38" t="s">
        <v>745</v>
      </c>
    </row>
    <row r="1316" spans="24:27" x14ac:dyDescent="0.25">
      <c r="X1316" s="38" t="s">
        <v>623</v>
      </c>
      <c r="Y1316" s="38" t="s">
        <v>866</v>
      </c>
      <c r="Z1316" s="38" t="s">
        <v>647</v>
      </c>
      <c r="AA1316" s="38" t="s">
        <v>755</v>
      </c>
    </row>
    <row r="1317" spans="24:27" x14ac:dyDescent="0.25">
      <c r="X1317" s="38" t="s">
        <v>623</v>
      </c>
      <c r="Y1317" s="38" t="s">
        <v>866</v>
      </c>
      <c r="Z1317" s="38" t="s">
        <v>647</v>
      </c>
      <c r="AA1317" s="38" t="s">
        <v>771</v>
      </c>
    </row>
    <row r="1318" spans="24:27" x14ac:dyDescent="0.25">
      <c r="X1318" s="38" t="s">
        <v>623</v>
      </c>
      <c r="Y1318" s="38" t="s">
        <v>866</v>
      </c>
      <c r="Z1318" s="38" t="s">
        <v>647</v>
      </c>
      <c r="AA1318" s="38" t="s">
        <v>783</v>
      </c>
    </row>
    <row r="1319" spans="24:27" x14ac:dyDescent="0.25">
      <c r="X1319" s="38" t="s">
        <v>623</v>
      </c>
      <c r="Y1319" s="38" t="s">
        <v>866</v>
      </c>
      <c r="Z1319" s="38" t="s">
        <v>647</v>
      </c>
      <c r="AA1319" s="38" t="s">
        <v>789</v>
      </c>
    </row>
    <row r="1320" spans="24:27" x14ac:dyDescent="0.25">
      <c r="X1320" s="38" t="s">
        <v>623</v>
      </c>
      <c r="Y1320" s="38" t="s">
        <v>866</v>
      </c>
      <c r="Z1320" s="38" t="s">
        <v>647</v>
      </c>
      <c r="AA1320" s="38" t="s">
        <v>695</v>
      </c>
    </row>
    <row r="1321" spans="24:27" x14ac:dyDescent="0.25">
      <c r="X1321" s="38" t="s">
        <v>623</v>
      </c>
      <c r="Y1321" s="38" t="s">
        <v>866</v>
      </c>
      <c r="Z1321" s="38" t="s">
        <v>647</v>
      </c>
      <c r="AA1321" s="38" t="s">
        <v>761</v>
      </c>
    </row>
    <row r="1322" spans="24:27" x14ac:dyDescent="0.25">
      <c r="X1322" s="38" t="s">
        <v>623</v>
      </c>
      <c r="Y1322" s="38" t="s">
        <v>866</v>
      </c>
      <c r="Z1322" s="38" t="s">
        <v>647</v>
      </c>
      <c r="AA1322" s="38" t="s">
        <v>703</v>
      </c>
    </row>
    <row r="1323" spans="24:27" x14ac:dyDescent="0.25">
      <c r="X1323" s="38" t="s">
        <v>623</v>
      </c>
      <c r="Y1323" s="38" t="s">
        <v>866</v>
      </c>
      <c r="Z1323" s="38" t="s">
        <v>647</v>
      </c>
      <c r="AA1323" s="38" t="s">
        <v>793</v>
      </c>
    </row>
    <row r="1324" spans="24:27" x14ac:dyDescent="0.25">
      <c r="X1324" s="38" t="s">
        <v>623</v>
      </c>
      <c r="Y1324" s="38" t="s">
        <v>866</v>
      </c>
      <c r="Z1324" s="38" t="s">
        <v>647</v>
      </c>
      <c r="AA1324" s="38" t="s">
        <v>713</v>
      </c>
    </row>
    <row r="1325" spans="24:27" x14ac:dyDescent="0.25">
      <c r="X1325" s="38" t="s">
        <v>623</v>
      </c>
      <c r="Y1325" s="38" t="s">
        <v>866</v>
      </c>
      <c r="Z1325" s="38" t="s">
        <v>678</v>
      </c>
      <c r="AA1325" s="38" t="s">
        <v>853</v>
      </c>
    </row>
    <row r="1326" spans="24:27" x14ac:dyDescent="0.25">
      <c r="X1326" s="38" t="s">
        <v>623</v>
      </c>
      <c r="Y1326" s="38" t="s">
        <v>866</v>
      </c>
      <c r="Z1326" s="38" t="s">
        <v>678</v>
      </c>
      <c r="AA1326" s="38" t="s">
        <v>858</v>
      </c>
    </row>
    <row r="1327" spans="24:27" x14ac:dyDescent="0.25">
      <c r="X1327" s="38" t="s">
        <v>623</v>
      </c>
      <c r="Y1327" s="38" t="s">
        <v>866</v>
      </c>
      <c r="Z1327" s="38" t="s">
        <v>678</v>
      </c>
      <c r="AA1327" s="38" t="s">
        <v>859</v>
      </c>
    </row>
    <row r="1328" spans="24:27" x14ac:dyDescent="0.25">
      <c r="X1328" s="38" t="s">
        <v>623</v>
      </c>
      <c r="Y1328" s="38" t="s">
        <v>866</v>
      </c>
      <c r="Z1328" s="38" t="s">
        <v>678</v>
      </c>
      <c r="AA1328" s="38" t="s">
        <v>862</v>
      </c>
    </row>
    <row r="1329" spans="24:27" x14ac:dyDescent="0.25">
      <c r="X1329" s="38" t="s">
        <v>623</v>
      </c>
      <c r="Y1329" s="38" t="s">
        <v>866</v>
      </c>
      <c r="Z1329" s="38" t="s">
        <v>678</v>
      </c>
      <c r="AA1329" s="38" t="s">
        <v>855</v>
      </c>
    </row>
    <row r="1330" spans="24:27" x14ac:dyDescent="0.25">
      <c r="X1330" s="38" t="s">
        <v>623</v>
      </c>
      <c r="Y1330" s="38" t="s">
        <v>866</v>
      </c>
      <c r="Z1330" s="38" t="s">
        <v>678</v>
      </c>
      <c r="AA1330" s="38" t="s">
        <v>867</v>
      </c>
    </row>
    <row r="1331" spans="24:27" x14ac:dyDescent="0.25">
      <c r="X1331" s="38" t="s">
        <v>623</v>
      </c>
      <c r="Y1331" s="38" t="s">
        <v>866</v>
      </c>
      <c r="Z1331" s="38" t="s">
        <v>678</v>
      </c>
      <c r="AA1331" s="38" t="s">
        <v>882</v>
      </c>
    </row>
    <row r="1332" spans="24:27" x14ac:dyDescent="0.25">
      <c r="X1332" s="38" t="s">
        <v>623</v>
      </c>
      <c r="Y1332" s="38" t="s">
        <v>866</v>
      </c>
      <c r="Z1332" s="38" t="s">
        <v>678</v>
      </c>
      <c r="AA1332" s="38" t="s">
        <v>886</v>
      </c>
    </row>
    <row r="1333" spans="24:27" x14ac:dyDescent="0.25">
      <c r="X1333" s="38" t="s">
        <v>623</v>
      </c>
      <c r="Y1333" s="38" t="s">
        <v>866</v>
      </c>
      <c r="Z1333" s="38" t="s">
        <v>678</v>
      </c>
      <c r="AA1333" s="38" t="s">
        <v>868</v>
      </c>
    </row>
    <row r="1334" spans="24:27" x14ac:dyDescent="0.25">
      <c r="X1334" s="38" t="s">
        <v>623</v>
      </c>
      <c r="Y1334" s="38" t="s">
        <v>866</v>
      </c>
      <c r="Z1334" s="38" t="s">
        <v>678</v>
      </c>
      <c r="AA1334" s="38" t="s">
        <v>871</v>
      </c>
    </row>
    <row r="1335" spans="24:27" x14ac:dyDescent="0.25">
      <c r="X1335" s="38" t="s">
        <v>623</v>
      </c>
      <c r="Y1335" s="38" t="s">
        <v>866</v>
      </c>
      <c r="Z1335" s="38" t="s">
        <v>678</v>
      </c>
      <c r="AA1335" s="38" t="s">
        <v>874</v>
      </c>
    </row>
    <row r="1336" spans="24:27" x14ac:dyDescent="0.25">
      <c r="X1336" s="38" t="s">
        <v>623</v>
      </c>
      <c r="Y1336" s="38" t="s">
        <v>866</v>
      </c>
      <c r="Z1336" s="38" t="s">
        <v>678</v>
      </c>
      <c r="AA1336" s="38" t="s">
        <v>877</v>
      </c>
    </row>
    <row r="1337" spans="24:27" x14ac:dyDescent="0.25">
      <c r="X1337" s="38" t="s">
        <v>623</v>
      </c>
      <c r="Y1337" s="38" t="s">
        <v>866</v>
      </c>
      <c r="Z1337" s="38" t="s">
        <v>678</v>
      </c>
      <c r="AA1337" s="38" t="s">
        <v>856</v>
      </c>
    </row>
    <row r="1338" spans="24:27" x14ac:dyDescent="0.25">
      <c r="X1338" s="38" t="s">
        <v>623</v>
      </c>
      <c r="Y1338" s="38" t="s">
        <v>866</v>
      </c>
      <c r="Z1338" s="38" t="s">
        <v>701</v>
      </c>
      <c r="AA1338" s="38" t="s">
        <v>763</v>
      </c>
    </row>
    <row r="1339" spans="24:27" x14ac:dyDescent="0.25">
      <c r="X1339" s="38" t="s">
        <v>623</v>
      </c>
      <c r="Y1339" s="38" t="s">
        <v>870</v>
      </c>
      <c r="Z1339" s="38" t="s">
        <v>628</v>
      </c>
      <c r="AA1339" s="38" t="s">
        <v>662</v>
      </c>
    </row>
    <row r="1340" spans="24:27" x14ac:dyDescent="0.25">
      <c r="X1340" s="38" t="s">
        <v>623</v>
      </c>
      <c r="Y1340" s="38" t="s">
        <v>870</v>
      </c>
      <c r="Z1340" s="38" t="s">
        <v>628</v>
      </c>
      <c r="AA1340" s="38" t="s">
        <v>702</v>
      </c>
    </row>
    <row r="1341" spans="24:27" x14ac:dyDescent="0.25">
      <c r="X1341" s="38" t="s">
        <v>623</v>
      </c>
      <c r="Y1341" s="38" t="s">
        <v>870</v>
      </c>
      <c r="Z1341" s="38" t="s">
        <v>628</v>
      </c>
      <c r="AA1341" s="38" t="s">
        <v>631</v>
      </c>
    </row>
    <row r="1342" spans="24:27" x14ac:dyDescent="0.25">
      <c r="X1342" s="38" t="s">
        <v>623</v>
      </c>
      <c r="Y1342" s="38" t="s">
        <v>870</v>
      </c>
      <c r="Z1342" s="38" t="s">
        <v>628</v>
      </c>
      <c r="AA1342" s="38" t="s">
        <v>751</v>
      </c>
    </row>
    <row r="1343" spans="24:27" x14ac:dyDescent="0.25">
      <c r="X1343" s="38" t="s">
        <v>623</v>
      </c>
      <c r="Y1343" s="38" t="s">
        <v>870</v>
      </c>
      <c r="Z1343" s="38" t="s">
        <v>628</v>
      </c>
      <c r="AA1343" s="38" t="s">
        <v>756</v>
      </c>
    </row>
    <row r="1344" spans="24:27" x14ac:dyDescent="0.25">
      <c r="X1344" s="38" t="s">
        <v>623</v>
      </c>
      <c r="Y1344" s="38" t="s">
        <v>870</v>
      </c>
      <c r="Z1344" s="38" t="s">
        <v>647</v>
      </c>
      <c r="AA1344" s="38" t="s">
        <v>664</v>
      </c>
    </row>
    <row r="1345" spans="24:27" x14ac:dyDescent="0.25">
      <c r="X1345" s="38" t="s">
        <v>623</v>
      </c>
      <c r="Y1345" s="38" t="s">
        <v>870</v>
      </c>
      <c r="Z1345" s="38" t="s">
        <v>647</v>
      </c>
      <c r="AA1345" s="38" t="s">
        <v>730</v>
      </c>
    </row>
    <row r="1346" spans="24:27" x14ac:dyDescent="0.25">
      <c r="X1346" s="38" t="s">
        <v>623</v>
      </c>
      <c r="Y1346" s="38" t="s">
        <v>870</v>
      </c>
      <c r="Z1346" s="38" t="s">
        <v>647</v>
      </c>
      <c r="AA1346" s="38" t="s">
        <v>737</v>
      </c>
    </row>
    <row r="1347" spans="24:27" x14ac:dyDescent="0.25">
      <c r="X1347" s="38" t="s">
        <v>623</v>
      </c>
      <c r="Y1347" s="38" t="s">
        <v>870</v>
      </c>
      <c r="Z1347" s="38" t="s">
        <v>647</v>
      </c>
      <c r="AA1347" s="38" t="s">
        <v>745</v>
      </c>
    </row>
    <row r="1348" spans="24:27" x14ac:dyDescent="0.25">
      <c r="X1348" s="38" t="s">
        <v>623</v>
      </c>
      <c r="Y1348" s="38" t="s">
        <v>870</v>
      </c>
      <c r="Z1348" s="38" t="s">
        <v>647</v>
      </c>
      <c r="AA1348" s="38" t="s">
        <v>755</v>
      </c>
    </row>
    <row r="1349" spans="24:27" x14ac:dyDescent="0.25">
      <c r="X1349" s="38" t="s">
        <v>623</v>
      </c>
      <c r="Y1349" s="38" t="s">
        <v>870</v>
      </c>
      <c r="Z1349" s="38" t="s">
        <v>647</v>
      </c>
      <c r="AA1349" s="38" t="s">
        <v>771</v>
      </c>
    </row>
    <row r="1350" spans="24:27" x14ac:dyDescent="0.25">
      <c r="X1350" s="38" t="s">
        <v>623</v>
      </c>
      <c r="Y1350" s="38" t="s">
        <v>870</v>
      </c>
      <c r="Z1350" s="38" t="s">
        <v>647</v>
      </c>
      <c r="AA1350" s="38" t="s">
        <v>783</v>
      </c>
    </row>
    <row r="1351" spans="24:27" x14ac:dyDescent="0.25">
      <c r="X1351" s="38" t="s">
        <v>623</v>
      </c>
      <c r="Y1351" s="38" t="s">
        <v>870</v>
      </c>
      <c r="Z1351" s="38" t="s">
        <v>647</v>
      </c>
      <c r="AA1351" s="38" t="s">
        <v>789</v>
      </c>
    </row>
    <row r="1352" spans="24:27" x14ac:dyDescent="0.25">
      <c r="X1352" s="38" t="s">
        <v>623</v>
      </c>
      <c r="Y1352" s="38" t="s">
        <v>870</v>
      </c>
      <c r="Z1352" s="38" t="s">
        <v>647</v>
      </c>
      <c r="AA1352" s="38" t="s">
        <v>695</v>
      </c>
    </row>
    <row r="1353" spans="24:27" x14ac:dyDescent="0.25">
      <c r="X1353" s="38" t="s">
        <v>623</v>
      </c>
      <c r="Y1353" s="38" t="s">
        <v>870</v>
      </c>
      <c r="Z1353" s="38" t="s">
        <v>647</v>
      </c>
      <c r="AA1353" s="38" t="s">
        <v>761</v>
      </c>
    </row>
    <row r="1354" spans="24:27" x14ac:dyDescent="0.25">
      <c r="X1354" s="38" t="s">
        <v>623</v>
      </c>
      <c r="Y1354" s="38" t="s">
        <v>870</v>
      </c>
      <c r="Z1354" s="38" t="s">
        <v>647</v>
      </c>
      <c r="AA1354" s="38" t="s">
        <v>703</v>
      </c>
    </row>
    <row r="1355" spans="24:27" x14ac:dyDescent="0.25">
      <c r="X1355" s="38" t="s">
        <v>623</v>
      </c>
      <c r="Y1355" s="38" t="s">
        <v>870</v>
      </c>
      <c r="Z1355" s="38" t="s">
        <v>647</v>
      </c>
      <c r="AA1355" s="38" t="s">
        <v>793</v>
      </c>
    </row>
    <row r="1356" spans="24:27" x14ac:dyDescent="0.25">
      <c r="X1356" s="38" t="s">
        <v>623</v>
      </c>
      <c r="Y1356" s="38" t="s">
        <v>870</v>
      </c>
      <c r="Z1356" s="38" t="s">
        <v>647</v>
      </c>
      <c r="AA1356" s="38" t="s">
        <v>713</v>
      </c>
    </row>
    <row r="1357" spans="24:27" x14ac:dyDescent="0.25">
      <c r="X1357" s="38" t="s">
        <v>623</v>
      </c>
      <c r="Y1357" s="38" t="s">
        <v>870</v>
      </c>
      <c r="Z1357" s="38" t="s">
        <v>678</v>
      </c>
      <c r="AA1357" s="38" t="s">
        <v>853</v>
      </c>
    </row>
    <row r="1358" spans="24:27" x14ac:dyDescent="0.25">
      <c r="X1358" s="38" t="s">
        <v>623</v>
      </c>
      <c r="Y1358" s="38" t="s">
        <v>870</v>
      </c>
      <c r="Z1358" s="38" t="s">
        <v>678</v>
      </c>
      <c r="AA1358" s="38" t="s">
        <v>858</v>
      </c>
    </row>
    <row r="1359" spans="24:27" x14ac:dyDescent="0.25">
      <c r="X1359" s="38" t="s">
        <v>623</v>
      </c>
      <c r="Y1359" s="38" t="s">
        <v>870</v>
      </c>
      <c r="Z1359" s="38" t="s">
        <v>678</v>
      </c>
      <c r="AA1359" s="38" t="s">
        <v>859</v>
      </c>
    </row>
    <row r="1360" spans="24:27" x14ac:dyDescent="0.25">
      <c r="X1360" s="38" t="s">
        <v>623</v>
      </c>
      <c r="Y1360" s="38" t="s">
        <v>870</v>
      </c>
      <c r="Z1360" s="38" t="s">
        <v>678</v>
      </c>
      <c r="AA1360" s="38" t="s">
        <v>862</v>
      </c>
    </row>
    <row r="1361" spans="24:27" x14ac:dyDescent="0.25">
      <c r="X1361" s="38" t="s">
        <v>623</v>
      </c>
      <c r="Y1361" s="38" t="s">
        <v>870</v>
      </c>
      <c r="Z1361" s="38" t="s">
        <v>678</v>
      </c>
      <c r="AA1361" s="38" t="s">
        <v>855</v>
      </c>
    </row>
    <row r="1362" spans="24:27" x14ac:dyDescent="0.25">
      <c r="X1362" s="38" t="s">
        <v>623</v>
      </c>
      <c r="Y1362" s="38" t="s">
        <v>870</v>
      </c>
      <c r="Z1362" s="38" t="s">
        <v>678</v>
      </c>
      <c r="AA1362" s="38" t="s">
        <v>867</v>
      </c>
    </row>
    <row r="1363" spans="24:27" x14ac:dyDescent="0.25">
      <c r="X1363" s="38" t="s">
        <v>623</v>
      </c>
      <c r="Y1363" s="38" t="s">
        <v>870</v>
      </c>
      <c r="Z1363" s="38" t="s">
        <v>678</v>
      </c>
      <c r="AA1363" s="38" t="s">
        <v>882</v>
      </c>
    </row>
    <row r="1364" spans="24:27" x14ac:dyDescent="0.25">
      <c r="X1364" s="38" t="s">
        <v>623</v>
      </c>
      <c r="Y1364" s="38" t="s">
        <v>870</v>
      </c>
      <c r="Z1364" s="38" t="s">
        <v>678</v>
      </c>
      <c r="AA1364" s="38" t="s">
        <v>886</v>
      </c>
    </row>
    <row r="1365" spans="24:27" x14ac:dyDescent="0.25">
      <c r="X1365" s="38" t="s">
        <v>623</v>
      </c>
      <c r="Y1365" s="38" t="s">
        <v>870</v>
      </c>
      <c r="Z1365" s="38" t="s">
        <v>678</v>
      </c>
      <c r="AA1365" s="38" t="s">
        <v>868</v>
      </c>
    </row>
    <row r="1366" spans="24:27" x14ac:dyDescent="0.25">
      <c r="X1366" s="38" t="s">
        <v>623</v>
      </c>
      <c r="Y1366" s="38" t="s">
        <v>870</v>
      </c>
      <c r="Z1366" s="38" t="s">
        <v>678</v>
      </c>
      <c r="AA1366" s="38" t="s">
        <v>871</v>
      </c>
    </row>
    <row r="1367" spans="24:27" x14ac:dyDescent="0.25">
      <c r="X1367" s="38" t="s">
        <v>623</v>
      </c>
      <c r="Y1367" s="38" t="s">
        <v>870</v>
      </c>
      <c r="Z1367" s="38" t="s">
        <v>678</v>
      </c>
      <c r="AA1367" s="38" t="s">
        <v>874</v>
      </c>
    </row>
    <row r="1368" spans="24:27" x14ac:dyDescent="0.25">
      <c r="X1368" s="38" t="s">
        <v>623</v>
      </c>
      <c r="Y1368" s="38" t="s">
        <v>870</v>
      </c>
      <c r="Z1368" s="38" t="s">
        <v>678</v>
      </c>
      <c r="AA1368" s="38" t="s">
        <v>877</v>
      </c>
    </row>
    <row r="1369" spans="24:27" x14ac:dyDescent="0.25">
      <c r="X1369" s="38" t="s">
        <v>623</v>
      </c>
      <c r="Y1369" s="38" t="s">
        <v>870</v>
      </c>
      <c r="Z1369" s="38" t="s">
        <v>678</v>
      </c>
      <c r="AA1369" s="38" t="s">
        <v>856</v>
      </c>
    </row>
    <row r="1370" spans="24:27" x14ac:dyDescent="0.25">
      <c r="X1370" s="38" t="s">
        <v>623</v>
      </c>
      <c r="Y1370" s="38" t="s">
        <v>870</v>
      </c>
      <c r="Z1370" s="38" t="s">
        <v>701</v>
      </c>
      <c r="AA1370" s="38" t="s">
        <v>763</v>
      </c>
    </row>
    <row r="1371" spans="24:27" x14ac:dyDescent="0.25">
      <c r="X1371" s="38" t="s">
        <v>623</v>
      </c>
      <c r="Y1371" s="38" t="s">
        <v>873</v>
      </c>
      <c r="Z1371" s="38" t="s">
        <v>628</v>
      </c>
      <c r="AA1371" s="38" t="s">
        <v>662</v>
      </c>
    </row>
    <row r="1372" spans="24:27" x14ac:dyDescent="0.25">
      <c r="X1372" s="38" t="s">
        <v>623</v>
      </c>
      <c r="Y1372" s="38" t="s">
        <v>873</v>
      </c>
      <c r="Z1372" s="38" t="s">
        <v>628</v>
      </c>
      <c r="AA1372" s="38" t="s">
        <v>702</v>
      </c>
    </row>
    <row r="1373" spans="24:27" x14ac:dyDescent="0.25">
      <c r="X1373" s="38" t="s">
        <v>623</v>
      </c>
      <c r="Y1373" s="38" t="s">
        <v>873</v>
      </c>
      <c r="Z1373" s="38" t="s">
        <v>628</v>
      </c>
      <c r="AA1373" s="38" t="s">
        <v>631</v>
      </c>
    </row>
    <row r="1374" spans="24:27" x14ac:dyDescent="0.25">
      <c r="X1374" s="38" t="s">
        <v>623</v>
      </c>
      <c r="Y1374" s="38" t="s">
        <v>873</v>
      </c>
      <c r="Z1374" s="38" t="s">
        <v>628</v>
      </c>
      <c r="AA1374" s="38" t="s">
        <v>751</v>
      </c>
    </row>
    <row r="1375" spans="24:27" x14ac:dyDescent="0.25">
      <c r="X1375" s="38" t="s">
        <v>623</v>
      </c>
      <c r="Y1375" s="38" t="s">
        <v>873</v>
      </c>
      <c r="Z1375" s="38" t="s">
        <v>628</v>
      </c>
      <c r="AA1375" s="38" t="s">
        <v>756</v>
      </c>
    </row>
    <row r="1376" spans="24:27" x14ac:dyDescent="0.25">
      <c r="X1376" s="38" t="s">
        <v>623</v>
      </c>
      <c r="Y1376" s="38" t="s">
        <v>873</v>
      </c>
      <c r="Z1376" s="38" t="s">
        <v>647</v>
      </c>
      <c r="AA1376" s="38" t="s">
        <v>664</v>
      </c>
    </row>
    <row r="1377" spans="24:27" x14ac:dyDescent="0.25">
      <c r="X1377" s="38" t="s">
        <v>623</v>
      </c>
      <c r="Y1377" s="38" t="s">
        <v>873</v>
      </c>
      <c r="Z1377" s="38" t="s">
        <v>647</v>
      </c>
      <c r="AA1377" s="38" t="s">
        <v>730</v>
      </c>
    </row>
    <row r="1378" spans="24:27" x14ac:dyDescent="0.25">
      <c r="X1378" s="38" t="s">
        <v>623</v>
      </c>
      <c r="Y1378" s="38" t="s">
        <v>873</v>
      </c>
      <c r="Z1378" s="38" t="s">
        <v>647</v>
      </c>
      <c r="AA1378" s="38" t="s">
        <v>737</v>
      </c>
    </row>
    <row r="1379" spans="24:27" x14ac:dyDescent="0.25">
      <c r="X1379" s="38" t="s">
        <v>623</v>
      </c>
      <c r="Y1379" s="38" t="s">
        <v>873</v>
      </c>
      <c r="Z1379" s="38" t="s">
        <v>647</v>
      </c>
      <c r="AA1379" s="38" t="s">
        <v>745</v>
      </c>
    </row>
    <row r="1380" spans="24:27" x14ac:dyDescent="0.25">
      <c r="X1380" s="38" t="s">
        <v>623</v>
      </c>
      <c r="Y1380" s="38" t="s">
        <v>873</v>
      </c>
      <c r="Z1380" s="38" t="s">
        <v>647</v>
      </c>
      <c r="AA1380" s="38" t="s">
        <v>755</v>
      </c>
    </row>
    <row r="1381" spans="24:27" x14ac:dyDescent="0.25">
      <c r="X1381" s="38" t="s">
        <v>623</v>
      </c>
      <c r="Y1381" s="38" t="s">
        <v>873</v>
      </c>
      <c r="Z1381" s="38" t="s">
        <v>647</v>
      </c>
      <c r="AA1381" s="38" t="s">
        <v>771</v>
      </c>
    </row>
    <row r="1382" spans="24:27" x14ac:dyDescent="0.25">
      <c r="X1382" s="38" t="s">
        <v>623</v>
      </c>
      <c r="Y1382" s="38" t="s">
        <v>873</v>
      </c>
      <c r="Z1382" s="38" t="s">
        <v>647</v>
      </c>
      <c r="AA1382" s="38" t="s">
        <v>783</v>
      </c>
    </row>
    <row r="1383" spans="24:27" x14ac:dyDescent="0.25">
      <c r="X1383" s="38" t="s">
        <v>623</v>
      </c>
      <c r="Y1383" s="38" t="s">
        <v>873</v>
      </c>
      <c r="Z1383" s="38" t="s">
        <v>647</v>
      </c>
      <c r="AA1383" s="38" t="s">
        <v>789</v>
      </c>
    </row>
    <row r="1384" spans="24:27" x14ac:dyDescent="0.25">
      <c r="X1384" s="38" t="s">
        <v>623</v>
      </c>
      <c r="Y1384" s="38" t="s">
        <v>873</v>
      </c>
      <c r="Z1384" s="38" t="s">
        <v>647</v>
      </c>
      <c r="AA1384" s="38" t="s">
        <v>695</v>
      </c>
    </row>
    <row r="1385" spans="24:27" x14ac:dyDescent="0.25">
      <c r="X1385" s="38" t="s">
        <v>623</v>
      </c>
      <c r="Y1385" s="38" t="s">
        <v>873</v>
      </c>
      <c r="Z1385" s="38" t="s">
        <v>647</v>
      </c>
      <c r="AA1385" s="38" t="s">
        <v>761</v>
      </c>
    </row>
    <row r="1386" spans="24:27" x14ac:dyDescent="0.25">
      <c r="X1386" s="38" t="s">
        <v>623</v>
      </c>
      <c r="Y1386" s="38" t="s">
        <v>873</v>
      </c>
      <c r="Z1386" s="38" t="s">
        <v>647</v>
      </c>
      <c r="AA1386" s="38" t="s">
        <v>703</v>
      </c>
    </row>
    <row r="1387" spans="24:27" x14ac:dyDescent="0.25">
      <c r="X1387" s="38" t="s">
        <v>623</v>
      </c>
      <c r="Y1387" s="38" t="s">
        <v>873</v>
      </c>
      <c r="Z1387" s="38" t="s">
        <v>647</v>
      </c>
      <c r="AA1387" s="38" t="s">
        <v>793</v>
      </c>
    </row>
    <row r="1388" spans="24:27" x14ac:dyDescent="0.25">
      <c r="X1388" s="38" t="s">
        <v>623</v>
      </c>
      <c r="Y1388" s="38" t="s">
        <v>873</v>
      </c>
      <c r="Z1388" s="38" t="s">
        <v>647</v>
      </c>
      <c r="AA1388" s="38" t="s">
        <v>713</v>
      </c>
    </row>
    <row r="1389" spans="24:27" x14ac:dyDescent="0.25">
      <c r="X1389" s="38" t="s">
        <v>623</v>
      </c>
      <c r="Y1389" s="38" t="s">
        <v>873</v>
      </c>
      <c r="Z1389" s="38" t="s">
        <v>678</v>
      </c>
      <c r="AA1389" s="38" t="s">
        <v>853</v>
      </c>
    </row>
    <row r="1390" spans="24:27" x14ac:dyDescent="0.25">
      <c r="X1390" s="38" t="s">
        <v>623</v>
      </c>
      <c r="Y1390" s="38" t="s">
        <v>873</v>
      </c>
      <c r="Z1390" s="38" t="s">
        <v>678</v>
      </c>
      <c r="AA1390" s="38" t="s">
        <v>858</v>
      </c>
    </row>
    <row r="1391" spans="24:27" x14ac:dyDescent="0.25">
      <c r="X1391" s="38" t="s">
        <v>623</v>
      </c>
      <c r="Y1391" s="38" t="s">
        <v>873</v>
      </c>
      <c r="Z1391" s="38" t="s">
        <v>678</v>
      </c>
      <c r="AA1391" s="38" t="s">
        <v>859</v>
      </c>
    </row>
    <row r="1392" spans="24:27" x14ac:dyDescent="0.25">
      <c r="X1392" s="38" t="s">
        <v>623</v>
      </c>
      <c r="Y1392" s="38" t="s">
        <v>873</v>
      </c>
      <c r="Z1392" s="38" t="s">
        <v>678</v>
      </c>
      <c r="AA1392" s="38" t="s">
        <v>862</v>
      </c>
    </row>
    <row r="1393" spans="24:27" x14ac:dyDescent="0.25">
      <c r="X1393" s="38" t="s">
        <v>623</v>
      </c>
      <c r="Y1393" s="38" t="s">
        <v>873</v>
      </c>
      <c r="Z1393" s="38" t="s">
        <v>678</v>
      </c>
      <c r="AA1393" s="38" t="s">
        <v>855</v>
      </c>
    </row>
    <row r="1394" spans="24:27" x14ac:dyDescent="0.25">
      <c r="X1394" s="38" t="s">
        <v>623</v>
      </c>
      <c r="Y1394" s="38" t="s">
        <v>873</v>
      </c>
      <c r="Z1394" s="38" t="s">
        <v>678</v>
      </c>
      <c r="AA1394" s="38" t="s">
        <v>867</v>
      </c>
    </row>
    <row r="1395" spans="24:27" x14ac:dyDescent="0.25">
      <c r="X1395" s="38" t="s">
        <v>623</v>
      </c>
      <c r="Y1395" s="38" t="s">
        <v>873</v>
      </c>
      <c r="Z1395" s="38" t="s">
        <v>678</v>
      </c>
      <c r="AA1395" s="38" t="s">
        <v>882</v>
      </c>
    </row>
    <row r="1396" spans="24:27" x14ac:dyDescent="0.25">
      <c r="X1396" s="38" t="s">
        <v>623</v>
      </c>
      <c r="Y1396" s="38" t="s">
        <v>873</v>
      </c>
      <c r="Z1396" s="38" t="s">
        <v>678</v>
      </c>
      <c r="AA1396" s="38" t="s">
        <v>886</v>
      </c>
    </row>
    <row r="1397" spans="24:27" x14ac:dyDescent="0.25">
      <c r="X1397" s="38" t="s">
        <v>623</v>
      </c>
      <c r="Y1397" s="38" t="s">
        <v>873</v>
      </c>
      <c r="Z1397" s="38" t="s">
        <v>678</v>
      </c>
      <c r="AA1397" s="38" t="s">
        <v>868</v>
      </c>
    </row>
    <row r="1398" spans="24:27" x14ac:dyDescent="0.25">
      <c r="X1398" s="38" t="s">
        <v>623</v>
      </c>
      <c r="Y1398" s="38" t="s">
        <v>873</v>
      </c>
      <c r="Z1398" s="38" t="s">
        <v>678</v>
      </c>
      <c r="AA1398" s="38" t="s">
        <v>871</v>
      </c>
    </row>
    <row r="1399" spans="24:27" x14ac:dyDescent="0.25">
      <c r="X1399" s="38" t="s">
        <v>623</v>
      </c>
      <c r="Y1399" s="38" t="s">
        <v>873</v>
      </c>
      <c r="Z1399" s="38" t="s">
        <v>678</v>
      </c>
      <c r="AA1399" s="38" t="s">
        <v>874</v>
      </c>
    </row>
    <row r="1400" spans="24:27" x14ac:dyDescent="0.25">
      <c r="X1400" s="38" t="s">
        <v>623</v>
      </c>
      <c r="Y1400" s="38" t="s">
        <v>873</v>
      </c>
      <c r="Z1400" s="38" t="s">
        <v>678</v>
      </c>
      <c r="AA1400" s="38" t="s">
        <v>877</v>
      </c>
    </row>
    <row r="1401" spans="24:27" x14ac:dyDescent="0.25">
      <c r="X1401" s="38" t="s">
        <v>623</v>
      </c>
      <c r="Y1401" s="38" t="s">
        <v>873</v>
      </c>
      <c r="Z1401" s="38" t="s">
        <v>678</v>
      </c>
      <c r="AA1401" s="38" t="s">
        <v>856</v>
      </c>
    </row>
    <row r="1402" spans="24:27" x14ac:dyDescent="0.25">
      <c r="X1402" s="38" t="s">
        <v>623</v>
      </c>
      <c r="Y1402" s="38" t="s">
        <v>873</v>
      </c>
      <c r="Z1402" s="38" t="s">
        <v>701</v>
      </c>
      <c r="AA1402" s="38" t="s">
        <v>763</v>
      </c>
    </row>
    <row r="1403" spans="24:27" x14ac:dyDescent="0.25">
      <c r="X1403" s="38" t="s">
        <v>623</v>
      </c>
      <c r="Y1403" s="38" t="s">
        <v>876</v>
      </c>
      <c r="Z1403" s="38" t="s">
        <v>628</v>
      </c>
      <c r="AA1403" s="38" t="s">
        <v>662</v>
      </c>
    </row>
    <row r="1404" spans="24:27" x14ac:dyDescent="0.25">
      <c r="X1404" s="38" t="s">
        <v>623</v>
      </c>
      <c r="Y1404" s="38" t="s">
        <v>876</v>
      </c>
      <c r="Z1404" s="38" t="s">
        <v>628</v>
      </c>
      <c r="AA1404" s="38" t="s">
        <v>702</v>
      </c>
    </row>
    <row r="1405" spans="24:27" x14ac:dyDescent="0.25">
      <c r="X1405" s="38" t="s">
        <v>623</v>
      </c>
      <c r="Y1405" s="38" t="s">
        <v>876</v>
      </c>
      <c r="Z1405" s="38" t="s">
        <v>628</v>
      </c>
      <c r="AA1405" s="38" t="s">
        <v>631</v>
      </c>
    </row>
    <row r="1406" spans="24:27" x14ac:dyDescent="0.25">
      <c r="X1406" s="38" t="s">
        <v>623</v>
      </c>
      <c r="Y1406" s="38" t="s">
        <v>876</v>
      </c>
      <c r="Z1406" s="38" t="s">
        <v>628</v>
      </c>
      <c r="AA1406" s="38" t="s">
        <v>751</v>
      </c>
    </row>
    <row r="1407" spans="24:27" x14ac:dyDescent="0.25">
      <c r="X1407" s="38" t="s">
        <v>623</v>
      </c>
      <c r="Y1407" s="38" t="s">
        <v>876</v>
      </c>
      <c r="Z1407" s="38" t="s">
        <v>628</v>
      </c>
      <c r="AA1407" s="38" t="s">
        <v>756</v>
      </c>
    </row>
    <row r="1408" spans="24:27" x14ac:dyDescent="0.25">
      <c r="X1408" s="38" t="s">
        <v>623</v>
      </c>
      <c r="Y1408" s="38" t="s">
        <v>876</v>
      </c>
      <c r="Z1408" s="38" t="s">
        <v>647</v>
      </c>
      <c r="AA1408" s="38" t="s">
        <v>664</v>
      </c>
    </row>
    <row r="1409" spans="24:27" x14ac:dyDescent="0.25">
      <c r="X1409" s="38" t="s">
        <v>623</v>
      </c>
      <c r="Y1409" s="38" t="s">
        <v>876</v>
      </c>
      <c r="Z1409" s="38" t="s">
        <v>647</v>
      </c>
      <c r="AA1409" s="38" t="s">
        <v>730</v>
      </c>
    </row>
    <row r="1410" spans="24:27" x14ac:dyDescent="0.25">
      <c r="X1410" s="38" t="s">
        <v>623</v>
      </c>
      <c r="Y1410" s="38" t="s">
        <v>876</v>
      </c>
      <c r="Z1410" s="38" t="s">
        <v>647</v>
      </c>
      <c r="AA1410" s="38" t="s">
        <v>737</v>
      </c>
    </row>
    <row r="1411" spans="24:27" x14ac:dyDescent="0.25">
      <c r="X1411" s="38" t="s">
        <v>623</v>
      </c>
      <c r="Y1411" s="38" t="s">
        <v>876</v>
      </c>
      <c r="Z1411" s="38" t="s">
        <v>647</v>
      </c>
      <c r="AA1411" s="38" t="s">
        <v>745</v>
      </c>
    </row>
    <row r="1412" spans="24:27" x14ac:dyDescent="0.25">
      <c r="X1412" s="38" t="s">
        <v>623</v>
      </c>
      <c r="Y1412" s="38" t="s">
        <v>876</v>
      </c>
      <c r="Z1412" s="38" t="s">
        <v>647</v>
      </c>
      <c r="AA1412" s="38" t="s">
        <v>755</v>
      </c>
    </row>
    <row r="1413" spans="24:27" x14ac:dyDescent="0.25">
      <c r="X1413" s="38" t="s">
        <v>623</v>
      </c>
      <c r="Y1413" s="38" t="s">
        <v>876</v>
      </c>
      <c r="Z1413" s="38" t="s">
        <v>647</v>
      </c>
      <c r="AA1413" s="38" t="s">
        <v>771</v>
      </c>
    </row>
    <row r="1414" spans="24:27" x14ac:dyDescent="0.25">
      <c r="X1414" s="38" t="s">
        <v>623</v>
      </c>
      <c r="Y1414" s="38" t="s">
        <v>876</v>
      </c>
      <c r="Z1414" s="38" t="s">
        <v>647</v>
      </c>
      <c r="AA1414" s="38" t="s">
        <v>783</v>
      </c>
    </row>
    <row r="1415" spans="24:27" x14ac:dyDescent="0.25">
      <c r="X1415" s="38" t="s">
        <v>623</v>
      </c>
      <c r="Y1415" s="38" t="s">
        <v>876</v>
      </c>
      <c r="Z1415" s="38" t="s">
        <v>647</v>
      </c>
      <c r="AA1415" s="38" t="s">
        <v>789</v>
      </c>
    </row>
    <row r="1416" spans="24:27" x14ac:dyDescent="0.25">
      <c r="X1416" s="38" t="s">
        <v>623</v>
      </c>
      <c r="Y1416" s="38" t="s">
        <v>876</v>
      </c>
      <c r="Z1416" s="38" t="s">
        <v>647</v>
      </c>
      <c r="AA1416" s="38" t="s">
        <v>695</v>
      </c>
    </row>
    <row r="1417" spans="24:27" x14ac:dyDescent="0.25">
      <c r="X1417" s="38" t="s">
        <v>623</v>
      </c>
      <c r="Y1417" s="38" t="s">
        <v>876</v>
      </c>
      <c r="Z1417" s="38" t="s">
        <v>647</v>
      </c>
      <c r="AA1417" s="38" t="s">
        <v>761</v>
      </c>
    </row>
    <row r="1418" spans="24:27" x14ac:dyDescent="0.25">
      <c r="X1418" s="38" t="s">
        <v>623</v>
      </c>
      <c r="Y1418" s="38" t="s">
        <v>876</v>
      </c>
      <c r="Z1418" s="38" t="s">
        <v>647</v>
      </c>
      <c r="AA1418" s="38" t="s">
        <v>703</v>
      </c>
    </row>
    <row r="1419" spans="24:27" x14ac:dyDescent="0.25">
      <c r="X1419" s="38" t="s">
        <v>623</v>
      </c>
      <c r="Y1419" s="38" t="s">
        <v>876</v>
      </c>
      <c r="Z1419" s="38" t="s">
        <v>647</v>
      </c>
      <c r="AA1419" s="38" t="s">
        <v>793</v>
      </c>
    </row>
    <row r="1420" spans="24:27" x14ac:dyDescent="0.25">
      <c r="X1420" s="38" t="s">
        <v>623</v>
      </c>
      <c r="Y1420" s="38" t="s">
        <v>876</v>
      </c>
      <c r="Z1420" s="38" t="s">
        <v>647</v>
      </c>
      <c r="AA1420" s="38" t="s">
        <v>713</v>
      </c>
    </row>
    <row r="1421" spans="24:27" x14ac:dyDescent="0.25">
      <c r="X1421" s="38" t="s">
        <v>623</v>
      </c>
      <c r="Y1421" s="38" t="s">
        <v>876</v>
      </c>
      <c r="Z1421" s="38" t="s">
        <v>678</v>
      </c>
      <c r="AA1421" s="38" t="s">
        <v>853</v>
      </c>
    </row>
    <row r="1422" spans="24:27" x14ac:dyDescent="0.25">
      <c r="X1422" s="38" t="s">
        <v>623</v>
      </c>
      <c r="Y1422" s="38" t="s">
        <v>876</v>
      </c>
      <c r="Z1422" s="38" t="s">
        <v>678</v>
      </c>
      <c r="AA1422" s="38" t="s">
        <v>858</v>
      </c>
    </row>
    <row r="1423" spans="24:27" x14ac:dyDescent="0.25">
      <c r="X1423" s="38" t="s">
        <v>623</v>
      </c>
      <c r="Y1423" s="38" t="s">
        <v>876</v>
      </c>
      <c r="Z1423" s="38" t="s">
        <v>678</v>
      </c>
      <c r="AA1423" s="38" t="s">
        <v>859</v>
      </c>
    </row>
    <row r="1424" spans="24:27" x14ac:dyDescent="0.25">
      <c r="X1424" s="38" t="s">
        <v>623</v>
      </c>
      <c r="Y1424" s="38" t="s">
        <v>876</v>
      </c>
      <c r="Z1424" s="38" t="s">
        <v>678</v>
      </c>
      <c r="AA1424" s="38" t="s">
        <v>862</v>
      </c>
    </row>
    <row r="1425" spans="24:27" x14ac:dyDescent="0.25">
      <c r="X1425" s="38" t="s">
        <v>623</v>
      </c>
      <c r="Y1425" s="38" t="s">
        <v>876</v>
      </c>
      <c r="Z1425" s="38" t="s">
        <v>678</v>
      </c>
      <c r="AA1425" s="38" t="s">
        <v>855</v>
      </c>
    </row>
    <row r="1426" spans="24:27" x14ac:dyDescent="0.25">
      <c r="X1426" s="38" t="s">
        <v>623</v>
      </c>
      <c r="Y1426" s="38" t="s">
        <v>876</v>
      </c>
      <c r="Z1426" s="38" t="s">
        <v>678</v>
      </c>
      <c r="AA1426" s="38" t="s">
        <v>867</v>
      </c>
    </row>
    <row r="1427" spans="24:27" x14ac:dyDescent="0.25">
      <c r="X1427" s="38" t="s">
        <v>623</v>
      </c>
      <c r="Y1427" s="38" t="s">
        <v>876</v>
      </c>
      <c r="Z1427" s="38" t="s">
        <v>678</v>
      </c>
      <c r="AA1427" s="38" t="s">
        <v>882</v>
      </c>
    </row>
    <row r="1428" spans="24:27" x14ac:dyDescent="0.25">
      <c r="X1428" s="38" t="s">
        <v>623</v>
      </c>
      <c r="Y1428" s="38" t="s">
        <v>876</v>
      </c>
      <c r="Z1428" s="38" t="s">
        <v>678</v>
      </c>
      <c r="AA1428" s="38" t="s">
        <v>886</v>
      </c>
    </row>
    <row r="1429" spans="24:27" x14ac:dyDescent="0.25">
      <c r="X1429" s="38" t="s">
        <v>623</v>
      </c>
      <c r="Y1429" s="38" t="s">
        <v>876</v>
      </c>
      <c r="Z1429" s="38" t="s">
        <v>678</v>
      </c>
      <c r="AA1429" s="38" t="s">
        <v>868</v>
      </c>
    </row>
    <row r="1430" spans="24:27" x14ac:dyDescent="0.25">
      <c r="X1430" s="38" t="s">
        <v>623</v>
      </c>
      <c r="Y1430" s="38" t="s">
        <v>876</v>
      </c>
      <c r="Z1430" s="38" t="s">
        <v>678</v>
      </c>
      <c r="AA1430" s="38" t="s">
        <v>871</v>
      </c>
    </row>
    <row r="1431" spans="24:27" x14ac:dyDescent="0.25">
      <c r="X1431" s="38" t="s">
        <v>623</v>
      </c>
      <c r="Y1431" s="38" t="s">
        <v>876</v>
      </c>
      <c r="Z1431" s="38" t="s">
        <v>678</v>
      </c>
      <c r="AA1431" s="38" t="s">
        <v>874</v>
      </c>
    </row>
    <row r="1432" spans="24:27" x14ac:dyDescent="0.25">
      <c r="X1432" s="38" t="s">
        <v>623</v>
      </c>
      <c r="Y1432" s="38" t="s">
        <v>876</v>
      </c>
      <c r="Z1432" s="38" t="s">
        <v>678</v>
      </c>
      <c r="AA1432" s="38" t="s">
        <v>877</v>
      </c>
    </row>
    <row r="1433" spans="24:27" x14ac:dyDescent="0.25">
      <c r="X1433" s="38" t="s">
        <v>623</v>
      </c>
      <c r="Y1433" s="38" t="s">
        <v>876</v>
      </c>
      <c r="Z1433" s="38" t="s">
        <v>678</v>
      </c>
      <c r="AA1433" s="38" t="s">
        <v>856</v>
      </c>
    </row>
    <row r="1434" spans="24:27" x14ac:dyDescent="0.25">
      <c r="X1434" s="38" t="s">
        <v>623</v>
      </c>
      <c r="Y1434" s="38" t="s">
        <v>876</v>
      </c>
      <c r="Z1434" s="38" t="s">
        <v>701</v>
      </c>
      <c r="AA1434" s="38" t="s">
        <v>763</v>
      </c>
    </row>
    <row r="1435" spans="24:27" x14ac:dyDescent="0.25">
      <c r="X1435" s="38" t="s">
        <v>623</v>
      </c>
      <c r="Y1435" s="38" t="s">
        <v>879</v>
      </c>
      <c r="Z1435" s="38" t="s">
        <v>628</v>
      </c>
      <c r="AA1435" s="38" t="s">
        <v>662</v>
      </c>
    </row>
    <row r="1436" spans="24:27" x14ac:dyDescent="0.25">
      <c r="X1436" s="38" t="s">
        <v>623</v>
      </c>
      <c r="Y1436" s="38" t="s">
        <v>879</v>
      </c>
      <c r="Z1436" s="38" t="s">
        <v>628</v>
      </c>
      <c r="AA1436" s="38" t="s">
        <v>702</v>
      </c>
    </row>
    <row r="1437" spans="24:27" x14ac:dyDescent="0.25">
      <c r="X1437" s="38" t="s">
        <v>623</v>
      </c>
      <c r="Y1437" s="38" t="s">
        <v>879</v>
      </c>
      <c r="Z1437" s="38" t="s">
        <v>628</v>
      </c>
      <c r="AA1437" s="38" t="s">
        <v>631</v>
      </c>
    </row>
    <row r="1438" spans="24:27" x14ac:dyDescent="0.25">
      <c r="X1438" s="38" t="s">
        <v>623</v>
      </c>
      <c r="Y1438" s="38" t="s">
        <v>879</v>
      </c>
      <c r="Z1438" s="38" t="s">
        <v>628</v>
      </c>
      <c r="AA1438" s="38" t="s">
        <v>751</v>
      </c>
    </row>
    <row r="1439" spans="24:27" x14ac:dyDescent="0.25">
      <c r="X1439" s="38" t="s">
        <v>623</v>
      </c>
      <c r="Y1439" s="38" t="s">
        <v>879</v>
      </c>
      <c r="Z1439" s="38" t="s">
        <v>628</v>
      </c>
      <c r="AA1439" s="38" t="s">
        <v>756</v>
      </c>
    </row>
    <row r="1440" spans="24:27" x14ac:dyDescent="0.25">
      <c r="X1440" s="38" t="s">
        <v>623</v>
      </c>
      <c r="Y1440" s="38" t="s">
        <v>879</v>
      </c>
      <c r="Z1440" s="38" t="s">
        <v>647</v>
      </c>
      <c r="AA1440" s="38" t="s">
        <v>664</v>
      </c>
    </row>
    <row r="1441" spans="24:27" x14ac:dyDescent="0.25">
      <c r="X1441" s="38" t="s">
        <v>623</v>
      </c>
      <c r="Y1441" s="38" t="s">
        <v>879</v>
      </c>
      <c r="Z1441" s="38" t="s">
        <v>647</v>
      </c>
      <c r="AA1441" s="38" t="s">
        <v>730</v>
      </c>
    </row>
    <row r="1442" spans="24:27" x14ac:dyDescent="0.25">
      <c r="X1442" s="38" t="s">
        <v>623</v>
      </c>
      <c r="Y1442" s="38" t="s">
        <v>879</v>
      </c>
      <c r="Z1442" s="38" t="s">
        <v>647</v>
      </c>
      <c r="AA1442" s="38" t="s">
        <v>737</v>
      </c>
    </row>
    <row r="1443" spans="24:27" x14ac:dyDescent="0.25">
      <c r="X1443" s="38" t="s">
        <v>623</v>
      </c>
      <c r="Y1443" s="38" t="s">
        <v>879</v>
      </c>
      <c r="Z1443" s="38" t="s">
        <v>647</v>
      </c>
      <c r="AA1443" s="38" t="s">
        <v>745</v>
      </c>
    </row>
    <row r="1444" spans="24:27" x14ac:dyDescent="0.25">
      <c r="X1444" s="38" t="s">
        <v>623</v>
      </c>
      <c r="Y1444" s="38" t="s">
        <v>879</v>
      </c>
      <c r="Z1444" s="38" t="s">
        <v>647</v>
      </c>
      <c r="AA1444" s="38" t="s">
        <v>755</v>
      </c>
    </row>
    <row r="1445" spans="24:27" x14ac:dyDescent="0.25">
      <c r="X1445" s="38" t="s">
        <v>623</v>
      </c>
      <c r="Y1445" s="38" t="s">
        <v>879</v>
      </c>
      <c r="Z1445" s="38" t="s">
        <v>647</v>
      </c>
      <c r="AA1445" s="38" t="s">
        <v>771</v>
      </c>
    </row>
    <row r="1446" spans="24:27" x14ac:dyDescent="0.25">
      <c r="X1446" s="38" t="s">
        <v>623</v>
      </c>
      <c r="Y1446" s="38" t="s">
        <v>879</v>
      </c>
      <c r="Z1446" s="38" t="s">
        <v>647</v>
      </c>
      <c r="AA1446" s="38" t="s">
        <v>783</v>
      </c>
    </row>
    <row r="1447" spans="24:27" x14ac:dyDescent="0.25">
      <c r="X1447" s="38" t="s">
        <v>623</v>
      </c>
      <c r="Y1447" s="38" t="s">
        <v>879</v>
      </c>
      <c r="Z1447" s="38" t="s">
        <v>647</v>
      </c>
      <c r="AA1447" s="38" t="s">
        <v>789</v>
      </c>
    </row>
    <row r="1448" spans="24:27" x14ac:dyDescent="0.25">
      <c r="X1448" s="38" t="s">
        <v>623</v>
      </c>
      <c r="Y1448" s="38" t="s">
        <v>879</v>
      </c>
      <c r="Z1448" s="38" t="s">
        <v>647</v>
      </c>
      <c r="AA1448" s="38" t="s">
        <v>695</v>
      </c>
    </row>
    <row r="1449" spans="24:27" x14ac:dyDescent="0.25">
      <c r="X1449" s="38" t="s">
        <v>623</v>
      </c>
      <c r="Y1449" s="38" t="s">
        <v>879</v>
      </c>
      <c r="Z1449" s="38" t="s">
        <v>647</v>
      </c>
      <c r="AA1449" s="38" t="s">
        <v>761</v>
      </c>
    </row>
    <row r="1450" spans="24:27" x14ac:dyDescent="0.25">
      <c r="X1450" s="38" t="s">
        <v>623</v>
      </c>
      <c r="Y1450" s="38" t="s">
        <v>879</v>
      </c>
      <c r="Z1450" s="38" t="s">
        <v>647</v>
      </c>
      <c r="AA1450" s="38" t="s">
        <v>703</v>
      </c>
    </row>
    <row r="1451" spans="24:27" x14ac:dyDescent="0.25">
      <c r="X1451" s="38" t="s">
        <v>623</v>
      </c>
      <c r="Y1451" s="38" t="s">
        <v>879</v>
      </c>
      <c r="Z1451" s="38" t="s">
        <v>647</v>
      </c>
      <c r="AA1451" s="38" t="s">
        <v>793</v>
      </c>
    </row>
    <row r="1452" spans="24:27" x14ac:dyDescent="0.25">
      <c r="X1452" s="38" t="s">
        <v>623</v>
      </c>
      <c r="Y1452" s="38" t="s">
        <v>879</v>
      </c>
      <c r="Z1452" s="38" t="s">
        <v>647</v>
      </c>
      <c r="AA1452" s="38" t="s">
        <v>713</v>
      </c>
    </row>
    <row r="1453" spans="24:27" x14ac:dyDescent="0.25">
      <c r="X1453" s="38" t="s">
        <v>623</v>
      </c>
      <c r="Y1453" s="38" t="s">
        <v>879</v>
      </c>
      <c r="Z1453" s="38" t="s">
        <v>678</v>
      </c>
      <c r="AA1453" s="38" t="s">
        <v>853</v>
      </c>
    </row>
    <row r="1454" spans="24:27" x14ac:dyDescent="0.25">
      <c r="X1454" s="38" t="s">
        <v>623</v>
      </c>
      <c r="Y1454" s="38" t="s">
        <v>879</v>
      </c>
      <c r="Z1454" s="38" t="s">
        <v>678</v>
      </c>
      <c r="AA1454" s="38" t="s">
        <v>858</v>
      </c>
    </row>
    <row r="1455" spans="24:27" x14ac:dyDescent="0.25">
      <c r="X1455" s="38" t="s">
        <v>623</v>
      </c>
      <c r="Y1455" s="38" t="s">
        <v>879</v>
      </c>
      <c r="Z1455" s="38" t="s">
        <v>678</v>
      </c>
      <c r="AA1455" s="38" t="s">
        <v>859</v>
      </c>
    </row>
    <row r="1456" spans="24:27" x14ac:dyDescent="0.25">
      <c r="X1456" s="38" t="s">
        <v>623</v>
      </c>
      <c r="Y1456" s="38" t="s">
        <v>879</v>
      </c>
      <c r="Z1456" s="38" t="s">
        <v>678</v>
      </c>
      <c r="AA1456" s="38" t="s">
        <v>862</v>
      </c>
    </row>
    <row r="1457" spans="24:27" x14ac:dyDescent="0.25">
      <c r="X1457" s="38" t="s">
        <v>623</v>
      </c>
      <c r="Y1457" s="38" t="s">
        <v>879</v>
      </c>
      <c r="Z1457" s="38" t="s">
        <v>678</v>
      </c>
      <c r="AA1457" s="38" t="s">
        <v>855</v>
      </c>
    </row>
    <row r="1458" spans="24:27" x14ac:dyDescent="0.25">
      <c r="X1458" s="38" t="s">
        <v>623</v>
      </c>
      <c r="Y1458" s="38" t="s">
        <v>879</v>
      </c>
      <c r="Z1458" s="38" t="s">
        <v>678</v>
      </c>
      <c r="AA1458" s="38" t="s">
        <v>867</v>
      </c>
    </row>
    <row r="1459" spans="24:27" x14ac:dyDescent="0.25">
      <c r="X1459" s="38" t="s">
        <v>623</v>
      </c>
      <c r="Y1459" s="38" t="s">
        <v>879</v>
      </c>
      <c r="Z1459" s="38" t="s">
        <v>678</v>
      </c>
      <c r="AA1459" s="38" t="s">
        <v>882</v>
      </c>
    </row>
    <row r="1460" spans="24:27" x14ac:dyDescent="0.25">
      <c r="X1460" s="38" t="s">
        <v>623</v>
      </c>
      <c r="Y1460" s="38" t="s">
        <v>879</v>
      </c>
      <c r="Z1460" s="38" t="s">
        <v>678</v>
      </c>
      <c r="AA1460" s="38" t="s">
        <v>886</v>
      </c>
    </row>
    <row r="1461" spans="24:27" x14ac:dyDescent="0.25">
      <c r="X1461" s="38" t="s">
        <v>623</v>
      </c>
      <c r="Y1461" s="38" t="s">
        <v>879</v>
      </c>
      <c r="Z1461" s="38" t="s">
        <v>678</v>
      </c>
      <c r="AA1461" s="38" t="s">
        <v>868</v>
      </c>
    </row>
    <row r="1462" spans="24:27" x14ac:dyDescent="0.25">
      <c r="X1462" s="38" t="s">
        <v>623</v>
      </c>
      <c r="Y1462" s="38" t="s">
        <v>879</v>
      </c>
      <c r="Z1462" s="38" t="s">
        <v>678</v>
      </c>
      <c r="AA1462" s="38" t="s">
        <v>871</v>
      </c>
    </row>
    <row r="1463" spans="24:27" x14ac:dyDescent="0.25">
      <c r="X1463" s="38" t="s">
        <v>623</v>
      </c>
      <c r="Y1463" s="38" t="s">
        <v>879</v>
      </c>
      <c r="Z1463" s="38" t="s">
        <v>678</v>
      </c>
      <c r="AA1463" s="38" t="s">
        <v>874</v>
      </c>
    </row>
    <row r="1464" spans="24:27" x14ac:dyDescent="0.25">
      <c r="X1464" s="38" t="s">
        <v>623</v>
      </c>
      <c r="Y1464" s="38" t="s">
        <v>879</v>
      </c>
      <c r="Z1464" s="38" t="s">
        <v>678</v>
      </c>
      <c r="AA1464" s="38" t="s">
        <v>877</v>
      </c>
    </row>
    <row r="1465" spans="24:27" x14ac:dyDescent="0.25">
      <c r="X1465" s="38" t="s">
        <v>623</v>
      </c>
      <c r="Y1465" s="38" t="s">
        <v>879</v>
      </c>
      <c r="Z1465" s="38" t="s">
        <v>678</v>
      </c>
      <c r="AA1465" s="38" t="s">
        <v>856</v>
      </c>
    </row>
    <row r="1466" spans="24:27" x14ac:dyDescent="0.25">
      <c r="X1466" s="38" t="s">
        <v>623</v>
      </c>
      <c r="Y1466" s="38" t="s">
        <v>879</v>
      </c>
      <c r="Z1466" s="38" t="s">
        <v>701</v>
      </c>
      <c r="AA1466" s="38" t="s">
        <v>763</v>
      </c>
    </row>
    <row r="1467" spans="24:27" x14ac:dyDescent="0.25">
      <c r="X1467" s="38" t="s">
        <v>623</v>
      </c>
      <c r="Y1467" s="38" t="s">
        <v>881</v>
      </c>
      <c r="Z1467" s="38" t="s">
        <v>628</v>
      </c>
      <c r="AA1467" s="38" t="s">
        <v>662</v>
      </c>
    </row>
    <row r="1468" spans="24:27" x14ac:dyDescent="0.25">
      <c r="X1468" s="38" t="s">
        <v>623</v>
      </c>
      <c r="Y1468" s="38" t="s">
        <v>881</v>
      </c>
      <c r="Z1468" s="38" t="s">
        <v>628</v>
      </c>
      <c r="AA1468" s="38" t="s">
        <v>702</v>
      </c>
    </row>
    <row r="1469" spans="24:27" x14ac:dyDescent="0.25">
      <c r="X1469" s="38" t="s">
        <v>623</v>
      </c>
      <c r="Y1469" s="38" t="s">
        <v>881</v>
      </c>
      <c r="Z1469" s="38" t="s">
        <v>628</v>
      </c>
      <c r="AA1469" s="38" t="s">
        <v>631</v>
      </c>
    </row>
    <row r="1470" spans="24:27" x14ac:dyDescent="0.25">
      <c r="X1470" s="38" t="s">
        <v>623</v>
      </c>
      <c r="Y1470" s="38" t="s">
        <v>881</v>
      </c>
      <c r="Z1470" s="38" t="s">
        <v>628</v>
      </c>
      <c r="AA1470" s="38" t="s">
        <v>751</v>
      </c>
    </row>
    <row r="1471" spans="24:27" x14ac:dyDescent="0.25">
      <c r="X1471" s="38" t="s">
        <v>623</v>
      </c>
      <c r="Y1471" s="38" t="s">
        <v>881</v>
      </c>
      <c r="Z1471" s="38" t="s">
        <v>628</v>
      </c>
      <c r="AA1471" s="38" t="s">
        <v>756</v>
      </c>
    </row>
    <row r="1472" spans="24:27" x14ac:dyDescent="0.25">
      <c r="X1472" s="38" t="s">
        <v>623</v>
      </c>
      <c r="Y1472" s="38" t="s">
        <v>881</v>
      </c>
      <c r="Z1472" s="38" t="s">
        <v>647</v>
      </c>
      <c r="AA1472" s="38" t="s">
        <v>664</v>
      </c>
    </row>
    <row r="1473" spans="24:27" x14ac:dyDescent="0.25">
      <c r="X1473" s="38" t="s">
        <v>623</v>
      </c>
      <c r="Y1473" s="38" t="s">
        <v>881</v>
      </c>
      <c r="Z1473" s="38" t="s">
        <v>647</v>
      </c>
      <c r="AA1473" s="38" t="s">
        <v>730</v>
      </c>
    </row>
    <row r="1474" spans="24:27" x14ac:dyDescent="0.25">
      <c r="X1474" s="38" t="s">
        <v>623</v>
      </c>
      <c r="Y1474" s="38" t="s">
        <v>881</v>
      </c>
      <c r="Z1474" s="38" t="s">
        <v>647</v>
      </c>
      <c r="AA1474" s="38" t="s">
        <v>737</v>
      </c>
    </row>
    <row r="1475" spans="24:27" x14ac:dyDescent="0.25">
      <c r="X1475" s="38" t="s">
        <v>623</v>
      </c>
      <c r="Y1475" s="38" t="s">
        <v>881</v>
      </c>
      <c r="Z1475" s="38" t="s">
        <v>647</v>
      </c>
      <c r="AA1475" s="38" t="s">
        <v>745</v>
      </c>
    </row>
    <row r="1476" spans="24:27" x14ac:dyDescent="0.25">
      <c r="X1476" s="38" t="s">
        <v>623</v>
      </c>
      <c r="Y1476" s="38" t="s">
        <v>881</v>
      </c>
      <c r="Z1476" s="38" t="s">
        <v>647</v>
      </c>
      <c r="AA1476" s="38" t="s">
        <v>755</v>
      </c>
    </row>
    <row r="1477" spans="24:27" x14ac:dyDescent="0.25">
      <c r="X1477" s="38" t="s">
        <v>623</v>
      </c>
      <c r="Y1477" s="38" t="s">
        <v>881</v>
      </c>
      <c r="Z1477" s="38" t="s">
        <v>647</v>
      </c>
      <c r="AA1477" s="38" t="s">
        <v>771</v>
      </c>
    </row>
    <row r="1478" spans="24:27" x14ac:dyDescent="0.25">
      <c r="X1478" s="38" t="s">
        <v>623</v>
      </c>
      <c r="Y1478" s="38" t="s">
        <v>881</v>
      </c>
      <c r="Z1478" s="38" t="s">
        <v>647</v>
      </c>
      <c r="AA1478" s="38" t="s">
        <v>783</v>
      </c>
    </row>
    <row r="1479" spans="24:27" x14ac:dyDescent="0.25">
      <c r="X1479" s="38" t="s">
        <v>623</v>
      </c>
      <c r="Y1479" s="38" t="s">
        <v>881</v>
      </c>
      <c r="Z1479" s="38" t="s">
        <v>647</v>
      </c>
      <c r="AA1479" s="38" t="s">
        <v>789</v>
      </c>
    </row>
    <row r="1480" spans="24:27" x14ac:dyDescent="0.25">
      <c r="X1480" s="38" t="s">
        <v>623</v>
      </c>
      <c r="Y1480" s="38" t="s">
        <v>881</v>
      </c>
      <c r="Z1480" s="38" t="s">
        <v>647</v>
      </c>
      <c r="AA1480" s="38" t="s">
        <v>695</v>
      </c>
    </row>
    <row r="1481" spans="24:27" x14ac:dyDescent="0.25">
      <c r="X1481" s="38" t="s">
        <v>623</v>
      </c>
      <c r="Y1481" s="38" t="s">
        <v>881</v>
      </c>
      <c r="Z1481" s="38" t="s">
        <v>647</v>
      </c>
      <c r="AA1481" s="38" t="s">
        <v>761</v>
      </c>
    </row>
    <row r="1482" spans="24:27" x14ac:dyDescent="0.25">
      <c r="X1482" s="38" t="s">
        <v>623</v>
      </c>
      <c r="Y1482" s="38" t="s">
        <v>881</v>
      </c>
      <c r="Z1482" s="38" t="s">
        <v>647</v>
      </c>
      <c r="AA1482" s="38" t="s">
        <v>703</v>
      </c>
    </row>
    <row r="1483" spans="24:27" x14ac:dyDescent="0.25">
      <c r="X1483" s="38" t="s">
        <v>623</v>
      </c>
      <c r="Y1483" s="38" t="s">
        <v>881</v>
      </c>
      <c r="Z1483" s="38" t="s">
        <v>647</v>
      </c>
      <c r="AA1483" s="38" t="s">
        <v>793</v>
      </c>
    </row>
    <row r="1484" spans="24:27" x14ac:dyDescent="0.25">
      <c r="X1484" s="38" t="s">
        <v>623</v>
      </c>
      <c r="Y1484" s="38" t="s">
        <v>881</v>
      </c>
      <c r="Z1484" s="38" t="s">
        <v>647</v>
      </c>
      <c r="AA1484" s="38" t="s">
        <v>713</v>
      </c>
    </row>
    <row r="1485" spans="24:27" x14ac:dyDescent="0.25">
      <c r="X1485" s="38" t="s">
        <v>623</v>
      </c>
      <c r="Y1485" s="38" t="s">
        <v>881</v>
      </c>
      <c r="Z1485" s="38" t="s">
        <v>678</v>
      </c>
      <c r="AA1485" s="38" t="s">
        <v>853</v>
      </c>
    </row>
    <row r="1486" spans="24:27" x14ac:dyDescent="0.25">
      <c r="X1486" s="38" t="s">
        <v>623</v>
      </c>
      <c r="Y1486" s="38" t="s">
        <v>881</v>
      </c>
      <c r="Z1486" s="38" t="s">
        <v>678</v>
      </c>
      <c r="AA1486" s="38" t="s">
        <v>858</v>
      </c>
    </row>
    <row r="1487" spans="24:27" x14ac:dyDescent="0.25">
      <c r="X1487" s="38" t="s">
        <v>623</v>
      </c>
      <c r="Y1487" s="38" t="s">
        <v>881</v>
      </c>
      <c r="Z1487" s="38" t="s">
        <v>678</v>
      </c>
      <c r="AA1487" s="38" t="s">
        <v>859</v>
      </c>
    </row>
    <row r="1488" spans="24:27" x14ac:dyDescent="0.25">
      <c r="X1488" s="38" t="s">
        <v>623</v>
      </c>
      <c r="Y1488" s="38" t="s">
        <v>881</v>
      </c>
      <c r="Z1488" s="38" t="s">
        <v>678</v>
      </c>
      <c r="AA1488" s="38" t="s">
        <v>862</v>
      </c>
    </row>
    <row r="1489" spans="24:27" x14ac:dyDescent="0.25">
      <c r="X1489" s="38" t="s">
        <v>623</v>
      </c>
      <c r="Y1489" s="38" t="s">
        <v>881</v>
      </c>
      <c r="Z1489" s="38" t="s">
        <v>678</v>
      </c>
      <c r="AA1489" s="38" t="s">
        <v>855</v>
      </c>
    </row>
    <row r="1490" spans="24:27" x14ac:dyDescent="0.25">
      <c r="X1490" s="38" t="s">
        <v>623</v>
      </c>
      <c r="Y1490" s="38" t="s">
        <v>881</v>
      </c>
      <c r="Z1490" s="38" t="s">
        <v>678</v>
      </c>
      <c r="AA1490" s="38" t="s">
        <v>867</v>
      </c>
    </row>
    <row r="1491" spans="24:27" x14ac:dyDescent="0.25">
      <c r="X1491" s="38" t="s">
        <v>623</v>
      </c>
      <c r="Y1491" s="38" t="s">
        <v>881</v>
      </c>
      <c r="Z1491" s="38" t="s">
        <v>678</v>
      </c>
      <c r="AA1491" s="38" t="s">
        <v>882</v>
      </c>
    </row>
    <row r="1492" spans="24:27" x14ac:dyDescent="0.25">
      <c r="X1492" s="38" t="s">
        <v>623</v>
      </c>
      <c r="Y1492" s="38" t="s">
        <v>881</v>
      </c>
      <c r="Z1492" s="38" t="s">
        <v>678</v>
      </c>
      <c r="AA1492" s="38" t="s">
        <v>886</v>
      </c>
    </row>
    <row r="1493" spans="24:27" x14ac:dyDescent="0.25">
      <c r="X1493" s="38" t="s">
        <v>623</v>
      </c>
      <c r="Y1493" s="38" t="s">
        <v>881</v>
      </c>
      <c r="Z1493" s="38" t="s">
        <v>678</v>
      </c>
      <c r="AA1493" s="38" t="s">
        <v>868</v>
      </c>
    </row>
    <row r="1494" spans="24:27" x14ac:dyDescent="0.25">
      <c r="X1494" s="38" t="s">
        <v>623</v>
      </c>
      <c r="Y1494" s="38" t="s">
        <v>881</v>
      </c>
      <c r="Z1494" s="38" t="s">
        <v>678</v>
      </c>
      <c r="AA1494" s="38" t="s">
        <v>871</v>
      </c>
    </row>
    <row r="1495" spans="24:27" x14ac:dyDescent="0.25">
      <c r="X1495" s="38" t="s">
        <v>623</v>
      </c>
      <c r="Y1495" s="38" t="s">
        <v>881</v>
      </c>
      <c r="Z1495" s="38" t="s">
        <v>678</v>
      </c>
      <c r="AA1495" s="38" t="s">
        <v>874</v>
      </c>
    </row>
    <row r="1496" spans="24:27" x14ac:dyDescent="0.25">
      <c r="X1496" s="38" t="s">
        <v>623</v>
      </c>
      <c r="Y1496" s="38" t="s">
        <v>881</v>
      </c>
      <c r="Z1496" s="38" t="s">
        <v>678</v>
      </c>
      <c r="AA1496" s="38" t="s">
        <v>877</v>
      </c>
    </row>
    <row r="1497" spans="24:27" x14ac:dyDescent="0.25">
      <c r="X1497" s="38" t="s">
        <v>623</v>
      </c>
      <c r="Y1497" s="38" t="s">
        <v>881</v>
      </c>
      <c r="Z1497" s="38" t="s">
        <v>678</v>
      </c>
      <c r="AA1497" s="38" t="s">
        <v>856</v>
      </c>
    </row>
    <row r="1498" spans="24:27" x14ac:dyDescent="0.25">
      <c r="X1498" s="38" t="s">
        <v>623</v>
      </c>
      <c r="Y1498" s="38" t="s">
        <v>881</v>
      </c>
      <c r="Z1498" s="38" t="s">
        <v>701</v>
      </c>
      <c r="AA1498" s="38" t="s">
        <v>763</v>
      </c>
    </row>
    <row r="1499" spans="24:27" x14ac:dyDescent="0.25">
      <c r="X1499" s="38" t="s">
        <v>623</v>
      </c>
      <c r="Y1499" s="38" t="s">
        <v>884</v>
      </c>
      <c r="Z1499" s="38" t="s">
        <v>628</v>
      </c>
      <c r="AA1499" s="38" t="s">
        <v>662</v>
      </c>
    </row>
    <row r="1500" spans="24:27" x14ac:dyDescent="0.25">
      <c r="X1500" s="38" t="s">
        <v>623</v>
      </c>
      <c r="Y1500" s="38" t="s">
        <v>884</v>
      </c>
      <c r="Z1500" s="38" t="s">
        <v>628</v>
      </c>
      <c r="AA1500" s="38" t="s">
        <v>136</v>
      </c>
    </row>
    <row r="1501" spans="24:27" x14ac:dyDescent="0.25">
      <c r="X1501" s="38" t="s">
        <v>623</v>
      </c>
      <c r="Y1501" s="38" t="s">
        <v>884</v>
      </c>
      <c r="Z1501" s="38" t="s">
        <v>628</v>
      </c>
      <c r="AA1501" s="38" t="s">
        <v>702</v>
      </c>
    </row>
    <row r="1502" spans="24:27" x14ac:dyDescent="0.25">
      <c r="X1502" s="38" t="s">
        <v>623</v>
      </c>
      <c r="Y1502" s="38" t="s">
        <v>884</v>
      </c>
      <c r="Z1502" s="38" t="s">
        <v>628</v>
      </c>
      <c r="AA1502" s="38" t="s">
        <v>631</v>
      </c>
    </row>
    <row r="1503" spans="24:27" x14ac:dyDescent="0.25">
      <c r="X1503" s="38" t="s">
        <v>623</v>
      </c>
      <c r="Y1503" s="38" t="s">
        <v>884</v>
      </c>
      <c r="Z1503" s="38" t="s">
        <v>628</v>
      </c>
      <c r="AA1503" s="38" t="s">
        <v>650</v>
      </c>
    </row>
    <row r="1504" spans="24:27" x14ac:dyDescent="0.25">
      <c r="X1504" s="38" t="s">
        <v>623</v>
      </c>
      <c r="Y1504" s="38" t="s">
        <v>884</v>
      </c>
      <c r="Z1504" s="38" t="s">
        <v>628</v>
      </c>
      <c r="AA1504" s="38" t="s">
        <v>751</v>
      </c>
    </row>
    <row r="1505" spans="24:27" x14ac:dyDescent="0.25">
      <c r="X1505" s="38" t="s">
        <v>623</v>
      </c>
      <c r="Y1505" s="38" t="s">
        <v>884</v>
      </c>
      <c r="Z1505" s="38" t="s">
        <v>628</v>
      </c>
      <c r="AA1505" s="38" t="s">
        <v>756</v>
      </c>
    </row>
    <row r="1506" spans="24:27" x14ac:dyDescent="0.25">
      <c r="X1506" s="38" t="s">
        <v>623</v>
      </c>
      <c r="Y1506" s="38" t="s">
        <v>884</v>
      </c>
      <c r="Z1506" s="38" t="s">
        <v>647</v>
      </c>
      <c r="AA1506" s="38" t="s">
        <v>664</v>
      </c>
    </row>
    <row r="1507" spans="24:27" x14ac:dyDescent="0.25">
      <c r="X1507" s="38" t="s">
        <v>623</v>
      </c>
      <c r="Y1507" s="38" t="s">
        <v>884</v>
      </c>
      <c r="Z1507" s="38" t="s">
        <v>647</v>
      </c>
      <c r="AA1507" s="38" t="s">
        <v>730</v>
      </c>
    </row>
    <row r="1508" spans="24:27" x14ac:dyDescent="0.25">
      <c r="X1508" s="38" t="s">
        <v>623</v>
      </c>
      <c r="Y1508" s="38" t="s">
        <v>884</v>
      </c>
      <c r="Z1508" s="38" t="s">
        <v>647</v>
      </c>
      <c r="AA1508" s="38" t="s">
        <v>737</v>
      </c>
    </row>
    <row r="1509" spans="24:27" x14ac:dyDescent="0.25">
      <c r="X1509" s="38" t="s">
        <v>623</v>
      </c>
      <c r="Y1509" s="38" t="s">
        <v>884</v>
      </c>
      <c r="Z1509" s="38" t="s">
        <v>647</v>
      </c>
      <c r="AA1509" s="38" t="s">
        <v>745</v>
      </c>
    </row>
    <row r="1510" spans="24:27" x14ac:dyDescent="0.25">
      <c r="X1510" s="38" t="s">
        <v>623</v>
      </c>
      <c r="Y1510" s="38" t="s">
        <v>884</v>
      </c>
      <c r="Z1510" s="38" t="s">
        <v>647</v>
      </c>
      <c r="AA1510" s="38" t="s">
        <v>755</v>
      </c>
    </row>
    <row r="1511" spans="24:27" x14ac:dyDescent="0.25">
      <c r="X1511" s="38" t="s">
        <v>623</v>
      </c>
      <c r="Y1511" s="38" t="s">
        <v>884</v>
      </c>
      <c r="Z1511" s="38" t="s">
        <v>647</v>
      </c>
      <c r="AA1511" s="38" t="s">
        <v>771</v>
      </c>
    </row>
    <row r="1512" spans="24:27" x14ac:dyDescent="0.25">
      <c r="X1512" s="38" t="s">
        <v>623</v>
      </c>
      <c r="Y1512" s="38" t="s">
        <v>884</v>
      </c>
      <c r="Z1512" s="38" t="s">
        <v>647</v>
      </c>
      <c r="AA1512" s="38" t="s">
        <v>783</v>
      </c>
    </row>
    <row r="1513" spans="24:27" x14ac:dyDescent="0.25">
      <c r="X1513" s="38" t="s">
        <v>623</v>
      </c>
      <c r="Y1513" s="38" t="s">
        <v>884</v>
      </c>
      <c r="Z1513" s="38" t="s">
        <v>647</v>
      </c>
      <c r="AA1513" s="38" t="s">
        <v>789</v>
      </c>
    </row>
    <row r="1514" spans="24:27" x14ac:dyDescent="0.25">
      <c r="X1514" s="38" t="s">
        <v>623</v>
      </c>
      <c r="Y1514" s="38" t="s">
        <v>884</v>
      </c>
      <c r="Z1514" s="38" t="s">
        <v>647</v>
      </c>
      <c r="AA1514" s="38" t="s">
        <v>695</v>
      </c>
    </row>
    <row r="1515" spans="24:27" x14ac:dyDescent="0.25">
      <c r="X1515" s="38" t="s">
        <v>623</v>
      </c>
      <c r="Y1515" s="38" t="s">
        <v>884</v>
      </c>
      <c r="Z1515" s="38" t="s">
        <v>647</v>
      </c>
      <c r="AA1515" s="38" t="s">
        <v>761</v>
      </c>
    </row>
    <row r="1516" spans="24:27" x14ac:dyDescent="0.25">
      <c r="X1516" s="38" t="s">
        <v>623</v>
      </c>
      <c r="Y1516" s="38" t="s">
        <v>884</v>
      </c>
      <c r="Z1516" s="38" t="s">
        <v>647</v>
      </c>
      <c r="AA1516" s="38" t="s">
        <v>703</v>
      </c>
    </row>
    <row r="1517" spans="24:27" x14ac:dyDescent="0.25">
      <c r="X1517" s="38" t="s">
        <v>623</v>
      </c>
      <c r="Y1517" s="38" t="s">
        <v>884</v>
      </c>
      <c r="Z1517" s="38" t="s">
        <v>647</v>
      </c>
      <c r="AA1517" s="38" t="s">
        <v>793</v>
      </c>
    </row>
    <row r="1518" spans="24:27" x14ac:dyDescent="0.25">
      <c r="X1518" s="38" t="s">
        <v>623</v>
      </c>
      <c r="Y1518" s="38" t="s">
        <v>884</v>
      </c>
      <c r="Z1518" s="38" t="s">
        <v>647</v>
      </c>
      <c r="AA1518" s="38" t="s">
        <v>713</v>
      </c>
    </row>
    <row r="1519" spans="24:27" x14ac:dyDescent="0.25">
      <c r="X1519" s="38" t="s">
        <v>623</v>
      </c>
      <c r="Y1519" s="38" t="s">
        <v>884</v>
      </c>
      <c r="Z1519" s="38" t="s">
        <v>678</v>
      </c>
      <c r="AA1519" s="38" t="s">
        <v>853</v>
      </c>
    </row>
    <row r="1520" spans="24:27" x14ac:dyDescent="0.25">
      <c r="X1520" s="38" t="s">
        <v>623</v>
      </c>
      <c r="Y1520" s="38" t="s">
        <v>884</v>
      </c>
      <c r="Z1520" s="38" t="s">
        <v>678</v>
      </c>
      <c r="AA1520" s="38" t="s">
        <v>858</v>
      </c>
    </row>
    <row r="1521" spans="24:27" x14ac:dyDescent="0.25">
      <c r="X1521" s="38" t="s">
        <v>623</v>
      </c>
      <c r="Y1521" s="38" t="s">
        <v>884</v>
      </c>
      <c r="Z1521" s="38" t="s">
        <v>678</v>
      </c>
      <c r="AA1521" s="38" t="s">
        <v>859</v>
      </c>
    </row>
    <row r="1522" spans="24:27" x14ac:dyDescent="0.25">
      <c r="X1522" s="38" t="s">
        <v>623</v>
      </c>
      <c r="Y1522" s="38" t="s">
        <v>884</v>
      </c>
      <c r="Z1522" s="38" t="s">
        <v>678</v>
      </c>
      <c r="AA1522" s="38" t="s">
        <v>862</v>
      </c>
    </row>
    <row r="1523" spans="24:27" x14ac:dyDescent="0.25">
      <c r="X1523" s="38" t="s">
        <v>623</v>
      </c>
      <c r="Y1523" s="38" t="s">
        <v>884</v>
      </c>
      <c r="Z1523" s="38" t="s">
        <v>678</v>
      </c>
      <c r="AA1523" s="38" t="s">
        <v>855</v>
      </c>
    </row>
    <row r="1524" spans="24:27" x14ac:dyDescent="0.25">
      <c r="X1524" s="38" t="s">
        <v>623</v>
      </c>
      <c r="Y1524" s="38" t="s">
        <v>884</v>
      </c>
      <c r="Z1524" s="38" t="s">
        <v>678</v>
      </c>
      <c r="AA1524" s="38" t="s">
        <v>867</v>
      </c>
    </row>
    <row r="1525" spans="24:27" x14ac:dyDescent="0.25">
      <c r="X1525" s="38" t="s">
        <v>623</v>
      </c>
      <c r="Y1525" s="38" t="s">
        <v>884</v>
      </c>
      <c r="Z1525" s="38" t="s">
        <v>678</v>
      </c>
      <c r="AA1525" s="38" t="s">
        <v>882</v>
      </c>
    </row>
    <row r="1526" spans="24:27" x14ac:dyDescent="0.25">
      <c r="X1526" s="38" t="s">
        <v>623</v>
      </c>
      <c r="Y1526" s="38" t="s">
        <v>884</v>
      </c>
      <c r="Z1526" s="38" t="s">
        <v>678</v>
      </c>
      <c r="AA1526" s="38" t="s">
        <v>886</v>
      </c>
    </row>
    <row r="1527" spans="24:27" x14ac:dyDescent="0.25">
      <c r="X1527" s="38" t="s">
        <v>623</v>
      </c>
      <c r="Y1527" s="38" t="s">
        <v>884</v>
      </c>
      <c r="Z1527" s="38" t="s">
        <v>678</v>
      </c>
      <c r="AA1527" s="38" t="s">
        <v>868</v>
      </c>
    </row>
    <row r="1528" spans="24:27" x14ac:dyDescent="0.25">
      <c r="X1528" s="38" t="s">
        <v>623</v>
      </c>
      <c r="Y1528" s="38" t="s">
        <v>884</v>
      </c>
      <c r="Z1528" s="38" t="s">
        <v>678</v>
      </c>
      <c r="AA1528" s="38" t="s">
        <v>871</v>
      </c>
    </row>
    <row r="1529" spans="24:27" x14ac:dyDescent="0.25">
      <c r="X1529" s="38" t="s">
        <v>623</v>
      </c>
      <c r="Y1529" s="38" t="s">
        <v>884</v>
      </c>
      <c r="Z1529" s="38" t="s">
        <v>678</v>
      </c>
      <c r="AA1529" s="38" t="s">
        <v>874</v>
      </c>
    </row>
    <row r="1530" spans="24:27" x14ac:dyDescent="0.25">
      <c r="X1530" s="38" t="s">
        <v>623</v>
      </c>
      <c r="Y1530" s="38" t="s">
        <v>884</v>
      </c>
      <c r="Z1530" s="38" t="s">
        <v>678</v>
      </c>
      <c r="AA1530" s="38" t="s">
        <v>877</v>
      </c>
    </row>
    <row r="1531" spans="24:27" x14ac:dyDescent="0.25">
      <c r="X1531" s="38" t="s">
        <v>623</v>
      </c>
      <c r="Y1531" s="38" t="s">
        <v>884</v>
      </c>
      <c r="Z1531" s="38" t="s">
        <v>678</v>
      </c>
      <c r="AA1531" s="38" t="s">
        <v>856</v>
      </c>
    </row>
    <row r="1532" spans="24:27" x14ac:dyDescent="0.25">
      <c r="X1532" s="38" t="s">
        <v>623</v>
      </c>
      <c r="Y1532" s="38" t="s">
        <v>884</v>
      </c>
      <c r="Z1532" s="38" t="s">
        <v>693</v>
      </c>
      <c r="AA1532" s="38" t="s">
        <v>757</v>
      </c>
    </row>
    <row r="1533" spans="24:27" x14ac:dyDescent="0.25">
      <c r="X1533" s="38" t="s">
        <v>623</v>
      </c>
      <c r="Y1533" s="38" t="s">
        <v>884</v>
      </c>
      <c r="Z1533" s="38" t="s">
        <v>701</v>
      </c>
      <c r="AA1533" s="38" t="s">
        <v>763</v>
      </c>
    </row>
    <row r="1534" spans="24:27" x14ac:dyDescent="0.25">
      <c r="X1534" s="38" t="s">
        <v>623</v>
      </c>
      <c r="Y1534" s="38" t="s">
        <v>890</v>
      </c>
      <c r="Z1534" s="38" t="s">
        <v>628</v>
      </c>
      <c r="AA1534" s="38" t="s">
        <v>662</v>
      </c>
    </row>
    <row r="1535" spans="24:27" x14ac:dyDescent="0.25">
      <c r="X1535" s="38" t="s">
        <v>623</v>
      </c>
      <c r="Y1535" s="38" t="s">
        <v>890</v>
      </c>
      <c r="Z1535" s="38" t="s">
        <v>628</v>
      </c>
      <c r="AA1535" s="38" t="s">
        <v>136</v>
      </c>
    </row>
    <row r="1536" spans="24:27" x14ac:dyDescent="0.25">
      <c r="X1536" s="38" t="s">
        <v>623</v>
      </c>
      <c r="Y1536" s="38" t="s">
        <v>890</v>
      </c>
      <c r="Z1536" s="38" t="s">
        <v>628</v>
      </c>
      <c r="AA1536" s="38" t="s">
        <v>702</v>
      </c>
    </row>
    <row r="1537" spans="24:27" x14ac:dyDescent="0.25">
      <c r="X1537" s="38" t="s">
        <v>623</v>
      </c>
      <c r="Y1537" s="38" t="s">
        <v>890</v>
      </c>
      <c r="Z1537" s="38" t="s">
        <v>628</v>
      </c>
      <c r="AA1537" s="38" t="s">
        <v>631</v>
      </c>
    </row>
    <row r="1538" spans="24:27" x14ac:dyDescent="0.25">
      <c r="X1538" s="38" t="s">
        <v>623</v>
      </c>
      <c r="Y1538" s="38" t="s">
        <v>890</v>
      </c>
      <c r="Z1538" s="38" t="s">
        <v>628</v>
      </c>
      <c r="AA1538" s="38" t="s">
        <v>650</v>
      </c>
    </row>
    <row r="1539" spans="24:27" x14ac:dyDescent="0.25">
      <c r="X1539" s="38" t="s">
        <v>623</v>
      </c>
      <c r="Y1539" s="38" t="s">
        <v>890</v>
      </c>
      <c r="Z1539" s="38" t="s">
        <v>628</v>
      </c>
      <c r="AA1539" s="38" t="s">
        <v>751</v>
      </c>
    </row>
    <row r="1540" spans="24:27" x14ac:dyDescent="0.25">
      <c r="X1540" s="38" t="s">
        <v>623</v>
      </c>
      <c r="Y1540" s="38" t="s">
        <v>890</v>
      </c>
      <c r="Z1540" s="38" t="s">
        <v>628</v>
      </c>
      <c r="AA1540" s="38" t="s">
        <v>756</v>
      </c>
    </row>
    <row r="1541" spans="24:27" x14ac:dyDescent="0.25">
      <c r="X1541" s="38" t="s">
        <v>623</v>
      </c>
      <c r="Y1541" s="38" t="s">
        <v>890</v>
      </c>
      <c r="Z1541" s="38" t="s">
        <v>647</v>
      </c>
      <c r="AA1541" s="38" t="s">
        <v>664</v>
      </c>
    </row>
    <row r="1542" spans="24:27" x14ac:dyDescent="0.25">
      <c r="X1542" s="38" t="s">
        <v>623</v>
      </c>
      <c r="Y1542" s="38" t="s">
        <v>890</v>
      </c>
      <c r="Z1542" s="38" t="s">
        <v>647</v>
      </c>
      <c r="AA1542" s="38" t="s">
        <v>730</v>
      </c>
    </row>
    <row r="1543" spans="24:27" x14ac:dyDescent="0.25">
      <c r="X1543" s="38" t="s">
        <v>623</v>
      </c>
      <c r="Y1543" s="38" t="s">
        <v>890</v>
      </c>
      <c r="Z1543" s="38" t="s">
        <v>647</v>
      </c>
      <c r="AA1543" s="38" t="s">
        <v>737</v>
      </c>
    </row>
    <row r="1544" spans="24:27" x14ac:dyDescent="0.25">
      <c r="X1544" s="38" t="s">
        <v>623</v>
      </c>
      <c r="Y1544" s="38" t="s">
        <v>890</v>
      </c>
      <c r="Z1544" s="38" t="s">
        <v>647</v>
      </c>
      <c r="AA1544" s="38" t="s">
        <v>745</v>
      </c>
    </row>
    <row r="1545" spans="24:27" x14ac:dyDescent="0.25">
      <c r="X1545" s="38" t="s">
        <v>623</v>
      </c>
      <c r="Y1545" s="38" t="s">
        <v>890</v>
      </c>
      <c r="Z1545" s="38" t="s">
        <v>647</v>
      </c>
      <c r="AA1545" s="38" t="s">
        <v>755</v>
      </c>
    </row>
    <row r="1546" spans="24:27" x14ac:dyDescent="0.25">
      <c r="X1546" s="38" t="s">
        <v>623</v>
      </c>
      <c r="Y1546" s="38" t="s">
        <v>890</v>
      </c>
      <c r="Z1546" s="38" t="s">
        <v>647</v>
      </c>
      <c r="AA1546" s="38" t="s">
        <v>771</v>
      </c>
    </row>
    <row r="1547" spans="24:27" x14ac:dyDescent="0.25">
      <c r="X1547" s="38" t="s">
        <v>623</v>
      </c>
      <c r="Y1547" s="38" t="s">
        <v>890</v>
      </c>
      <c r="Z1547" s="38" t="s">
        <v>647</v>
      </c>
      <c r="AA1547" s="38" t="s">
        <v>783</v>
      </c>
    </row>
    <row r="1548" spans="24:27" x14ac:dyDescent="0.25">
      <c r="X1548" s="38" t="s">
        <v>623</v>
      </c>
      <c r="Y1548" s="38" t="s">
        <v>890</v>
      </c>
      <c r="Z1548" s="38" t="s">
        <v>647</v>
      </c>
      <c r="AA1548" s="38" t="s">
        <v>789</v>
      </c>
    </row>
    <row r="1549" spans="24:27" x14ac:dyDescent="0.25">
      <c r="X1549" s="38" t="s">
        <v>623</v>
      </c>
      <c r="Y1549" s="38" t="s">
        <v>890</v>
      </c>
      <c r="Z1549" s="38" t="s">
        <v>647</v>
      </c>
      <c r="AA1549" s="38" t="s">
        <v>695</v>
      </c>
    </row>
    <row r="1550" spans="24:27" x14ac:dyDescent="0.25">
      <c r="X1550" s="38" t="s">
        <v>623</v>
      </c>
      <c r="Y1550" s="38" t="s">
        <v>890</v>
      </c>
      <c r="Z1550" s="38" t="s">
        <v>647</v>
      </c>
      <c r="AA1550" s="38" t="s">
        <v>761</v>
      </c>
    </row>
    <row r="1551" spans="24:27" x14ac:dyDescent="0.25">
      <c r="X1551" s="38" t="s">
        <v>623</v>
      </c>
      <c r="Y1551" s="38" t="s">
        <v>890</v>
      </c>
      <c r="Z1551" s="38" t="s">
        <v>647</v>
      </c>
      <c r="AA1551" s="38" t="s">
        <v>703</v>
      </c>
    </row>
    <row r="1552" spans="24:27" x14ac:dyDescent="0.25">
      <c r="X1552" s="38" t="s">
        <v>623</v>
      </c>
      <c r="Y1552" s="38" t="s">
        <v>890</v>
      </c>
      <c r="Z1552" s="38" t="s">
        <v>647</v>
      </c>
      <c r="AA1552" s="38" t="s">
        <v>793</v>
      </c>
    </row>
    <row r="1553" spans="24:27" x14ac:dyDescent="0.25">
      <c r="X1553" s="38" t="s">
        <v>623</v>
      </c>
      <c r="Y1553" s="38" t="s">
        <v>890</v>
      </c>
      <c r="Z1553" s="38" t="s">
        <v>647</v>
      </c>
      <c r="AA1553" s="38" t="s">
        <v>713</v>
      </c>
    </row>
    <row r="1554" spans="24:27" x14ac:dyDescent="0.25">
      <c r="X1554" s="38" t="s">
        <v>623</v>
      </c>
      <c r="Y1554" s="38" t="s">
        <v>890</v>
      </c>
      <c r="Z1554" s="38" t="s">
        <v>678</v>
      </c>
      <c r="AA1554" s="38" t="s">
        <v>853</v>
      </c>
    </row>
    <row r="1555" spans="24:27" x14ac:dyDescent="0.25">
      <c r="X1555" s="38" t="s">
        <v>623</v>
      </c>
      <c r="Y1555" s="38" t="s">
        <v>890</v>
      </c>
      <c r="Z1555" s="38" t="s">
        <v>678</v>
      </c>
      <c r="AA1555" s="38" t="s">
        <v>858</v>
      </c>
    </row>
    <row r="1556" spans="24:27" x14ac:dyDescent="0.25">
      <c r="X1556" s="38" t="s">
        <v>623</v>
      </c>
      <c r="Y1556" s="38" t="s">
        <v>890</v>
      </c>
      <c r="Z1556" s="38" t="s">
        <v>678</v>
      </c>
      <c r="AA1556" s="38" t="s">
        <v>859</v>
      </c>
    </row>
    <row r="1557" spans="24:27" x14ac:dyDescent="0.25">
      <c r="X1557" s="38" t="s">
        <v>623</v>
      </c>
      <c r="Y1557" s="38" t="s">
        <v>890</v>
      </c>
      <c r="Z1557" s="38" t="s">
        <v>678</v>
      </c>
      <c r="AA1557" s="38" t="s">
        <v>862</v>
      </c>
    </row>
    <row r="1558" spans="24:27" x14ac:dyDescent="0.25">
      <c r="X1558" s="38" t="s">
        <v>623</v>
      </c>
      <c r="Y1558" s="38" t="s">
        <v>890</v>
      </c>
      <c r="Z1558" s="38" t="s">
        <v>678</v>
      </c>
      <c r="AA1558" s="38" t="s">
        <v>855</v>
      </c>
    </row>
    <row r="1559" spans="24:27" x14ac:dyDescent="0.25">
      <c r="X1559" s="38" t="s">
        <v>623</v>
      </c>
      <c r="Y1559" s="38" t="s">
        <v>890</v>
      </c>
      <c r="Z1559" s="38" t="s">
        <v>678</v>
      </c>
      <c r="AA1559" s="38" t="s">
        <v>867</v>
      </c>
    </row>
    <row r="1560" spans="24:27" x14ac:dyDescent="0.25">
      <c r="X1560" s="38" t="s">
        <v>623</v>
      </c>
      <c r="Y1560" s="38" t="s">
        <v>890</v>
      </c>
      <c r="Z1560" s="38" t="s">
        <v>678</v>
      </c>
      <c r="AA1560" s="38" t="s">
        <v>882</v>
      </c>
    </row>
    <row r="1561" spans="24:27" x14ac:dyDescent="0.25">
      <c r="X1561" s="38" t="s">
        <v>623</v>
      </c>
      <c r="Y1561" s="38" t="s">
        <v>890</v>
      </c>
      <c r="Z1561" s="38" t="s">
        <v>678</v>
      </c>
      <c r="AA1561" s="38" t="s">
        <v>886</v>
      </c>
    </row>
    <row r="1562" spans="24:27" x14ac:dyDescent="0.25">
      <c r="X1562" s="38" t="s">
        <v>623</v>
      </c>
      <c r="Y1562" s="38" t="s">
        <v>890</v>
      </c>
      <c r="Z1562" s="38" t="s">
        <v>678</v>
      </c>
      <c r="AA1562" s="38" t="s">
        <v>868</v>
      </c>
    </row>
    <row r="1563" spans="24:27" x14ac:dyDescent="0.25">
      <c r="X1563" s="38" t="s">
        <v>623</v>
      </c>
      <c r="Y1563" s="38" t="s">
        <v>890</v>
      </c>
      <c r="Z1563" s="38" t="s">
        <v>678</v>
      </c>
      <c r="AA1563" s="38" t="s">
        <v>871</v>
      </c>
    </row>
    <row r="1564" spans="24:27" x14ac:dyDescent="0.25">
      <c r="X1564" s="38" t="s">
        <v>623</v>
      </c>
      <c r="Y1564" s="38" t="s">
        <v>890</v>
      </c>
      <c r="Z1564" s="38" t="s">
        <v>678</v>
      </c>
      <c r="AA1564" s="38" t="s">
        <v>874</v>
      </c>
    </row>
    <row r="1565" spans="24:27" x14ac:dyDescent="0.25">
      <c r="X1565" s="38" t="s">
        <v>623</v>
      </c>
      <c r="Y1565" s="38" t="s">
        <v>890</v>
      </c>
      <c r="Z1565" s="38" t="s">
        <v>678</v>
      </c>
      <c r="AA1565" s="38" t="s">
        <v>877</v>
      </c>
    </row>
    <row r="1566" spans="24:27" x14ac:dyDescent="0.25">
      <c r="X1566" s="38" t="s">
        <v>623</v>
      </c>
      <c r="Y1566" s="38" t="s">
        <v>890</v>
      </c>
      <c r="Z1566" s="38" t="s">
        <v>678</v>
      </c>
      <c r="AA1566" s="38" t="s">
        <v>856</v>
      </c>
    </row>
    <row r="1567" spans="24:27" x14ac:dyDescent="0.25">
      <c r="X1567" s="38" t="s">
        <v>623</v>
      </c>
      <c r="Y1567" s="38" t="s">
        <v>890</v>
      </c>
      <c r="Z1567" s="38" t="s">
        <v>693</v>
      </c>
      <c r="AA1567" s="38" t="s">
        <v>757</v>
      </c>
    </row>
    <row r="1568" spans="24:27" x14ac:dyDescent="0.25">
      <c r="X1568" s="38" t="s">
        <v>623</v>
      </c>
      <c r="Y1568" s="38" t="s">
        <v>890</v>
      </c>
      <c r="Z1568" s="38" t="s">
        <v>701</v>
      </c>
      <c r="AA1568" s="38" t="s">
        <v>763</v>
      </c>
    </row>
    <row r="1569" spans="24:27" x14ac:dyDescent="0.25">
      <c r="X1569" s="38" t="s">
        <v>623</v>
      </c>
      <c r="Y1569" s="38" t="s">
        <v>893</v>
      </c>
      <c r="Z1569" s="38" t="s">
        <v>628</v>
      </c>
      <c r="AA1569" s="38" t="s">
        <v>662</v>
      </c>
    </row>
    <row r="1570" spans="24:27" x14ac:dyDescent="0.25">
      <c r="X1570" s="38" t="s">
        <v>623</v>
      </c>
      <c r="Y1570" s="38" t="s">
        <v>893</v>
      </c>
      <c r="Z1570" s="38" t="s">
        <v>628</v>
      </c>
      <c r="AA1570" s="38" t="s">
        <v>136</v>
      </c>
    </row>
    <row r="1571" spans="24:27" x14ac:dyDescent="0.25">
      <c r="X1571" s="38" t="s">
        <v>623</v>
      </c>
      <c r="Y1571" s="38" t="s">
        <v>893</v>
      </c>
      <c r="Z1571" s="38" t="s">
        <v>628</v>
      </c>
      <c r="AA1571" s="38" t="s">
        <v>702</v>
      </c>
    </row>
    <row r="1572" spans="24:27" x14ac:dyDescent="0.25">
      <c r="X1572" s="38" t="s">
        <v>623</v>
      </c>
      <c r="Y1572" s="38" t="s">
        <v>893</v>
      </c>
      <c r="Z1572" s="38" t="s">
        <v>628</v>
      </c>
      <c r="AA1572" s="38" t="s">
        <v>631</v>
      </c>
    </row>
    <row r="1573" spans="24:27" x14ac:dyDescent="0.25">
      <c r="X1573" s="38" t="s">
        <v>623</v>
      </c>
      <c r="Y1573" s="38" t="s">
        <v>893</v>
      </c>
      <c r="Z1573" s="38" t="s">
        <v>628</v>
      </c>
      <c r="AA1573" s="38" t="s">
        <v>650</v>
      </c>
    </row>
    <row r="1574" spans="24:27" x14ac:dyDescent="0.25">
      <c r="X1574" s="38" t="s">
        <v>623</v>
      </c>
      <c r="Y1574" s="38" t="s">
        <v>893</v>
      </c>
      <c r="Z1574" s="38" t="s">
        <v>628</v>
      </c>
      <c r="AA1574" s="38" t="s">
        <v>751</v>
      </c>
    </row>
    <row r="1575" spans="24:27" x14ac:dyDescent="0.25">
      <c r="X1575" s="38" t="s">
        <v>623</v>
      </c>
      <c r="Y1575" s="38" t="s">
        <v>893</v>
      </c>
      <c r="Z1575" s="38" t="s">
        <v>628</v>
      </c>
      <c r="AA1575" s="38" t="s">
        <v>756</v>
      </c>
    </row>
    <row r="1576" spans="24:27" x14ac:dyDescent="0.25">
      <c r="X1576" s="38" t="s">
        <v>623</v>
      </c>
      <c r="Y1576" s="38" t="s">
        <v>893</v>
      </c>
      <c r="Z1576" s="38" t="s">
        <v>647</v>
      </c>
      <c r="AA1576" s="38" t="s">
        <v>664</v>
      </c>
    </row>
    <row r="1577" spans="24:27" x14ac:dyDescent="0.25">
      <c r="X1577" s="38" t="s">
        <v>623</v>
      </c>
      <c r="Y1577" s="38" t="s">
        <v>893</v>
      </c>
      <c r="Z1577" s="38" t="s">
        <v>647</v>
      </c>
      <c r="AA1577" s="38" t="s">
        <v>730</v>
      </c>
    </row>
    <row r="1578" spans="24:27" x14ac:dyDescent="0.25">
      <c r="X1578" s="38" t="s">
        <v>623</v>
      </c>
      <c r="Y1578" s="38" t="s">
        <v>893</v>
      </c>
      <c r="Z1578" s="38" t="s">
        <v>647</v>
      </c>
      <c r="AA1578" s="38" t="s">
        <v>737</v>
      </c>
    </row>
    <row r="1579" spans="24:27" x14ac:dyDescent="0.25">
      <c r="X1579" s="38" t="s">
        <v>623</v>
      </c>
      <c r="Y1579" s="38" t="s">
        <v>893</v>
      </c>
      <c r="Z1579" s="38" t="s">
        <v>647</v>
      </c>
      <c r="AA1579" s="38" t="s">
        <v>745</v>
      </c>
    </row>
    <row r="1580" spans="24:27" x14ac:dyDescent="0.25">
      <c r="X1580" s="38" t="s">
        <v>623</v>
      </c>
      <c r="Y1580" s="38" t="s">
        <v>893</v>
      </c>
      <c r="Z1580" s="38" t="s">
        <v>647</v>
      </c>
      <c r="AA1580" s="38" t="s">
        <v>755</v>
      </c>
    </row>
    <row r="1581" spans="24:27" x14ac:dyDescent="0.25">
      <c r="X1581" s="38" t="s">
        <v>623</v>
      </c>
      <c r="Y1581" s="38" t="s">
        <v>893</v>
      </c>
      <c r="Z1581" s="38" t="s">
        <v>647</v>
      </c>
      <c r="AA1581" s="38" t="s">
        <v>771</v>
      </c>
    </row>
    <row r="1582" spans="24:27" x14ac:dyDescent="0.25">
      <c r="X1582" s="38" t="s">
        <v>623</v>
      </c>
      <c r="Y1582" s="38" t="s">
        <v>893</v>
      </c>
      <c r="Z1582" s="38" t="s">
        <v>647</v>
      </c>
      <c r="AA1582" s="38" t="s">
        <v>783</v>
      </c>
    </row>
    <row r="1583" spans="24:27" x14ac:dyDescent="0.25">
      <c r="X1583" s="38" t="s">
        <v>623</v>
      </c>
      <c r="Y1583" s="38" t="s">
        <v>893</v>
      </c>
      <c r="Z1583" s="38" t="s">
        <v>647</v>
      </c>
      <c r="AA1583" s="38" t="s">
        <v>789</v>
      </c>
    </row>
    <row r="1584" spans="24:27" x14ac:dyDescent="0.25">
      <c r="X1584" s="38" t="s">
        <v>623</v>
      </c>
      <c r="Y1584" s="38" t="s">
        <v>893</v>
      </c>
      <c r="Z1584" s="38" t="s">
        <v>647</v>
      </c>
      <c r="AA1584" s="38" t="s">
        <v>695</v>
      </c>
    </row>
    <row r="1585" spans="24:27" x14ac:dyDescent="0.25">
      <c r="X1585" s="38" t="s">
        <v>623</v>
      </c>
      <c r="Y1585" s="38" t="s">
        <v>893</v>
      </c>
      <c r="Z1585" s="38" t="s">
        <v>647</v>
      </c>
      <c r="AA1585" s="38" t="s">
        <v>761</v>
      </c>
    </row>
    <row r="1586" spans="24:27" x14ac:dyDescent="0.25">
      <c r="X1586" s="38" t="s">
        <v>623</v>
      </c>
      <c r="Y1586" s="38" t="s">
        <v>893</v>
      </c>
      <c r="Z1586" s="38" t="s">
        <v>647</v>
      </c>
      <c r="AA1586" s="38" t="s">
        <v>703</v>
      </c>
    </row>
    <row r="1587" spans="24:27" x14ac:dyDescent="0.25">
      <c r="X1587" s="38" t="s">
        <v>623</v>
      </c>
      <c r="Y1587" s="38" t="s">
        <v>893</v>
      </c>
      <c r="Z1587" s="38" t="s">
        <v>647</v>
      </c>
      <c r="AA1587" s="38" t="s">
        <v>793</v>
      </c>
    </row>
    <row r="1588" spans="24:27" x14ac:dyDescent="0.25">
      <c r="X1588" s="38" t="s">
        <v>623</v>
      </c>
      <c r="Y1588" s="38" t="s">
        <v>893</v>
      </c>
      <c r="Z1588" s="38" t="s">
        <v>647</v>
      </c>
      <c r="AA1588" s="38" t="s">
        <v>713</v>
      </c>
    </row>
    <row r="1589" spans="24:27" x14ac:dyDescent="0.25">
      <c r="X1589" s="38" t="s">
        <v>623</v>
      </c>
      <c r="Y1589" s="38" t="s">
        <v>893</v>
      </c>
      <c r="Z1589" s="38" t="s">
        <v>678</v>
      </c>
      <c r="AA1589" s="38" t="s">
        <v>853</v>
      </c>
    </row>
    <row r="1590" spans="24:27" x14ac:dyDescent="0.25">
      <c r="X1590" s="38" t="s">
        <v>623</v>
      </c>
      <c r="Y1590" s="38" t="s">
        <v>893</v>
      </c>
      <c r="Z1590" s="38" t="s">
        <v>678</v>
      </c>
      <c r="AA1590" s="38" t="s">
        <v>858</v>
      </c>
    </row>
    <row r="1591" spans="24:27" x14ac:dyDescent="0.25">
      <c r="X1591" s="38" t="s">
        <v>623</v>
      </c>
      <c r="Y1591" s="38" t="s">
        <v>893</v>
      </c>
      <c r="Z1591" s="38" t="s">
        <v>678</v>
      </c>
      <c r="AA1591" s="38" t="s">
        <v>859</v>
      </c>
    </row>
    <row r="1592" spans="24:27" x14ac:dyDescent="0.25">
      <c r="X1592" s="38" t="s">
        <v>623</v>
      </c>
      <c r="Y1592" s="38" t="s">
        <v>893</v>
      </c>
      <c r="Z1592" s="38" t="s">
        <v>678</v>
      </c>
      <c r="AA1592" s="38" t="s">
        <v>862</v>
      </c>
    </row>
    <row r="1593" spans="24:27" x14ac:dyDescent="0.25">
      <c r="X1593" s="38" t="s">
        <v>623</v>
      </c>
      <c r="Y1593" s="38" t="s">
        <v>893</v>
      </c>
      <c r="Z1593" s="38" t="s">
        <v>678</v>
      </c>
      <c r="AA1593" s="38" t="s">
        <v>855</v>
      </c>
    </row>
    <row r="1594" spans="24:27" x14ac:dyDescent="0.25">
      <c r="X1594" s="38" t="s">
        <v>623</v>
      </c>
      <c r="Y1594" s="38" t="s">
        <v>893</v>
      </c>
      <c r="Z1594" s="38" t="s">
        <v>678</v>
      </c>
      <c r="AA1594" s="38" t="s">
        <v>867</v>
      </c>
    </row>
    <row r="1595" spans="24:27" x14ac:dyDescent="0.25">
      <c r="X1595" s="38" t="s">
        <v>623</v>
      </c>
      <c r="Y1595" s="38" t="s">
        <v>893</v>
      </c>
      <c r="Z1595" s="38" t="s">
        <v>678</v>
      </c>
      <c r="AA1595" s="38" t="s">
        <v>882</v>
      </c>
    </row>
    <row r="1596" spans="24:27" x14ac:dyDescent="0.25">
      <c r="X1596" s="38" t="s">
        <v>623</v>
      </c>
      <c r="Y1596" s="38" t="s">
        <v>893</v>
      </c>
      <c r="Z1596" s="38" t="s">
        <v>678</v>
      </c>
      <c r="AA1596" s="38" t="s">
        <v>886</v>
      </c>
    </row>
    <row r="1597" spans="24:27" x14ac:dyDescent="0.25">
      <c r="X1597" s="38" t="s">
        <v>623</v>
      </c>
      <c r="Y1597" s="38" t="s">
        <v>893</v>
      </c>
      <c r="Z1597" s="38" t="s">
        <v>678</v>
      </c>
      <c r="AA1597" s="38" t="s">
        <v>868</v>
      </c>
    </row>
    <row r="1598" spans="24:27" x14ac:dyDescent="0.25">
      <c r="X1598" s="38" t="s">
        <v>623</v>
      </c>
      <c r="Y1598" s="38" t="s">
        <v>893</v>
      </c>
      <c r="Z1598" s="38" t="s">
        <v>678</v>
      </c>
      <c r="AA1598" s="38" t="s">
        <v>871</v>
      </c>
    </row>
    <row r="1599" spans="24:27" x14ac:dyDescent="0.25">
      <c r="X1599" s="38" t="s">
        <v>623</v>
      </c>
      <c r="Y1599" s="38" t="s">
        <v>893</v>
      </c>
      <c r="Z1599" s="38" t="s">
        <v>678</v>
      </c>
      <c r="AA1599" s="38" t="s">
        <v>874</v>
      </c>
    </row>
    <row r="1600" spans="24:27" x14ac:dyDescent="0.25">
      <c r="X1600" s="38" t="s">
        <v>623</v>
      </c>
      <c r="Y1600" s="38" t="s">
        <v>893</v>
      </c>
      <c r="Z1600" s="38" t="s">
        <v>678</v>
      </c>
      <c r="AA1600" s="38" t="s">
        <v>877</v>
      </c>
    </row>
    <row r="1601" spans="24:27" x14ac:dyDescent="0.25">
      <c r="X1601" s="38" t="s">
        <v>623</v>
      </c>
      <c r="Y1601" s="38" t="s">
        <v>893</v>
      </c>
      <c r="Z1601" s="38" t="s">
        <v>678</v>
      </c>
      <c r="AA1601" s="38" t="s">
        <v>856</v>
      </c>
    </row>
    <row r="1602" spans="24:27" x14ac:dyDescent="0.25">
      <c r="X1602" s="38" t="s">
        <v>623</v>
      </c>
      <c r="Y1602" s="38" t="s">
        <v>893</v>
      </c>
      <c r="Z1602" s="38" t="s">
        <v>693</v>
      </c>
      <c r="AA1602" s="38" t="s">
        <v>757</v>
      </c>
    </row>
    <row r="1603" spans="24:27" x14ac:dyDescent="0.25">
      <c r="X1603" s="38" t="s">
        <v>623</v>
      </c>
      <c r="Y1603" s="38" t="s">
        <v>893</v>
      </c>
      <c r="Z1603" s="38" t="s">
        <v>701</v>
      </c>
      <c r="AA1603" s="38" t="s">
        <v>763</v>
      </c>
    </row>
    <row r="1604" spans="24:27" x14ac:dyDescent="0.25">
      <c r="X1604" s="38" t="s">
        <v>623</v>
      </c>
      <c r="Y1604" s="38" t="s">
        <v>895</v>
      </c>
      <c r="Z1604" s="38" t="s">
        <v>628</v>
      </c>
      <c r="AA1604" s="38" t="s">
        <v>662</v>
      </c>
    </row>
    <row r="1605" spans="24:27" x14ac:dyDescent="0.25">
      <c r="X1605" s="38" t="s">
        <v>623</v>
      </c>
      <c r="Y1605" s="38" t="s">
        <v>895</v>
      </c>
      <c r="Z1605" s="38" t="s">
        <v>628</v>
      </c>
      <c r="AA1605" s="38" t="s">
        <v>136</v>
      </c>
    </row>
    <row r="1606" spans="24:27" x14ac:dyDescent="0.25">
      <c r="X1606" s="38" t="s">
        <v>623</v>
      </c>
      <c r="Y1606" s="38" t="s">
        <v>895</v>
      </c>
      <c r="Z1606" s="38" t="s">
        <v>628</v>
      </c>
      <c r="AA1606" s="38" t="s">
        <v>702</v>
      </c>
    </row>
    <row r="1607" spans="24:27" x14ac:dyDescent="0.25">
      <c r="X1607" s="38" t="s">
        <v>623</v>
      </c>
      <c r="Y1607" s="38" t="s">
        <v>895</v>
      </c>
      <c r="Z1607" s="38" t="s">
        <v>628</v>
      </c>
      <c r="AA1607" s="38" t="s">
        <v>631</v>
      </c>
    </row>
    <row r="1608" spans="24:27" x14ac:dyDescent="0.25">
      <c r="X1608" s="38" t="s">
        <v>623</v>
      </c>
      <c r="Y1608" s="38" t="s">
        <v>895</v>
      </c>
      <c r="Z1608" s="38" t="s">
        <v>628</v>
      </c>
      <c r="AA1608" s="38" t="s">
        <v>650</v>
      </c>
    </row>
    <row r="1609" spans="24:27" x14ac:dyDescent="0.25">
      <c r="X1609" s="38" t="s">
        <v>623</v>
      </c>
      <c r="Y1609" s="38" t="s">
        <v>895</v>
      </c>
      <c r="Z1609" s="38" t="s">
        <v>628</v>
      </c>
      <c r="AA1609" s="38" t="s">
        <v>751</v>
      </c>
    </row>
    <row r="1610" spans="24:27" x14ac:dyDescent="0.25">
      <c r="X1610" s="38" t="s">
        <v>623</v>
      </c>
      <c r="Y1610" s="38" t="s">
        <v>895</v>
      </c>
      <c r="Z1610" s="38" t="s">
        <v>628</v>
      </c>
      <c r="AA1610" s="38" t="s">
        <v>756</v>
      </c>
    </row>
    <row r="1611" spans="24:27" x14ac:dyDescent="0.25">
      <c r="X1611" s="38" t="s">
        <v>623</v>
      </c>
      <c r="Y1611" s="38" t="s">
        <v>895</v>
      </c>
      <c r="Z1611" s="38" t="s">
        <v>647</v>
      </c>
      <c r="AA1611" s="38" t="s">
        <v>664</v>
      </c>
    </row>
    <row r="1612" spans="24:27" x14ac:dyDescent="0.25">
      <c r="X1612" s="38" t="s">
        <v>623</v>
      </c>
      <c r="Y1612" s="38" t="s">
        <v>895</v>
      </c>
      <c r="Z1612" s="38" t="s">
        <v>647</v>
      </c>
      <c r="AA1612" s="38" t="s">
        <v>730</v>
      </c>
    </row>
    <row r="1613" spans="24:27" x14ac:dyDescent="0.25">
      <c r="X1613" s="38" t="s">
        <v>623</v>
      </c>
      <c r="Y1613" s="38" t="s">
        <v>895</v>
      </c>
      <c r="Z1613" s="38" t="s">
        <v>647</v>
      </c>
      <c r="AA1613" s="38" t="s">
        <v>737</v>
      </c>
    </row>
    <row r="1614" spans="24:27" x14ac:dyDescent="0.25">
      <c r="X1614" s="38" t="s">
        <v>623</v>
      </c>
      <c r="Y1614" s="38" t="s">
        <v>895</v>
      </c>
      <c r="Z1614" s="38" t="s">
        <v>647</v>
      </c>
      <c r="AA1614" s="38" t="s">
        <v>745</v>
      </c>
    </row>
    <row r="1615" spans="24:27" x14ac:dyDescent="0.25">
      <c r="X1615" s="38" t="s">
        <v>623</v>
      </c>
      <c r="Y1615" s="38" t="s">
        <v>895</v>
      </c>
      <c r="Z1615" s="38" t="s">
        <v>647</v>
      </c>
      <c r="AA1615" s="38" t="s">
        <v>755</v>
      </c>
    </row>
    <row r="1616" spans="24:27" x14ac:dyDescent="0.25">
      <c r="X1616" s="38" t="s">
        <v>623</v>
      </c>
      <c r="Y1616" s="38" t="s">
        <v>895</v>
      </c>
      <c r="Z1616" s="38" t="s">
        <v>647</v>
      </c>
      <c r="AA1616" s="38" t="s">
        <v>771</v>
      </c>
    </row>
    <row r="1617" spans="24:27" x14ac:dyDescent="0.25">
      <c r="X1617" s="38" t="s">
        <v>623</v>
      </c>
      <c r="Y1617" s="38" t="s">
        <v>895</v>
      </c>
      <c r="Z1617" s="38" t="s">
        <v>647</v>
      </c>
      <c r="AA1617" s="38" t="s">
        <v>783</v>
      </c>
    </row>
    <row r="1618" spans="24:27" x14ac:dyDescent="0.25">
      <c r="X1618" s="38" t="s">
        <v>623</v>
      </c>
      <c r="Y1618" s="38" t="s">
        <v>895</v>
      </c>
      <c r="Z1618" s="38" t="s">
        <v>647</v>
      </c>
      <c r="AA1618" s="38" t="s">
        <v>789</v>
      </c>
    </row>
    <row r="1619" spans="24:27" x14ac:dyDescent="0.25">
      <c r="X1619" s="38" t="s">
        <v>623</v>
      </c>
      <c r="Y1619" s="38" t="s">
        <v>895</v>
      </c>
      <c r="Z1619" s="38" t="s">
        <v>647</v>
      </c>
      <c r="AA1619" s="38" t="s">
        <v>695</v>
      </c>
    </row>
    <row r="1620" spans="24:27" x14ac:dyDescent="0.25">
      <c r="X1620" s="38" t="s">
        <v>623</v>
      </c>
      <c r="Y1620" s="38" t="s">
        <v>895</v>
      </c>
      <c r="Z1620" s="38" t="s">
        <v>647</v>
      </c>
      <c r="AA1620" s="38" t="s">
        <v>761</v>
      </c>
    </row>
    <row r="1621" spans="24:27" x14ac:dyDescent="0.25">
      <c r="X1621" s="38" t="s">
        <v>623</v>
      </c>
      <c r="Y1621" s="38" t="s">
        <v>895</v>
      </c>
      <c r="Z1621" s="38" t="s">
        <v>647</v>
      </c>
      <c r="AA1621" s="38" t="s">
        <v>703</v>
      </c>
    </row>
    <row r="1622" spans="24:27" x14ac:dyDescent="0.25">
      <c r="X1622" s="38" t="s">
        <v>623</v>
      </c>
      <c r="Y1622" s="38" t="s">
        <v>895</v>
      </c>
      <c r="Z1622" s="38" t="s">
        <v>647</v>
      </c>
      <c r="AA1622" s="38" t="s">
        <v>793</v>
      </c>
    </row>
    <row r="1623" spans="24:27" x14ac:dyDescent="0.25">
      <c r="X1623" s="38" t="s">
        <v>623</v>
      </c>
      <c r="Y1623" s="38" t="s">
        <v>895</v>
      </c>
      <c r="Z1623" s="38" t="s">
        <v>647</v>
      </c>
      <c r="AA1623" s="38" t="s">
        <v>713</v>
      </c>
    </row>
    <row r="1624" spans="24:27" x14ac:dyDescent="0.25">
      <c r="X1624" s="38" t="s">
        <v>623</v>
      </c>
      <c r="Y1624" s="38" t="s">
        <v>895</v>
      </c>
      <c r="Z1624" s="38" t="s">
        <v>678</v>
      </c>
      <c r="AA1624" s="38" t="s">
        <v>853</v>
      </c>
    </row>
    <row r="1625" spans="24:27" x14ac:dyDescent="0.25">
      <c r="X1625" s="38" t="s">
        <v>623</v>
      </c>
      <c r="Y1625" s="38" t="s">
        <v>895</v>
      </c>
      <c r="Z1625" s="38" t="s">
        <v>678</v>
      </c>
      <c r="AA1625" s="38" t="s">
        <v>858</v>
      </c>
    </row>
    <row r="1626" spans="24:27" x14ac:dyDescent="0.25">
      <c r="X1626" s="38" t="s">
        <v>623</v>
      </c>
      <c r="Y1626" s="38" t="s">
        <v>895</v>
      </c>
      <c r="Z1626" s="38" t="s">
        <v>678</v>
      </c>
      <c r="AA1626" s="38" t="s">
        <v>859</v>
      </c>
    </row>
    <row r="1627" spans="24:27" x14ac:dyDescent="0.25">
      <c r="X1627" s="38" t="s">
        <v>623</v>
      </c>
      <c r="Y1627" s="38" t="s">
        <v>895</v>
      </c>
      <c r="Z1627" s="38" t="s">
        <v>678</v>
      </c>
      <c r="AA1627" s="38" t="s">
        <v>862</v>
      </c>
    </row>
    <row r="1628" spans="24:27" x14ac:dyDescent="0.25">
      <c r="X1628" s="38" t="s">
        <v>623</v>
      </c>
      <c r="Y1628" s="38" t="s">
        <v>895</v>
      </c>
      <c r="Z1628" s="38" t="s">
        <v>678</v>
      </c>
      <c r="AA1628" s="38" t="s">
        <v>855</v>
      </c>
    </row>
    <row r="1629" spans="24:27" x14ac:dyDescent="0.25">
      <c r="X1629" s="38" t="s">
        <v>623</v>
      </c>
      <c r="Y1629" s="38" t="s">
        <v>895</v>
      </c>
      <c r="Z1629" s="38" t="s">
        <v>678</v>
      </c>
      <c r="AA1629" s="38" t="s">
        <v>867</v>
      </c>
    </row>
    <row r="1630" spans="24:27" x14ac:dyDescent="0.25">
      <c r="X1630" s="38" t="s">
        <v>623</v>
      </c>
      <c r="Y1630" s="38" t="s">
        <v>895</v>
      </c>
      <c r="Z1630" s="38" t="s">
        <v>678</v>
      </c>
      <c r="AA1630" s="38" t="s">
        <v>882</v>
      </c>
    </row>
    <row r="1631" spans="24:27" x14ac:dyDescent="0.25">
      <c r="X1631" s="38" t="s">
        <v>623</v>
      </c>
      <c r="Y1631" s="38" t="s">
        <v>895</v>
      </c>
      <c r="Z1631" s="38" t="s">
        <v>678</v>
      </c>
      <c r="AA1631" s="38" t="s">
        <v>886</v>
      </c>
    </row>
    <row r="1632" spans="24:27" x14ac:dyDescent="0.25">
      <c r="X1632" s="38" t="s">
        <v>623</v>
      </c>
      <c r="Y1632" s="38" t="s">
        <v>895</v>
      </c>
      <c r="Z1632" s="38" t="s">
        <v>678</v>
      </c>
      <c r="AA1632" s="38" t="s">
        <v>868</v>
      </c>
    </row>
    <row r="1633" spans="24:27" x14ac:dyDescent="0.25">
      <c r="X1633" s="38" t="s">
        <v>623</v>
      </c>
      <c r="Y1633" s="38" t="s">
        <v>895</v>
      </c>
      <c r="Z1633" s="38" t="s">
        <v>678</v>
      </c>
      <c r="AA1633" s="38" t="s">
        <v>871</v>
      </c>
    </row>
    <row r="1634" spans="24:27" x14ac:dyDescent="0.25">
      <c r="X1634" s="38" t="s">
        <v>623</v>
      </c>
      <c r="Y1634" s="38" t="s">
        <v>895</v>
      </c>
      <c r="Z1634" s="38" t="s">
        <v>678</v>
      </c>
      <c r="AA1634" s="38" t="s">
        <v>874</v>
      </c>
    </row>
    <row r="1635" spans="24:27" x14ac:dyDescent="0.25">
      <c r="X1635" s="38" t="s">
        <v>623</v>
      </c>
      <c r="Y1635" s="38" t="s">
        <v>895</v>
      </c>
      <c r="Z1635" s="38" t="s">
        <v>678</v>
      </c>
      <c r="AA1635" s="38" t="s">
        <v>877</v>
      </c>
    </row>
    <row r="1636" spans="24:27" x14ac:dyDescent="0.25">
      <c r="X1636" s="38" t="s">
        <v>623</v>
      </c>
      <c r="Y1636" s="38" t="s">
        <v>895</v>
      </c>
      <c r="Z1636" s="38" t="s">
        <v>678</v>
      </c>
      <c r="AA1636" s="38" t="s">
        <v>856</v>
      </c>
    </row>
    <row r="1637" spans="24:27" x14ac:dyDescent="0.25">
      <c r="X1637" s="38" t="s">
        <v>623</v>
      </c>
      <c r="Y1637" s="38" t="s">
        <v>895</v>
      </c>
      <c r="Z1637" s="38" t="s">
        <v>693</v>
      </c>
      <c r="AA1637" s="38" t="s">
        <v>757</v>
      </c>
    </row>
    <row r="1638" spans="24:27" x14ac:dyDescent="0.25">
      <c r="X1638" s="38" t="s">
        <v>623</v>
      </c>
      <c r="Y1638" s="38" t="s">
        <v>895</v>
      </c>
      <c r="Z1638" s="38" t="s">
        <v>701</v>
      </c>
      <c r="AA1638" s="38" t="s">
        <v>763</v>
      </c>
    </row>
    <row r="1639" spans="24:27" x14ac:dyDescent="0.25">
      <c r="X1639" s="38" t="s">
        <v>115</v>
      </c>
      <c r="Y1639" s="38" t="s">
        <v>712</v>
      </c>
      <c r="Z1639" s="38" t="s">
        <v>612</v>
      </c>
      <c r="AA1639" s="38" t="s">
        <v>613</v>
      </c>
    </row>
    <row r="1640" spans="24:27" x14ac:dyDescent="0.25">
      <c r="X1640" s="38" t="s">
        <v>115</v>
      </c>
      <c r="Y1640" s="38" t="s">
        <v>712</v>
      </c>
      <c r="Z1640" s="38" t="s">
        <v>612</v>
      </c>
      <c r="AA1640" s="38" t="s">
        <v>649</v>
      </c>
    </row>
    <row r="1641" spans="24:27" x14ac:dyDescent="0.25">
      <c r="X1641" s="38" t="s">
        <v>115</v>
      </c>
      <c r="Y1641" s="38" t="s">
        <v>712</v>
      </c>
      <c r="Z1641" s="38" t="s">
        <v>612</v>
      </c>
      <c r="AA1641" s="38" t="s">
        <v>663</v>
      </c>
    </row>
    <row r="1642" spans="24:27" x14ac:dyDescent="0.25">
      <c r="X1642" s="38" t="s">
        <v>115</v>
      </c>
      <c r="Y1642" s="38" t="s">
        <v>712</v>
      </c>
      <c r="Z1642" s="38" t="s">
        <v>612</v>
      </c>
      <c r="AA1642" s="38" t="s">
        <v>694</v>
      </c>
    </row>
    <row r="1643" spans="24:27" x14ac:dyDescent="0.25">
      <c r="X1643" s="38" t="s">
        <v>115</v>
      </c>
      <c r="Y1643" s="38" t="s">
        <v>712</v>
      </c>
      <c r="Z1643" s="38" t="s">
        <v>628</v>
      </c>
      <c r="AA1643" s="38" t="s">
        <v>662</v>
      </c>
    </row>
    <row r="1644" spans="24:27" x14ac:dyDescent="0.25">
      <c r="X1644" s="38" t="s">
        <v>115</v>
      </c>
      <c r="Y1644" s="38" t="s">
        <v>712</v>
      </c>
      <c r="Z1644" s="38" t="s">
        <v>628</v>
      </c>
      <c r="AA1644" s="38" t="s">
        <v>679</v>
      </c>
    </row>
    <row r="1645" spans="24:27" x14ac:dyDescent="0.25">
      <c r="X1645" s="38" t="s">
        <v>115</v>
      </c>
      <c r="Y1645" s="38" t="s">
        <v>712</v>
      </c>
      <c r="Z1645" s="38" t="s">
        <v>628</v>
      </c>
      <c r="AA1645" s="38" t="s">
        <v>136</v>
      </c>
    </row>
    <row r="1646" spans="24:27" x14ac:dyDescent="0.25">
      <c r="X1646" s="38" t="s">
        <v>115</v>
      </c>
      <c r="Y1646" s="38" t="s">
        <v>712</v>
      </c>
      <c r="Z1646" s="38" t="s">
        <v>628</v>
      </c>
      <c r="AA1646" s="38" t="s">
        <v>702</v>
      </c>
    </row>
    <row r="1647" spans="24:27" x14ac:dyDescent="0.25">
      <c r="X1647" s="38" t="s">
        <v>115</v>
      </c>
      <c r="Y1647" s="38" t="s">
        <v>712</v>
      </c>
      <c r="Z1647" s="38" t="s">
        <v>628</v>
      </c>
      <c r="AA1647" s="38" t="s">
        <v>738</v>
      </c>
    </row>
    <row r="1648" spans="24:27" x14ac:dyDescent="0.25">
      <c r="X1648" s="38" t="s">
        <v>115</v>
      </c>
      <c r="Y1648" s="38" t="s">
        <v>712</v>
      </c>
      <c r="Z1648" s="38" t="s">
        <v>628</v>
      </c>
      <c r="AA1648" s="38" t="s">
        <v>631</v>
      </c>
    </row>
    <row r="1649" spans="24:27" x14ac:dyDescent="0.25">
      <c r="X1649" s="38" t="s">
        <v>115</v>
      </c>
      <c r="Y1649" s="38" t="s">
        <v>712</v>
      </c>
      <c r="Z1649" s="38" t="s">
        <v>628</v>
      </c>
      <c r="AA1649" s="38" t="s">
        <v>756</v>
      </c>
    </row>
    <row r="1650" spans="24:27" x14ac:dyDescent="0.25">
      <c r="X1650" s="38" t="s">
        <v>115</v>
      </c>
      <c r="Y1650" s="38" t="s">
        <v>712</v>
      </c>
      <c r="Z1650" s="38" t="s">
        <v>647</v>
      </c>
      <c r="AA1650" s="38" t="s">
        <v>664</v>
      </c>
    </row>
    <row r="1651" spans="24:27" x14ac:dyDescent="0.25">
      <c r="X1651" s="38" t="s">
        <v>115</v>
      </c>
      <c r="Y1651" s="38" t="s">
        <v>712</v>
      </c>
      <c r="Z1651" s="38" t="s">
        <v>647</v>
      </c>
      <c r="AA1651" s="38" t="s">
        <v>730</v>
      </c>
    </row>
    <row r="1652" spans="24:27" x14ac:dyDescent="0.25">
      <c r="X1652" s="38" t="s">
        <v>115</v>
      </c>
      <c r="Y1652" s="38" t="s">
        <v>712</v>
      </c>
      <c r="Z1652" s="38" t="s">
        <v>647</v>
      </c>
      <c r="AA1652" s="38" t="s">
        <v>737</v>
      </c>
    </row>
    <row r="1653" spans="24:27" x14ac:dyDescent="0.25">
      <c r="X1653" s="38" t="s">
        <v>115</v>
      </c>
      <c r="Y1653" s="38" t="s">
        <v>712</v>
      </c>
      <c r="Z1653" s="38" t="s">
        <v>647</v>
      </c>
      <c r="AA1653" s="38" t="s">
        <v>745</v>
      </c>
    </row>
    <row r="1654" spans="24:27" x14ac:dyDescent="0.25">
      <c r="X1654" s="38" t="s">
        <v>115</v>
      </c>
      <c r="Y1654" s="38" t="s">
        <v>712</v>
      </c>
      <c r="Z1654" s="38" t="s">
        <v>647</v>
      </c>
      <c r="AA1654" s="38" t="s">
        <v>755</v>
      </c>
    </row>
    <row r="1655" spans="24:27" x14ac:dyDescent="0.25">
      <c r="X1655" s="38" t="s">
        <v>115</v>
      </c>
      <c r="Y1655" s="38" t="s">
        <v>712</v>
      </c>
      <c r="Z1655" s="38" t="s">
        <v>647</v>
      </c>
      <c r="AA1655" s="38" t="s">
        <v>771</v>
      </c>
    </row>
    <row r="1656" spans="24:27" x14ac:dyDescent="0.25">
      <c r="X1656" s="38" t="s">
        <v>115</v>
      </c>
      <c r="Y1656" s="38" t="s">
        <v>712</v>
      </c>
      <c r="Z1656" s="38" t="s">
        <v>647</v>
      </c>
      <c r="AA1656" s="38" t="s">
        <v>783</v>
      </c>
    </row>
    <row r="1657" spans="24:27" x14ac:dyDescent="0.25">
      <c r="X1657" s="38" t="s">
        <v>115</v>
      </c>
      <c r="Y1657" s="38" t="s">
        <v>712</v>
      </c>
      <c r="Z1657" s="38" t="s">
        <v>647</v>
      </c>
      <c r="AA1657" s="38" t="s">
        <v>789</v>
      </c>
    </row>
    <row r="1658" spans="24:27" x14ac:dyDescent="0.25">
      <c r="X1658" s="38" t="s">
        <v>115</v>
      </c>
      <c r="Y1658" s="38" t="s">
        <v>712</v>
      </c>
      <c r="Z1658" s="38" t="s">
        <v>647</v>
      </c>
      <c r="AA1658" s="38" t="s">
        <v>695</v>
      </c>
    </row>
    <row r="1659" spans="24:27" x14ac:dyDescent="0.25">
      <c r="X1659" s="38" t="s">
        <v>115</v>
      </c>
      <c r="Y1659" s="38" t="s">
        <v>712</v>
      </c>
      <c r="Z1659" s="38" t="s">
        <v>647</v>
      </c>
      <c r="AA1659" s="38" t="s">
        <v>761</v>
      </c>
    </row>
    <row r="1660" spans="24:27" x14ac:dyDescent="0.25">
      <c r="X1660" s="38" t="s">
        <v>115</v>
      </c>
      <c r="Y1660" s="38" t="s">
        <v>712</v>
      </c>
      <c r="Z1660" s="38" t="s">
        <v>647</v>
      </c>
      <c r="AA1660" s="38" t="s">
        <v>703</v>
      </c>
    </row>
    <row r="1661" spans="24:27" x14ac:dyDescent="0.25">
      <c r="X1661" s="38" t="s">
        <v>115</v>
      </c>
      <c r="Y1661" s="38" t="s">
        <v>712</v>
      </c>
      <c r="Z1661" s="38" t="s">
        <v>647</v>
      </c>
      <c r="AA1661" s="38" t="s">
        <v>793</v>
      </c>
    </row>
    <row r="1662" spans="24:27" x14ac:dyDescent="0.25">
      <c r="X1662" s="38" t="s">
        <v>115</v>
      </c>
      <c r="Y1662" s="38" t="s">
        <v>712</v>
      </c>
      <c r="Z1662" s="38" t="s">
        <v>647</v>
      </c>
      <c r="AA1662" s="38" t="s">
        <v>713</v>
      </c>
    </row>
    <row r="1663" spans="24:27" x14ac:dyDescent="0.25">
      <c r="X1663" s="38" t="s">
        <v>115</v>
      </c>
      <c r="Y1663" s="38" t="s">
        <v>712</v>
      </c>
      <c r="Z1663" s="38" t="s">
        <v>678</v>
      </c>
      <c r="AA1663" s="38" t="s">
        <v>853</v>
      </c>
    </row>
    <row r="1664" spans="24:27" x14ac:dyDescent="0.25">
      <c r="X1664" s="38" t="s">
        <v>115</v>
      </c>
      <c r="Y1664" s="38" t="s">
        <v>712</v>
      </c>
      <c r="Z1664" s="38" t="s">
        <v>678</v>
      </c>
      <c r="AA1664" s="38" t="s">
        <v>858</v>
      </c>
    </row>
    <row r="1665" spans="24:27" x14ac:dyDescent="0.25">
      <c r="X1665" s="38" t="s">
        <v>115</v>
      </c>
      <c r="Y1665" s="38" t="s">
        <v>712</v>
      </c>
      <c r="Z1665" s="38" t="s">
        <v>678</v>
      </c>
      <c r="AA1665" s="38" t="s">
        <v>859</v>
      </c>
    </row>
    <row r="1666" spans="24:27" x14ac:dyDescent="0.25">
      <c r="X1666" s="38" t="s">
        <v>115</v>
      </c>
      <c r="Y1666" s="38" t="s">
        <v>712</v>
      </c>
      <c r="Z1666" s="38" t="s">
        <v>678</v>
      </c>
      <c r="AA1666" s="38" t="s">
        <v>862</v>
      </c>
    </row>
    <row r="1667" spans="24:27" x14ac:dyDescent="0.25">
      <c r="X1667" s="38" t="s">
        <v>115</v>
      </c>
      <c r="Y1667" s="38" t="s">
        <v>712</v>
      </c>
      <c r="Z1667" s="38" t="s">
        <v>678</v>
      </c>
      <c r="AA1667" s="38" t="s">
        <v>855</v>
      </c>
    </row>
    <row r="1668" spans="24:27" x14ac:dyDescent="0.25">
      <c r="X1668" s="38" t="s">
        <v>115</v>
      </c>
      <c r="Y1668" s="38" t="s">
        <v>712</v>
      </c>
      <c r="Z1668" s="38" t="s">
        <v>678</v>
      </c>
      <c r="AA1668" s="38" t="s">
        <v>867</v>
      </c>
    </row>
    <row r="1669" spans="24:27" x14ac:dyDescent="0.25">
      <c r="X1669" s="38" t="s">
        <v>115</v>
      </c>
      <c r="Y1669" s="38" t="s">
        <v>712</v>
      </c>
      <c r="Z1669" s="38" t="s">
        <v>678</v>
      </c>
      <c r="AA1669" s="38" t="s">
        <v>882</v>
      </c>
    </row>
    <row r="1670" spans="24:27" x14ac:dyDescent="0.25">
      <c r="X1670" s="38" t="s">
        <v>115</v>
      </c>
      <c r="Y1670" s="38" t="s">
        <v>712</v>
      </c>
      <c r="Z1670" s="38" t="s">
        <v>678</v>
      </c>
      <c r="AA1670" s="38" t="s">
        <v>886</v>
      </c>
    </row>
    <row r="1671" spans="24:27" x14ac:dyDescent="0.25">
      <c r="X1671" s="38" t="s">
        <v>115</v>
      </c>
      <c r="Y1671" s="38" t="s">
        <v>712</v>
      </c>
      <c r="Z1671" s="38" t="s">
        <v>678</v>
      </c>
      <c r="AA1671" s="38" t="s">
        <v>868</v>
      </c>
    </row>
    <row r="1672" spans="24:27" x14ac:dyDescent="0.25">
      <c r="X1672" s="38" t="s">
        <v>115</v>
      </c>
      <c r="Y1672" s="38" t="s">
        <v>712</v>
      </c>
      <c r="Z1672" s="38" t="s">
        <v>678</v>
      </c>
      <c r="AA1672" s="38" t="s">
        <v>871</v>
      </c>
    </row>
    <row r="1673" spans="24:27" x14ac:dyDescent="0.25">
      <c r="X1673" s="38" t="s">
        <v>115</v>
      </c>
      <c r="Y1673" s="38" t="s">
        <v>712</v>
      </c>
      <c r="Z1673" s="38" t="s">
        <v>678</v>
      </c>
      <c r="AA1673" s="38" t="s">
        <v>874</v>
      </c>
    </row>
    <row r="1674" spans="24:27" x14ac:dyDescent="0.25">
      <c r="X1674" s="38" t="s">
        <v>115</v>
      </c>
      <c r="Y1674" s="38" t="s">
        <v>712</v>
      </c>
      <c r="Z1674" s="38" t="s">
        <v>678</v>
      </c>
      <c r="AA1674" s="38" t="s">
        <v>877</v>
      </c>
    </row>
    <row r="1675" spans="24:27" x14ac:dyDescent="0.25">
      <c r="X1675" s="38" t="s">
        <v>115</v>
      </c>
      <c r="Y1675" s="38" t="s">
        <v>712</v>
      </c>
      <c r="Z1675" s="38" t="s">
        <v>678</v>
      </c>
      <c r="AA1675" s="38" t="s">
        <v>856</v>
      </c>
    </row>
    <row r="1676" spans="24:27" x14ac:dyDescent="0.25">
      <c r="X1676" s="38" t="s">
        <v>115</v>
      </c>
      <c r="Y1676" s="38" t="s">
        <v>712</v>
      </c>
      <c r="Z1676" s="38" t="s">
        <v>701</v>
      </c>
      <c r="AA1676" s="38" t="s">
        <v>629</v>
      </c>
    </row>
    <row r="1677" spans="24:27" x14ac:dyDescent="0.25">
      <c r="X1677" s="38" t="s">
        <v>115</v>
      </c>
      <c r="Y1677" s="38" t="s">
        <v>712</v>
      </c>
      <c r="Z1677" s="38" t="s">
        <v>701</v>
      </c>
      <c r="AA1677" s="38" t="s">
        <v>648</v>
      </c>
    </row>
    <row r="1678" spans="24:27" x14ac:dyDescent="0.25">
      <c r="X1678" s="38" t="s">
        <v>115</v>
      </c>
      <c r="Y1678" s="38" t="s">
        <v>712</v>
      </c>
      <c r="Z1678" s="38" t="s">
        <v>701</v>
      </c>
      <c r="AA1678" s="38" t="s">
        <v>763</v>
      </c>
    </row>
    <row r="1679" spans="24:27" x14ac:dyDescent="0.25">
      <c r="X1679" s="38" t="s">
        <v>115</v>
      </c>
      <c r="Y1679" s="38" t="s">
        <v>712</v>
      </c>
      <c r="Z1679" s="38" t="s">
        <v>711</v>
      </c>
      <c r="AA1679" s="38" t="s">
        <v>820</v>
      </c>
    </row>
    <row r="1680" spans="24:27" x14ac:dyDescent="0.25">
      <c r="X1680" s="38" t="s">
        <v>115</v>
      </c>
      <c r="Y1680" s="38" t="s">
        <v>712</v>
      </c>
      <c r="Z1680" s="38" t="s">
        <v>711</v>
      </c>
      <c r="AA1680" s="38" t="s">
        <v>848</v>
      </c>
    </row>
    <row r="1681" spans="24:27" x14ac:dyDescent="0.25">
      <c r="X1681" s="38" t="s">
        <v>115</v>
      </c>
      <c r="Y1681" s="38" t="s">
        <v>712</v>
      </c>
      <c r="Z1681" s="38" t="s">
        <v>711</v>
      </c>
      <c r="AA1681" s="38" t="s">
        <v>851</v>
      </c>
    </row>
    <row r="1682" spans="24:27" x14ac:dyDescent="0.25">
      <c r="X1682" s="38" t="s">
        <v>115</v>
      </c>
      <c r="Y1682" s="38" t="s">
        <v>712</v>
      </c>
      <c r="Z1682" s="38" t="s">
        <v>720</v>
      </c>
      <c r="AA1682" s="38" t="s">
        <v>827</v>
      </c>
    </row>
    <row r="1683" spans="24:27" x14ac:dyDescent="0.25">
      <c r="X1683" s="38" t="s">
        <v>115</v>
      </c>
      <c r="Y1683" s="38" t="s">
        <v>712</v>
      </c>
      <c r="Z1683" s="38" t="s">
        <v>720</v>
      </c>
      <c r="AA1683" s="38" t="s">
        <v>845</v>
      </c>
    </row>
    <row r="1684" spans="24:27" x14ac:dyDescent="0.25">
      <c r="X1684" s="38" t="s">
        <v>115</v>
      </c>
      <c r="Y1684" s="38" t="s">
        <v>630</v>
      </c>
      <c r="Z1684" s="38" t="s">
        <v>612</v>
      </c>
      <c r="AA1684" s="38" t="s">
        <v>694</v>
      </c>
    </row>
    <row r="1685" spans="24:27" x14ac:dyDescent="0.25">
      <c r="X1685" s="38" t="s">
        <v>115</v>
      </c>
      <c r="Y1685" s="38" t="s">
        <v>630</v>
      </c>
      <c r="Z1685" s="38" t="s">
        <v>628</v>
      </c>
      <c r="AA1685" s="38" t="s">
        <v>662</v>
      </c>
    </row>
    <row r="1686" spans="24:27" x14ac:dyDescent="0.25">
      <c r="X1686" s="38" t="s">
        <v>115</v>
      </c>
      <c r="Y1686" s="38" t="s">
        <v>630</v>
      </c>
      <c r="Z1686" s="38" t="s">
        <v>628</v>
      </c>
      <c r="AA1686" s="38" t="s">
        <v>679</v>
      </c>
    </row>
    <row r="1687" spans="24:27" x14ac:dyDescent="0.25">
      <c r="X1687" s="38" t="s">
        <v>115</v>
      </c>
      <c r="Y1687" s="38" t="s">
        <v>630</v>
      </c>
      <c r="Z1687" s="38" t="s">
        <v>628</v>
      </c>
      <c r="AA1687" s="38" t="s">
        <v>136</v>
      </c>
    </row>
    <row r="1688" spans="24:27" x14ac:dyDescent="0.25">
      <c r="X1688" s="38" t="s">
        <v>115</v>
      </c>
      <c r="Y1688" s="38" t="s">
        <v>630</v>
      </c>
      <c r="Z1688" s="38" t="s">
        <v>628</v>
      </c>
      <c r="AA1688" s="38" t="s">
        <v>702</v>
      </c>
    </row>
    <row r="1689" spans="24:27" x14ac:dyDescent="0.25">
      <c r="X1689" s="38" t="s">
        <v>115</v>
      </c>
      <c r="Y1689" s="38" t="s">
        <v>630</v>
      </c>
      <c r="Z1689" s="38" t="s">
        <v>628</v>
      </c>
      <c r="AA1689" s="38" t="s">
        <v>738</v>
      </c>
    </row>
    <row r="1690" spans="24:27" x14ac:dyDescent="0.25">
      <c r="X1690" s="38" t="s">
        <v>115</v>
      </c>
      <c r="Y1690" s="38" t="s">
        <v>630</v>
      </c>
      <c r="Z1690" s="38" t="s">
        <v>628</v>
      </c>
      <c r="AA1690" s="38" t="s">
        <v>631</v>
      </c>
    </row>
    <row r="1691" spans="24:27" x14ac:dyDescent="0.25">
      <c r="X1691" s="38" t="s">
        <v>115</v>
      </c>
      <c r="Y1691" s="38" t="s">
        <v>630</v>
      </c>
      <c r="Z1691" s="38" t="s">
        <v>628</v>
      </c>
      <c r="AA1691" s="38" t="s">
        <v>756</v>
      </c>
    </row>
    <row r="1692" spans="24:27" x14ac:dyDescent="0.25">
      <c r="X1692" s="38" t="s">
        <v>115</v>
      </c>
      <c r="Y1692" s="38" t="s">
        <v>630</v>
      </c>
      <c r="Z1692" s="38" t="s">
        <v>647</v>
      </c>
      <c r="AA1692" s="38" t="s">
        <v>664</v>
      </c>
    </row>
    <row r="1693" spans="24:27" x14ac:dyDescent="0.25">
      <c r="X1693" s="38" t="s">
        <v>115</v>
      </c>
      <c r="Y1693" s="38" t="s">
        <v>630</v>
      </c>
      <c r="Z1693" s="38" t="s">
        <v>647</v>
      </c>
      <c r="AA1693" s="38" t="s">
        <v>730</v>
      </c>
    </row>
    <row r="1694" spans="24:27" x14ac:dyDescent="0.25">
      <c r="X1694" s="38" t="s">
        <v>115</v>
      </c>
      <c r="Y1694" s="38" t="s">
        <v>630</v>
      </c>
      <c r="Z1694" s="38" t="s">
        <v>647</v>
      </c>
      <c r="AA1694" s="38" t="s">
        <v>737</v>
      </c>
    </row>
    <row r="1695" spans="24:27" x14ac:dyDescent="0.25">
      <c r="X1695" s="38" t="s">
        <v>115</v>
      </c>
      <c r="Y1695" s="38" t="s">
        <v>630</v>
      </c>
      <c r="Z1695" s="38" t="s">
        <v>647</v>
      </c>
      <c r="AA1695" s="38" t="s">
        <v>745</v>
      </c>
    </row>
    <row r="1696" spans="24:27" x14ac:dyDescent="0.25">
      <c r="X1696" s="38" t="s">
        <v>115</v>
      </c>
      <c r="Y1696" s="38" t="s">
        <v>630</v>
      </c>
      <c r="Z1696" s="38" t="s">
        <v>647</v>
      </c>
      <c r="AA1696" s="38" t="s">
        <v>755</v>
      </c>
    </row>
    <row r="1697" spans="24:27" x14ac:dyDescent="0.25">
      <c r="X1697" s="38" t="s">
        <v>115</v>
      </c>
      <c r="Y1697" s="38" t="s">
        <v>630</v>
      </c>
      <c r="Z1697" s="38" t="s">
        <v>647</v>
      </c>
      <c r="AA1697" s="38" t="s">
        <v>771</v>
      </c>
    </row>
    <row r="1698" spans="24:27" x14ac:dyDescent="0.25">
      <c r="X1698" s="38" t="s">
        <v>115</v>
      </c>
      <c r="Y1698" s="38" t="s">
        <v>630</v>
      </c>
      <c r="Z1698" s="38" t="s">
        <v>647</v>
      </c>
      <c r="AA1698" s="38" t="s">
        <v>783</v>
      </c>
    </row>
    <row r="1699" spans="24:27" x14ac:dyDescent="0.25">
      <c r="X1699" s="38" t="s">
        <v>115</v>
      </c>
      <c r="Y1699" s="38" t="s">
        <v>630</v>
      </c>
      <c r="Z1699" s="38" t="s">
        <v>647</v>
      </c>
      <c r="AA1699" s="38" t="s">
        <v>789</v>
      </c>
    </row>
    <row r="1700" spans="24:27" x14ac:dyDescent="0.25">
      <c r="X1700" s="38" t="s">
        <v>115</v>
      </c>
      <c r="Y1700" s="38" t="s">
        <v>630</v>
      </c>
      <c r="Z1700" s="38" t="s">
        <v>647</v>
      </c>
      <c r="AA1700" s="38" t="s">
        <v>695</v>
      </c>
    </row>
    <row r="1701" spans="24:27" x14ac:dyDescent="0.25">
      <c r="X1701" s="38" t="s">
        <v>115</v>
      </c>
      <c r="Y1701" s="38" t="s">
        <v>630</v>
      </c>
      <c r="Z1701" s="38" t="s">
        <v>647</v>
      </c>
      <c r="AA1701" s="38" t="s">
        <v>761</v>
      </c>
    </row>
    <row r="1702" spans="24:27" x14ac:dyDescent="0.25">
      <c r="X1702" s="38" t="s">
        <v>115</v>
      </c>
      <c r="Y1702" s="38" t="s">
        <v>630</v>
      </c>
      <c r="Z1702" s="38" t="s">
        <v>647</v>
      </c>
      <c r="AA1702" s="38" t="s">
        <v>703</v>
      </c>
    </row>
    <row r="1703" spans="24:27" x14ac:dyDescent="0.25">
      <c r="X1703" s="38" t="s">
        <v>115</v>
      </c>
      <c r="Y1703" s="38" t="s">
        <v>630</v>
      </c>
      <c r="Z1703" s="38" t="s">
        <v>647</v>
      </c>
      <c r="AA1703" s="38" t="s">
        <v>793</v>
      </c>
    </row>
    <row r="1704" spans="24:27" x14ac:dyDescent="0.25">
      <c r="X1704" s="38" t="s">
        <v>115</v>
      </c>
      <c r="Y1704" s="38" t="s">
        <v>630</v>
      </c>
      <c r="Z1704" s="38" t="s">
        <v>647</v>
      </c>
      <c r="AA1704" s="38" t="s">
        <v>713</v>
      </c>
    </row>
    <row r="1705" spans="24:27" x14ac:dyDescent="0.25">
      <c r="X1705" s="38" t="s">
        <v>115</v>
      </c>
      <c r="Y1705" s="38" t="s">
        <v>630</v>
      </c>
      <c r="Z1705" s="38" t="s">
        <v>678</v>
      </c>
      <c r="AA1705" s="38" t="s">
        <v>853</v>
      </c>
    </row>
    <row r="1706" spans="24:27" x14ac:dyDescent="0.25">
      <c r="X1706" s="38" t="s">
        <v>115</v>
      </c>
      <c r="Y1706" s="38" t="s">
        <v>630</v>
      </c>
      <c r="Z1706" s="38" t="s">
        <v>678</v>
      </c>
      <c r="AA1706" s="38" t="s">
        <v>858</v>
      </c>
    </row>
    <row r="1707" spans="24:27" x14ac:dyDescent="0.25">
      <c r="X1707" s="38" t="s">
        <v>115</v>
      </c>
      <c r="Y1707" s="38" t="s">
        <v>630</v>
      </c>
      <c r="Z1707" s="38" t="s">
        <v>678</v>
      </c>
      <c r="AA1707" s="38" t="s">
        <v>859</v>
      </c>
    </row>
    <row r="1708" spans="24:27" x14ac:dyDescent="0.25">
      <c r="X1708" s="38" t="s">
        <v>115</v>
      </c>
      <c r="Y1708" s="38" t="s">
        <v>630</v>
      </c>
      <c r="Z1708" s="38" t="s">
        <v>678</v>
      </c>
      <c r="AA1708" s="38" t="s">
        <v>862</v>
      </c>
    </row>
    <row r="1709" spans="24:27" x14ac:dyDescent="0.25">
      <c r="X1709" s="38" t="s">
        <v>115</v>
      </c>
      <c r="Y1709" s="38" t="s">
        <v>630</v>
      </c>
      <c r="Z1709" s="38" t="s">
        <v>678</v>
      </c>
      <c r="AA1709" s="38" t="s">
        <v>855</v>
      </c>
    </row>
    <row r="1710" spans="24:27" x14ac:dyDescent="0.25">
      <c r="X1710" s="38" t="s">
        <v>115</v>
      </c>
      <c r="Y1710" s="38" t="s">
        <v>630</v>
      </c>
      <c r="Z1710" s="38" t="s">
        <v>678</v>
      </c>
      <c r="AA1710" s="38" t="s">
        <v>867</v>
      </c>
    </row>
    <row r="1711" spans="24:27" x14ac:dyDescent="0.25">
      <c r="X1711" s="38" t="s">
        <v>115</v>
      </c>
      <c r="Y1711" s="38" t="s">
        <v>630</v>
      </c>
      <c r="Z1711" s="38" t="s">
        <v>678</v>
      </c>
      <c r="AA1711" s="38" t="s">
        <v>882</v>
      </c>
    </row>
    <row r="1712" spans="24:27" x14ac:dyDescent="0.25">
      <c r="X1712" s="38" t="s">
        <v>115</v>
      </c>
      <c r="Y1712" s="38" t="s">
        <v>630</v>
      </c>
      <c r="Z1712" s="38" t="s">
        <v>678</v>
      </c>
      <c r="AA1712" s="38" t="s">
        <v>886</v>
      </c>
    </row>
    <row r="1713" spans="24:27" x14ac:dyDescent="0.25">
      <c r="X1713" s="38" t="s">
        <v>115</v>
      </c>
      <c r="Y1713" s="38" t="s">
        <v>630</v>
      </c>
      <c r="Z1713" s="38" t="s">
        <v>678</v>
      </c>
      <c r="AA1713" s="38" t="s">
        <v>868</v>
      </c>
    </row>
    <row r="1714" spans="24:27" x14ac:dyDescent="0.25">
      <c r="X1714" s="38" t="s">
        <v>115</v>
      </c>
      <c r="Y1714" s="38" t="s">
        <v>630</v>
      </c>
      <c r="Z1714" s="38" t="s">
        <v>678</v>
      </c>
      <c r="AA1714" s="38" t="s">
        <v>871</v>
      </c>
    </row>
    <row r="1715" spans="24:27" x14ac:dyDescent="0.25">
      <c r="X1715" s="38" t="s">
        <v>115</v>
      </c>
      <c r="Y1715" s="38" t="s">
        <v>630</v>
      </c>
      <c r="Z1715" s="38" t="s">
        <v>678</v>
      </c>
      <c r="AA1715" s="38" t="s">
        <v>874</v>
      </c>
    </row>
    <row r="1716" spans="24:27" x14ac:dyDescent="0.25">
      <c r="X1716" s="38" t="s">
        <v>115</v>
      </c>
      <c r="Y1716" s="38" t="s">
        <v>630</v>
      </c>
      <c r="Z1716" s="38" t="s">
        <v>678</v>
      </c>
      <c r="AA1716" s="38" t="s">
        <v>877</v>
      </c>
    </row>
    <row r="1717" spans="24:27" x14ac:dyDescent="0.25">
      <c r="X1717" s="38" t="s">
        <v>115</v>
      </c>
      <c r="Y1717" s="38" t="s">
        <v>630</v>
      </c>
      <c r="Z1717" s="38" t="s">
        <v>678</v>
      </c>
      <c r="AA1717" s="38" t="s">
        <v>856</v>
      </c>
    </row>
    <row r="1718" spans="24:27" x14ac:dyDescent="0.25">
      <c r="X1718" s="38" t="s">
        <v>115</v>
      </c>
      <c r="Y1718" s="38" t="s">
        <v>630</v>
      </c>
      <c r="Z1718" s="38" t="s">
        <v>701</v>
      </c>
      <c r="AA1718" s="38" t="s">
        <v>629</v>
      </c>
    </row>
    <row r="1719" spans="24:27" x14ac:dyDescent="0.25">
      <c r="X1719" s="38" t="s">
        <v>115</v>
      </c>
      <c r="Y1719" s="38" t="s">
        <v>630</v>
      </c>
      <c r="Z1719" s="38" t="s">
        <v>701</v>
      </c>
      <c r="AA1719" s="38" t="s">
        <v>648</v>
      </c>
    </row>
    <row r="1720" spans="24:27" x14ac:dyDescent="0.25">
      <c r="X1720" s="38" t="s">
        <v>115</v>
      </c>
      <c r="Y1720" s="38" t="s">
        <v>630</v>
      </c>
      <c r="Z1720" s="38" t="s">
        <v>701</v>
      </c>
      <c r="AA1720" s="38" t="s">
        <v>763</v>
      </c>
    </row>
    <row r="1721" spans="24:27" x14ac:dyDescent="0.25">
      <c r="X1721" s="38" t="s">
        <v>115</v>
      </c>
      <c r="Y1721" s="38" t="s">
        <v>760</v>
      </c>
      <c r="Z1721" s="38" t="s">
        <v>612</v>
      </c>
      <c r="AA1721" s="38" t="s">
        <v>694</v>
      </c>
    </row>
    <row r="1722" spans="24:27" x14ac:dyDescent="0.25">
      <c r="X1722" s="38" t="s">
        <v>115</v>
      </c>
      <c r="Y1722" s="38" t="s">
        <v>760</v>
      </c>
      <c r="Z1722" s="38" t="s">
        <v>628</v>
      </c>
      <c r="AA1722" s="38" t="s">
        <v>662</v>
      </c>
    </row>
    <row r="1723" spans="24:27" x14ac:dyDescent="0.25">
      <c r="X1723" s="38" t="s">
        <v>115</v>
      </c>
      <c r="Y1723" s="38" t="s">
        <v>760</v>
      </c>
      <c r="Z1723" s="38" t="s">
        <v>628</v>
      </c>
      <c r="AA1723" s="38" t="s">
        <v>679</v>
      </c>
    </row>
    <row r="1724" spans="24:27" x14ac:dyDescent="0.25">
      <c r="X1724" s="38" t="s">
        <v>115</v>
      </c>
      <c r="Y1724" s="38" t="s">
        <v>760</v>
      </c>
      <c r="Z1724" s="38" t="s">
        <v>628</v>
      </c>
      <c r="AA1724" s="38" t="s">
        <v>136</v>
      </c>
    </row>
    <row r="1725" spans="24:27" x14ac:dyDescent="0.25">
      <c r="X1725" s="38" t="s">
        <v>115</v>
      </c>
      <c r="Y1725" s="38" t="s">
        <v>760</v>
      </c>
      <c r="Z1725" s="38" t="s">
        <v>628</v>
      </c>
      <c r="AA1725" s="38" t="s">
        <v>702</v>
      </c>
    </row>
    <row r="1726" spans="24:27" x14ac:dyDescent="0.25">
      <c r="X1726" s="38" t="s">
        <v>115</v>
      </c>
      <c r="Y1726" s="38" t="s">
        <v>760</v>
      </c>
      <c r="Z1726" s="38" t="s">
        <v>628</v>
      </c>
      <c r="AA1726" s="38" t="s">
        <v>738</v>
      </c>
    </row>
    <row r="1727" spans="24:27" x14ac:dyDescent="0.25">
      <c r="X1727" s="38" t="s">
        <v>115</v>
      </c>
      <c r="Y1727" s="38" t="s">
        <v>760</v>
      </c>
      <c r="Z1727" s="38" t="s">
        <v>628</v>
      </c>
      <c r="AA1727" s="38" t="s">
        <v>631</v>
      </c>
    </row>
    <row r="1728" spans="24:27" x14ac:dyDescent="0.25">
      <c r="X1728" s="38" t="s">
        <v>115</v>
      </c>
      <c r="Y1728" s="38" t="s">
        <v>760</v>
      </c>
      <c r="Z1728" s="38" t="s">
        <v>628</v>
      </c>
      <c r="AA1728" s="38" t="s">
        <v>756</v>
      </c>
    </row>
    <row r="1729" spans="24:27" x14ac:dyDescent="0.25">
      <c r="X1729" s="38" t="s">
        <v>115</v>
      </c>
      <c r="Y1729" s="38" t="s">
        <v>760</v>
      </c>
      <c r="Z1729" s="38" t="s">
        <v>647</v>
      </c>
      <c r="AA1729" s="38" t="s">
        <v>664</v>
      </c>
    </row>
    <row r="1730" spans="24:27" x14ac:dyDescent="0.25">
      <c r="X1730" s="38" t="s">
        <v>115</v>
      </c>
      <c r="Y1730" s="38" t="s">
        <v>760</v>
      </c>
      <c r="Z1730" s="38" t="s">
        <v>647</v>
      </c>
      <c r="AA1730" s="38" t="s">
        <v>730</v>
      </c>
    </row>
    <row r="1731" spans="24:27" x14ac:dyDescent="0.25">
      <c r="X1731" s="38" t="s">
        <v>115</v>
      </c>
      <c r="Y1731" s="38" t="s">
        <v>760</v>
      </c>
      <c r="Z1731" s="38" t="s">
        <v>647</v>
      </c>
      <c r="AA1731" s="38" t="s">
        <v>737</v>
      </c>
    </row>
    <row r="1732" spans="24:27" x14ac:dyDescent="0.25">
      <c r="X1732" s="38" t="s">
        <v>115</v>
      </c>
      <c r="Y1732" s="38" t="s">
        <v>760</v>
      </c>
      <c r="Z1732" s="38" t="s">
        <v>647</v>
      </c>
      <c r="AA1732" s="38" t="s">
        <v>745</v>
      </c>
    </row>
    <row r="1733" spans="24:27" x14ac:dyDescent="0.25">
      <c r="X1733" s="38" t="s">
        <v>115</v>
      </c>
      <c r="Y1733" s="38" t="s">
        <v>760</v>
      </c>
      <c r="Z1733" s="38" t="s">
        <v>647</v>
      </c>
      <c r="AA1733" s="38" t="s">
        <v>755</v>
      </c>
    </row>
    <row r="1734" spans="24:27" x14ac:dyDescent="0.25">
      <c r="X1734" s="38" t="s">
        <v>115</v>
      </c>
      <c r="Y1734" s="38" t="s">
        <v>760</v>
      </c>
      <c r="Z1734" s="38" t="s">
        <v>647</v>
      </c>
      <c r="AA1734" s="38" t="s">
        <v>771</v>
      </c>
    </row>
    <row r="1735" spans="24:27" x14ac:dyDescent="0.25">
      <c r="X1735" s="38" t="s">
        <v>115</v>
      </c>
      <c r="Y1735" s="38" t="s">
        <v>760</v>
      </c>
      <c r="Z1735" s="38" t="s">
        <v>647</v>
      </c>
      <c r="AA1735" s="38" t="s">
        <v>783</v>
      </c>
    </row>
    <row r="1736" spans="24:27" x14ac:dyDescent="0.25">
      <c r="X1736" s="38" t="s">
        <v>115</v>
      </c>
      <c r="Y1736" s="38" t="s">
        <v>760</v>
      </c>
      <c r="Z1736" s="38" t="s">
        <v>647</v>
      </c>
      <c r="AA1736" s="38" t="s">
        <v>789</v>
      </c>
    </row>
    <row r="1737" spans="24:27" x14ac:dyDescent="0.25">
      <c r="X1737" s="38" t="s">
        <v>115</v>
      </c>
      <c r="Y1737" s="38" t="s">
        <v>760</v>
      </c>
      <c r="Z1737" s="38" t="s">
        <v>647</v>
      </c>
      <c r="AA1737" s="38" t="s">
        <v>695</v>
      </c>
    </row>
    <row r="1738" spans="24:27" x14ac:dyDescent="0.25">
      <c r="X1738" s="38" t="s">
        <v>115</v>
      </c>
      <c r="Y1738" s="38" t="s">
        <v>760</v>
      </c>
      <c r="Z1738" s="38" t="s">
        <v>647</v>
      </c>
      <c r="AA1738" s="38" t="s">
        <v>761</v>
      </c>
    </row>
    <row r="1739" spans="24:27" x14ac:dyDescent="0.25">
      <c r="X1739" s="38" t="s">
        <v>115</v>
      </c>
      <c r="Y1739" s="38" t="s">
        <v>760</v>
      </c>
      <c r="Z1739" s="38" t="s">
        <v>647</v>
      </c>
      <c r="AA1739" s="38" t="s">
        <v>703</v>
      </c>
    </row>
    <row r="1740" spans="24:27" x14ac:dyDescent="0.25">
      <c r="X1740" s="38" t="s">
        <v>115</v>
      </c>
      <c r="Y1740" s="38" t="s">
        <v>760</v>
      </c>
      <c r="Z1740" s="38" t="s">
        <v>647</v>
      </c>
      <c r="AA1740" s="38" t="s">
        <v>793</v>
      </c>
    </row>
    <row r="1741" spans="24:27" x14ac:dyDescent="0.25">
      <c r="X1741" s="38" t="s">
        <v>115</v>
      </c>
      <c r="Y1741" s="38" t="s">
        <v>760</v>
      </c>
      <c r="Z1741" s="38" t="s">
        <v>647</v>
      </c>
      <c r="AA1741" s="38" t="s">
        <v>713</v>
      </c>
    </row>
    <row r="1742" spans="24:27" x14ac:dyDescent="0.25">
      <c r="X1742" s="38" t="s">
        <v>115</v>
      </c>
      <c r="Y1742" s="38" t="s">
        <v>760</v>
      </c>
      <c r="Z1742" s="38" t="s">
        <v>678</v>
      </c>
      <c r="AA1742" s="38" t="s">
        <v>853</v>
      </c>
    </row>
    <row r="1743" spans="24:27" x14ac:dyDescent="0.25">
      <c r="X1743" s="38" t="s">
        <v>115</v>
      </c>
      <c r="Y1743" s="38" t="s">
        <v>760</v>
      </c>
      <c r="Z1743" s="38" t="s">
        <v>678</v>
      </c>
      <c r="AA1743" s="38" t="s">
        <v>858</v>
      </c>
    </row>
    <row r="1744" spans="24:27" x14ac:dyDescent="0.25">
      <c r="X1744" s="38" t="s">
        <v>115</v>
      </c>
      <c r="Y1744" s="38" t="s">
        <v>760</v>
      </c>
      <c r="Z1744" s="38" t="s">
        <v>678</v>
      </c>
      <c r="AA1744" s="38" t="s">
        <v>859</v>
      </c>
    </row>
    <row r="1745" spans="24:27" x14ac:dyDescent="0.25">
      <c r="X1745" s="38" t="s">
        <v>115</v>
      </c>
      <c r="Y1745" s="38" t="s">
        <v>760</v>
      </c>
      <c r="Z1745" s="38" t="s">
        <v>678</v>
      </c>
      <c r="AA1745" s="38" t="s">
        <v>862</v>
      </c>
    </row>
    <row r="1746" spans="24:27" x14ac:dyDescent="0.25">
      <c r="X1746" s="38" t="s">
        <v>115</v>
      </c>
      <c r="Y1746" s="38" t="s">
        <v>760</v>
      </c>
      <c r="Z1746" s="38" t="s">
        <v>678</v>
      </c>
      <c r="AA1746" s="38" t="s">
        <v>855</v>
      </c>
    </row>
    <row r="1747" spans="24:27" x14ac:dyDescent="0.25">
      <c r="X1747" s="38" t="s">
        <v>115</v>
      </c>
      <c r="Y1747" s="38" t="s">
        <v>760</v>
      </c>
      <c r="Z1747" s="38" t="s">
        <v>678</v>
      </c>
      <c r="AA1747" s="38" t="s">
        <v>867</v>
      </c>
    </row>
    <row r="1748" spans="24:27" x14ac:dyDescent="0.25">
      <c r="X1748" s="38" t="s">
        <v>115</v>
      </c>
      <c r="Y1748" s="38" t="s">
        <v>760</v>
      </c>
      <c r="Z1748" s="38" t="s">
        <v>678</v>
      </c>
      <c r="AA1748" s="38" t="s">
        <v>882</v>
      </c>
    </row>
    <row r="1749" spans="24:27" x14ac:dyDescent="0.25">
      <c r="X1749" s="38" t="s">
        <v>115</v>
      </c>
      <c r="Y1749" s="38" t="s">
        <v>760</v>
      </c>
      <c r="Z1749" s="38" t="s">
        <v>678</v>
      </c>
      <c r="AA1749" s="38" t="s">
        <v>886</v>
      </c>
    </row>
    <row r="1750" spans="24:27" x14ac:dyDescent="0.25">
      <c r="X1750" s="38" t="s">
        <v>115</v>
      </c>
      <c r="Y1750" s="38" t="s">
        <v>760</v>
      </c>
      <c r="Z1750" s="38" t="s">
        <v>678</v>
      </c>
      <c r="AA1750" s="38" t="s">
        <v>868</v>
      </c>
    </row>
    <row r="1751" spans="24:27" x14ac:dyDescent="0.25">
      <c r="X1751" s="38" t="s">
        <v>115</v>
      </c>
      <c r="Y1751" s="38" t="s">
        <v>760</v>
      </c>
      <c r="Z1751" s="38" t="s">
        <v>678</v>
      </c>
      <c r="AA1751" s="38" t="s">
        <v>871</v>
      </c>
    </row>
    <row r="1752" spans="24:27" x14ac:dyDescent="0.25">
      <c r="X1752" s="38" t="s">
        <v>115</v>
      </c>
      <c r="Y1752" s="38" t="s">
        <v>760</v>
      </c>
      <c r="Z1752" s="38" t="s">
        <v>678</v>
      </c>
      <c r="AA1752" s="38" t="s">
        <v>874</v>
      </c>
    </row>
    <row r="1753" spans="24:27" x14ac:dyDescent="0.25">
      <c r="X1753" s="38" t="s">
        <v>115</v>
      </c>
      <c r="Y1753" s="38" t="s">
        <v>760</v>
      </c>
      <c r="Z1753" s="38" t="s">
        <v>678</v>
      </c>
      <c r="AA1753" s="38" t="s">
        <v>877</v>
      </c>
    </row>
    <row r="1754" spans="24:27" x14ac:dyDescent="0.25">
      <c r="X1754" s="38" t="s">
        <v>115</v>
      </c>
      <c r="Y1754" s="38" t="s">
        <v>760</v>
      </c>
      <c r="Z1754" s="38" t="s">
        <v>678</v>
      </c>
      <c r="AA1754" s="38" t="s">
        <v>856</v>
      </c>
    </row>
    <row r="1755" spans="24:27" x14ac:dyDescent="0.25">
      <c r="X1755" s="38" t="s">
        <v>115</v>
      </c>
      <c r="Y1755" s="38" t="s">
        <v>760</v>
      </c>
      <c r="Z1755" s="38" t="s">
        <v>701</v>
      </c>
      <c r="AA1755" s="38" t="s">
        <v>629</v>
      </c>
    </row>
    <row r="1756" spans="24:27" x14ac:dyDescent="0.25">
      <c r="X1756" s="38" t="s">
        <v>115</v>
      </c>
      <c r="Y1756" s="38" t="s">
        <v>760</v>
      </c>
      <c r="Z1756" s="38" t="s">
        <v>701</v>
      </c>
      <c r="AA1756" s="38" t="s">
        <v>648</v>
      </c>
    </row>
    <row r="1757" spans="24:27" x14ac:dyDescent="0.25">
      <c r="X1757" s="38" t="s">
        <v>115</v>
      </c>
      <c r="Y1757" s="38" t="s">
        <v>760</v>
      </c>
      <c r="Z1757" s="38" t="s">
        <v>701</v>
      </c>
      <c r="AA1757" s="38" t="s">
        <v>763</v>
      </c>
    </row>
    <row r="1758" spans="24:27" x14ac:dyDescent="0.25">
      <c r="X1758" s="38" t="s">
        <v>115</v>
      </c>
      <c r="Y1758" s="38" t="s">
        <v>726</v>
      </c>
      <c r="Z1758" s="38" t="s">
        <v>612</v>
      </c>
      <c r="AA1758" s="38" t="s">
        <v>663</v>
      </c>
    </row>
    <row r="1759" spans="24:27" x14ac:dyDescent="0.25">
      <c r="X1759" s="38" t="s">
        <v>115</v>
      </c>
      <c r="Y1759" s="38" t="s">
        <v>726</v>
      </c>
      <c r="Z1759" s="38" t="s">
        <v>612</v>
      </c>
      <c r="AA1759" s="38" t="s">
        <v>694</v>
      </c>
    </row>
    <row r="1760" spans="24:27" x14ac:dyDescent="0.25">
      <c r="X1760" s="38" t="s">
        <v>115</v>
      </c>
      <c r="Y1760" s="38" t="s">
        <v>726</v>
      </c>
      <c r="Z1760" s="38" t="s">
        <v>628</v>
      </c>
      <c r="AA1760" s="38" t="s">
        <v>662</v>
      </c>
    </row>
    <row r="1761" spans="24:27" x14ac:dyDescent="0.25">
      <c r="X1761" s="38" t="s">
        <v>115</v>
      </c>
      <c r="Y1761" s="38" t="s">
        <v>726</v>
      </c>
      <c r="Z1761" s="38" t="s">
        <v>628</v>
      </c>
      <c r="AA1761" s="38" t="s">
        <v>679</v>
      </c>
    </row>
    <row r="1762" spans="24:27" x14ac:dyDescent="0.25">
      <c r="X1762" s="38" t="s">
        <v>115</v>
      </c>
      <c r="Y1762" s="38" t="s">
        <v>726</v>
      </c>
      <c r="Z1762" s="38" t="s">
        <v>628</v>
      </c>
      <c r="AA1762" s="38" t="s">
        <v>136</v>
      </c>
    </row>
    <row r="1763" spans="24:27" x14ac:dyDescent="0.25">
      <c r="X1763" s="38" t="s">
        <v>115</v>
      </c>
      <c r="Y1763" s="38" t="s">
        <v>726</v>
      </c>
      <c r="Z1763" s="38" t="s">
        <v>628</v>
      </c>
      <c r="AA1763" s="38" t="s">
        <v>702</v>
      </c>
    </row>
    <row r="1764" spans="24:27" x14ac:dyDescent="0.25">
      <c r="X1764" s="38" t="s">
        <v>115</v>
      </c>
      <c r="Y1764" s="38" t="s">
        <v>726</v>
      </c>
      <c r="Z1764" s="38" t="s">
        <v>628</v>
      </c>
      <c r="AA1764" s="38" t="s">
        <v>738</v>
      </c>
    </row>
    <row r="1765" spans="24:27" x14ac:dyDescent="0.25">
      <c r="X1765" s="38" t="s">
        <v>115</v>
      </c>
      <c r="Y1765" s="38" t="s">
        <v>726</v>
      </c>
      <c r="Z1765" s="38" t="s">
        <v>628</v>
      </c>
      <c r="AA1765" s="38" t="s">
        <v>631</v>
      </c>
    </row>
    <row r="1766" spans="24:27" x14ac:dyDescent="0.25">
      <c r="X1766" s="38" t="s">
        <v>115</v>
      </c>
      <c r="Y1766" s="38" t="s">
        <v>726</v>
      </c>
      <c r="Z1766" s="38" t="s">
        <v>628</v>
      </c>
      <c r="AA1766" s="38" t="s">
        <v>756</v>
      </c>
    </row>
    <row r="1767" spans="24:27" x14ac:dyDescent="0.25">
      <c r="X1767" s="38" t="s">
        <v>115</v>
      </c>
      <c r="Y1767" s="38" t="s">
        <v>726</v>
      </c>
      <c r="Z1767" s="38" t="s">
        <v>647</v>
      </c>
      <c r="AA1767" s="38" t="s">
        <v>664</v>
      </c>
    </row>
    <row r="1768" spans="24:27" x14ac:dyDescent="0.25">
      <c r="X1768" s="38" t="s">
        <v>115</v>
      </c>
      <c r="Y1768" s="38" t="s">
        <v>726</v>
      </c>
      <c r="Z1768" s="38" t="s">
        <v>647</v>
      </c>
      <c r="AA1768" s="38" t="s">
        <v>730</v>
      </c>
    </row>
    <row r="1769" spans="24:27" x14ac:dyDescent="0.25">
      <c r="X1769" s="38" t="s">
        <v>115</v>
      </c>
      <c r="Y1769" s="38" t="s">
        <v>726</v>
      </c>
      <c r="Z1769" s="38" t="s">
        <v>647</v>
      </c>
      <c r="AA1769" s="38" t="s">
        <v>737</v>
      </c>
    </row>
    <row r="1770" spans="24:27" x14ac:dyDescent="0.25">
      <c r="X1770" s="38" t="s">
        <v>115</v>
      </c>
      <c r="Y1770" s="38" t="s">
        <v>726</v>
      </c>
      <c r="Z1770" s="38" t="s">
        <v>647</v>
      </c>
      <c r="AA1770" s="38" t="s">
        <v>745</v>
      </c>
    </row>
    <row r="1771" spans="24:27" x14ac:dyDescent="0.25">
      <c r="X1771" s="38" t="s">
        <v>115</v>
      </c>
      <c r="Y1771" s="38" t="s">
        <v>726</v>
      </c>
      <c r="Z1771" s="38" t="s">
        <v>647</v>
      </c>
      <c r="AA1771" s="38" t="s">
        <v>755</v>
      </c>
    </row>
    <row r="1772" spans="24:27" x14ac:dyDescent="0.25">
      <c r="X1772" s="38" t="s">
        <v>115</v>
      </c>
      <c r="Y1772" s="38" t="s">
        <v>726</v>
      </c>
      <c r="Z1772" s="38" t="s">
        <v>647</v>
      </c>
      <c r="AA1772" s="38" t="s">
        <v>771</v>
      </c>
    </row>
    <row r="1773" spans="24:27" x14ac:dyDescent="0.25">
      <c r="X1773" s="38" t="s">
        <v>115</v>
      </c>
      <c r="Y1773" s="38" t="s">
        <v>726</v>
      </c>
      <c r="Z1773" s="38" t="s">
        <v>647</v>
      </c>
      <c r="AA1773" s="38" t="s">
        <v>783</v>
      </c>
    </row>
    <row r="1774" spans="24:27" x14ac:dyDescent="0.25">
      <c r="X1774" s="38" t="s">
        <v>115</v>
      </c>
      <c r="Y1774" s="38" t="s">
        <v>726</v>
      </c>
      <c r="Z1774" s="38" t="s">
        <v>647</v>
      </c>
      <c r="AA1774" s="38" t="s">
        <v>789</v>
      </c>
    </row>
    <row r="1775" spans="24:27" x14ac:dyDescent="0.25">
      <c r="X1775" s="38" t="s">
        <v>115</v>
      </c>
      <c r="Y1775" s="38" t="s">
        <v>726</v>
      </c>
      <c r="Z1775" s="38" t="s">
        <v>647</v>
      </c>
      <c r="AA1775" s="38" t="s">
        <v>695</v>
      </c>
    </row>
    <row r="1776" spans="24:27" x14ac:dyDescent="0.25">
      <c r="X1776" s="38" t="s">
        <v>115</v>
      </c>
      <c r="Y1776" s="38" t="s">
        <v>726</v>
      </c>
      <c r="Z1776" s="38" t="s">
        <v>647</v>
      </c>
      <c r="AA1776" s="38" t="s">
        <v>761</v>
      </c>
    </row>
    <row r="1777" spans="24:27" x14ac:dyDescent="0.25">
      <c r="X1777" s="38" t="s">
        <v>115</v>
      </c>
      <c r="Y1777" s="38" t="s">
        <v>726</v>
      </c>
      <c r="Z1777" s="38" t="s">
        <v>647</v>
      </c>
      <c r="AA1777" s="38" t="s">
        <v>703</v>
      </c>
    </row>
    <row r="1778" spans="24:27" x14ac:dyDescent="0.25">
      <c r="X1778" s="38" t="s">
        <v>115</v>
      </c>
      <c r="Y1778" s="38" t="s">
        <v>726</v>
      </c>
      <c r="Z1778" s="38" t="s">
        <v>647</v>
      </c>
      <c r="AA1778" s="38" t="s">
        <v>793</v>
      </c>
    </row>
    <row r="1779" spans="24:27" x14ac:dyDescent="0.25">
      <c r="X1779" s="38" t="s">
        <v>115</v>
      </c>
      <c r="Y1779" s="38" t="s">
        <v>726</v>
      </c>
      <c r="Z1779" s="38" t="s">
        <v>647</v>
      </c>
      <c r="AA1779" s="38" t="s">
        <v>713</v>
      </c>
    </row>
    <row r="1780" spans="24:27" x14ac:dyDescent="0.25">
      <c r="X1780" s="38" t="s">
        <v>115</v>
      </c>
      <c r="Y1780" s="38" t="s">
        <v>726</v>
      </c>
      <c r="Z1780" s="38" t="s">
        <v>678</v>
      </c>
      <c r="AA1780" s="38" t="s">
        <v>853</v>
      </c>
    </row>
    <row r="1781" spans="24:27" x14ac:dyDescent="0.25">
      <c r="X1781" s="38" t="s">
        <v>115</v>
      </c>
      <c r="Y1781" s="38" t="s">
        <v>726</v>
      </c>
      <c r="Z1781" s="38" t="s">
        <v>678</v>
      </c>
      <c r="AA1781" s="38" t="s">
        <v>858</v>
      </c>
    </row>
    <row r="1782" spans="24:27" x14ac:dyDescent="0.25">
      <c r="X1782" s="38" t="s">
        <v>115</v>
      </c>
      <c r="Y1782" s="38" t="s">
        <v>726</v>
      </c>
      <c r="Z1782" s="38" t="s">
        <v>678</v>
      </c>
      <c r="AA1782" s="38" t="s">
        <v>859</v>
      </c>
    </row>
    <row r="1783" spans="24:27" x14ac:dyDescent="0.25">
      <c r="X1783" s="38" t="s">
        <v>115</v>
      </c>
      <c r="Y1783" s="38" t="s">
        <v>726</v>
      </c>
      <c r="Z1783" s="38" t="s">
        <v>678</v>
      </c>
      <c r="AA1783" s="38" t="s">
        <v>862</v>
      </c>
    </row>
    <row r="1784" spans="24:27" x14ac:dyDescent="0.25">
      <c r="X1784" s="38" t="s">
        <v>115</v>
      </c>
      <c r="Y1784" s="38" t="s">
        <v>726</v>
      </c>
      <c r="Z1784" s="38" t="s">
        <v>678</v>
      </c>
      <c r="AA1784" s="38" t="s">
        <v>855</v>
      </c>
    </row>
    <row r="1785" spans="24:27" x14ac:dyDescent="0.25">
      <c r="X1785" s="38" t="s">
        <v>115</v>
      </c>
      <c r="Y1785" s="38" t="s">
        <v>726</v>
      </c>
      <c r="Z1785" s="38" t="s">
        <v>678</v>
      </c>
      <c r="AA1785" s="38" t="s">
        <v>867</v>
      </c>
    </row>
    <row r="1786" spans="24:27" x14ac:dyDescent="0.25">
      <c r="X1786" s="38" t="s">
        <v>115</v>
      </c>
      <c r="Y1786" s="38" t="s">
        <v>726</v>
      </c>
      <c r="Z1786" s="38" t="s">
        <v>678</v>
      </c>
      <c r="AA1786" s="38" t="s">
        <v>882</v>
      </c>
    </row>
    <row r="1787" spans="24:27" x14ac:dyDescent="0.25">
      <c r="X1787" s="38" t="s">
        <v>115</v>
      </c>
      <c r="Y1787" s="38" t="s">
        <v>726</v>
      </c>
      <c r="Z1787" s="38" t="s">
        <v>678</v>
      </c>
      <c r="AA1787" s="38" t="s">
        <v>886</v>
      </c>
    </row>
    <row r="1788" spans="24:27" x14ac:dyDescent="0.25">
      <c r="X1788" s="38" t="s">
        <v>115</v>
      </c>
      <c r="Y1788" s="38" t="s">
        <v>726</v>
      </c>
      <c r="Z1788" s="38" t="s">
        <v>678</v>
      </c>
      <c r="AA1788" s="38" t="s">
        <v>868</v>
      </c>
    </row>
    <row r="1789" spans="24:27" x14ac:dyDescent="0.25">
      <c r="X1789" s="38" t="s">
        <v>115</v>
      </c>
      <c r="Y1789" s="38" t="s">
        <v>726</v>
      </c>
      <c r="Z1789" s="38" t="s">
        <v>678</v>
      </c>
      <c r="AA1789" s="38" t="s">
        <v>871</v>
      </c>
    </row>
    <row r="1790" spans="24:27" x14ac:dyDescent="0.25">
      <c r="X1790" s="38" t="s">
        <v>115</v>
      </c>
      <c r="Y1790" s="38" t="s">
        <v>726</v>
      </c>
      <c r="Z1790" s="38" t="s">
        <v>678</v>
      </c>
      <c r="AA1790" s="38" t="s">
        <v>874</v>
      </c>
    </row>
    <row r="1791" spans="24:27" x14ac:dyDescent="0.25">
      <c r="X1791" s="38" t="s">
        <v>115</v>
      </c>
      <c r="Y1791" s="38" t="s">
        <v>726</v>
      </c>
      <c r="Z1791" s="38" t="s">
        <v>678</v>
      </c>
      <c r="AA1791" s="38" t="s">
        <v>877</v>
      </c>
    </row>
    <row r="1792" spans="24:27" x14ac:dyDescent="0.25">
      <c r="X1792" s="38" t="s">
        <v>115</v>
      </c>
      <c r="Y1792" s="38" t="s">
        <v>726</v>
      </c>
      <c r="Z1792" s="38" t="s">
        <v>678</v>
      </c>
      <c r="AA1792" s="38" t="s">
        <v>856</v>
      </c>
    </row>
    <row r="1793" spans="24:27" x14ac:dyDescent="0.25">
      <c r="X1793" s="38" t="s">
        <v>115</v>
      </c>
      <c r="Y1793" s="38" t="s">
        <v>726</v>
      </c>
      <c r="Z1793" s="38" t="s">
        <v>701</v>
      </c>
      <c r="AA1793" s="38" t="s">
        <v>629</v>
      </c>
    </row>
    <row r="1794" spans="24:27" x14ac:dyDescent="0.25">
      <c r="X1794" s="38" t="s">
        <v>115</v>
      </c>
      <c r="Y1794" s="38" t="s">
        <v>726</v>
      </c>
      <c r="Z1794" s="38" t="s">
        <v>701</v>
      </c>
      <c r="AA1794" s="38" t="s">
        <v>648</v>
      </c>
    </row>
    <row r="1795" spans="24:27" x14ac:dyDescent="0.25">
      <c r="X1795" s="38" t="s">
        <v>115</v>
      </c>
      <c r="Y1795" s="38" t="s">
        <v>726</v>
      </c>
      <c r="Z1795" s="38" t="s">
        <v>701</v>
      </c>
      <c r="AA1795" s="38" t="s">
        <v>763</v>
      </c>
    </row>
    <row r="1796" spans="24:27" x14ac:dyDescent="0.25">
      <c r="X1796" s="38" t="s">
        <v>115</v>
      </c>
      <c r="Y1796" s="38" t="s">
        <v>762</v>
      </c>
      <c r="Z1796" s="38" t="s">
        <v>612</v>
      </c>
      <c r="AA1796" s="38" t="s">
        <v>694</v>
      </c>
    </row>
    <row r="1797" spans="24:27" x14ac:dyDescent="0.25">
      <c r="X1797" s="38" t="s">
        <v>115</v>
      </c>
      <c r="Y1797" s="38" t="s">
        <v>762</v>
      </c>
      <c r="Z1797" s="38" t="s">
        <v>628</v>
      </c>
      <c r="AA1797" s="38" t="s">
        <v>662</v>
      </c>
    </row>
    <row r="1798" spans="24:27" x14ac:dyDescent="0.25">
      <c r="X1798" s="38" t="s">
        <v>115</v>
      </c>
      <c r="Y1798" s="38" t="s">
        <v>762</v>
      </c>
      <c r="Z1798" s="38" t="s">
        <v>628</v>
      </c>
      <c r="AA1798" s="38" t="s">
        <v>679</v>
      </c>
    </row>
    <row r="1799" spans="24:27" x14ac:dyDescent="0.25">
      <c r="X1799" s="38" t="s">
        <v>115</v>
      </c>
      <c r="Y1799" s="38" t="s">
        <v>762</v>
      </c>
      <c r="Z1799" s="38" t="s">
        <v>628</v>
      </c>
      <c r="AA1799" s="38" t="s">
        <v>136</v>
      </c>
    </row>
    <row r="1800" spans="24:27" x14ac:dyDescent="0.25">
      <c r="X1800" s="38" t="s">
        <v>115</v>
      </c>
      <c r="Y1800" s="38" t="s">
        <v>762</v>
      </c>
      <c r="Z1800" s="38" t="s">
        <v>628</v>
      </c>
      <c r="AA1800" s="38" t="s">
        <v>702</v>
      </c>
    </row>
    <row r="1801" spans="24:27" x14ac:dyDescent="0.25">
      <c r="X1801" s="38" t="s">
        <v>115</v>
      </c>
      <c r="Y1801" s="38" t="s">
        <v>762</v>
      </c>
      <c r="Z1801" s="38" t="s">
        <v>628</v>
      </c>
      <c r="AA1801" s="38" t="s">
        <v>738</v>
      </c>
    </row>
    <row r="1802" spans="24:27" x14ac:dyDescent="0.25">
      <c r="X1802" s="38" t="s">
        <v>115</v>
      </c>
      <c r="Y1802" s="38" t="s">
        <v>762</v>
      </c>
      <c r="Z1802" s="38" t="s">
        <v>628</v>
      </c>
      <c r="AA1802" s="38" t="s">
        <v>631</v>
      </c>
    </row>
    <row r="1803" spans="24:27" x14ac:dyDescent="0.25">
      <c r="X1803" s="38" t="s">
        <v>115</v>
      </c>
      <c r="Y1803" s="38" t="s">
        <v>762</v>
      </c>
      <c r="Z1803" s="38" t="s">
        <v>628</v>
      </c>
      <c r="AA1803" s="38" t="s">
        <v>756</v>
      </c>
    </row>
    <row r="1804" spans="24:27" x14ac:dyDescent="0.25">
      <c r="X1804" s="38" t="s">
        <v>115</v>
      </c>
      <c r="Y1804" s="38" t="s">
        <v>762</v>
      </c>
      <c r="Z1804" s="38" t="s">
        <v>647</v>
      </c>
      <c r="AA1804" s="38" t="s">
        <v>664</v>
      </c>
    </row>
    <row r="1805" spans="24:27" x14ac:dyDescent="0.25">
      <c r="X1805" s="38" t="s">
        <v>115</v>
      </c>
      <c r="Y1805" s="38" t="s">
        <v>762</v>
      </c>
      <c r="Z1805" s="38" t="s">
        <v>647</v>
      </c>
      <c r="AA1805" s="38" t="s">
        <v>730</v>
      </c>
    </row>
    <row r="1806" spans="24:27" x14ac:dyDescent="0.25">
      <c r="X1806" s="38" t="s">
        <v>115</v>
      </c>
      <c r="Y1806" s="38" t="s">
        <v>762</v>
      </c>
      <c r="Z1806" s="38" t="s">
        <v>647</v>
      </c>
      <c r="AA1806" s="38" t="s">
        <v>737</v>
      </c>
    </row>
    <row r="1807" spans="24:27" x14ac:dyDescent="0.25">
      <c r="X1807" s="38" t="s">
        <v>115</v>
      </c>
      <c r="Y1807" s="38" t="s">
        <v>762</v>
      </c>
      <c r="Z1807" s="38" t="s">
        <v>647</v>
      </c>
      <c r="AA1807" s="38" t="s">
        <v>745</v>
      </c>
    </row>
    <row r="1808" spans="24:27" x14ac:dyDescent="0.25">
      <c r="X1808" s="38" t="s">
        <v>115</v>
      </c>
      <c r="Y1808" s="38" t="s">
        <v>762</v>
      </c>
      <c r="Z1808" s="38" t="s">
        <v>647</v>
      </c>
      <c r="AA1808" s="38" t="s">
        <v>755</v>
      </c>
    </row>
    <row r="1809" spans="24:27" x14ac:dyDescent="0.25">
      <c r="X1809" s="38" t="s">
        <v>115</v>
      </c>
      <c r="Y1809" s="38" t="s">
        <v>762</v>
      </c>
      <c r="Z1809" s="38" t="s">
        <v>647</v>
      </c>
      <c r="AA1809" s="38" t="s">
        <v>771</v>
      </c>
    </row>
    <row r="1810" spans="24:27" x14ac:dyDescent="0.25">
      <c r="X1810" s="38" t="s">
        <v>115</v>
      </c>
      <c r="Y1810" s="38" t="s">
        <v>762</v>
      </c>
      <c r="Z1810" s="38" t="s">
        <v>647</v>
      </c>
      <c r="AA1810" s="38" t="s">
        <v>783</v>
      </c>
    </row>
    <row r="1811" spans="24:27" x14ac:dyDescent="0.25">
      <c r="X1811" s="38" t="s">
        <v>115</v>
      </c>
      <c r="Y1811" s="38" t="s">
        <v>762</v>
      </c>
      <c r="Z1811" s="38" t="s">
        <v>647</v>
      </c>
      <c r="AA1811" s="38" t="s">
        <v>789</v>
      </c>
    </row>
    <row r="1812" spans="24:27" x14ac:dyDescent="0.25">
      <c r="X1812" s="38" t="s">
        <v>115</v>
      </c>
      <c r="Y1812" s="38" t="s">
        <v>762</v>
      </c>
      <c r="Z1812" s="38" t="s">
        <v>647</v>
      </c>
      <c r="AA1812" s="38" t="s">
        <v>695</v>
      </c>
    </row>
    <row r="1813" spans="24:27" x14ac:dyDescent="0.25">
      <c r="X1813" s="38" t="s">
        <v>115</v>
      </c>
      <c r="Y1813" s="38" t="s">
        <v>762</v>
      </c>
      <c r="Z1813" s="38" t="s">
        <v>647</v>
      </c>
      <c r="AA1813" s="38" t="s">
        <v>761</v>
      </c>
    </row>
    <row r="1814" spans="24:27" x14ac:dyDescent="0.25">
      <c r="X1814" s="38" t="s">
        <v>115</v>
      </c>
      <c r="Y1814" s="38" t="s">
        <v>762</v>
      </c>
      <c r="Z1814" s="38" t="s">
        <v>647</v>
      </c>
      <c r="AA1814" s="38" t="s">
        <v>703</v>
      </c>
    </row>
    <row r="1815" spans="24:27" x14ac:dyDescent="0.25">
      <c r="X1815" s="38" t="s">
        <v>115</v>
      </c>
      <c r="Y1815" s="38" t="s">
        <v>762</v>
      </c>
      <c r="Z1815" s="38" t="s">
        <v>647</v>
      </c>
      <c r="AA1815" s="38" t="s">
        <v>793</v>
      </c>
    </row>
    <row r="1816" spans="24:27" x14ac:dyDescent="0.25">
      <c r="X1816" s="38" t="s">
        <v>115</v>
      </c>
      <c r="Y1816" s="38" t="s">
        <v>762</v>
      </c>
      <c r="Z1816" s="38" t="s">
        <v>647</v>
      </c>
      <c r="AA1816" s="38" t="s">
        <v>713</v>
      </c>
    </row>
    <row r="1817" spans="24:27" x14ac:dyDescent="0.25">
      <c r="X1817" s="38" t="s">
        <v>115</v>
      </c>
      <c r="Y1817" s="38" t="s">
        <v>762</v>
      </c>
      <c r="Z1817" s="38" t="s">
        <v>678</v>
      </c>
      <c r="AA1817" s="38" t="s">
        <v>853</v>
      </c>
    </row>
    <row r="1818" spans="24:27" x14ac:dyDescent="0.25">
      <c r="X1818" s="38" t="s">
        <v>115</v>
      </c>
      <c r="Y1818" s="38" t="s">
        <v>762</v>
      </c>
      <c r="Z1818" s="38" t="s">
        <v>678</v>
      </c>
      <c r="AA1818" s="38" t="s">
        <v>858</v>
      </c>
    </row>
    <row r="1819" spans="24:27" x14ac:dyDescent="0.25">
      <c r="X1819" s="38" t="s">
        <v>115</v>
      </c>
      <c r="Y1819" s="38" t="s">
        <v>762</v>
      </c>
      <c r="Z1819" s="38" t="s">
        <v>678</v>
      </c>
      <c r="AA1819" s="38" t="s">
        <v>859</v>
      </c>
    </row>
    <row r="1820" spans="24:27" x14ac:dyDescent="0.25">
      <c r="X1820" s="38" t="s">
        <v>115</v>
      </c>
      <c r="Y1820" s="38" t="s">
        <v>762</v>
      </c>
      <c r="Z1820" s="38" t="s">
        <v>678</v>
      </c>
      <c r="AA1820" s="38" t="s">
        <v>862</v>
      </c>
    </row>
    <row r="1821" spans="24:27" x14ac:dyDescent="0.25">
      <c r="X1821" s="38" t="s">
        <v>115</v>
      </c>
      <c r="Y1821" s="38" t="s">
        <v>762</v>
      </c>
      <c r="Z1821" s="38" t="s">
        <v>678</v>
      </c>
      <c r="AA1821" s="38" t="s">
        <v>855</v>
      </c>
    </row>
    <row r="1822" spans="24:27" x14ac:dyDescent="0.25">
      <c r="X1822" s="38" t="s">
        <v>115</v>
      </c>
      <c r="Y1822" s="38" t="s">
        <v>762</v>
      </c>
      <c r="Z1822" s="38" t="s">
        <v>678</v>
      </c>
      <c r="AA1822" s="38" t="s">
        <v>867</v>
      </c>
    </row>
    <row r="1823" spans="24:27" x14ac:dyDescent="0.25">
      <c r="X1823" s="38" t="s">
        <v>115</v>
      </c>
      <c r="Y1823" s="38" t="s">
        <v>762</v>
      </c>
      <c r="Z1823" s="38" t="s">
        <v>678</v>
      </c>
      <c r="AA1823" s="38" t="s">
        <v>882</v>
      </c>
    </row>
    <row r="1824" spans="24:27" x14ac:dyDescent="0.25">
      <c r="X1824" s="38" t="s">
        <v>115</v>
      </c>
      <c r="Y1824" s="38" t="s">
        <v>762</v>
      </c>
      <c r="Z1824" s="38" t="s">
        <v>678</v>
      </c>
      <c r="AA1824" s="38" t="s">
        <v>886</v>
      </c>
    </row>
    <row r="1825" spans="24:27" x14ac:dyDescent="0.25">
      <c r="X1825" s="38" t="s">
        <v>115</v>
      </c>
      <c r="Y1825" s="38" t="s">
        <v>762</v>
      </c>
      <c r="Z1825" s="38" t="s">
        <v>678</v>
      </c>
      <c r="AA1825" s="38" t="s">
        <v>868</v>
      </c>
    </row>
    <row r="1826" spans="24:27" x14ac:dyDescent="0.25">
      <c r="X1826" s="38" t="s">
        <v>115</v>
      </c>
      <c r="Y1826" s="38" t="s">
        <v>762</v>
      </c>
      <c r="Z1826" s="38" t="s">
        <v>678</v>
      </c>
      <c r="AA1826" s="38" t="s">
        <v>871</v>
      </c>
    </row>
    <row r="1827" spans="24:27" x14ac:dyDescent="0.25">
      <c r="X1827" s="38" t="s">
        <v>115</v>
      </c>
      <c r="Y1827" s="38" t="s">
        <v>762</v>
      </c>
      <c r="Z1827" s="38" t="s">
        <v>678</v>
      </c>
      <c r="AA1827" s="38" t="s">
        <v>874</v>
      </c>
    </row>
    <row r="1828" spans="24:27" x14ac:dyDescent="0.25">
      <c r="X1828" s="38" t="s">
        <v>115</v>
      </c>
      <c r="Y1828" s="38" t="s">
        <v>762</v>
      </c>
      <c r="Z1828" s="38" t="s">
        <v>678</v>
      </c>
      <c r="AA1828" s="38" t="s">
        <v>877</v>
      </c>
    </row>
    <row r="1829" spans="24:27" x14ac:dyDescent="0.25">
      <c r="X1829" s="38" t="s">
        <v>115</v>
      </c>
      <c r="Y1829" s="38" t="s">
        <v>762</v>
      </c>
      <c r="Z1829" s="38" t="s">
        <v>678</v>
      </c>
      <c r="AA1829" s="38" t="s">
        <v>856</v>
      </c>
    </row>
    <row r="1830" spans="24:27" x14ac:dyDescent="0.25">
      <c r="X1830" s="38" t="s">
        <v>115</v>
      </c>
      <c r="Y1830" s="38" t="s">
        <v>762</v>
      </c>
      <c r="Z1830" s="38" t="s">
        <v>701</v>
      </c>
      <c r="AA1830" s="38" t="s">
        <v>629</v>
      </c>
    </row>
    <row r="1831" spans="24:27" x14ac:dyDescent="0.25">
      <c r="X1831" s="38" t="s">
        <v>115</v>
      </c>
      <c r="Y1831" s="38" t="s">
        <v>762</v>
      </c>
      <c r="Z1831" s="38" t="s">
        <v>701</v>
      </c>
      <c r="AA1831" s="38" t="s">
        <v>648</v>
      </c>
    </row>
    <row r="1832" spans="24:27" x14ac:dyDescent="0.25">
      <c r="X1832" s="38" t="s">
        <v>115</v>
      </c>
      <c r="Y1832" s="38" t="s">
        <v>762</v>
      </c>
      <c r="Z1832" s="38" t="s">
        <v>701</v>
      </c>
      <c r="AA1832" s="38" t="s">
        <v>763</v>
      </c>
    </row>
    <row r="1833" spans="24:27" x14ac:dyDescent="0.25">
      <c r="X1833" s="38" t="s">
        <v>115</v>
      </c>
      <c r="Y1833" s="38" t="s">
        <v>721</v>
      </c>
      <c r="Z1833" s="38" t="s">
        <v>612</v>
      </c>
      <c r="AA1833" s="38" t="s">
        <v>694</v>
      </c>
    </row>
    <row r="1834" spans="24:27" x14ac:dyDescent="0.25">
      <c r="X1834" s="38" t="s">
        <v>115</v>
      </c>
      <c r="Y1834" s="38" t="s">
        <v>721</v>
      </c>
      <c r="Z1834" s="38" t="s">
        <v>628</v>
      </c>
      <c r="AA1834" s="38" t="s">
        <v>662</v>
      </c>
    </row>
    <row r="1835" spans="24:27" x14ac:dyDescent="0.25">
      <c r="X1835" s="38" t="s">
        <v>115</v>
      </c>
      <c r="Y1835" s="38" t="s">
        <v>721</v>
      </c>
      <c r="Z1835" s="38" t="s">
        <v>628</v>
      </c>
      <c r="AA1835" s="38" t="s">
        <v>679</v>
      </c>
    </row>
    <row r="1836" spans="24:27" x14ac:dyDescent="0.25">
      <c r="X1836" s="38" t="s">
        <v>115</v>
      </c>
      <c r="Y1836" s="38" t="s">
        <v>721</v>
      </c>
      <c r="Z1836" s="38" t="s">
        <v>628</v>
      </c>
      <c r="AA1836" s="38" t="s">
        <v>136</v>
      </c>
    </row>
    <row r="1837" spans="24:27" x14ac:dyDescent="0.25">
      <c r="X1837" s="38" t="s">
        <v>115</v>
      </c>
      <c r="Y1837" s="38" t="s">
        <v>721</v>
      </c>
      <c r="Z1837" s="38" t="s">
        <v>628</v>
      </c>
      <c r="AA1837" s="38" t="s">
        <v>702</v>
      </c>
    </row>
    <row r="1838" spans="24:27" x14ac:dyDescent="0.25">
      <c r="X1838" s="38" t="s">
        <v>115</v>
      </c>
      <c r="Y1838" s="38" t="s">
        <v>721</v>
      </c>
      <c r="Z1838" s="38" t="s">
        <v>628</v>
      </c>
      <c r="AA1838" s="38" t="s">
        <v>738</v>
      </c>
    </row>
    <row r="1839" spans="24:27" x14ac:dyDescent="0.25">
      <c r="X1839" s="38" t="s">
        <v>115</v>
      </c>
      <c r="Y1839" s="38" t="s">
        <v>721</v>
      </c>
      <c r="Z1839" s="38" t="s">
        <v>628</v>
      </c>
      <c r="AA1839" s="38" t="s">
        <v>631</v>
      </c>
    </row>
    <row r="1840" spans="24:27" x14ac:dyDescent="0.25">
      <c r="X1840" s="38" t="s">
        <v>115</v>
      </c>
      <c r="Y1840" s="38" t="s">
        <v>721</v>
      </c>
      <c r="Z1840" s="38" t="s">
        <v>628</v>
      </c>
      <c r="AA1840" s="38" t="s">
        <v>756</v>
      </c>
    </row>
    <row r="1841" spans="24:27" x14ac:dyDescent="0.25">
      <c r="X1841" s="38" t="s">
        <v>115</v>
      </c>
      <c r="Y1841" s="38" t="s">
        <v>721</v>
      </c>
      <c r="Z1841" s="38" t="s">
        <v>647</v>
      </c>
      <c r="AA1841" s="38" t="s">
        <v>664</v>
      </c>
    </row>
    <row r="1842" spans="24:27" x14ac:dyDescent="0.25">
      <c r="X1842" s="38" t="s">
        <v>115</v>
      </c>
      <c r="Y1842" s="38" t="s">
        <v>721</v>
      </c>
      <c r="Z1842" s="38" t="s">
        <v>647</v>
      </c>
      <c r="AA1842" s="38" t="s">
        <v>730</v>
      </c>
    </row>
    <row r="1843" spans="24:27" x14ac:dyDescent="0.25">
      <c r="X1843" s="38" t="s">
        <v>115</v>
      </c>
      <c r="Y1843" s="38" t="s">
        <v>721</v>
      </c>
      <c r="Z1843" s="38" t="s">
        <v>647</v>
      </c>
      <c r="AA1843" s="38" t="s">
        <v>737</v>
      </c>
    </row>
    <row r="1844" spans="24:27" x14ac:dyDescent="0.25">
      <c r="X1844" s="38" t="s">
        <v>115</v>
      </c>
      <c r="Y1844" s="38" t="s">
        <v>721</v>
      </c>
      <c r="Z1844" s="38" t="s">
        <v>647</v>
      </c>
      <c r="AA1844" s="38" t="s">
        <v>745</v>
      </c>
    </row>
    <row r="1845" spans="24:27" x14ac:dyDescent="0.25">
      <c r="X1845" s="38" t="s">
        <v>115</v>
      </c>
      <c r="Y1845" s="38" t="s">
        <v>721</v>
      </c>
      <c r="Z1845" s="38" t="s">
        <v>647</v>
      </c>
      <c r="AA1845" s="38" t="s">
        <v>755</v>
      </c>
    </row>
    <row r="1846" spans="24:27" x14ac:dyDescent="0.25">
      <c r="X1846" s="38" t="s">
        <v>115</v>
      </c>
      <c r="Y1846" s="38" t="s">
        <v>721</v>
      </c>
      <c r="Z1846" s="38" t="s">
        <v>647</v>
      </c>
      <c r="AA1846" s="38" t="s">
        <v>771</v>
      </c>
    </row>
    <row r="1847" spans="24:27" x14ac:dyDescent="0.25">
      <c r="X1847" s="38" t="s">
        <v>115</v>
      </c>
      <c r="Y1847" s="38" t="s">
        <v>721</v>
      </c>
      <c r="Z1847" s="38" t="s">
        <v>647</v>
      </c>
      <c r="AA1847" s="38" t="s">
        <v>783</v>
      </c>
    </row>
    <row r="1848" spans="24:27" x14ac:dyDescent="0.25">
      <c r="X1848" s="38" t="s">
        <v>115</v>
      </c>
      <c r="Y1848" s="38" t="s">
        <v>721</v>
      </c>
      <c r="Z1848" s="38" t="s">
        <v>647</v>
      </c>
      <c r="AA1848" s="38" t="s">
        <v>789</v>
      </c>
    </row>
    <row r="1849" spans="24:27" x14ac:dyDescent="0.25">
      <c r="X1849" s="38" t="s">
        <v>115</v>
      </c>
      <c r="Y1849" s="38" t="s">
        <v>721</v>
      </c>
      <c r="Z1849" s="38" t="s">
        <v>647</v>
      </c>
      <c r="AA1849" s="38" t="s">
        <v>695</v>
      </c>
    </row>
    <row r="1850" spans="24:27" x14ac:dyDescent="0.25">
      <c r="X1850" s="38" t="s">
        <v>115</v>
      </c>
      <c r="Y1850" s="38" t="s">
        <v>721</v>
      </c>
      <c r="Z1850" s="38" t="s">
        <v>647</v>
      </c>
      <c r="AA1850" s="38" t="s">
        <v>761</v>
      </c>
    </row>
    <row r="1851" spans="24:27" x14ac:dyDescent="0.25">
      <c r="X1851" s="38" t="s">
        <v>115</v>
      </c>
      <c r="Y1851" s="38" t="s">
        <v>721</v>
      </c>
      <c r="Z1851" s="38" t="s">
        <v>647</v>
      </c>
      <c r="AA1851" s="38" t="s">
        <v>703</v>
      </c>
    </row>
    <row r="1852" spans="24:27" x14ac:dyDescent="0.25">
      <c r="X1852" s="38" t="s">
        <v>115</v>
      </c>
      <c r="Y1852" s="38" t="s">
        <v>721</v>
      </c>
      <c r="Z1852" s="38" t="s">
        <v>647</v>
      </c>
      <c r="AA1852" s="38" t="s">
        <v>793</v>
      </c>
    </row>
    <row r="1853" spans="24:27" x14ac:dyDescent="0.25">
      <c r="X1853" s="38" t="s">
        <v>115</v>
      </c>
      <c r="Y1853" s="38" t="s">
        <v>721</v>
      </c>
      <c r="Z1853" s="38" t="s">
        <v>647</v>
      </c>
      <c r="AA1853" s="38" t="s">
        <v>713</v>
      </c>
    </row>
    <row r="1854" spans="24:27" x14ac:dyDescent="0.25">
      <c r="X1854" s="38" t="s">
        <v>115</v>
      </c>
      <c r="Y1854" s="38" t="s">
        <v>721</v>
      </c>
      <c r="Z1854" s="38" t="s">
        <v>678</v>
      </c>
      <c r="AA1854" s="38" t="s">
        <v>853</v>
      </c>
    </row>
    <row r="1855" spans="24:27" x14ac:dyDescent="0.25">
      <c r="X1855" s="38" t="s">
        <v>115</v>
      </c>
      <c r="Y1855" s="38" t="s">
        <v>721</v>
      </c>
      <c r="Z1855" s="38" t="s">
        <v>678</v>
      </c>
      <c r="AA1855" s="38" t="s">
        <v>858</v>
      </c>
    </row>
    <row r="1856" spans="24:27" x14ac:dyDescent="0.25">
      <c r="X1856" s="38" t="s">
        <v>115</v>
      </c>
      <c r="Y1856" s="38" t="s">
        <v>721</v>
      </c>
      <c r="Z1856" s="38" t="s">
        <v>678</v>
      </c>
      <c r="AA1856" s="38" t="s">
        <v>859</v>
      </c>
    </row>
    <row r="1857" spans="24:27" x14ac:dyDescent="0.25">
      <c r="X1857" s="38" t="s">
        <v>115</v>
      </c>
      <c r="Y1857" s="38" t="s">
        <v>721</v>
      </c>
      <c r="Z1857" s="38" t="s">
        <v>678</v>
      </c>
      <c r="AA1857" s="38" t="s">
        <v>862</v>
      </c>
    </row>
    <row r="1858" spans="24:27" x14ac:dyDescent="0.25">
      <c r="X1858" s="38" t="s">
        <v>115</v>
      </c>
      <c r="Y1858" s="38" t="s">
        <v>721</v>
      </c>
      <c r="Z1858" s="38" t="s">
        <v>678</v>
      </c>
      <c r="AA1858" s="38" t="s">
        <v>855</v>
      </c>
    </row>
    <row r="1859" spans="24:27" x14ac:dyDescent="0.25">
      <c r="X1859" s="38" t="s">
        <v>115</v>
      </c>
      <c r="Y1859" s="38" t="s">
        <v>721</v>
      </c>
      <c r="Z1859" s="38" t="s">
        <v>678</v>
      </c>
      <c r="AA1859" s="38" t="s">
        <v>867</v>
      </c>
    </row>
    <row r="1860" spans="24:27" x14ac:dyDescent="0.25">
      <c r="X1860" s="38" t="s">
        <v>115</v>
      </c>
      <c r="Y1860" s="38" t="s">
        <v>721</v>
      </c>
      <c r="Z1860" s="38" t="s">
        <v>678</v>
      </c>
      <c r="AA1860" s="38" t="s">
        <v>882</v>
      </c>
    </row>
    <row r="1861" spans="24:27" x14ac:dyDescent="0.25">
      <c r="X1861" s="38" t="s">
        <v>115</v>
      </c>
      <c r="Y1861" s="38" t="s">
        <v>721</v>
      </c>
      <c r="Z1861" s="38" t="s">
        <v>678</v>
      </c>
      <c r="AA1861" s="38" t="s">
        <v>886</v>
      </c>
    </row>
    <row r="1862" spans="24:27" x14ac:dyDescent="0.25">
      <c r="X1862" s="38" t="s">
        <v>115</v>
      </c>
      <c r="Y1862" s="38" t="s">
        <v>721</v>
      </c>
      <c r="Z1862" s="38" t="s">
        <v>678</v>
      </c>
      <c r="AA1862" s="38" t="s">
        <v>868</v>
      </c>
    </row>
    <row r="1863" spans="24:27" x14ac:dyDescent="0.25">
      <c r="X1863" s="38" t="s">
        <v>115</v>
      </c>
      <c r="Y1863" s="38" t="s">
        <v>721</v>
      </c>
      <c r="Z1863" s="38" t="s">
        <v>678</v>
      </c>
      <c r="AA1863" s="38" t="s">
        <v>871</v>
      </c>
    </row>
    <row r="1864" spans="24:27" x14ac:dyDescent="0.25">
      <c r="X1864" s="38" t="s">
        <v>115</v>
      </c>
      <c r="Y1864" s="38" t="s">
        <v>721</v>
      </c>
      <c r="Z1864" s="38" t="s">
        <v>678</v>
      </c>
      <c r="AA1864" s="38" t="s">
        <v>874</v>
      </c>
    </row>
    <row r="1865" spans="24:27" x14ac:dyDescent="0.25">
      <c r="X1865" s="38" t="s">
        <v>115</v>
      </c>
      <c r="Y1865" s="38" t="s">
        <v>721</v>
      </c>
      <c r="Z1865" s="38" t="s">
        <v>678</v>
      </c>
      <c r="AA1865" s="38" t="s">
        <v>877</v>
      </c>
    </row>
    <row r="1866" spans="24:27" x14ac:dyDescent="0.25">
      <c r="X1866" s="38" t="s">
        <v>115</v>
      </c>
      <c r="Y1866" s="38" t="s">
        <v>721</v>
      </c>
      <c r="Z1866" s="38" t="s">
        <v>678</v>
      </c>
      <c r="AA1866" s="38" t="s">
        <v>856</v>
      </c>
    </row>
    <row r="1867" spans="24:27" x14ac:dyDescent="0.25">
      <c r="X1867" s="38" t="s">
        <v>115</v>
      </c>
      <c r="Y1867" s="38" t="s">
        <v>721</v>
      </c>
      <c r="Z1867" s="38" t="s">
        <v>701</v>
      </c>
      <c r="AA1867" s="38" t="s">
        <v>629</v>
      </c>
    </row>
    <row r="1868" spans="24:27" x14ac:dyDescent="0.25">
      <c r="X1868" s="38" t="s">
        <v>115</v>
      </c>
      <c r="Y1868" s="38" t="s">
        <v>721</v>
      </c>
      <c r="Z1868" s="38" t="s">
        <v>701</v>
      </c>
      <c r="AA1868" s="38" t="s">
        <v>648</v>
      </c>
    </row>
    <row r="1869" spans="24:27" x14ac:dyDescent="0.25">
      <c r="X1869" s="38" t="s">
        <v>115</v>
      </c>
      <c r="Y1869" s="38" t="s">
        <v>721</v>
      </c>
      <c r="Z1869" s="38" t="s">
        <v>701</v>
      </c>
      <c r="AA1869" s="38" t="s">
        <v>763</v>
      </c>
    </row>
    <row r="1870" spans="24:27" x14ac:dyDescent="0.25">
      <c r="X1870" s="38" t="s">
        <v>115</v>
      </c>
      <c r="Y1870" s="38" t="s">
        <v>116</v>
      </c>
      <c r="Z1870" s="38" t="s">
        <v>612</v>
      </c>
      <c r="AA1870" s="38" t="s">
        <v>694</v>
      </c>
    </row>
    <row r="1871" spans="24:27" x14ac:dyDescent="0.25">
      <c r="X1871" s="38" t="s">
        <v>115</v>
      </c>
      <c r="Y1871" s="38" t="s">
        <v>116</v>
      </c>
      <c r="Z1871" s="38" t="s">
        <v>628</v>
      </c>
      <c r="AA1871" s="38" t="s">
        <v>662</v>
      </c>
    </row>
    <row r="1872" spans="24:27" x14ac:dyDescent="0.25">
      <c r="X1872" s="38" t="s">
        <v>115</v>
      </c>
      <c r="Y1872" s="38" t="s">
        <v>116</v>
      </c>
      <c r="Z1872" s="38" t="s">
        <v>628</v>
      </c>
      <c r="AA1872" s="38" t="s">
        <v>679</v>
      </c>
    </row>
    <row r="1873" spans="24:27" x14ac:dyDescent="0.25">
      <c r="X1873" s="38" t="s">
        <v>115</v>
      </c>
      <c r="Y1873" s="38" t="s">
        <v>116</v>
      </c>
      <c r="Z1873" s="38" t="s">
        <v>628</v>
      </c>
      <c r="AA1873" s="38" t="s">
        <v>136</v>
      </c>
    </row>
    <row r="1874" spans="24:27" x14ac:dyDescent="0.25">
      <c r="X1874" s="38" t="s">
        <v>115</v>
      </c>
      <c r="Y1874" s="38" t="s">
        <v>116</v>
      </c>
      <c r="Z1874" s="38" t="s">
        <v>628</v>
      </c>
      <c r="AA1874" s="38" t="s">
        <v>702</v>
      </c>
    </row>
    <row r="1875" spans="24:27" x14ac:dyDescent="0.25">
      <c r="X1875" s="38" t="s">
        <v>115</v>
      </c>
      <c r="Y1875" s="38" t="s">
        <v>116</v>
      </c>
      <c r="Z1875" s="38" t="s">
        <v>628</v>
      </c>
      <c r="AA1875" s="38" t="s">
        <v>738</v>
      </c>
    </row>
    <row r="1876" spans="24:27" x14ac:dyDescent="0.25">
      <c r="X1876" s="38" t="s">
        <v>115</v>
      </c>
      <c r="Y1876" s="38" t="s">
        <v>116</v>
      </c>
      <c r="Z1876" s="38" t="s">
        <v>628</v>
      </c>
      <c r="AA1876" s="38" t="s">
        <v>631</v>
      </c>
    </row>
    <row r="1877" spans="24:27" x14ac:dyDescent="0.25">
      <c r="X1877" s="38" t="s">
        <v>115</v>
      </c>
      <c r="Y1877" s="38" t="s">
        <v>116</v>
      </c>
      <c r="Z1877" s="38" t="s">
        <v>628</v>
      </c>
      <c r="AA1877" s="38" t="s">
        <v>756</v>
      </c>
    </row>
    <row r="1878" spans="24:27" x14ac:dyDescent="0.25">
      <c r="X1878" s="38" t="s">
        <v>115</v>
      </c>
      <c r="Y1878" s="38" t="s">
        <v>116</v>
      </c>
      <c r="Z1878" s="38" t="s">
        <v>647</v>
      </c>
      <c r="AA1878" s="38" t="s">
        <v>664</v>
      </c>
    </row>
    <row r="1879" spans="24:27" x14ac:dyDescent="0.25">
      <c r="X1879" s="38" t="s">
        <v>115</v>
      </c>
      <c r="Y1879" s="38" t="s">
        <v>116</v>
      </c>
      <c r="Z1879" s="38" t="s">
        <v>647</v>
      </c>
      <c r="AA1879" s="38" t="s">
        <v>730</v>
      </c>
    </row>
    <row r="1880" spans="24:27" x14ac:dyDescent="0.25">
      <c r="X1880" s="38" t="s">
        <v>115</v>
      </c>
      <c r="Y1880" s="38" t="s">
        <v>116</v>
      </c>
      <c r="Z1880" s="38" t="s">
        <v>647</v>
      </c>
      <c r="AA1880" s="38" t="s">
        <v>737</v>
      </c>
    </row>
    <row r="1881" spans="24:27" x14ac:dyDescent="0.25">
      <c r="X1881" s="38" t="s">
        <v>115</v>
      </c>
      <c r="Y1881" s="38" t="s">
        <v>116</v>
      </c>
      <c r="Z1881" s="38" t="s">
        <v>647</v>
      </c>
      <c r="AA1881" s="38" t="s">
        <v>745</v>
      </c>
    </row>
    <row r="1882" spans="24:27" x14ac:dyDescent="0.25">
      <c r="X1882" s="38" t="s">
        <v>115</v>
      </c>
      <c r="Y1882" s="38" t="s">
        <v>116</v>
      </c>
      <c r="Z1882" s="38" t="s">
        <v>647</v>
      </c>
      <c r="AA1882" s="38" t="s">
        <v>755</v>
      </c>
    </row>
    <row r="1883" spans="24:27" x14ac:dyDescent="0.25">
      <c r="X1883" s="38" t="s">
        <v>115</v>
      </c>
      <c r="Y1883" s="38" t="s">
        <v>116</v>
      </c>
      <c r="Z1883" s="38" t="s">
        <v>647</v>
      </c>
      <c r="AA1883" s="38" t="s">
        <v>771</v>
      </c>
    </row>
    <row r="1884" spans="24:27" x14ac:dyDescent="0.25">
      <c r="X1884" s="38" t="s">
        <v>115</v>
      </c>
      <c r="Y1884" s="38" t="s">
        <v>116</v>
      </c>
      <c r="Z1884" s="38" t="s">
        <v>647</v>
      </c>
      <c r="AA1884" s="38" t="s">
        <v>783</v>
      </c>
    </row>
    <row r="1885" spans="24:27" x14ac:dyDescent="0.25">
      <c r="X1885" s="38" t="s">
        <v>115</v>
      </c>
      <c r="Y1885" s="38" t="s">
        <v>116</v>
      </c>
      <c r="Z1885" s="38" t="s">
        <v>647</v>
      </c>
      <c r="AA1885" s="38" t="s">
        <v>789</v>
      </c>
    </row>
    <row r="1886" spans="24:27" x14ac:dyDescent="0.25">
      <c r="X1886" s="38" t="s">
        <v>115</v>
      </c>
      <c r="Y1886" s="38" t="s">
        <v>116</v>
      </c>
      <c r="Z1886" s="38" t="s">
        <v>647</v>
      </c>
      <c r="AA1886" s="38" t="s">
        <v>695</v>
      </c>
    </row>
    <row r="1887" spans="24:27" x14ac:dyDescent="0.25">
      <c r="X1887" s="38" t="s">
        <v>115</v>
      </c>
      <c r="Y1887" s="38" t="s">
        <v>116</v>
      </c>
      <c r="Z1887" s="38" t="s">
        <v>647</v>
      </c>
      <c r="AA1887" s="38" t="s">
        <v>761</v>
      </c>
    </row>
    <row r="1888" spans="24:27" x14ac:dyDescent="0.25">
      <c r="X1888" s="38" t="s">
        <v>115</v>
      </c>
      <c r="Y1888" s="38" t="s">
        <v>116</v>
      </c>
      <c r="Z1888" s="38" t="s">
        <v>647</v>
      </c>
      <c r="AA1888" s="38" t="s">
        <v>703</v>
      </c>
    </row>
    <row r="1889" spans="24:27" x14ac:dyDescent="0.25">
      <c r="X1889" s="38" t="s">
        <v>115</v>
      </c>
      <c r="Y1889" s="38" t="s">
        <v>116</v>
      </c>
      <c r="Z1889" s="38" t="s">
        <v>647</v>
      </c>
      <c r="AA1889" s="38" t="s">
        <v>793</v>
      </c>
    </row>
    <row r="1890" spans="24:27" x14ac:dyDescent="0.25">
      <c r="X1890" s="38" t="s">
        <v>115</v>
      </c>
      <c r="Y1890" s="38" t="s">
        <v>116</v>
      </c>
      <c r="Z1890" s="38" t="s">
        <v>647</v>
      </c>
      <c r="AA1890" s="38" t="s">
        <v>713</v>
      </c>
    </row>
    <row r="1891" spans="24:27" x14ac:dyDescent="0.25">
      <c r="X1891" s="38" t="s">
        <v>115</v>
      </c>
      <c r="Y1891" s="38" t="s">
        <v>116</v>
      </c>
      <c r="Z1891" s="38" t="s">
        <v>678</v>
      </c>
      <c r="AA1891" s="38" t="s">
        <v>853</v>
      </c>
    </row>
    <row r="1892" spans="24:27" x14ac:dyDescent="0.25">
      <c r="X1892" s="38" t="s">
        <v>115</v>
      </c>
      <c r="Y1892" s="38" t="s">
        <v>116</v>
      </c>
      <c r="Z1892" s="38" t="s">
        <v>678</v>
      </c>
      <c r="AA1892" s="38" t="s">
        <v>858</v>
      </c>
    </row>
    <row r="1893" spans="24:27" x14ac:dyDescent="0.25">
      <c r="X1893" s="38" t="s">
        <v>115</v>
      </c>
      <c r="Y1893" s="38" t="s">
        <v>116</v>
      </c>
      <c r="Z1893" s="38" t="s">
        <v>678</v>
      </c>
      <c r="AA1893" s="38" t="s">
        <v>859</v>
      </c>
    </row>
    <row r="1894" spans="24:27" x14ac:dyDescent="0.25">
      <c r="X1894" s="38" t="s">
        <v>115</v>
      </c>
      <c r="Y1894" s="38" t="s">
        <v>116</v>
      </c>
      <c r="Z1894" s="38" t="s">
        <v>678</v>
      </c>
      <c r="AA1894" s="38" t="s">
        <v>862</v>
      </c>
    </row>
    <row r="1895" spans="24:27" x14ac:dyDescent="0.25">
      <c r="X1895" s="38" t="s">
        <v>115</v>
      </c>
      <c r="Y1895" s="38" t="s">
        <v>116</v>
      </c>
      <c r="Z1895" s="38" t="s">
        <v>678</v>
      </c>
      <c r="AA1895" s="38" t="s">
        <v>855</v>
      </c>
    </row>
    <row r="1896" spans="24:27" x14ac:dyDescent="0.25">
      <c r="X1896" s="38" t="s">
        <v>115</v>
      </c>
      <c r="Y1896" s="38" t="s">
        <v>116</v>
      </c>
      <c r="Z1896" s="38" t="s">
        <v>678</v>
      </c>
      <c r="AA1896" s="38" t="s">
        <v>867</v>
      </c>
    </row>
    <row r="1897" spans="24:27" x14ac:dyDescent="0.25">
      <c r="X1897" s="38" t="s">
        <v>115</v>
      </c>
      <c r="Y1897" s="38" t="s">
        <v>116</v>
      </c>
      <c r="Z1897" s="38" t="s">
        <v>678</v>
      </c>
      <c r="AA1897" s="38" t="s">
        <v>882</v>
      </c>
    </row>
    <row r="1898" spans="24:27" x14ac:dyDescent="0.25">
      <c r="X1898" s="38" t="s">
        <v>115</v>
      </c>
      <c r="Y1898" s="38" t="s">
        <v>116</v>
      </c>
      <c r="Z1898" s="38" t="s">
        <v>678</v>
      </c>
      <c r="AA1898" s="38" t="s">
        <v>886</v>
      </c>
    </row>
    <row r="1899" spans="24:27" x14ac:dyDescent="0.25">
      <c r="X1899" s="38" t="s">
        <v>115</v>
      </c>
      <c r="Y1899" s="38" t="s">
        <v>116</v>
      </c>
      <c r="Z1899" s="38" t="s">
        <v>678</v>
      </c>
      <c r="AA1899" s="38" t="s">
        <v>868</v>
      </c>
    </row>
    <row r="1900" spans="24:27" x14ac:dyDescent="0.25">
      <c r="X1900" s="38" t="s">
        <v>115</v>
      </c>
      <c r="Y1900" s="38" t="s">
        <v>116</v>
      </c>
      <c r="Z1900" s="38" t="s">
        <v>678</v>
      </c>
      <c r="AA1900" s="38" t="s">
        <v>871</v>
      </c>
    </row>
    <row r="1901" spans="24:27" x14ac:dyDescent="0.25">
      <c r="X1901" s="38" t="s">
        <v>115</v>
      </c>
      <c r="Y1901" s="38" t="s">
        <v>116</v>
      </c>
      <c r="Z1901" s="38" t="s">
        <v>678</v>
      </c>
      <c r="AA1901" s="38" t="s">
        <v>874</v>
      </c>
    </row>
    <row r="1902" spans="24:27" x14ac:dyDescent="0.25">
      <c r="X1902" s="38" t="s">
        <v>115</v>
      </c>
      <c r="Y1902" s="38" t="s">
        <v>116</v>
      </c>
      <c r="Z1902" s="38" t="s">
        <v>678</v>
      </c>
      <c r="AA1902" s="38" t="s">
        <v>877</v>
      </c>
    </row>
    <row r="1903" spans="24:27" x14ac:dyDescent="0.25">
      <c r="X1903" s="38" t="s">
        <v>115</v>
      </c>
      <c r="Y1903" s="38" t="s">
        <v>116</v>
      </c>
      <c r="Z1903" s="38" t="s">
        <v>678</v>
      </c>
      <c r="AA1903" s="38" t="s">
        <v>856</v>
      </c>
    </row>
    <row r="1904" spans="24:27" x14ac:dyDescent="0.25">
      <c r="X1904" s="38" t="s">
        <v>115</v>
      </c>
      <c r="Y1904" s="38" t="s">
        <v>116</v>
      </c>
      <c r="Z1904" s="38" t="s">
        <v>701</v>
      </c>
      <c r="AA1904" s="38" t="s">
        <v>629</v>
      </c>
    </row>
    <row r="1905" spans="24:27" x14ac:dyDescent="0.25">
      <c r="X1905" s="38" t="s">
        <v>115</v>
      </c>
      <c r="Y1905" s="38" t="s">
        <v>116</v>
      </c>
      <c r="Z1905" s="38" t="s">
        <v>701</v>
      </c>
      <c r="AA1905" s="38" t="s">
        <v>648</v>
      </c>
    </row>
    <row r="1906" spans="24:27" x14ac:dyDescent="0.25">
      <c r="X1906" s="38" t="s">
        <v>115</v>
      </c>
      <c r="Y1906" s="38" t="s">
        <v>116</v>
      </c>
      <c r="Z1906" s="38" t="s">
        <v>701</v>
      </c>
      <c r="AA1906" s="38" t="s">
        <v>763</v>
      </c>
    </row>
  </sheetData>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I1" workbookViewId="0">
      <selection activeCell="U33" sqref="U33"/>
    </sheetView>
  </sheetViews>
  <sheetFormatPr defaultRowHeight="15" x14ac:dyDescent="0.25"/>
  <cols>
    <col min="1" max="1" width="14.5703125" bestFit="1" customWidth="1"/>
    <col min="2" max="2" width="33.28515625" bestFit="1" customWidth="1"/>
    <col min="3" max="3" width="12.28515625" bestFit="1" customWidth="1"/>
    <col min="4" max="4" width="3.7109375" customWidth="1"/>
    <col min="5" max="5" width="29" bestFit="1" customWidth="1"/>
    <col min="6" max="6" width="16.5703125" customWidth="1"/>
    <col min="7" max="7" width="33.28515625" bestFit="1" customWidth="1"/>
    <col min="8" max="8" width="23.5703125" bestFit="1" customWidth="1"/>
    <col min="9" max="9" width="2.7109375" customWidth="1"/>
    <col min="10" max="10" width="28.28515625" hidden="1" customWidth="1"/>
    <col min="11" max="11" width="17.7109375" hidden="1" customWidth="1"/>
    <col min="12" max="12" width="2.42578125" customWidth="1"/>
    <col min="13" max="13" width="29" hidden="1" customWidth="1"/>
    <col min="14" max="14" width="24.28515625" hidden="1" customWidth="1"/>
    <col min="15" max="15" width="33.28515625" hidden="1" customWidth="1"/>
    <col min="16" max="16" width="23.5703125" hidden="1" customWidth="1"/>
    <col min="17" max="17" width="2.7109375" customWidth="1"/>
    <col min="18" max="18" width="22.28515625" bestFit="1" customWidth="1"/>
    <col min="19" max="19" width="2.42578125" customWidth="1"/>
    <col min="20" max="20" width="23.28515625" customWidth="1"/>
    <col min="21" max="21" width="57.28515625" customWidth="1"/>
    <col min="22" max="22" width="37.28515625" bestFit="1" customWidth="1"/>
    <col min="23" max="23" width="34.5703125" bestFit="1" customWidth="1"/>
    <col min="24" max="24" width="37.7109375" bestFit="1" customWidth="1"/>
    <col min="25" max="25" width="20" customWidth="1"/>
    <col min="26" max="26" width="15.5703125" bestFit="1" customWidth="1"/>
    <col min="27" max="28" width="20.7109375" customWidth="1"/>
  </cols>
  <sheetData>
    <row r="1" spans="1:28" x14ac:dyDescent="0.25">
      <c r="A1" s="383" t="s">
        <v>589</v>
      </c>
      <c r="B1" s="384"/>
      <c r="C1" s="385"/>
      <c r="E1" s="387" t="s">
        <v>588</v>
      </c>
      <c r="F1" s="386"/>
      <c r="G1" s="386"/>
      <c r="H1" s="386"/>
      <c r="J1" s="64" t="s">
        <v>903</v>
      </c>
      <c r="K1" s="64"/>
      <c r="M1" s="387" t="s">
        <v>904</v>
      </c>
      <c r="N1" s="386"/>
      <c r="O1" s="386"/>
      <c r="P1" s="386"/>
      <c r="R1" s="3" t="s">
        <v>591</v>
      </c>
      <c r="T1" s="388" t="s">
        <v>905</v>
      </c>
      <c r="U1" s="388"/>
      <c r="V1" s="388"/>
      <c r="W1" s="388"/>
      <c r="X1" s="388"/>
      <c r="Y1" s="388"/>
      <c r="Z1" s="388"/>
      <c r="AA1" s="388"/>
      <c r="AB1" s="388"/>
    </row>
    <row r="2" spans="1:28" x14ac:dyDescent="0.25">
      <c r="A2" s="2" t="s">
        <v>588</v>
      </c>
      <c r="B2" s="2" t="s">
        <v>383</v>
      </c>
      <c r="C2" s="1" t="s">
        <v>608</v>
      </c>
      <c r="E2" s="63" t="s">
        <v>606</v>
      </c>
      <c r="F2" s="63" t="s">
        <v>605</v>
      </c>
      <c r="G2" s="63" t="s">
        <v>623</v>
      </c>
      <c r="H2" s="63" t="s">
        <v>115</v>
      </c>
      <c r="J2" s="65" t="s">
        <v>605</v>
      </c>
      <c r="K2" s="65" t="s">
        <v>906</v>
      </c>
      <c r="M2" s="63" t="s">
        <v>606</v>
      </c>
      <c r="N2" s="63" t="s">
        <v>605</v>
      </c>
      <c r="O2" s="63" t="s">
        <v>623</v>
      </c>
      <c r="P2" s="63" t="s">
        <v>115</v>
      </c>
      <c r="R2" s="38" t="s">
        <v>907</v>
      </c>
      <c r="T2" s="38" t="s">
        <v>907</v>
      </c>
      <c r="U2" s="38" t="s">
        <v>135</v>
      </c>
      <c r="V2" s="38" t="s">
        <v>908</v>
      </c>
      <c r="W2" s="38" t="s">
        <v>909</v>
      </c>
      <c r="X2" s="38" t="s">
        <v>910</v>
      </c>
      <c r="Y2" s="38" t="s">
        <v>911</v>
      </c>
      <c r="Z2" s="38" t="s">
        <v>912</v>
      </c>
      <c r="AA2" s="38" t="s">
        <v>913</v>
      </c>
      <c r="AB2" s="38" t="s">
        <v>914</v>
      </c>
    </row>
    <row r="3" spans="1:28" x14ac:dyDescent="0.25">
      <c r="A3" s="38" t="s">
        <v>606</v>
      </c>
      <c r="B3" s="38" t="s">
        <v>625</v>
      </c>
      <c r="C3" s="38" t="s">
        <v>604</v>
      </c>
      <c r="E3" s="38" t="s">
        <v>625</v>
      </c>
      <c r="F3" s="38" t="s">
        <v>826</v>
      </c>
      <c r="G3" t="s">
        <v>607</v>
      </c>
      <c r="H3" t="s">
        <v>712</v>
      </c>
      <c r="J3" s="38" t="s">
        <v>610</v>
      </c>
      <c r="K3" s="38" t="s">
        <v>729</v>
      </c>
      <c r="M3" s="38" t="s">
        <v>625</v>
      </c>
      <c r="N3" s="38" t="s">
        <v>915</v>
      </c>
      <c r="O3" t="s">
        <v>607</v>
      </c>
      <c r="P3" t="s">
        <v>712</v>
      </c>
      <c r="R3" s="38" t="s">
        <v>135</v>
      </c>
      <c r="T3" s="214" t="s">
        <v>613</v>
      </c>
      <c r="U3" s="38" t="s">
        <v>662</v>
      </c>
      <c r="V3" t="s">
        <v>713</v>
      </c>
      <c r="W3" s="38" t="s">
        <v>752</v>
      </c>
      <c r="X3" s="38" t="s">
        <v>856</v>
      </c>
      <c r="Y3" s="38" t="s">
        <v>757</v>
      </c>
      <c r="Z3" s="38" t="s">
        <v>648</v>
      </c>
      <c r="AA3" s="38" t="s">
        <v>848</v>
      </c>
      <c r="AB3" s="38" t="s">
        <v>845</v>
      </c>
    </row>
    <row r="4" spans="1:28" x14ac:dyDescent="0.25">
      <c r="A4" s="38" t="s">
        <v>606</v>
      </c>
      <c r="B4" s="38" t="s">
        <v>625</v>
      </c>
      <c r="C4" s="38" t="s">
        <v>622</v>
      </c>
      <c r="E4" s="38" t="s">
        <v>728</v>
      </c>
      <c r="F4" s="38" t="s">
        <v>831</v>
      </c>
      <c r="G4" t="s">
        <v>624</v>
      </c>
      <c r="H4" t="s">
        <v>630</v>
      </c>
      <c r="J4" s="38" t="s">
        <v>626</v>
      </c>
      <c r="K4" s="38" t="s">
        <v>736</v>
      </c>
      <c r="M4" s="38" t="s">
        <v>728</v>
      </c>
      <c r="N4" s="38" t="s">
        <v>916</v>
      </c>
      <c r="O4" t="s">
        <v>624</v>
      </c>
      <c r="P4" t="s">
        <v>630</v>
      </c>
      <c r="R4" s="38" t="s">
        <v>908</v>
      </c>
      <c r="T4" s="214" t="s">
        <v>649</v>
      </c>
      <c r="U4" s="38" t="s">
        <v>679</v>
      </c>
      <c r="V4" t="s">
        <v>737</v>
      </c>
      <c r="W4" s="38" t="s">
        <v>739</v>
      </c>
      <c r="X4" s="38" t="s">
        <v>859</v>
      </c>
      <c r="Z4" s="38" t="s">
        <v>629</v>
      </c>
      <c r="AA4" s="38" t="s">
        <v>851</v>
      </c>
      <c r="AB4" s="38" t="s">
        <v>827</v>
      </c>
    </row>
    <row r="5" spans="1:28" x14ac:dyDescent="0.25">
      <c r="A5" s="38" t="s">
        <v>606</v>
      </c>
      <c r="B5" s="38" t="s">
        <v>625</v>
      </c>
      <c r="C5" s="38" t="s">
        <v>643</v>
      </c>
      <c r="E5" s="38" t="s">
        <v>774</v>
      </c>
      <c r="G5" t="s">
        <v>644</v>
      </c>
      <c r="H5" t="s">
        <v>760</v>
      </c>
      <c r="J5" s="38" t="s">
        <v>645</v>
      </c>
      <c r="K5" s="38" t="s">
        <v>744</v>
      </c>
      <c r="M5" s="38" t="s">
        <v>774</v>
      </c>
      <c r="N5" s="38" t="s">
        <v>917</v>
      </c>
      <c r="O5" t="s">
        <v>644</v>
      </c>
      <c r="P5" t="s">
        <v>760</v>
      </c>
      <c r="R5" s="38" t="s">
        <v>909</v>
      </c>
      <c r="T5" s="38" t="s">
        <v>663</v>
      </c>
      <c r="U5" s="38" t="s">
        <v>136</v>
      </c>
      <c r="V5" t="s">
        <v>745</v>
      </c>
      <c r="W5" s="38" t="s">
        <v>731</v>
      </c>
      <c r="X5" s="38" t="s">
        <v>862</v>
      </c>
      <c r="Z5" s="38" t="s">
        <v>763</v>
      </c>
      <c r="AA5" s="38" t="s">
        <v>820</v>
      </c>
    </row>
    <row r="6" spans="1:28" x14ac:dyDescent="0.25">
      <c r="A6" s="38" t="s">
        <v>606</v>
      </c>
      <c r="B6" s="38" t="s">
        <v>625</v>
      </c>
      <c r="C6" s="38" t="s">
        <v>658</v>
      </c>
      <c r="E6" s="38" t="s">
        <v>804</v>
      </c>
      <c r="G6" t="s">
        <v>659</v>
      </c>
      <c r="H6" t="s">
        <v>726</v>
      </c>
      <c r="J6" s="38" t="s">
        <v>660</v>
      </c>
      <c r="K6" s="38" t="s">
        <v>749</v>
      </c>
      <c r="M6" s="38" t="s">
        <v>804</v>
      </c>
      <c r="N6" s="38" t="s">
        <v>918</v>
      </c>
      <c r="O6" t="s">
        <v>659</v>
      </c>
      <c r="P6" t="s">
        <v>726</v>
      </c>
      <c r="R6" s="38" t="s">
        <v>910</v>
      </c>
      <c r="T6" s="214" t="s">
        <v>680</v>
      </c>
      <c r="U6" s="38" t="s">
        <v>702</v>
      </c>
      <c r="V6" t="s">
        <v>730</v>
      </c>
      <c r="W6" s="214" t="s">
        <v>722</v>
      </c>
      <c r="X6" s="38" t="s">
        <v>858</v>
      </c>
    </row>
    <row r="7" spans="1:28" x14ac:dyDescent="0.25">
      <c r="A7" s="38" t="s">
        <v>606</v>
      </c>
      <c r="B7" s="38" t="s">
        <v>625</v>
      </c>
      <c r="C7" s="38" t="s">
        <v>674</v>
      </c>
      <c r="G7" t="s">
        <v>675</v>
      </c>
      <c r="H7" t="s">
        <v>762</v>
      </c>
      <c r="J7" s="38" t="s">
        <v>676</v>
      </c>
      <c r="K7" s="38" t="s">
        <v>10</v>
      </c>
      <c r="N7" s="38" t="s">
        <v>919</v>
      </c>
      <c r="O7" t="s">
        <v>675</v>
      </c>
      <c r="P7" t="s">
        <v>762</v>
      </c>
      <c r="R7" s="38" t="s">
        <v>911</v>
      </c>
      <c r="T7" s="38" t="s">
        <v>694</v>
      </c>
      <c r="U7" s="38" t="s">
        <v>738</v>
      </c>
      <c r="V7" t="s">
        <v>695</v>
      </c>
      <c r="W7" s="38" t="s">
        <v>746</v>
      </c>
      <c r="X7" s="38" t="s">
        <v>868</v>
      </c>
    </row>
    <row r="8" spans="1:28" x14ac:dyDescent="0.25">
      <c r="A8" s="38" t="s">
        <v>606</v>
      </c>
      <c r="B8" s="38" t="s">
        <v>625</v>
      </c>
      <c r="C8" s="38" t="s">
        <v>689</v>
      </c>
      <c r="G8" t="s">
        <v>690</v>
      </c>
      <c r="H8" t="s">
        <v>721</v>
      </c>
      <c r="J8" s="38" t="s">
        <v>691</v>
      </c>
      <c r="K8" s="38" t="s">
        <v>760</v>
      </c>
      <c r="N8" s="38" t="s">
        <v>920</v>
      </c>
      <c r="O8" t="s">
        <v>690</v>
      </c>
      <c r="P8" t="s">
        <v>721</v>
      </c>
      <c r="R8" s="38" t="s">
        <v>912</v>
      </c>
      <c r="U8" s="38" t="s">
        <v>650</v>
      </c>
      <c r="V8" t="s">
        <v>681</v>
      </c>
      <c r="X8" s="38" t="s">
        <v>871</v>
      </c>
    </row>
    <row r="9" spans="1:28" x14ac:dyDescent="0.25">
      <c r="A9" s="38" t="s">
        <v>606</v>
      </c>
      <c r="B9" s="38" t="s">
        <v>625</v>
      </c>
      <c r="C9" s="38" t="s">
        <v>118</v>
      </c>
      <c r="G9" t="s">
        <v>699</v>
      </c>
      <c r="H9" t="s">
        <v>116</v>
      </c>
      <c r="J9" s="38" t="s">
        <v>700</v>
      </c>
      <c r="K9" s="38" t="s">
        <v>726</v>
      </c>
      <c r="N9" s="38" t="s">
        <v>921</v>
      </c>
      <c r="O9" t="s">
        <v>699</v>
      </c>
      <c r="P9" t="s">
        <v>116</v>
      </c>
      <c r="R9" s="38" t="s">
        <v>913</v>
      </c>
      <c r="U9" s="38" t="s">
        <v>751</v>
      </c>
      <c r="V9" t="s">
        <v>761</v>
      </c>
      <c r="X9" s="214" t="s">
        <v>853</v>
      </c>
    </row>
    <row r="10" spans="1:28" x14ac:dyDescent="0.25">
      <c r="A10" s="38" t="s">
        <v>606</v>
      </c>
      <c r="B10" s="38" t="s">
        <v>625</v>
      </c>
      <c r="C10" s="38" t="s">
        <v>708</v>
      </c>
      <c r="G10" t="s">
        <v>709</v>
      </c>
      <c r="J10" s="38" t="s">
        <v>710</v>
      </c>
      <c r="K10" s="38" t="s">
        <v>770</v>
      </c>
      <c r="N10" s="38" t="s">
        <v>922</v>
      </c>
      <c r="O10" t="s">
        <v>709</v>
      </c>
      <c r="R10" s="38" t="s">
        <v>914</v>
      </c>
      <c r="U10" s="38" t="s">
        <v>756</v>
      </c>
      <c r="V10" s="214" t="s">
        <v>664</v>
      </c>
      <c r="X10" s="38" t="s">
        <v>882</v>
      </c>
    </row>
    <row r="11" spans="1:28" x14ac:dyDescent="0.25">
      <c r="A11" s="38" t="s">
        <v>606</v>
      </c>
      <c r="B11" s="38" t="s">
        <v>728</v>
      </c>
      <c r="C11" s="38" t="s">
        <v>604</v>
      </c>
      <c r="G11" t="s">
        <v>727</v>
      </c>
      <c r="J11" s="38" t="s">
        <v>719</v>
      </c>
      <c r="K11" s="38" t="s">
        <v>116</v>
      </c>
      <c r="N11" s="38" t="s">
        <v>923</v>
      </c>
      <c r="O11" t="s">
        <v>727</v>
      </c>
      <c r="U11" s="38" t="s">
        <v>631</v>
      </c>
      <c r="V11" t="s">
        <v>783</v>
      </c>
      <c r="X11" s="38" t="s">
        <v>877</v>
      </c>
    </row>
    <row r="12" spans="1:28" x14ac:dyDescent="0.25">
      <c r="A12" s="38" t="s">
        <v>606</v>
      </c>
      <c r="B12" s="38" t="s">
        <v>728</v>
      </c>
      <c r="C12" s="38" t="s">
        <v>622</v>
      </c>
      <c r="G12" t="s">
        <v>735</v>
      </c>
      <c r="J12" s="38"/>
      <c r="K12" s="38" t="s">
        <v>777</v>
      </c>
      <c r="N12" s="38" t="s">
        <v>924</v>
      </c>
      <c r="O12" t="s">
        <v>735</v>
      </c>
      <c r="V12" s="66" t="s">
        <v>793</v>
      </c>
      <c r="X12" s="38" t="s">
        <v>886</v>
      </c>
    </row>
    <row r="13" spans="1:28" x14ac:dyDescent="0.25">
      <c r="A13" s="38" t="s">
        <v>606</v>
      </c>
      <c r="B13" s="38" t="s">
        <v>728</v>
      </c>
      <c r="C13" s="38" t="s">
        <v>643</v>
      </c>
      <c r="G13" t="s">
        <v>743</v>
      </c>
      <c r="N13" s="38" t="s">
        <v>925</v>
      </c>
      <c r="O13" t="s">
        <v>743</v>
      </c>
      <c r="V13" s="66" t="s">
        <v>789</v>
      </c>
      <c r="X13" s="214" t="s">
        <v>855</v>
      </c>
    </row>
    <row r="14" spans="1:28" x14ac:dyDescent="0.25">
      <c r="A14" s="38" t="s">
        <v>606</v>
      </c>
      <c r="B14" s="38" t="s">
        <v>728</v>
      </c>
      <c r="C14" s="38" t="s">
        <v>658</v>
      </c>
      <c r="G14" t="s">
        <v>748</v>
      </c>
      <c r="N14" s="38" t="s">
        <v>926</v>
      </c>
      <c r="O14" t="s">
        <v>748</v>
      </c>
      <c r="S14" s="66"/>
      <c r="T14" s="67"/>
      <c r="U14" s="67"/>
      <c r="V14" s="215" t="s">
        <v>755</v>
      </c>
      <c r="W14" s="67"/>
      <c r="X14" s="38" t="s">
        <v>867</v>
      </c>
      <c r="Y14" s="67"/>
      <c r="Z14" s="67"/>
      <c r="AA14" s="67"/>
      <c r="AB14" s="67"/>
    </row>
    <row r="15" spans="1:28" x14ac:dyDescent="0.25">
      <c r="A15" s="38" t="s">
        <v>606</v>
      </c>
      <c r="B15" s="38" t="s">
        <v>728</v>
      </c>
      <c r="C15" s="38" t="s">
        <v>674</v>
      </c>
      <c r="G15" t="s">
        <v>754</v>
      </c>
      <c r="N15" s="38" t="s">
        <v>927</v>
      </c>
      <c r="O15" t="s">
        <v>754</v>
      </c>
      <c r="S15" s="67"/>
      <c r="T15" s="66"/>
      <c r="U15" s="66"/>
      <c r="V15" s="66" t="s">
        <v>771</v>
      </c>
      <c r="W15" s="66"/>
      <c r="X15" s="38" t="s">
        <v>874</v>
      </c>
      <c r="Y15" s="66"/>
      <c r="Z15" s="66"/>
      <c r="AA15" s="66"/>
      <c r="AB15" s="66"/>
    </row>
    <row r="16" spans="1:28" x14ac:dyDescent="0.25">
      <c r="A16" s="38" t="s">
        <v>606</v>
      </c>
      <c r="B16" s="38" t="s">
        <v>728</v>
      </c>
      <c r="C16" s="38" t="s">
        <v>689</v>
      </c>
      <c r="G16" t="s">
        <v>759</v>
      </c>
      <c r="N16" s="38" t="s">
        <v>928</v>
      </c>
      <c r="O16" t="s">
        <v>759</v>
      </c>
      <c r="S16" s="67"/>
      <c r="T16" s="66"/>
      <c r="U16" s="66"/>
      <c r="V16" t="s">
        <v>703</v>
      </c>
      <c r="W16" s="66"/>
      <c r="Y16" s="66"/>
      <c r="Z16" s="66"/>
      <c r="AA16" s="66"/>
      <c r="AB16" s="66"/>
    </row>
    <row r="17" spans="1:28" x14ac:dyDescent="0.25">
      <c r="A17" s="38" t="s">
        <v>606</v>
      </c>
      <c r="B17" s="38" t="s">
        <v>728</v>
      </c>
      <c r="C17" s="38" t="s">
        <v>118</v>
      </c>
      <c r="G17" t="s">
        <v>766</v>
      </c>
      <c r="N17" s="38" t="s">
        <v>929</v>
      </c>
      <c r="O17" t="s">
        <v>766</v>
      </c>
      <c r="S17" s="67"/>
      <c r="T17" s="66"/>
      <c r="U17" s="66"/>
      <c r="V17" t="s">
        <v>750</v>
      </c>
      <c r="W17" s="66"/>
      <c r="Y17" s="66"/>
      <c r="Z17" s="66"/>
      <c r="AA17" s="66"/>
      <c r="AB17" s="66"/>
    </row>
    <row r="18" spans="1:28" x14ac:dyDescent="0.25">
      <c r="A18" s="38" t="s">
        <v>606</v>
      </c>
      <c r="B18" s="38" t="s">
        <v>728</v>
      </c>
      <c r="C18" s="38" t="s">
        <v>708</v>
      </c>
      <c r="G18" t="s">
        <v>769</v>
      </c>
      <c r="N18" s="38" t="s">
        <v>930</v>
      </c>
      <c r="O18" t="s">
        <v>769</v>
      </c>
      <c r="S18" s="67"/>
      <c r="T18" s="66"/>
      <c r="U18" s="66"/>
      <c r="V18" t="s">
        <v>778</v>
      </c>
      <c r="W18" s="66"/>
      <c r="Y18" s="66"/>
      <c r="Z18" s="66"/>
      <c r="AA18" s="66"/>
      <c r="AB18" s="66"/>
    </row>
    <row r="19" spans="1:28" x14ac:dyDescent="0.25">
      <c r="A19" s="38" t="s">
        <v>606</v>
      </c>
      <c r="B19" s="38" t="s">
        <v>774</v>
      </c>
      <c r="C19" s="38" t="s">
        <v>604</v>
      </c>
      <c r="G19" t="s">
        <v>782</v>
      </c>
      <c r="N19" s="38" t="s">
        <v>931</v>
      </c>
      <c r="O19" t="s">
        <v>782</v>
      </c>
      <c r="S19" s="67"/>
      <c r="T19" s="66"/>
      <c r="U19" s="66"/>
      <c r="W19" s="66"/>
      <c r="Y19" s="66"/>
      <c r="Z19" s="66"/>
      <c r="AA19" s="66"/>
      <c r="AB19" s="66"/>
    </row>
    <row r="20" spans="1:28" x14ac:dyDescent="0.25">
      <c r="A20" s="38" t="s">
        <v>606</v>
      </c>
      <c r="B20" s="38" t="s">
        <v>774</v>
      </c>
      <c r="C20" s="38" t="s">
        <v>622</v>
      </c>
      <c r="G20" t="s">
        <v>797</v>
      </c>
      <c r="N20" s="38" t="s">
        <v>932</v>
      </c>
      <c r="O20" t="s">
        <v>797</v>
      </c>
      <c r="S20" s="67"/>
      <c r="T20" s="66"/>
      <c r="U20" s="66"/>
      <c r="W20" s="66"/>
      <c r="Y20" s="66"/>
      <c r="Z20" s="66"/>
      <c r="AA20" s="66"/>
      <c r="AB20" s="66"/>
    </row>
    <row r="21" spans="1:28" x14ac:dyDescent="0.25">
      <c r="A21" s="38" t="s">
        <v>606</v>
      </c>
      <c r="B21" s="38" t="s">
        <v>774</v>
      </c>
      <c r="C21" s="38" t="s">
        <v>643</v>
      </c>
      <c r="G21" t="s">
        <v>800</v>
      </c>
      <c r="N21" s="38" t="s">
        <v>933</v>
      </c>
      <c r="O21" t="s">
        <v>800</v>
      </c>
      <c r="S21" s="67"/>
      <c r="T21" s="66"/>
      <c r="U21" s="66"/>
      <c r="W21" s="66"/>
      <c r="Y21" s="66"/>
      <c r="Z21" s="66"/>
      <c r="AA21" s="66"/>
      <c r="AB21" s="66"/>
    </row>
    <row r="22" spans="1:28" x14ac:dyDescent="0.25">
      <c r="A22" s="38" t="s">
        <v>606</v>
      </c>
      <c r="B22" s="38" t="s">
        <v>774</v>
      </c>
      <c r="C22" s="38" t="s">
        <v>658</v>
      </c>
      <c r="G22" t="s">
        <v>803</v>
      </c>
      <c r="N22" s="38"/>
      <c r="O22" t="s">
        <v>803</v>
      </c>
      <c r="S22" s="66"/>
      <c r="T22" s="66"/>
      <c r="U22" s="66"/>
      <c r="W22" s="66"/>
      <c r="Y22" s="66"/>
      <c r="Z22" s="66"/>
      <c r="AA22" s="66"/>
      <c r="AB22" s="66"/>
    </row>
    <row r="23" spans="1:28" x14ac:dyDescent="0.25">
      <c r="A23" s="38" t="s">
        <v>606</v>
      </c>
      <c r="B23" s="38" t="s">
        <v>774</v>
      </c>
      <c r="C23" s="38" t="s">
        <v>674</v>
      </c>
      <c r="G23" t="s">
        <v>807</v>
      </c>
      <c r="O23" t="s">
        <v>807</v>
      </c>
    </row>
    <row r="24" spans="1:28" x14ac:dyDescent="0.25">
      <c r="A24" s="38" t="s">
        <v>606</v>
      </c>
      <c r="B24" s="38" t="s">
        <v>774</v>
      </c>
      <c r="C24" s="38" t="s">
        <v>689</v>
      </c>
      <c r="G24" t="s">
        <v>810</v>
      </c>
      <c r="O24" t="s">
        <v>810</v>
      </c>
    </row>
    <row r="25" spans="1:28" x14ac:dyDescent="0.25">
      <c r="A25" s="38" t="s">
        <v>606</v>
      </c>
      <c r="B25" s="38" t="s">
        <v>774</v>
      </c>
      <c r="C25" s="38" t="s">
        <v>118</v>
      </c>
      <c r="G25" t="s">
        <v>812</v>
      </c>
      <c r="O25" t="s">
        <v>812</v>
      </c>
    </row>
    <row r="26" spans="1:28" x14ac:dyDescent="0.25">
      <c r="A26" s="38" t="s">
        <v>606</v>
      </c>
      <c r="B26" s="38" t="s">
        <v>774</v>
      </c>
      <c r="C26" s="38" t="s">
        <v>708</v>
      </c>
      <c r="G26" t="s">
        <v>815</v>
      </c>
      <c r="O26" t="s">
        <v>815</v>
      </c>
    </row>
    <row r="27" spans="1:28" x14ac:dyDescent="0.25">
      <c r="A27" s="38" t="s">
        <v>606</v>
      </c>
      <c r="B27" s="38" t="s">
        <v>774</v>
      </c>
      <c r="C27" s="38" t="s">
        <v>742</v>
      </c>
      <c r="G27" t="s">
        <v>817</v>
      </c>
      <c r="O27" t="s">
        <v>817</v>
      </c>
    </row>
    <row r="28" spans="1:28" x14ac:dyDescent="0.25">
      <c r="A28" s="38" t="s">
        <v>606</v>
      </c>
      <c r="B28" s="38" t="s">
        <v>804</v>
      </c>
      <c r="C28" s="38" t="s">
        <v>604</v>
      </c>
      <c r="G28" t="s">
        <v>819</v>
      </c>
      <c r="O28" t="s">
        <v>819</v>
      </c>
    </row>
    <row r="29" spans="1:28" x14ac:dyDescent="0.25">
      <c r="A29" s="38" t="s">
        <v>606</v>
      </c>
      <c r="B29" s="38" t="s">
        <v>804</v>
      </c>
      <c r="C29" s="38" t="s">
        <v>622</v>
      </c>
      <c r="G29" t="s">
        <v>823</v>
      </c>
      <c r="O29" t="s">
        <v>823</v>
      </c>
    </row>
    <row r="30" spans="1:28" x14ac:dyDescent="0.25">
      <c r="A30" s="38" t="s">
        <v>606</v>
      </c>
      <c r="B30" s="38" t="s">
        <v>804</v>
      </c>
      <c r="C30" s="38" t="s">
        <v>643</v>
      </c>
      <c r="G30" t="s">
        <v>825</v>
      </c>
      <c r="O30" t="s">
        <v>825</v>
      </c>
    </row>
    <row r="31" spans="1:28" x14ac:dyDescent="0.25">
      <c r="A31" s="38" t="s">
        <v>606</v>
      </c>
      <c r="B31" s="38" t="s">
        <v>804</v>
      </c>
      <c r="C31" s="38" t="s">
        <v>658</v>
      </c>
      <c r="G31" t="s">
        <v>830</v>
      </c>
      <c r="O31" t="s">
        <v>830</v>
      </c>
    </row>
    <row r="32" spans="1:28" x14ac:dyDescent="0.25">
      <c r="A32" s="38" t="s">
        <v>606</v>
      </c>
      <c r="B32" s="38" t="s">
        <v>804</v>
      </c>
      <c r="C32" s="38" t="s">
        <v>674</v>
      </c>
      <c r="G32" t="s">
        <v>834</v>
      </c>
      <c r="O32" t="s">
        <v>834</v>
      </c>
    </row>
    <row r="33" spans="1:15" x14ac:dyDescent="0.25">
      <c r="A33" s="38" t="s">
        <v>606</v>
      </c>
      <c r="B33" s="38" t="s">
        <v>804</v>
      </c>
      <c r="C33" s="38" t="s">
        <v>689</v>
      </c>
      <c r="G33" t="s">
        <v>839</v>
      </c>
      <c r="O33" t="s">
        <v>839</v>
      </c>
    </row>
    <row r="34" spans="1:15" x14ac:dyDescent="0.25">
      <c r="A34" s="38" t="s">
        <v>606</v>
      </c>
      <c r="B34" s="38" t="s">
        <v>804</v>
      </c>
      <c r="C34" s="38" t="s">
        <v>118</v>
      </c>
      <c r="G34" t="s">
        <v>843</v>
      </c>
      <c r="O34" t="s">
        <v>843</v>
      </c>
    </row>
    <row r="35" spans="1:15" x14ac:dyDescent="0.25">
      <c r="A35" s="38" t="s">
        <v>606</v>
      </c>
      <c r="B35" s="38" t="s">
        <v>804</v>
      </c>
      <c r="C35" s="38" t="s">
        <v>708</v>
      </c>
      <c r="G35" t="s">
        <v>847</v>
      </c>
      <c r="O35" t="s">
        <v>847</v>
      </c>
    </row>
    <row r="36" spans="1:15" x14ac:dyDescent="0.25">
      <c r="A36" s="38" t="s">
        <v>609</v>
      </c>
      <c r="B36" s="38" t="s">
        <v>826</v>
      </c>
      <c r="C36" s="38" t="s">
        <v>708</v>
      </c>
      <c r="G36" t="s">
        <v>850</v>
      </c>
      <c r="O36" t="s">
        <v>850</v>
      </c>
    </row>
    <row r="37" spans="1:15" x14ac:dyDescent="0.25">
      <c r="A37" s="38" t="s">
        <v>609</v>
      </c>
      <c r="B37" s="38" t="s">
        <v>831</v>
      </c>
      <c r="C37" s="38" t="s">
        <v>708</v>
      </c>
      <c r="G37" t="s">
        <v>864</v>
      </c>
      <c r="O37" t="s">
        <v>864</v>
      </c>
    </row>
    <row r="38" spans="1:15" x14ac:dyDescent="0.25">
      <c r="A38" s="38" t="s">
        <v>623</v>
      </c>
      <c r="B38" s="38" t="s">
        <v>607</v>
      </c>
      <c r="C38" s="38" t="s">
        <v>604</v>
      </c>
      <c r="G38" t="s">
        <v>866</v>
      </c>
      <c r="O38" t="s">
        <v>866</v>
      </c>
    </row>
    <row r="39" spans="1:15" x14ac:dyDescent="0.25">
      <c r="A39" s="38" t="s">
        <v>623</v>
      </c>
      <c r="B39" s="38" t="s">
        <v>607</v>
      </c>
      <c r="C39" s="38" t="s">
        <v>622</v>
      </c>
      <c r="G39" t="s">
        <v>870</v>
      </c>
      <c r="O39" t="s">
        <v>870</v>
      </c>
    </row>
    <row r="40" spans="1:15" x14ac:dyDescent="0.25">
      <c r="A40" s="38" t="s">
        <v>623</v>
      </c>
      <c r="B40" s="38" t="s">
        <v>607</v>
      </c>
      <c r="C40" s="38" t="s">
        <v>643</v>
      </c>
      <c r="G40" t="s">
        <v>873</v>
      </c>
      <c r="O40" t="s">
        <v>873</v>
      </c>
    </row>
    <row r="41" spans="1:15" x14ac:dyDescent="0.25">
      <c r="A41" s="38" t="s">
        <v>623</v>
      </c>
      <c r="B41" s="38" t="s">
        <v>607</v>
      </c>
      <c r="C41" s="38" t="s">
        <v>658</v>
      </c>
      <c r="G41" t="s">
        <v>876</v>
      </c>
      <c r="O41" t="s">
        <v>876</v>
      </c>
    </row>
    <row r="42" spans="1:15" x14ac:dyDescent="0.25">
      <c r="A42" s="38" t="s">
        <v>623</v>
      </c>
      <c r="B42" s="38" t="s">
        <v>607</v>
      </c>
      <c r="C42" s="38" t="s">
        <v>674</v>
      </c>
      <c r="G42" t="s">
        <v>879</v>
      </c>
      <c r="O42" t="s">
        <v>879</v>
      </c>
    </row>
    <row r="43" spans="1:15" x14ac:dyDescent="0.25">
      <c r="A43" s="38" t="s">
        <v>623</v>
      </c>
      <c r="B43" s="38" t="s">
        <v>607</v>
      </c>
      <c r="C43" s="38" t="s">
        <v>689</v>
      </c>
      <c r="G43" t="s">
        <v>881</v>
      </c>
      <c r="O43" t="s">
        <v>881</v>
      </c>
    </row>
    <row r="44" spans="1:15" x14ac:dyDescent="0.25">
      <c r="A44" s="38" t="s">
        <v>623</v>
      </c>
      <c r="B44" s="38" t="s">
        <v>607</v>
      </c>
      <c r="C44" s="38" t="s">
        <v>118</v>
      </c>
      <c r="G44" t="s">
        <v>884</v>
      </c>
      <c r="O44" t="s">
        <v>884</v>
      </c>
    </row>
    <row r="45" spans="1:15" x14ac:dyDescent="0.25">
      <c r="A45" s="38" t="s">
        <v>623</v>
      </c>
      <c r="B45" s="38" t="s">
        <v>607</v>
      </c>
      <c r="C45" s="38" t="s">
        <v>708</v>
      </c>
      <c r="G45" t="s">
        <v>890</v>
      </c>
      <c r="O45" t="s">
        <v>890</v>
      </c>
    </row>
    <row r="46" spans="1:15" x14ac:dyDescent="0.25">
      <c r="A46" s="38" t="s">
        <v>623</v>
      </c>
      <c r="B46" s="38" t="s">
        <v>624</v>
      </c>
      <c r="C46" s="38" t="s">
        <v>604</v>
      </c>
      <c r="G46" t="s">
        <v>893</v>
      </c>
      <c r="O46" t="s">
        <v>893</v>
      </c>
    </row>
    <row r="47" spans="1:15" x14ac:dyDescent="0.25">
      <c r="A47" s="38" t="s">
        <v>623</v>
      </c>
      <c r="B47" s="38" t="s">
        <v>624</v>
      </c>
      <c r="C47" s="38" t="s">
        <v>622</v>
      </c>
      <c r="G47" t="s">
        <v>895</v>
      </c>
      <c r="O47" t="s">
        <v>895</v>
      </c>
    </row>
    <row r="48" spans="1:15" x14ac:dyDescent="0.25">
      <c r="A48" s="38" t="s">
        <v>623</v>
      </c>
      <c r="B48" s="38" t="s">
        <v>624</v>
      </c>
      <c r="C48" s="38" t="s">
        <v>643</v>
      </c>
    </row>
    <row r="49" spans="1:3" x14ac:dyDescent="0.25">
      <c r="A49" s="38" t="s">
        <v>623</v>
      </c>
      <c r="B49" s="38" t="s">
        <v>624</v>
      </c>
      <c r="C49" s="38" t="s">
        <v>658</v>
      </c>
    </row>
    <row r="50" spans="1:3" x14ac:dyDescent="0.25">
      <c r="A50" s="38" t="s">
        <v>623</v>
      </c>
      <c r="B50" s="38" t="s">
        <v>624</v>
      </c>
      <c r="C50" s="38" t="s">
        <v>674</v>
      </c>
    </row>
    <row r="51" spans="1:3" x14ac:dyDescent="0.25">
      <c r="A51" s="38" t="s">
        <v>623</v>
      </c>
      <c r="B51" s="38" t="s">
        <v>624</v>
      </c>
      <c r="C51" s="38" t="s">
        <v>689</v>
      </c>
    </row>
    <row r="52" spans="1:3" x14ac:dyDescent="0.25">
      <c r="A52" s="38" t="s">
        <v>623</v>
      </c>
      <c r="B52" s="38" t="s">
        <v>624</v>
      </c>
      <c r="C52" s="38" t="s">
        <v>118</v>
      </c>
    </row>
    <row r="53" spans="1:3" x14ac:dyDescent="0.25">
      <c r="A53" s="38" t="s">
        <v>623</v>
      </c>
      <c r="B53" s="38" t="s">
        <v>624</v>
      </c>
      <c r="C53" s="38" t="s">
        <v>708</v>
      </c>
    </row>
    <row r="54" spans="1:3" x14ac:dyDescent="0.25">
      <c r="A54" s="38" t="s">
        <v>623</v>
      </c>
      <c r="B54" s="38" t="s">
        <v>644</v>
      </c>
      <c r="C54" s="38" t="s">
        <v>604</v>
      </c>
    </row>
    <row r="55" spans="1:3" x14ac:dyDescent="0.25">
      <c r="A55" s="38" t="s">
        <v>623</v>
      </c>
      <c r="B55" s="38" t="s">
        <v>644</v>
      </c>
      <c r="C55" s="38" t="s">
        <v>622</v>
      </c>
    </row>
    <row r="56" spans="1:3" x14ac:dyDescent="0.25">
      <c r="A56" s="38" t="s">
        <v>623</v>
      </c>
      <c r="B56" s="38" t="s">
        <v>644</v>
      </c>
      <c r="C56" s="38" t="s">
        <v>643</v>
      </c>
    </row>
    <row r="57" spans="1:3" x14ac:dyDescent="0.25">
      <c r="A57" s="38" t="s">
        <v>623</v>
      </c>
      <c r="B57" s="38" t="s">
        <v>644</v>
      </c>
      <c r="C57" s="38" t="s">
        <v>658</v>
      </c>
    </row>
    <row r="58" spans="1:3" x14ac:dyDescent="0.25">
      <c r="A58" s="38" t="s">
        <v>623</v>
      </c>
      <c r="B58" s="38" t="s">
        <v>644</v>
      </c>
      <c r="C58" s="38" t="s">
        <v>674</v>
      </c>
    </row>
    <row r="59" spans="1:3" x14ac:dyDescent="0.25">
      <c r="A59" s="38" t="s">
        <v>623</v>
      </c>
      <c r="B59" s="38" t="s">
        <v>644</v>
      </c>
      <c r="C59" s="38" t="s">
        <v>689</v>
      </c>
    </row>
    <row r="60" spans="1:3" x14ac:dyDescent="0.25">
      <c r="A60" s="38" t="s">
        <v>623</v>
      </c>
      <c r="B60" s="38" t="s">
        <v>644</v>
      </c>
      <c r="C60" s="38" t="s">
        <v>118</v>
      </c>
    </row>
    <row r="61" spans="1:3" x14ac:dyDescent="0.25">
      <c r="A61" s="38" t="s">
        <v>623</v>
      </c>
      <c r="B61" s="38" t="s">
        <v>644</v>
      </c>
      <c r="C61" s="38" t="s">
        <v>708</v>
      </c>
    </row>
    <row r="62" spans="1:3" x14ac:dyDescent="0.25">
      <c r="A62" s="38" t="s">
        <v>623</v>
      </c>
      <c r="B62" s="38" t="s">
        <v>659</v>
      </c>
      <c r="C62" s="38" t="s">
        <v>604</v>
      </c>
    </row>
    <row r="63" spans="1:3" x14ac:dyDescent="0.25">
      <c r="A63" s="38" t="s">
        <v>623</v>
      </c>
      <c r="B63" s="38" t="s">
        <v>659</v>
      </c>
      <c r="C63" s="38" t="s">
        <v>622</v>
      </c>
    </row>
    <row r="64" spans="1:3" x14ac:dyDescent="0.25">
      <c r="A64" s="38" t="s">
        <v>623</v>
      </c>
      <c r="B64" s="38" t="s">
        <v>659</v>
      </c>
      <c r="C64" s="38" t="s">
        <v>643</v>
      </c>
    </row>
    <row r="65" spans="1:3" x14ac:dyDescent="0.25">
      <c r="A65" s="38" t="s">
        <v>623</v>
      </c>
      <c r="B65" s="38" t="s">
        <v>659</v>
      </c>
      <c r="C65" s="38" t="s">
        <v>658</v>
      </c>
    </row>
    <row r="66" spans="1:3" x14ac:dyDescent="0.25">
      <c r="A66" s="38" t="s">
        <v>623</v>
      </c>
      <c r="B66" s="38" t="s">
        <v>659</v>
      </c>
      <c r="C66" s="38" t="s">
        <v>674</v>
      </c>
    </row>
    <row r="67" spans="1:3" x14ac:dyDescent="0.25">
      <c r="A67" s="38" t="s">
        <v>623</v>
      </c>
      <c r="B67" s="38" t="s">
        <v>659</v>
      </c>
      <c r="C67" s="38" t="s">
        <v>689</v>
      </c>
    </row>
    <row r="68" spans="1:3" x14ac:dyDescent="0.25">
      <c r="A68" s="38" t="s">
        <v>623</v>
      </c>
      <c r="B68" s="38" t="s">
        <v>659</v>
      </c>
      <c r="C68" s="38" t="s">
        <v>118</v>
      </c>
    </row>
    <row r="69" spans="1:3" x14ac:dyDescent="0.25">
      <c r="A69" s="38" t="s">
        <v>623</v>
      </c>
      <c r="B69" s="38" t="s">
        <v>659</v>
      </c>
      <c r="C69" s="38" t="s">
        <v>708</v>
      </c>
    </row>
    <row r="70" spans="1:3" x14ac:dyDescent="0.25">
      <c r="A70" s="38" t="s">
        <v>623</v>
      </c>
      <c r="B70" s="38" t="s">
        <v>675</v>
      </c>
      <c r="C70" s="38" t="s">
        <v>604</v>
      </c>
    </row>
    <row r="71" spans="1:3" x14ac:dyDescent="0.25">
      <c r="A71" s="38" t="s">
        <v>623</v>
      </c>
      <c r="B71" s="38" t="s">
        <v>675</v>
      </c>
      <c r="C71" s="38" t="s">
        <v>622</v>
      </c>
    </row>
    <row r="72" spans="1:3" x14ac:dyDescent="0.25">
      <c r="A72" s="38" t="s">
        <v>623</v>
      </c>
      <c r="B72" s="38" t="s">
        <v>675</v>
      </c>
      <c r="C72" s="38" t="s">
        <v>643</v>
      </c>
    </row>
    <row r="73" spans="1:3" x14ac:dyDescent="0.25">
      <c r="A73" s="38" t="s">
        <v>623</v>
      </c>
      <c r="B73" s="38" t="s">
        <v>675</v>
      </c>
      <c r="C73" s="38" t="s">
        <v>658</v>
      </c>
    </row>
    <row r="74" spans="1:3" x14ac:dyDescent="0.25">
      <c r="A74" s="38" t="s">
        <v>623</v>
      </c>
      <c r="B74" s="38" t="s">
        <v>675</v>
      </c>
      <c r="C74" s="38" t="s">
        <v>674</v>
      </c>
    </row>
    <row r="75" spans="1:3" x14ac:dyDescent="0.25">
      <c r="A75" s="38" t="s">
        <v>623</v>
      </c>
      <c r="B75" s="38" t="s">
        <v>675</v>
      </c>
      <c r="C75" s="38" t="s">
        <v>689</v>
      </c>
    </row>
    <row r="76" spans="1:3" x14ac:dyDescent="0.25">
      <c r="A76" s="38" t="s">
        <v>623</v>
      </c>
      <c r="B76" s="38" t="s">
        <v>675</v>
      </c>
      <c r="C76" s="38" t="s">
        <v>118</v>
      </c>
    </row>
    <row r="77" spans="1:3" x14ac:dyDescent="0.25">
      <c r="A77" s="38" t="s">
        <v>623</v>
      </c>
      <c r="B77" s="38" t="s">
        <v>675</v>
      </c>
      <c r="C77" s="38" t="s">
        <v>708</v>
      </c>
    </row>
    <row r="78" spans="1:3" x14ac:dyDescent="0.25">
      <c r="A78" s="38" t="s">
        <v>623</v>
      </c>
      <c r="B78" s="38" t="s">
        <v>690</v>
      </c>
      <c r="C78" s="38" t="s">
        <v>604</v>
      </c>
    </row>
    <row r="79" spans="1:3" x14ac:dyDescent="0.25">
      <c r="A79" s="38" t="s">
        <v>623</v>
      </c>
      <c r="B79" s="38" t="s">
        <v>690</v>
      </c>
      <c r="C79" s="38" t="s">
        <v>622</v>
      </c>
    </row>
    <row r="80" spans="1:3" x14ac:dyDescent="0.25">
      <c r="A80" s="38" t="s">
        <v>623</v>
      </c>
      <c r="B80" s="38" t="s">
        <v>690</v>
      </c>
      <c r="C80" s="38" t="s">
        <v>643</v>
      </c>
    </row>
    <row r="81" spans="1:3" x14ac:dyDescent="0.25">
      <c r="A81" s="38" t="s">
        <v>623</v>
      </c>
      <c r="B81" s="38" t="s">
        <v>690</v>
      </c>
      <c r="C81" s="38" t="s">
        <v>658</v>
      </c>
    </row>
    <row r="82" spans="1:3" x14ac:dyDescent="0.25">
      <c r="A82" s="38" t="s">
        <v>623</v>
      </c>
      <c r="B82" s="38" t="s">
        <v>690</v>
      </c>
      <c r="C82" s="38" t="s">
        <v>674</v>
      </c>
    </row>
    <row r="83" spans="1:3" x14ac:dyDescent="0.25">
      <c r="A83" s="38" t="s">
        <v>623</v>
      </c>
      <c r="B83" s="38" t="s">
        <v>690</v>
      </c>
      <c r="C83" s="38" t="s">
        <v>689</v>
      </c>
    </row>
    <row r="84" spans="1:3" x14ac:dyDescent="0.25">
      <c r="A84" s="38" t="s">
        <v>623</v>
      </c>
      <c r="B84" s="38" t="s">
        <v>690</v>
      </c>
      <c r="C84" s="38" t="s">
        <v>118</v>
      </c>
    </row>
    <row r="85" spans="1:3" x14ac:dyDescent="0.25">
      <c r="A85" s="38" t="s">
        <v>623</v>
      </c>
      <c r="B85" s="38" t="s">
        <v>690</v>
      </c>
      <c r="C85" s="38" t="s">
        <v>708</v>
      </c>
    </row>
    <row r="86" spans="1:3" x14ac:dyDescent="0.25">
      <c r="A86" s="38" t="s">
        <v>623</v>
      </c>
      <c r="B86" s="38" t="s">
        <v>699</v>
      </c>
      <c r="C86" s="38" t="s">
        <v>604</v>
      </c>
    </row>
    <row r="87" spans="1:3" x14ac:dyDescent="0.25">
      <c r="A87" s="38" t="s">
        <v>623</v>
      </c>
      <c r="B87" s="38" t="s">
        <v>699</v>
      </c>
      <c r="C87" s="38" t="s">
        <v>622</v>
      </c>
    </row>
    <row r="88" spans="1:3" x14ac:dyDescent="0.25">
      <c r="A88" s="38" t="s">
        <v>623</v>
      </c>
      <c r="B88" s="38" t="s">
        <v>699</v>
      </c>
      <c r="C88" s="38" t="s">
        <v>643</v>
      </c>
    </row>
    <row r="89" spans="1:3" x14ac:dyDescent="0.25">
      <c r="A89" s="38" t="s">
        <v>623</v>
      </c>
      <c r="B89" s="38" t="s">
        <v>699</v>
      </c>
      <c r="C89" s="38" t="s">
        <v>658</v>
      </c>
    </row>
    <row r="90" spans="1:3" x14ac:dyDescent="0.25">
      <c r="A90" s="38" t="s">
        <v>623</v>
      </c>
      <c r="B90" s="38" t="s">
        <v>699</v>
      </c>
      <c r="C90" s="38" t="s">
        <v>674</v>
      </c>
    </row>
    <row r="91" spans="1:3" x14ac:dyDescent="0.25">
      <c r="A91" s="38" t="s">
        <v>623</v>
      </c>
      <c r="B91" s="38" t="s">
        <v>699</v>
      </c>
      <c r="C91" s="38" t="s">
        <v>689</v>
      </c>
    </row>
    <row r="92" spans="1:3" x14ac:dyDescent="0.25">
      <c r="A92" s="38" t="s">
        <v>623</v>
      </c>
      <c r="B92" s="38" t="s">
        <v>699</v>
      </c>
      <c r="C92" s="38" t="s">
        <v>118</v>
      </c>
    </row>
    <row r="93" spans="1:3" x14ac:dyDescent="0.25">
      <c r="A93" s="38" t="s">
        <v>623</v>
      </c>
      <c r="B93" s="38" t="s">
        <v>699</v>
      </c>
      <c r="C93" s="38" t="s">
        <v>708</v>
      </c>
    </row>
    <row r="94" spans="1:3" x14ac:dyDescent="0.25">
      <c r="A94" s="38" t="s">
        <v>623</v>
      </c>
      <c r="B94" s="38" t="s">
        <v>709</v>
      </c>
      <c r="C94" s="38" t="s">
        <v>604</v>
      </c>
    </row>
    <row r="95" spans="1:3" x14ac:dyDescent="0.25">
      <c r="A95" s="38" t="s">
        <v>623</v>
      </c>
      <c r="B95" s="38" t="s">
        <v>709</v>
      </c>
      <c r="C95" s="38" t="s">
        <v>622</v>
      </c>
    </row>
    <row r="96" spans="1:3" x14ac:dyDescent="0.25">
      <c r="A96" s="38" t="s">
        <v>623</v>
      </c>
      <c r="B96" s="38" t="s">
        <v>709</v>
      </c>
      <c r="C96" s="38" t="s">
        <v>643</v>
      </c>
    </row>
    <row r="97" spans="1:3" x14ac:dyDescent="0.25">
      <c r="A97" s="38" t="s">
        <v>623</v>
      </c>
      <c r="B97" s="38" t="s">
        <v>709</v>
      </c>
      <c r="C97" s="38" t="s">
        <v>658</v>
      </c>
    </row>
    <row r="98" spans="1:3" x14ac:dyDescent="0.25">
      <c r="A98" s="38" t="s">
        <v>623</v>
      </c>
      <c r="B98" s="38" t="s">
        <v>709</v>
      </c>
      <c r="C98" s="38" t="s">
        <v>674</v>
      </c>
    </row>
    <row r="99" spans="1:3" x14ac:dyDescent="0.25">
      <c r="A99" s="38" t="s">
        <v>623</v>
      </c>
      <c r="B99" s="38" t="s">
        <v>709</v>
      </c>
      <c r="C99" s="38" t="s">
        <v>689</v>
      </c>
    </row>
    <row r="100" spans="1:3" x14ac:dyDescent="0.25">
      <c r="A100" s="38" t="s">
        <v>623</v>
      </c>
      <c r="B100" s="38" t="s">
        <v>709</v>
      </c>
      <c r="C100" s="38" t="s">
        <v>118</v>
      </c>
    </row>
    <row r="101" spans="1:3" x14ac:dyDescent="0.25">
      <c r="A101" s="38" t="s">
        <v>623</v>
      </c>
      <c r="B101" s="38" t="s">
        <v>709</v>
      </c>
      <c r="C101" s="38" t="s">
        <v>708</v>
      </c>
    </row>
    <row r="102" spans="1:3" x14ac:dyDescent="0.25">
      <c r="A102" s="38" t="s">
        <v>623</v>
      </c>
      <c r="B102" s="38" t="s">
        <v>727</v>
      </c>
      <c r="C102" s="38" t="s">
        <v>604</v>
      </c>
    </row>
    <row r="103" spans="1:3" x14ac:dyDescent="0.25">
      <c r="A103" s="38" t="s">
        <v>623</v>
      </c>
      <c r="B103" s="38" t="s">
        <v>727</v>
      </c>
      <c r="C103" s="38" t="s">
        <v>622</v>
      </c>
    </row>
    <row r="104" spans="1:3" x14ac:dyDescent="0.25">
      <c r="A104" s="38" t="s">
        <v>623</v>
      </c>
      <c r="B104" s="38" t="s">
        <v>727</v>
      </c>
      <c r="C104" s="38" t="s">
        <v>643</v>
      </c>
    </row>
    <row r="105" spans="1:3" x14ac:dyDescent="0.25">
      <c r="A105" s="38" t="s">
        <v>623</v>
      </c>
      <c r="B105" s="38" t="s">
        <v>727</v>
      </c>
      <c r="C105" s="38" t="s">
        <v>658</v>
      </c>
    </row>
    <row r="106" spans="1:3" x14ac:dyDescent="0.25">
      <c r="A106" s="38" t="s">
        <v>623</v>
      </c>
      <c r="B106" s="38" t="s">
        <v>727</v>
      </c>
      <c r="C106" s="38" t="s">
        <v>674</v>
      </c>
    </row>
    <row r="107" spans="1:3" x14ac:dyDescent="0.25">
      <c r="A107" s="38" t="s">
        <v>623</v>
      </c>
      <c r="B107" s="38" t="s">
        <v>727</v>
      </c>
      <c r="C107" s="38" t="s">
        <v>689</v>
      </c>
    </row>
    <row r="108" spans="1:3" x14ac:dyDescent="0.25">
      <c r="A108" s="38" t="s">
        <v>623</v>
      </c>
      <c r="B108" s="38" t="s">
        <v>727</v>
      </c>
      <c r="C108" s="38" t="s">
        <v>118</v>
      </c>
    </row>
    <row r="109" spans="1:3" x14ac:dyDescent="0.25">
      <c r="A109" s="38" t="s">
        <v>623</v>
      </c>
      <c r="B109" s="38" t="s">
        <v>727</v>
      </c>
      <c r="C109" s="38" t="s">
        <v>708</v>
      </c>
    </row>
    <row r="110" spans="1:3" x14ac:dyDescent="0.25">
      <c r="A110" s="38" t="s">
        <v>623</v>
      </c>
      <c r="B110" s="38" t="s">
        <v>735</v>
      </c>
      <c r="C110" s="38" t="s">
        <v>604</v>
      </c>
    </row>
    <row r="111" spans="1:3" x14ac:dyDescent="0.25">
      <c r="A111" s="38" t="s">
        <v>623</v>
      </c>
      <c r="B111" s="38" t="s">
        <v>735</v>
      </c>
      <c r="C111" s="38" t="s">
        <v>622</v>
      </c>
    </row>
    <row r="112" spans="1:3" x14ac:dyDescent="0.25">
      <c r="A112" s="38" t="s">
        <v>623</v>
      </c>
      <c r="B112" s="38" t="s">
        <v>735</v>
      </c>
      <c r="C112" s="38" t="s">
        <v>643</v>
      </c>
    </row>
    <row r="113" spans="1:3" x14ac:dyDescent="0.25">
      <c r="A113" s="38" t="s">
        <v>623</v>
      </c>
      <c r="B113" s="38" t="s">
        <v>735</v>
      </c>
      <c r="C113" s="38" t="s">
        <v>658</v>
      </c>
    </row>
    <row r="114" spans="1:3" x14ac:dyDescent="0.25">
      <c r="A114" s="38" t="s">
        <v>623</v>
      </c>
      <c r="B114" s="38" t="s">
        <v>735</v>
      </c>
      <c r="C114" s="38" t="s">
        <v>674</v>
      </c>
    </row>
    <row r="115" spans="1:3" x14ac:dyDescent="0.25">
      <c r="A115" s="38" t="s">
        <v>623</v>
      </c>
      <c r="B115" s="38" t="s">
        <v>735</v>
      </c>
      <c r="C115" s="38" t="s">
        <v>689</v>
      </c>
    </row>
    <row r="116" spans="1:3" x14ac:dyDescent="0.25">
      <c r="A116" s="38" t="s">
        <v>623</v>
      </c>
      <c r="B116" s="38" t="s">
        <v>735</v>
      </c>
      <c r="C116" s="38" t="s">
        <v>118</v>
      </c>
    </row>
    <row r="117" spans="1:3" x14ac:dyDescent="0.25">
      <c r="A117" s="38" t="s">
        <v>623</v>
      </c>
      <c r="B117" s="38" t="s">
        <v>735</v>
      </c>
      <c r="C117" s="38" t="s">
        <v>708</v>
      </c>
    </row>
    <row r="118" spans="1:3" x14ac:dyDescent="0.25">
      <c r="A118" s="38" t="s">
        <v>623</v>
      </c>
      <c r="B118" s="38" t="s">
        <v>743</v>
      </c>
      <c r="C118" s="38" t="s">
        <v>604</v>
      </c>
    </row>
    <row r="119" spans="1:3" x14ac:dyDescent="0.25">
      <c r="A119" s="38" t="s">
        <v>623</v>
      </c>
      <c r="B119" s="38" t="s">
        <v>743</v>
      </c>
      <c r="C119" s="38" t="s">
        <v>622</v>
      </c>
    </row>
    <row r="120" spans="1:3" x14ac:dyDescent="0.25">
      <c r="A120" s="38" t="s">
        <v>623</v>
      </c>
      <c r="B120" s="38" t="s">
        <v>743</v>
      </c>
      <c r="C120" s="38" t="s">
        <v>643</v>
      </c>
    </row>
    <row r="121" spans="1:3" x14ac:dyDescent="0.25">
      <c r="A121" s="38" t="s">
        <v>623</v>
      </c>
      <c r="B121" s="38" t="s">
        <v>743</v>
      </c>
      <c r="C121" s="38" t="s">
        <v>658</v>
      </c>
    </row>
    <row r="122" spans="1:3" x14ac:dyDescent="0.25">
      <c r="A122" s="38" t="s">
        <v>623</v>
      </c>
      <c r="B122" s="38" t="s">
        <v>743</v>
      </c>
      <c r="C122" s="38" t="s">
        <v>674</v>
      </c>
    </row>
    <row r="123" spans="1:3" x14ac:dyDescent="0.25">
      <c r="A123" s="38" t="s">
        <v>623</v>
      </c>
      <c r="B123" s="38" t="s">
        <v>743</v>
      </c>
      <c r="C123" s="38" t="s">
        <v>689</v>
      </c>
    </row>
    <row r="124" spans="1:3" x14ac:dyDescent="0.25">
      <c r="A124" s="38" t="s">
        <v>623</v>
      </c>
      <c r="B124" s="38" t="s">
        <v>743</v>
      </c>
      <c r="C124" s="38" t="s">
        <v>118</v>
      </c>
    </row>
    <row r="125" spans="1:3" x14ac:dyDescent="0.25">
      <c r="A125" s="38" t="s">
        <v>623</v>
      </c>
      <c r="B125" s="38" t="s">
        <v>743</v>
      </c>
      <c r="C125" s="38" t="s">
        <v>708</v>
      </c>
    </row>
    <row r="126" spans="1:3" x14ac:dyDescent="0.25">
      <c r="A126" s="38" t="s">
        <v>623</v>
      </c>
      <c r="B126" s="38" t="s">
        <v>748</v>
      </c>
      <c r="C126" s="38" t="s">
        <v>604</v>
      </c>
    </row>
    <row r="127" spans="1:3" x14ac:dyDescent="0.25">
      <c r="A127" s="38" t="s">
        <v>623</v>
      </c>
      <c r="B127" s="38" t="s">
        <v>748</v>
      </c>
      <c r="C127" s="38" t="s">
        <v>622</v>
      </c>
    </row>
    <row r="128" spans="1:3" x14ac:dyDescent="0.25">
      <c r="A128" s="38" t="s">
        <v>623</v>
      </c>
      <c r="B128" s="38" t="s">
        <v>748</v>
      </c>
      <c r="C128" s="38" t="s">
        <v>643</v>
      </c>
    </row>
    <row r="129" spans="1:3" x14ac:dyDescent="0.25">
      <c r="A129" s="38" t="s">
        <v>623</v>
      </c>
      <c r="B129" s="38" t="s">
        <v>748</v>
      </c>
      <c r="C129" s="38" t="s">
        <v>658</v>
      </c>
    </row>
    <row r="130" spans="1:3" x14ac:dyDescent="0.25">
      <c r="A130" s="38" t="s">
        <v>623</v>
      </c>
      <c r="B130" s="38" t="s">
        <v>748</v>
      </c>
      <c r="C130" s="38" t="s">
        <v>674</v>
      </c>
    </row>
    <row r="131" spans="1:3" x14ac:dyDescent="0.25">
      <c r="A131" s="38" t="s">
        <v>623</v>
      </c>
      <c r="B131" s="38" t="s">
        <v>748</v>
      </c>
      <c r="C131" s="38" t="s">
        <v>689</v>
      </c>
    </row>
    <row r="132" spans="1:3" x14ac:dyDescent="0.25">
      <c r="A132" s="38" t="s">
        <v>623</v>
      </c>
      <c r="B132" s="38" t="s">
        <v>748</v>
      </c>
      <c r="C132" s="38" t="s">
        <v>118</v>
      </c>
    </row>
    <row r="133" spans="1:3" x14ac:dyDescent="0.25">
      <c r="A133" s="38" t="s">
        <v>623</v>
      </c>
      <c r="B133" s="38" t="s">
        <v>748</v>
      </c>
      <c r="C133" s="38" t="s">
        <v>708</v>
      </c>
    </row>
    <row r="134" spans="1:3" x14ac:dyDescent="0.25">
      <c r="A134" s="38" t="s">
        <v>623</v>
      </c>
      <c r="B134" s="38" t="s">
        <v>754</v>
      </c>
      <c r="C134" s="38" t="s">
        <v>604</v>
      </c>
    </row>
    <row r="135" spans="1:3" x14ac:dyDescent="0.25">
      <c r="A135" s="38" t="s">
        <v>623</v>
      </c>
      <c r="B135" s="38" t="s">
        <v>754</v>
      </c>
      <c r="C135" s="38" t="s">
        <v>622</v>
      </c>
    </row>
    <row r="136" spans="1:3" x14ac:dyDescent="0.25">
      <c r="A136" s="38" t="s">
        <v>623</v>
      </c>
      <c r="B136" s="38" t="s">
        <v>754</v>
      </c>
      <c r="C136" s="38" t="s">
        <v>643</v>
      </c>
    </row>
    <row r="137" spans="1:3" x14ac:dyDescent="0.25">
      <c r="A137" s="38" t="s">
        <v>623</v>
      </c>
      <c r="B137" s="38" t="s">
        <v>754</v>
      </c>
      <c r="C137" s="38" t="s">
        <v>658</v>
      </c>
    </row>
    <row r="138" spans="1:3" x14ac:dyDescent="0.25">
      <c r="A138" s="38" t="s">
        <v>623</v>
      </c>
      <c r="B138" s="38" t="s">
        <v>754</v>
      </c>
      <c r="C138" s="38" t="s">
        <v>674</v>
      </c>
    </row>
    <row r="139" spans="1:3" x14ac:dyDescent="0.25">
      <c r="A139" s="38" t="s">
        <v>623</v>
      </c>
      <c r="B139" s="38" t="s">
        <v>754</v>
      </c>
      <c r="C139" s="38" t="s">
        <v>689</v>
      </c>
    </row>
    <row r="140" spans="1:3" x14ac:dyDescent="0.25">
      <c r="A140" s="38" t="s">
        <v>623</v>
      </c>
      <c r="B140" s="38" t="s">
        <v>754</v>
      </c>
      <c r="C140" s="38" t="s">
        <v>118</v>
      </c>
    </row>
    <row r="141" spans="1:3" x14ac:dyDescent="0.25">
      <c r="A141" s="38" t="s">
        <v>623</v>
      </c>
      <c r="B141" s="38" t="s">
        <v>754</v>
      </c>
      <c r="C141" s="38" t="s">
        <v>708</v>
      </c>
    </row>
    <row r="142" spans="1:3" x14ac:dyDescent="0.25">
      <c r="A142" s="38" t="s">
        <v>623</v>
      </c>
      <c r="B142" s="38" t="s">
        <v>759</v>
      </c>
      <c r="C142" s="38" t="s">
        <v>604</v>
      </c>
    </row>
    <row r="143" spans="1:3" x14ac:dyDescent="0.25">
      <c r="A143" s="38" t="s">
        <v>623</v>
      </c>
      <c r="B143" s="38" t="s">
        <v>759</v>
      </c>
      <c r="C143" s="38" t="s">
        <v>622</v>
      </c>
    </row>
    <row r="144" spans="1:3" x14ac:dyDescent="0.25">
      <c r="A144" s="38" t="s">
        <v>623</v>
      </c>
      <c r="B144" s="38" t="s">
        <v>759</v>
      </c>
      <c r="C144" s="38" t="s">
        <v>643</v>
      </c>
    </row>
    <row r="145" spans="1:3" x14ac:dyDescent="0.25">
      <c r="A145" s="38" t="s">
        <v>623</v>
      </c>
      <c r="B145" s="38" t="s">
        <v>759</v>
      </c>
      <c r="C145" s="38" t="s">
        <v>658</v>
      </c>
    </row>
    <row r="146" spans="1:3" x14ac:dyDescent="0.25">
      <c r="A146" s="38" t="s">
        <v>623</v>
      </c>
      <c r="B146" s="38" t="s">
        <v>759</v>
      </c>
      <c r="C146" s="38" t="s">
        <v>674</v>
      </c>
    </row>
    <row r="147" spans="1:3" x14ac:dyDescent="0.25">
      <c r="A147" s="38" t="s">
        <v>623</v>
      </c>
      <c r="B147" s="38" t="s">
        <v>759</v>
      </c>
      <c r="C147" s="38" t="s">
        <v>689</v>
      </c>
    </row>
    <row r="148" spans="1:3" x14ac:dyDescent="0.25">
      <c r="A148" s="38" t="s">
        <v>623</v>
      </c>
      <c r="B148" s="38" t="s">
        <v>759</v>
      </c>
      <c r="C148" s="38" t="s">
        <v>118</v>
      </c>
    </row>
    <row r="149" spans="1:3" x14ac:dyDescent="0.25">
      <c r="A149" s="38" t="s">
        <v>623</v>
      </c>
      <c r="B149" s="38" t="s">
        <v>759</v>
      </c>
      <c r="C149" s="38" t="s">
        <v>708</v>
      </c>
    </row>
    <row r="150" spans="1:3" x14ac:dyDescent="0.25">
      <c r="A150" s="38" t="s">
        <v>623</v>
      </c>
      <c r="B150" s="38" t="s">
        <v>766</v>
      </c>
      <c r="C150" s="38" t="s">
        <v>604</v>
      </c>
    </row>
    <row r="151" spans="1:3" x14ac:dyDescent="0.25">
      <c r="A151" s="38" t="s">
        <v>623</v>
      </c>
      <c r="B151" s="38" t="s">
        <v>766</v>
      </c>
      <c r="C151" s="38" t="s">
        <v>622</v>
      </c>
    </row>
    <row r="152" spans="1:3" x14ac:dyDescent="0.25">
      <c r="A152" s="38" t="s">
        <v>623</v>
      </c>
      <c r="B152" s="38" t="s">
        <v>766</v>
      </c>
      <c r="C152" s="38" t="s">
        <v>643</v>
      </c>
    </row>
    <row r="153" spans="1:3" x14ac:dyDescent="0.25">
      <c r="A153" s="38" t="s">
        <v>623</v>
      </c>
      <c r="B153" s="38" t="s">
        <v>766</v>
      </c>
      <c r="C153" s="38" t="s">
        <v>658</v>
      </c>
    </row>
    <row r="154" spans="1:3" x14ac:dyDescent="0.25">
      <c r="A154" s="38" t="s">
        <v>623</v>
      </c>
      <c r="B154" s="38" t="s">
        <v>766</v>
      </c>
      <c r="C154" s="38" t="s">
        <v>674</v>
      </c>
    </row>
    <row r="155" spans="1:3" x14ac:dyDescent="0.25">
      <c r="A155" s="38" t="s">
        <v>623</v>
      </c>
      <c r="B155" s="38" t="s">
        <v>766</v>
      </c>
      <c r="C155" s="38" t="s">
        <v>689</v>
      </c>
    </row>
    <row r="156" spans="1:3" x14ac:dyDescent="0.25">
      <c r="A156" s="38" t="s">
        <v>623</v>
      </c>
      <c r="B156" s="38" t="s">
        <v>766</v>
      </c>
      <c r="C156" s="38" t="s">
        <v>118</v>
      </c>
    </row>
    <row r="157" spans="1:3" x14ac:dyDescent="0.25">
      <c r="A157" s="38" t="s">
        <v>623</v>
      </c>
      <c r="B157" s="38" t="s">
        <v>766</v>
      </c>
      <c r="C157" s="38" t="s">
        <v>708</v>
      </c>
    </row>
    <row r="158" spans="1:3" x14ac:dyDescent="0.25">
      <c r="A158" s="38" t="s">
        <v>623</v>
      </c>
      <c r="B158" s="38" t="s">
        <v>769</v>
      </c>
      <c r="C158" s="38" t="s">
        <v>604</v>
      </c>
    </row>
    <row r="159" spans="1:3" x14ac:dyDescent="0.25">
      <c r="A159" s="38" t="s">
        <v>623</v>
      </c>
      <c r="B159" s="38" t="s">
        <v>769</v>
      </c>
      <c r="C159" s="38" t="s">
        <v>622</v>
      </c>
    </row>
    <row r="160" spans="1:3" x14ac:dyDescent="0.25">
      <c r="A160" s="38" t="s">
        <v>623</v>
      </c>
      <c r="B160" s="38" t="s">
        <v>769</v>
      </c>
      <c r="C160" s="38" t="s">
        <v>643</v>
      </c>
    </row>
    <row r="161" spans="1:3" x14ac:dyDescent="0.25">
      <c r="A161" s="38" t="s">
        <v>623</v>
      </c>
      <c r="B161" s="38" t="s">
        <v>769</v>
      </c>
      <c r="C161" s="38" t="s">
        <v>658</v>
      </c>
    </row>
    <row r="162" spans="1:3" x14ac:dyDescent="0.25">
      <c r="A162" s="38" t="s">
        <v>623</v>
      </c>
      <c r="B162" s="38" t="s">
        <v>769</v>
      </c>
      <c r="C162" s="38" t="s">
        <v>674</v>
      </c>
    </row>
    <row r="163" spans="1:3" x14ac:dyDescent="0.25">
      <c r="A163" s="38" t="s">
        <v>623</v>
      </c>
      <c r="B163" s="38" t="s">
        <v>769</v>
      </c>
      <c r="C163" s="38" t="s">
        <v>689</v>
      </c>
    </row>
    <row r="164" spans="1:3" x14ac:dyDescent="0.25">
      <c r="A164" s="38" t="s">
        <v>623</v>
      </c>
      <c r="B164" s="38" t="s">
        <v>769</v>
      </c>
      <c r="C164" s="38" t="s">
        <v>118</v>
      </c>
    </row>
    <row r="165" spans="1:3" x14ac:dyDescent="0.25">
      <c r="A165" s="38" t="s">
        <v>623</v>
      </c>
      <c r="B165" s="38" t="s">
        <v>769</v>
      </c>
      <c r="C165" s="38" t="s">
        <v>708</v>
      </c>
    </row>
    <row r="166" spans="1:3" x14ac:dyDescent="0.25">
      <c r="A166" s="38" t="s">
        <v>623</v>
      </c>
      <c r="B166" s="38" t="s">
        <v>782</v>
      </c>
      <c r="C166" s="38" t="s">
        <v>604</v>
      </c>
    </row>
    <row r="167" spans="1:3" x14ac:dyDescent="0.25">
      <c r="A167" s="38" t="s">
        <v>623</v>
      </c>
      <c r="B167" s="38" t="s">
        <v>782</v>
      </c>
      <c r="C167" s="38" t="s">
        <v>622</v>
      </c>
    </row>
    <row r="168" spans="1:3" x14ac:dyDescent="0.25">
      <c r="A168" s="38" t="s">
        <v>623</v>
      </c>
      <c r="B168" s="38" t="s">
        <v>782</v>
      </c>
      <c r="C168" s="38" t="s">
        <v>643</v>
      </c>
    </row>
    <row r="169" spans="1:3" x14ac:dyDescent="0.25">
      <c r="A169" s="38" t="s">
        <v>623</v>
      </c>
      <c r="B169" s="38" t="s">
        <v>782</v>
      </c>
      <c r="C169" s="38" t="s">
        <v>658</v>
      </c>
    </row>
    <row r="170" spans="1:3" x14ac:dyDescent="0.25">
      <c r="A170" s="38" t="s">
        <v>623</v>
      </c>
      <c r="B170" s="38" t="s">
        <v>782</v>
      </c>
      <c r="C170" s="38" t="s">
        <v>674</v>
      </c>
    </row>
    <row r="171" spans="1:3" x14ac:dyDescent="0.25">
      <c r="A171" s="38" t="s">
        <v>623</v>
      </c>
      <c r="B171" s="38" t="s">
        <v>782</v>
      </c>
      <c r="C171" s="38" t="s">
        <v>689</v>
      </c>
    </row>
    <row r="172" spans="1:3" x14ac:dyDescent="0.25">
      <c r="A172" s="38" t="s">
        <v>623</v>
      </c>
      <c r="B172" s="38" t="s">
        <v>782</v>
      </c>
      <c r="C172" s="38" t="s">
        <v>118</v>
      </c>
    </row>
    <row r="173" spans="1:3" x14ac:dyDescent="0.25">
      <c r="A173" s="38" t="s">
        <v>623</v>
      </c>
      <c r="B173" s="38" t="s">
        <v>782</v>
      </c>
      <c r="C173" s="38" t="s">
        <v>708</v>
      </c>
    </row>
    <row r="174" spans="1:3" x14ac:dyDescent="0.25">
      <c r="A174" s="38" t="s">
        <v>623</v>
      </c>
      <c r="B174" s="38" t="s">
        <v>797</v>
      </c>
      <c r="C174" s="38" t="s">
        <v>604</v>
      </c>
    </row>
    <row r="175" spans="1:3" x14ac:dyDescent="0.25">
      <c r="A175" s="38" t="s">
        <v>623</v>
      </c>
      <c r="B175" s="38" t="s">
        <v>797</v>
      </c>
      <c r="C175" s="38" t="s">
        <v>622</v>
      </c>
    </row>
    <row r="176" spans="1:3" x14ac:dyDescent="0.25">
      <c r="A176" s="38" t="s">
        <v>623</v>
      </c>
      <c r="B176" s="38" t="s">
        <v>797</v>
      </c>
      <c r="C176" s="38" t="s">
        <v>643</v>
      </c>
    </row>
    <row r="177" spans="1:3" x14ac:dyDescent="0.25">
      <c r="A177" s="38" t="s">
        <v>623</v>
      </c>
      <c r="B177" s="38" t="s">
        <v>797</v>
      </c>
      <c r="C177" s="38" t="s">
        <v>658</v>
      </c>
    </row>
    <row r="178" spans="1:3" x14ac:dyDescent="0.25">
      <c r="A178" s="38" t="s">
        <v>623</v>
      </c>
      <c r="B178" s="38" t="s">
        <v>797</v>
      </c>
      <c r="C178" s="38" t="s">
        <v>674</v>
      </c>
    </row>
    <row r="179" spans="1:3" x14ac:dyDescent="0.25">
      <c r="A179" s="38" t="s">
        <v>623</v>
      </c>
      <c r="B179" s="38" t="s">
        <v>797</v>
      </c>
      <c r="C179" s="38" t="s">
        <v>689</v>
      </c>
    </row>
    <row r="180" spans="1:3" x14ac:dyDescent="0.25">
      <c r="A180" s="38" t="s">
        <v>623</v>
      </c>
      <c r="B180" s="38" t="s">
        <v>797</v>
      </c>
      <c r="C180" s="38" t="s">
        <v>118</v>
      </c>
    </row>
    <row r="181" spans="1:3" x14ac:dyDescent="0.25">
      <c r="A181" s="38" t="s">
        <v>623</v>
      </c>
      <c r="B181" s="38" t="s">
        <v>797</v>
      </c>
      <c r="C181" s="38" t="s">
        <v>708</v>
      </c>
    </row>
    <row r="182" spans="1:3" x14ac:dyDescent="0.25">
      <c r="A182" s="38" t="s">
        <v>623</v>
      </c>
      <c r="B182" s="38" t="s">
        <v>800</v>
      </c>
      <c r="C182" s="38" t="s">
        <v>604</v>
      </c>
    </row>
    <row r="183" spans="1:3" x14ac:dyDescent="0.25">
      <c r="A183" s="38" t="s">
        <v>623</v>
      </c>
      <c r="B183" s="38" t="s">
        <v>800</v>
      </c>
      <c r="C183" s="38" t="s">
        <v>622</v>
      </c>
    </row>
    <row r="184" spans="1:3" x14ac:dyDescent="0.25">
      <c r="A184" s="38" t="s">
        <v>623</v>
      </c>
      <c r="B184" s="38" t="s">
        <v>800</v>
      </c>
      <c r="C184" s="38" t="s">
        <v>643</v>
      </c>
    </row>
    <row r="185" spans="1:3" x14ac:dyDescent="0.25">
      <c r="A185" s="38" t="s">
        <v>623</v>
      </c>
      <c r="B185" s="38" t="s">
        <v>800</v>
      </c>
      <c r="C185" s="38" t="s">
        <v>658</v>
      </c>
    </row>
    <row r="186" spans="1:3" x14ac:dyDescent="0.25">
      <c r="A186" s="38" t="s">
        <v>623</v>
      </c>
      <c r="B186" s="38" t="s">
        <v>800</v>
      </c>
      <c r="C186" s="38" t="s">
        <v>674</v>
      </c>
    </row>
    <row r="187" spans="1:3" x14ac:dyDescent="0.25">
      <c r="A187" s="38" t="s">
        <v>623</v>
      </c>
      <c r="B187" s="38" t="s">
        <v>800</v>
      </c>
      <c r="C187" s="38" t="s">
        <v>689</v>
      </c>
    </row>
    <row r="188" spans="1:3" x14ac:dyDescent="0.25">
      <c r="A188" s="38" t="s">
        <v>623</v>
      </c>
      <c r="B188" s="38" t="s">
        <v>800</v>
      </c>
      <c r="C188" s="38" t="s">
        <v>118</v>
      </c>
    </row>
    <row r="189" spans="1:3" x14ac:dyDescent="0.25">
      <c r="A189" s="38" t="s">
        <v>623</v>
      </c>
      <c r="B189" s="38" t="s">
        <v>800</v>
      </c>
      <c r="C189" s="38" t="s">
        <v>708</v>
      </c>
    </row>
    <row r="190" spans="1:3" x14ac:dyDescent="0.25">
      <c r="A190" s="38" t="s">
        <v>623</v>
      </c>
      <c r="B190" s="38" t="s">
        <v>803</v>
      </c>
      <c r="C190" s="38" t="s">
        <v>604</v>
      </c>
    </row>
    <row r="191" spans="1:3" x14ac:dyDescent="0.25">
      <c r="A191" s="38" t="s">
        <v>623</v>
      </c>
      <c r="B191" s="38" t="s">
        <v>803</v>
      </c>
      <c r="C191" s="38" t="s">
        <v>622</v>
      </c>
    </row>
    <row r="192" spans="1:3" x14ac:dyDescent="0.25">
      <c r="A192" s="38" t="s">
        <v>623</v>
      </c>
      <c r="B192" s="38" t="s">
        <v>803</v>
      </c>
      <c r="C192" s="38" t="s">
        <v>643</v>
      </c>
    </row>
    <row r="193" spans="1:3" x14ac:dyDescent="0.25">
      <c r="A193" s="38" t="s">
        <v>623</v>
      </c>
      <c r="B193" s="38" t="s">
        <v>803</v>
      </c>
      <c r="C193" s="38" t="s">
        <v>658</v>
      </c>
    </row>
    <row r="194" spans="1:3" x14ac:dyDescent="0.25">
      <c r="A194" s="38" t="s">
        <v>623</v>
      </c>
      <c r="B194" s="38" t="s">
        <v>803</v>
      </c>
      <c r="C194" s="38" t="s">
        <v>674</v>
      </c>
    </row>
    <row r="195" spans="1:3" x14ac:dyDescent="0.25">
      <c r="A195" s="38" t="s">
        <v>623</v>
      </c>
      <c r="B195" s="38" t="s">
        <v>803</v>
      </c>
      <c r="C195" s="38" t="s">
        <v>689</v>
      </c>
    </row>
    <row r="196" spans="1:3" x14ac:dyDescent="0.25">
      <c r="A196" s="38" t="s">
        <v>623</v>
      </c>
      <c r="B196" s="38" t="s">
        <v>803</v>
      </c>
      <c r="C196" s="38" t="s">
        <v>118</v>
      </c>
    </row>
    <row r="197" spans="1:3" x14ac:dyDescent="0.25">
      <c r="A197" s="38" t="s">
        <v>623</v>
      </c>
      <c r="B197" s="38" t="s">
        <v>803</v>
      </c>
      <c r="C197" s="38" t="s">
        <v>708</v>
      </c>
    </row>
    <row r="198" spans="1:3" x14ac:dyDescent="0.25">
      <c r="A198" s="38" t="s">
        <v>623</v>
      </c>
      <c r="B198" s="38" t="s">
        <v>807</v>
      </c>
      <c r="C198" s="38" t="s">
        <v>604</v>
      </c>
    </row>
    <row r="199" spans="1:3" x14ac:dyDescent="0.25">
      <c r="A199" s="38" t="s">
        <v>623</v>
      </c>
      <c r="B199" s="38" t="s">
        <v>807</v>
      </c>
      <c r="C199" s="38" t="s">
        <v>622</v>
      </c>
    </row>
    <row r="200" spans="1:3" x14ac:dyDescent="0.25">
      <c r="A200" s="38" t="s">
        <v>623</v>
      </c>
      <c r="B200" s="38" t="s">
        <v>807</v>
      </c>
      <c r="C200" s="38" t="s">
        <v>643</v>
      </c>
    </row>
    <row r="201" spans="1:3" x14ac:dyDescent="0.25">
      <c r="A201" s="38" t="s">
        <v>623</v>
      </c>
      <c r="B201" s="38" t="s">
        <v>807</v>
      </c>
      <c r="C201" s="38" t="s">
        <v>658</v>
      </c>
    </row>
    <row r="202" spans="1:3" x14ac:dyDescent="0.25">
      <c r="A202" s="38" t="s">
        <v>623</v>
      </c>
      <c r="B202" s="38" t="s">
        <v>807</v>
      </c>
      <c r="C202" s="38" t="s">
        <v>674</v>
      </c>
    </row>
    <row r="203" spans="1:3" x14ac:dyDescent="0.25">
      <c r="A203" s="38" t="s">
        <v>623</v>
      </c>
      <c r="B203" s="38" t="s">
        <v>807</v>
      </c>
      <c r="C203" s="38" t="s">
        <v>689</v>
      </c>
    </row>
    <row r="204" spans="1:3" x14ac:dyDescent="0.25">
      <c r="A204" s="38" t="s">
        <v>623</v>
      </c>
      <c r="B204" s="38" t="s">
        <v>807</v>
      </c>
      <c r="C204" s="38" t="s">
        <v>118</v>
      </c>
    </row>
    <row r="205" spans="1:3" x14ac:dyDescent="0.25">
      <c r="A205" s="38" t="s">
        <v>623</v>
      </c>
      <c r="B205" s="38" t="s">
        <v>807</v>
      </c>
      <c r="C205" s="38" t="s">
        <v>708</v>
      </c>
    </row>
    <row r="206" spans="1:3" x14ac:dyDescent="0.25">
      <c r="A206" s="38" t="s">
        <v>623</v>
      </c>
      <c r="B206" s="38" t="s">
        <v>810</v>
      </c>
      <c r="C206" s="38" t="s">
        <v>604</v>
      </c>
    </row>
    <row r="207" spans="1:3" x14ac:dyDescent="0.25">
      <c r="A207" s="38" t="s">
        <v>623</v>
      </c>
      <c r="B207" s="38" t="s">
        <v>810</v>
      </c>
      <c r="C207" s="38" t="s">
        <v>622</v>
      </c>
    </row>
    <row r="208" spans="1:3" x14ac:dyDescent="0.25">
      <c r="A208" s="38" t="s">
        <v>623</v>
      </c>
      <c r="B208" s="38" t="s">
        <v>810</v>
      </c>
      <c r="C208" s="38" t="s">
        <v>643</v>
      </c>
    </row>
    <row r="209" spans="1:3" x14ac:dyDescent="0.25">
      <c r="A209" s="38" t="s">
        <v>623</v>
      </c>
      <c r="B209" s="38" t="s">
        <v>810</v>
      </c>
      <c r="C209" s="38" t="s">
        <v>658</v>
      </c>
    </row>
    <row r="210" spans="1:3" x14ac:dyDescent="0.25">
      <c r="A210" s="38" t="s">
        <v>623</v>
      </c>
      <c r="B210" s="38" t="s">
        <v>810</v>
      </c>
      <c r="C210" s="38" t="s">
        <v>674</v>
      </c>
    </row>
    <row r="211" spans="1:3" x14ac:dyDescent="0.25">
      <c r="A211" s="38" t="s">
        <v>623</v>
      </c>
      <c r="B211" s="38" t="s">
        <v>810</v>
      </c>
      <c r="C211" s="38" t="s">
        <v>689</v>
      </c>
    </row>
    <row r="212" spans="1:3" x14ac:dyDescent="0.25">
      <c r="A212" s="38" t="s">
        <v>623</v>
      </c>
      <c r="B212" s="38" t="s">
        <v>810</v>
      </c>
      <c r="C212" s="38" t="s">
        <v>118</v>
      </c>
    </row>
    <row r="213" spans="1:3" x14ac:dyDescent="0.25">
      <c r="A213" s="38" t="s">
        <v>623</v>
      </c>
      <c r="B213" s="38" t="s">
        <v>810</v>
      </c>
      <c r="C213" s="38" t="s">
        <v>708</v>
      </c>
    </row>
    <row r="214" spans="1:3" x14ac:dyDescent="0.25">
      <c r="A214" s="38" t="s">
        <v>623</v>
      </c>
      <c r="B214" s="38" t="s">
        <v>812</v>
      </c>
      <c r="C214" s="38" t="s">
        <v>604</v>
      </c>
    </row>
    <row r="215" spans="1:3" x14ac:dyDescent="0.25">
      <c r="A215" s="38" t="s">
        <v>623</v>
      </c>
      <c r="B215" s="38" t="s">
        <v>812</v>
      </c>
      <c r="C215" s="38" t="s">
        <v>622</v>
      </c>
    </row>
    <row r="216" spans="1:3" x14ac:dyDescent="0.25">
      <c r="A216" s="38" t="s">
        <v>623</v>
      </c>
      <c r="B216" s="38" t="s">
        <v>812</v>
      </c>
      <c r="C216" s="38" t="s">
        <v>643</v>
      </c>
    </row>
    <row r="217" spans="1:3" x14ac:dyDescent="0.25">
      <c r="A217" s="38" t="s">
        <v>623</v>
      </c>
      <c r="B217" s="38" t="s">
        <v>812</v>
      </c>
      <c r="C217" s="38" t="s">
        <v>658</v>
      </c>
    </row>
    <row r="218" spans="1:3" x14ac:dyDescent="0.25">
      <c r="A218" s="38" t="s">
        <v>623</v>
      </c>
      <c r="B218" s="38" t="s">
        <v>812</v>
      </c>
      <c r="C218" s="38" t="s">
        <v>674</v>
      </c>
    </row>
    <row r="219" spans="1:3" x14ac:dyDescent="0.25">
      <c r="A219" s="38" t="s">
        <v>623</v>
      </c>
      <c r="B219" s="38" t="s">
        <v>812</v>
      </c>
      <c r="C219" s="38" t="s">
        <v>689</v>
      </c>
    </row>
    <row r="220" spans="1:3" x14ac:dyDescent="0.25">
      <c r="A220" s="38" t="s">
        <v>623</v>
      </c>
      <c r="B220" s="38" t="s">
        <v>812</v>
      </c>
      <c r="C220" s="38" t="s">
        <v>118</v>
      </c>
    </row>
    <row r="221" spans="1:3" x14ac:dyDescent="0.25">
      <c r="A221" s="38" t="s">
        <v>623</v>
      </c>
      <c r="B221" s="38" t="s">
        <v>812</v>
      </c>
      <c r="C221" s="38" t="s">
        <v>708</v>
      </c>
    </row>
    <row r="222" spans="1:3" x14ac:dyDescent="0.25">
      <c r="A222" s="38" t="s">
        <v>623</v>
      </c>
      <c r="B222" s="38" t="s">
        <v>815</v>
      </c>
      <c r="C222" s="38" t="s">
        <v>604</v>
      </c>
    </row>
    <row r="223" spans="1:3" x14ac:dyDescent="0.25">
      <c r="A223" s="38" t="s">
        <v>623</v>
      </c>
      <c r="B223" s="38" t="s">
        <v>815</v>
      </c>
      <c r="C223" s="38" t="s">
        <v>622</v>
      </c>
    </row>
    <row r="224" spans="1:3" x14ac:dyDescent="0.25">
      <c r="A224" s="38" t="s">
        <v>623</v>
      </c>
      <c r="B224" s="38" t="s">
        <v>815</v>
      </c>
      <c r="C224" s="38" t="s">
        <v>643</v>
      </c>
    </row>
    <row r="225" spans="1:3" x14ac:dyDescent="0.25">
      <c r="A225" s="38" t="s">
        <v>623</v>
      </c>
      <c r="B225" s="38" t="s">
        <v>815</v>
      </c>
      <c r="C225" s="38" t="s">
        <v>658</v>
      </c>
    </row>
    <row r="226" spans="1:3" x14ac:dyDescent="0.25">
      <c r="A226" s="38" t="s">
        <v>623</v>
      </c>
      <c r="B226" s="38" t="s">
        <v>815</v>
      </c>
      <c r="C226" s="38" t="s">
        <v>674</v>
      </c>
    </row>
    <row r="227" spans="1:3" x14ac:dyDescent="0.25">
      <c r="A227" s="38" t="s">
        <v>623</v>
      </c>
      <c r="B227" s="38" t="s">
        <v>815</v>
      </c>
      <c r="C227" s="38" t="s">
        <v>689</v>
      </c>
    </row>
    <row r="228" spans="1:3" x14ac:dyDescent="0.25">
      <c r="A228" s="38" t="s">
        <v>623</v>
      </c>
      <c r="B228" s="38" t="s">
        <v>815</v>
      </c>
      <c r="C228" s="38" t="s">
        <v>118</v>
      </c>
    </row>
    <row r="229" spans="1:3" x14ac:dyDescent="0.25">
      <c r="A229" s="38" t="s">
        <v>623</v>
      </c>
      <c r="B229" s="38" t="s">
        <v>815</v>
      </c>
      <c r="C229" s="38" t="s">
        <v>708</v>
      </c>
    </row>
    <row r="230" spans="1:3" x14ac:dyDescent="0.25">
      <c r="A230" s="38" t="s">
        <v>623</v>
      </c>
      <c r="B230" s="38" t="s">
        <v>817</v>
      </c>
      <c r="C230" s="38" t="s">
        <v>604</v>
      </c>
    </row>
    <row r="231" spans="1:3" x14ac:dyDescent="0.25">
      <c r="A231" s="38" t="s">
        <v>623</v>
      </c>
      <c r="B231" s="38" t="s">
        <v>817</v>
      </c>
      <c r="C231" s="38" t="s">
        <v>622</v>
      </c>
    </row>
    <row r="232" spans="1:3" x14ac:dyDescent="0.25">
      <c r="A232" s="38" t="s">
        <v>623</v>
      </c>
      <c r="B232" s="38" t="s">
        <v>817</v>
      </c>
      <c r="C232" s="38" t="s">
        <v>643</v>
      </c>
    </row>
    <row r="233" spans="1:3" x14ac:dyDescent="0.25">
      <c r="A233" s="38" t="s">
        <v>623</v>
      </c>
      <c r="B233" s="38" t="s">
        <v>817</v>
      </c>
      <c r="C233" s="38" t="s">
        <v>658</v>
      </c>
    </row>
    <row r="234" spans="1:3" x14ac:dyDescent="0.25">
      <c r="A234" s="38" t="s">
        <v>623</v>
      </c>
      <c r="B234" s="38" t="s">
        <v>817</v>
      </c>
      <c r="C234" s="38" t="s">
        <v>674</v>
      </c>
    </row>
    <row r="235" spans="1:3" x14ac:dyDescent="0.25">
      <c r="A235" s="38" t="s">
        <v>623</v>
      </c>
      <c r="B235" s="38" t="s">
        <v>817</v>
      </c>
      <c r="C235" s="38" t="s">
        <v>689</v>
      </c>
    </row>
    <row r="236" spans="1:3" x14ac:dyDescent="0.25">
      <c r="A236" s="38" t="s">
        <v>623</v>
      </c>
      <c r="B236" s="38" t="s">
        <v>817</v>
      </c>
      <c r="C236" s="38" t="s">
        <v>118</v>
      </c>
    </row>
    <row r="237" spans="1:3" x14ac:dyDescent="0.25">
      <c r="A237" s="38" t="s">
        <v>623</v>
      </c>
      <c r="B237" s="38" t="s">
        <v>817</v>
      </c>
      <c r="C237" s="38" t="s">
        <v>708</v>
      </c>
    </row>
    <row r="238" spans="1:3" x14ac:dyDescent="0.25">
      <c r="A238" s="38" t="s">
        <v>623</v>
      </c>
      <c r="B238" s="38" t="s">
        <v>819</v>
      </c>
      <c r="C238" s="38" t="s">
        <v>604</v>
      </c>
    </row>
    <row r="239" spans="1:3" x14ac:dyDescent="0.25">
      <c r="A239" s="38" t="s">
        <v>623</v>
      </c>
      <c r="B239" s="38" t="s">
        <v>819</v>
      </c>
      <c r="C239" s="38" t="s">
        <v>622</v>
      </c>
    </row>
    <row r="240" spans="1:3" x14ac:dyDescent="0.25">
      <c r="A240" s="38" t="s">
        <v>623</v>
      </c>
      <c r="B240" s="38" t="s">
        <v>819</v>
      </c>
      <c r="C240" s="38" t="s">
        <v>643</v>
      </c>
    </row>
    <row r="241" spans="1:3" x14ac:dyDescent="0.25">
      <c r="A241" s="38" t="s">
        <v>623</v>
      </c>
      <c r="B241" s="38" t="s">
        <v>819</v>
      </c>
      <c r="C241" s="38" t="s">
        <v>658</v>
      </c>
    </row>
    <row r="242" spans="1:3" x14ac:dyDescent="0.25">
      <c r="A242" s="38" t="s">
        <v>623</v>
      </c>
      <c r="B242" s="38" t="s">
        <v>819</v>
      </c>
      <c r="C242" s="38" t="s">
        <v>674</v>
      </c>
    </row>
    <row r="243" spans="1:3" x14ac:dyDescent="0.25">
      <c r="A243" s="38" t="s">
        <v>623</v>
      </c>
      <c r="B243" s="38" t="s">
        <v>819</v>
      </c>
      <c r="C243" s="38" t="s">
        <v>689</v>
      </c>
    </row>
    <row r="244" spans="1:3" x14ac:dyDescent="0.25">
      <c r="A244" s="38" t="s">
        <v>623</v>
      </c>
      <c r="B244" s="38" t="s">
        <v>819</v>
      </c>
      <c r="C244" s="38" t="s">
        <v>118</v>
      </c>
    </row>
    <row r="245" spans="1:3" x14ac:dyDescent="0.25">
      <c r="A245" s="38" t="s">
        <v>623</v>
      </c>
      <c r="B245" s="38" t="s">
        <v>819</v>
      </c>
      <c r="C245" s="38" t="s">
        <v>708</v>
      </c>
    </row>
    <row r="246" spans="1:3" x14ac:dyDescent="0.25">
      <c r="A246" s="38" t="s">
        <v>623</v>
      </c>
      <c r="B246" s="38" t="s">
        <v>823</v>
      </c>
      <c r="C246" s="38" t="s">
        <v>604</v>
      </c>
    </row>
    <row r="247" spans="1:3" x14ac:dyDescent="0.25">
      <c r="A247" s="38" t="s">
        <v>623</v>
      </c>
      <c r="B247" s="38" t="s">
        <v>823</v>
      </c>
      <c r="C247" s="38" t="s">
        <v>622</v>
      </c>
    </row>
    <row r="248" spans="1:3" x14ac:dyDescent="0.25">
      <c r="A248" s="38" t="s">
        <v>623</v>
      </c>
      <c r="B248" s="38" t="s">
        <v>823</v>
      </c>
      <c r="C248" s="38" t="s">
        <v>643</v>
      </c>
    </row>
    <row r="249" spans="1:3" x14ac:dyDescent="0.25">
      <c r="A249" s="38" t="s">
        <v>623</v>
      </c>
      <c r="B249" s="38" t="s">
        <v>823</v>
      </c>
      <c r="C249" s="38" t="s">
        <v>658</v>
      </c>
    </row>
    <row r="250" spans="1:3" x14ac:dyDescent="0.25">
      <c r="A250" s="38" t="s">
        <v>623</v>
      </c>
      <c r="B250" s="38" t="s">
        <v>823</v>
      </c>
      <c r="C250" s="38" t="s">
        <v>674</v>
      </c>
    </row>
    <row r="251" spans="1:3" x14ac:dyDescent="0.25">
      <c r="A251" s="38" t="s">
        <v>623</v>
      </c>
      <c r="B251" s="38" t="s">
        <v>823</v>
      </c>
      <c r="C251" s="38" t="s">
        <v>689</v>
      </c>
    </row>
    <row r="252" spans="1:3" x14ac:dyDescent="0.25">
      <c r="A252" s="38" t="s">
        <v>623</v>
      </c>
      <c r="B252" s="38" t="s">
        <v>823</v>
      </c>
      <c r="C252" s="38" t="s">
        <v>118</v>
      </c>
    </row>
    <row r="253" spans="1:3" x14ac:dyDescent="0.25">
      <c r="A253" s="38" t="s">
        <v>623</v>
      </c>
      <c r="B253" s="38" t="s">
        <v>823</v>
      </c>
      <c r="C253" s="38" t="s">
        <v>708</v>
      </c>
    </row>
    <row r="254" spans="1:3" x14ac:dyDescent="0.25">
      <c r="A254" s="38" t="s">
        <v>623</v>
      </c>
      <c r="B254" s="38" t="s">
        <v>825</v>
      </c>
      <c r="C254" s="38" t="s">
        <v>604</v>
      </c>
    </row>
    <row r="255" spans="1:3" x14ac:dyDescent="0.25">
      <c r="A255" s="38" t="s">
        <v>623</v>
      </c>
      <c r="B255" s="38" t="s">
        <v>825</v>
      </c>
      <c r="C255" s="38" t="s">
        <v>622</v>
      </c>
    </row>
    <row r="256" spans="1:3" x14ac:dyDescent="0.25">
      <c r="A256" s="38" t="s">
        <v>623</v>
      </c>
      <c r="B256" s="38" t="s">
        <v>825</v>
      </c>
      <c r="C256" s="38" t="s">
        <v>643</v>
      </c>
    </row>
    <row r="257" spans="1:3" x14ac:dyDescent="0.25">
      <c r="A257" s="38" t="s">
        <v>623</v>
      </c>
      <c r="B257" s="38" t="s">
        <v>825</v>
      </c>
      <c r="C257" s="38" t="s">
        <v>658</v>
      </c>
    </row>
    <row r="258" spans="1:3" x14ac:dyDescent="0.25">
      <c r="A258" s="38" t="s">
        <v>623</v>
      </c>
      <c r="B258" s="38" t="s">
        <v>825</v>
      </c>
      <c r="C258" s="38" t="s">
        <v>674</v>
      </c>
    </row>
    <row r="259" spans="1:3" x14ac:dyDescent="0.25">
      <c r="A259" s="38" t="s">
        <v>623</v>
      </c>
      <c r="B259" s="38" t="s">
        <v>825</v>
      </c>
      <c r="C259" s="38" t="s">
        <v>689</v>
      </c>
    </row>
    <row r="260" spans="1:3" x14ac:dyDescent="0.25">
      <c r="A260" s="38" t="s">
        <v>623</v>
      </c>
      <c r="B260" s="38" t="s">
        <v>825</v>
      </c>
      <c r="C260" s="38" t="s">
        <v>118</v>
      </c>
    </row>
    <row r="261" spans="1:3" x14ac:dyDescent="0.25">
      <c r="A261" s="38" t="s">
        <v>623</v>
      </c>
      <c r="B261" s="38" t="s">
        <v>825</v>
      </c>
      <c r="C261" s="38" t="s">
        <v>708</v>
      </c>
    </row>
    <row r="262" spans="1:3" x14ac:dyDescent="0.25">
      <c r="A262" s="38" t="s">
        <v>623</v>
      </c>
      <c r="B262" s="38" t="s">
        <v>830</v>
      </c>
      <c r="C262" s="38" t="s">
        <v>604</v>
      </c>
    </row>
    <row r="263" spans="1:3" x14ac:dyDescent="0.25">
      <c r="A263" s="38" t="s">
        <v>623</v>
      </c>
      <c r="B263" s="38" t="s">
        <v>830</v>
      </c>
      <c r="C263" s="38" t="s">
        <v>622</v>
      </c>
    </row>
    <row r="264" spans="1:3" x14ac:dyDescent="0.25">
      <c r="A264" s="38" t="s">
        <v>623</v>
      </c>
      <c r="B264" s="38" t="s">
        <v>830</v>
      </c>
      <c r="C264" s="38" t="s">
        <v>643</v>
      </c>
    </row>
    <row r="265" spans="1:3" x14ac:dyDescent="0.25">
      <c r="A265" s="38" t="s">
        <v>623</v>
      </c>
      <c r="B265" s="38" t="s">
        <v>830</v>
      </c>
      <c r="C265" s="38" t="s">
        <v>658</v>
      </c>
    </row>
    <row r="266" spans="1:3" x14ac:dyDescent="0.25">
      <c r="A266" s="38" t="s">
        <v>623</v>
      </c>
      <c r="B266" s="38" t="s">
        <v>830</v>
      </c>
      <c r="C266" s="38" t="s">
        <v>674</v>
      </c>
    </row>
    <row r="267" spans="1:3" x14ac:dyDescent="0.25">
      <c r="A267" s="38" t="s">
        <v>623</v>
      </c>
      <c r="B267" s="38" t="s">
        <v>830</v>
      </c>
      <c r="C267" s="38" t="s">
        <v>689</v>
      </c>
    </row>
    <row r="268" spans="1:3" x14ac:dyDescent="0.25">
      <c r="A268" s="38" t="s">
        <v>623</v>
      </c>
      <c r="B268" s="38" t="s">
        <v>830</v>
      </c>
      <c r="C268" s="38" t="s">
        <v>118</v>
      </c>
    </row>
    <row r="269" spans="1:3" x14ac:dyDescent="0.25">
      <c r="A269" s="38" t="s">
        <v>623</v>
      </c>
      <c r="B269" s="38" t="s">
        <v>830</v>
      </c>
      <c r="C269" s="38" t="s">
        <v>708</v>
      </c>
    </row>
    <row r="270" spans="1:3" x14ac:dyDescent="0.25">
      <c r="A270" s="38" t="s">
        <v>623</v>
      </c>
      <c r="B270" s="38" t="s">
        <v>834</v>
      </c>
      <c r="C270" s="38" t="s">
        <v>604</v>
      </c>
    </row>
    <row r="271" spans="1:3" x14ac:dyDescent="0.25">
      <c r="A271" s="38" t="s">
        <v>623</v>
      </c>
      <c r="B271" s="38" t="s">
        <v>834</v>
      </c>
      <c r="C271" s="38" t="s">
        <v>622</v>
      </c>
    </row>
    <row r="272" spans="1:3" x14ac:dyDescent="0.25">
      <c r="A272" s="38" t="s">
        <v>623</v>
      </c>
      <c r="B272" s="38" t="s">
        <v>834</v>
      </c>
      <c r="C272" s="38" t="s">
        <v>643</v>
      </c>
    </row>
    <row r="273" spans="1:3" x14ac:dyDescent="0.25">
      <c r="A273" s="38" t="s">
        <v>623</v>
      </c>
      <c r="B273" s="38" t="s">
        <v>834</v>
      </c>
      <c r="C273" s="38" t="s">
        <v>658</v>
      </c>
    </row>
    <row r="274" spans="1:3" x14ac:dyDescent="0.25">
      <c r="A274" s="38" t="s">
        <v>623</v>
      </c>
      <c r="B274" s="38" t="s">
        <v>834</v>
      </c>
      <c r="C274" s="38" t="s">
        <v>674</v>
      </c>
    </row>
    <row r="275" spans="1:3" x14ac:dyDescent="0.25">
      <c r="A275" s="38" t="s">
        <v>623</v>
      </c>
      <c r="B275" s="38" t="s">
        <v>834</v>
      </c>
      <c r="C275" s="38" t="s">
        <v>689</v>
      </c>
    </row>
    <row r="276" spans="1:3" x14ac:dyDescent="0.25">
      <c r="A276" s="38" t="s">
        <v>623</v>
      </c>
      <c r="B276" s="38" t="s">
        <v>834</v>
      </c>
      <c r="C276" s="38" t="s">
        <v>118</v>
      </c>
    </row>
    <row r="277" spans="1:3" x14ac:dyDescent="0.25">
      <c r="A277" s="38" t="s">
        <v>623</v>
      </c>
      <c r="B277" s="38" t="s">
        <v>834</v>
      </c>
      <c r="C277" s="38" t="s">
        <v>708</v>
      </c>
    </row>
    <row r="278" spans="1:3" x14ac:dyDescent="0.25">
      <c r="A278" s="38" t="s">
        <v>623</v>
      </c>
      <c r="B278" s="38" t="s">
        <v>839</v>
      </c>
      <c r="C278" s="38" t="s">
        <v>604</v>
      </c>
    </row>
    <row r="279" spans="1:3" x14ac:dyDescent="0.25">
      <c r="A279" s="38" t="s">
        <v>623</v>
      </c>
      <c r="B279" s="38" t="s">
        <v>839</v>
      </c>
      <c r="C279" s="38" t="s">
        <v>622</v>
      </c>
    </row>
    <row r="280" spans="1:3" x14ac:dyDescent="0.25">
      <c r="A280" s="38" t="s">
        <v>623</v>
      </c>
      <c r="B280" s="38" t="s">
        <v>839</v>
      </c>
      <c r="C280" s="38" t="s">
        <v>643</v>
      </c>
    </row>
    <row r="281" spans="1:3" x14ac:dyDescent="0.25">
      <c r="A281" s="38" t="s">
        <v>623</v>
      </c>
      <c r="B281" s="38" t="s">
        <v>839</v>
      </c>
      <c r="C281" s="38" t="s">
        <v>658</v>
      </c>
    </row>
    <row r="282" spans="1:3" x14ac:dyDescent="0.25">
      <c r="A282" s="38" t="s">
        <v>623</v>
      </c>
      <c r="B282" s="38" t="s">
        <v>839</v>
      </c>
      <c r="C282" s="38" t="s">
        <v>674</v>
      </c>
    </row>
    <row r="283" spans="1:3" x14ac:dyDescent="0.25">
      <c r="A283" s="38" t="s">
        <v>623</v>
      </c>
      <c r="B283" s="38" t="s">
        <v>839</v>
      </c>
      <c r="C283" s="38" t="s">
        <v>689</v>
      </c>
    </row>
    <row r="284" spans="1:3" x14ac:dyDescent="0.25">
      <c r="A284" s="38" t="s">
        <v>623</v>
      </c>
      <c r="B284" s="38" t="s">
        <v>839</v>
      </c>
      <c r="C284" s="38" t="s">
        <v>118</v>
      </c>
    </row>
    <row r="285" spans="1:3" x14ac:dyDescent="0.25">
      <c r="A285" s="38" t="s">
        <v>623</v>
      </c>
      <c r="B285" s="38" t="s">
        <v>839</v>
      </c>
      <c r="C285" s="38" t="s">
        <v>708</v>
      </c>
    </row>
    <row r="286" spans="1:3" x14ac:dyDescent="0.25">
      <c r="A286" s="38" t="s">
        <v>623</v>
      </c>
      <c r="B286" s="38" t="s">
        <v>843</v>
      </c>
      <c r="C286" s="38" t="s">
        <v>604</v>
      </c>
    </row>
    <row r="287" spans="1:3" x14ac:dyDescent="0.25">
      <c r="A287" s="38" t="s">
        <v>623</v>
      </c>
      <c r="B287" s="38" t="s">
        <v>843</v>
      </c>
      <c r="C287" s="38" t="s">
        <v>622</v>
      </c>
    </row>
    <row r="288" spans="1:3" x14ac:dyDescent="0.25">
      <c r="A288" s="38" t="s">
        <v>623</v>
      </c>
      <c r="B288" s="38" t="s">
        <v>843</v>
      </c>
      <c r="C288" s="38" t="s">
        <v>643</v>
      </c>
    </row>
    <row r="289" spans="1:3" x14ac:dyDescent="0.25">
      <c r="A289" s="38" t="s">
        <v>623</v>
      </c>
      <c r="B289" s="38" t="s">
        <v>843</v>
      </c>
      <c r="C289" s="38" t="s">
        <v>658</v>
      </c>
    </row>
    <row r="290" spans="1:3" x14ac:dyDescent="0.25">
      <c r="A290" s="38" t="s">
        <v>623</v>
      </c>
      <c r="B290" s="38" t="s">
        <v>843</v>
      </c>
      <c r="C290" s="38" t="s">
        <v>674</v>
      </c>
    </row>
    <row r="291" spans="1:3" x14ac:dyDescent="0.25">
      <c r="A291" s="38" t="s">
        <v>623</v>
      </c>
      <c r="B291" s="38" t="s">
        <v>843</v>
      </c>
      <c r="C291" s="38" t="s">
        <v>689</v>
      </c>
    </row>
    <row r="292" spans="1:3" x14ac:dyDescent="0.25">
      <c r="A292" s="38" t="s">
        <v>623</v>
      </c>
      <c r="B292" s="38" t="s">
        <v>843</v>
      </c>
      <c r="C292" s="38" t="s">
        <v>118</v>
      </c>
    </row>
    <row r="293" spans="1:3" x14ac:dyDescent="0.25">
      <c r="A293" s="38" t="s">
        <v>623</v>
      </c>
      <c r="B293" s="38" t="s">
        <v>843</v>
      </c>
      <c r="C293" s="38" t="s">
        <v>708</v>
      </c>
    </row>
    <row r="294" spans="1:3" x14ac:dyDescent="0.25">
      <c r="A294" s="38" t="s">
        <v>623</v>
      </c>
      <c r="B294" s="38" t="s">
        <v>847</v>
      </c>
      <c r="C294" s="38" t="s">
        <v>604</v>
      </c>
    </row>
    <row r="295" spans="1:3" x14ac:dyDescent="0.25">
      <c r="A295" s="38" t="s">
        <v>623</v>
      </c>
      <c r="B295" s="38" t="s">
        <v>847</v>
      </c>
      <c r="C295" s="38" t="s">
        <v>622</v>
      </c>
    </row>
    <row r="296" spans="1:3" x14ac:dyDescent="0.25">
      <c r="A296" s="38" t="s">
        <v>623</v>
      </c>
      <c r="B296" s="38" t="s">
        <v>847</v>
      </c>
      <c r="C296" s="38" t="s">
        <v>643</v>
      </c>
    </row>
    <row r="297" spans="1:3" x14ac:dyDescent="0.25">
      <c r="A297" s="38" t="s">
        <v>623</v>
      </c>
      <c r="B297" s="38" t="s">
        <v>847</v>
      </c>
      <c r="C297" s="38" t="s">
        <v>658</v>
      </c>
    </row>
    <row r="298" spans="1:3" x14ac:dyDescent="0.25">
      <c r="A298" s="38" t="s">
        <v>623</v>
      </c>
      <c r="B298" s="38" t="s">
        <v>847</v>
      </c>
      <c r="C298" s="38" t="s">
        <v>674</v>
      </c>
    </row>
    <row r="299" spans="1:3" x14ac:dyDescent="0.25">
      <c r="A299" s="38" t="s">
        <v>623</v>
      </c>
      <c r="B299" s="38" t="s">
        <v>847</v>
      </c>
      <c r="C299" s="38" t="s">
        <v>689</v>
      </c>
    </row>
    <row r="300" spans="1:3" x14ac:dyDescent="0.25">
      <c r="A300" s="38" t="s">
        <v>623</v>
      </c>
      <c r="B300" s="38" t="s">
        <v>847</v>
      </c>
      <c r="C300" s="38" t="s">
        <v>118</v>
      </c>
    </row>
    <row r="301" spans="1:3" x14ac:dyDescent="0.25">
      <c r="A301" s="38" t="s">
        <v>623</v>
      </c>
      <c r="B301" s="38" t="s">
        <v>847</v>
      </c>
      <c r="C301" s="38" t="s">
        <v>708</v>
      </c>
    </row>
    <row r="302" spans="1:3" x14ac:dyDescent="0.25">
      <c r="A302" s="38" t="s">
        <v>623</v>
      </c>
      <c r="B302" s="38" t="s">
        <v>850</v>
      </c>
      <c r="C302" s="38" t="s">
        <v>604</v>
      </c>
    </row>
    <row r="303" spans="1:3" x14ac:dyDescent="0.25">
      <c r="A303" s="38" t="s">
        <v>623</v>
      </c>
      <c r="B303" s="38" t="s">
        <v>850</v>
      </c>
      <c r="C303" s="38" t="s">
        <v>622</v>
      </c>
    </row>
    <row r="304" spans="1:3" x14ac:dyDescent="0.25">
      <c r="A304" s="38" t="s">
        <v>623</v>
      </c>
      <c r="B304" s="38" t="s">
        <v>850</v>
      </c>
      <c r="C304" s="38" t="s">
        <v>643</v>
      </c>
    </row>
    <row r="305" spans="1:3" x14ac:dyDescent="0.25">
      <c r="A305" s="38" t="s">
        <v>623</v>
      </c>
      <c r="B305" s="38" t="s">
        <v>850</v>
      </c>
      <c r="C305" s="38" t="s">
        <v>658</v>
      </c>
    </row>
    <row r="306" spans="1:3" x14ac:dyDescent="0.25">
      <c r="A306" s="38" t="s">
        <v>623</v>
      </c>
      <c r="B306" s="38" t="s">
        <v>850</v>
      </c>
      <c r="C306" s="38" t="s">
        <v>674</v>
      </c>
    </row>
    <row r="307" spans="1:3" x14ac:dyDescent="0.25">
      <c r="A307" s="38" t="s">
        <v>623</v>
      </c>
      <c r="B307" s="38" t="s">
        <v>850</v>
      </c>
      <c r="C307" s="38" t="s">
        <v>689</v>
      </c>
    </row>
    <row r="308" spans="1:3" x14ac:dyDescent="0.25">
      <c r="A308" s="38" t="s">
        <v>623</v>
      </c>
      <c r="B308" s="38" t="s">
        <v>850</v>
      </c>
      <c r="C308" s="38" t="s">
        <v>118</v>
      </c>
    </row>
    <row r="309" spans="1:3" x14ac:dyDescent="0.25">
      <c r="A309" s="38" t="s">
        <v>623</v>
      </c>
      <c r="B309" s="38" t="s">
        <v>850</v>
      </c>
      <c r="C309" s="38" t="s">
        <v>708</v>
      </c>
    </row>
    <row r="310" spans="1:3" x14ac:dyDescent="0.25">
      <c r="A310" s="38" t="s">
        <v>623</v>
      </c>
      <c r="B310" s="38" t="s">
        <v>864</v>
      </c>
      <c r="C310" s="38" t="s">
        <v>604</v>
      </c>
    </row>
    <row r="311" spans="1:3" x14ac:dyDescent="0.25">
      <c r="A311" s="38" t="s">
        <v>623</v>
      </c>
      <c r="B311" s="38" t="s">
        <v>864</v>
      </c>
      <c r="C311" s="38" t="s">
        <v>622</v>
      </c>
    </row>
    <row r="312" spans="1:3" x14ac:dyDescent="0.25">
      <c r="A312" s="38" t="s">
        <v>623</v>
      </c>
      <c r="B312" s="38" t="s">
        <v>864</v>
      </c>
      <c r="C312" s="38" t="s">
        <v>643</v>
      </c>
    </row>
    <row r="313" spans="1:3" x14ac:dyDescent="0.25">
      <c r="A313" s="38" t="s">
        <v>623</v>
      </c>
      <c r="B313" s="38" t="s">
        <v>864</v>
      </c>
      <c r="C313" s="38" t="s">
        <v>658</v>
      </c>
    </row>
    <row r="314" spans="1:3" x14ac:dyDescent="0.25">
      <c r="A314" s="38" t="s">
        <v>623</v>
      </c>
      <c r="B314" s="38" t="s">
        <v>864</v>
      </c>
      <c r="C314" s="38" t="s">
        <v>674</v>
      </c>
    </row>
    <row r="315" spans="1:3" x14ac:dyDescent="0.25">
      <c r="A315" s="38" t="s">
        <v>623</v>
      </c>
      <c r="B315" s="38" t="s">
        <v>864</v>
      </c>
      <c r="C315" s="38" t="s">
        <v>689</v>
      </c>
    </row>
    <row r="316" spans="1:3" x14ac:dyDescent="0.25">
      <c r="A316" s="38" t="s">
        <v>623</v>
      </c>
      <c r="B316" s="38" t="s">
        <v>864</v>
      </c>
      <c r="C316" s="38" t="s">
        <v>118</v>
      </c>
    </row>
    <row r="317" spans="1:3" x14ac:dyDescent="0.25">
      <c r="A317" s="38" t="s">
        <v>623</v>
      </c>
      <c r="B317" s="38" t="s">
        <v>864</v>
      </c>
      <c r="C317" s="38" t="s">
        <v>708</v>
      </c>
    </row>
    <row r="318" spans="1:3" x14ac:dyDescent="0.25">
      <c r="A318" s="38" t="s">
        <v>623</v>
      </c>
      <c r="B318" s="38" t="s">
        <v>866</v>
      </c>
      <c r="C318" s="38" t="s">
        <v>604</v>
      </c>
    </row>
    <row r="319" spans="1:3" x14ac:dyDescent="0.25">
      <c r="A319" s="38" t="s">
        <v>623</v>
      </c>
      <c r="B319" s="38" t="s">
        <v>866</v>
      </c>
      <c r="C319" s="38" t="s">
        <v>622</v>
      </c>
    </row>
    <row r="320" spans="1:3" x14ac:dyDescent="0.25">
      <c r="A320" s="38" t="s">
        <v>623</v>
      </c>
      <c r="B320" s="38" t="s">
        <v>866</v>
      </c>
      <c r="C320" s="38" t="s">
        <v>643</v>
      </c>
    </row>
    <row r="321" spans="1:3" x14ac:dyDescent="0.25">
      <c r="A321" s="38" t="s">
        <v>623</v>
      </c>
      <c r="B321" s="38" t="s">
        <v>866</v>
      </c>
      <c r="C321" s="38" t="s">
        <v>658</v>
      </c>
    </row>
    <row r="322" spans="1:3" x14ac:dyDescent="0.25">
      <c r="A322" s="38" t="s">
        <v>623</v>
      </c>
      <c r="B322" s="38" t="s">
        <v>866</v>
      </c>
      <c r="C322" s="38" t="s">
        <v>674</v>
      </c>
    </row>
    <row r="323" spans="1:3" x14ac:dyDescent="0.25">
      <c r="A323" s="38" t="s">
        <v>623</v>
      </c>
      <c r="B323" s="38" t="s">
        <v>866</v>
      </c>
      <c r="C323" s="38" t="s">
        <v>689</v>
      </c>
    </row>
    <row r="324" spans="1:3" x14ac:dyDescent="0.25">
      <c r="A324" s="38" t="s">
        <v>623</v>
      </c>
      <c r="B324" s="38" t="s">
        <v>866</v>
      </c>
      <c r="C324" s="38" t="s">
        <v>118</v>
      </c>
    </row>
    <row r="325" spans="1:3" x14ac:dyDescent="0.25">
      <c r="A325" s="38" t="s">
        <v>623</v>
      </c>
      <c r="B325" s="38" t="s">
        <v>866</v>
      </c>
      <c r="C325" s="38" t="s">
        <v>708</v>
      </c>
    </row>
    <row r="326" spans="1:3" x14ac:dyDescent="0.25">
      <c r="A326" s="38" t="s">
        <v>623</v>
      </c>
      <c r="B326" s="38" t="s">
        <v>870</v>
      </c>
      <c r="C326" s="38" t="s">
        <v>604</v>
      </c>
    </row>
    <row r="327" spans="1:3" x14ac:dyDescent="0.25">
      <c r="A327" s="38" t="s">
        <v>623</v>
      </c>
      <c r="B327" s="38" t="s">
        <v>870</v>
      </c>
      <c r="C327" s="38" t="s">
        <v>622</v>
      </c>
    </row>
    <row r="328" spans="1:3" x14ac:dyDescent="0.25">
      <c r="A328" s="38" t="s">
        <v>623</v>
      </c>
      <c r="B328" s="38" t="s">
        <v>870</v>
      </c>
      <c r="C328" s="38" t="s">
        <v>643</v>
      </c>
    </row>
    <row r="329" spans="1:3" x14ac:dyDescent="0.25">
      <c r="A329" s="38" t="s">
        <v>623</v>
      </c>
      <c r="B329" s="38" t="s">
        <v>870</v>
      </c>
      <c r="C329" s="38" t="s">
        <v>658</v>
      </c>
    </row>
    <row r="330" spans="1:3" x14ac:dyDescent="0.25">
      <c r="A330" s="38" t="s">
        <v>623</v>
      </c>
      <c r="B330" s="38" t="s">
        <v>870</v>
      </c>
      <c r="C330" s="38" t="s">
        <v>674</v>
      </c>
    </row>
    <row r="331" spans="1:3" x14ac:dyDescent="0.25">
      <c r="A331" s="38" t="s">
        <v>623</v>
      </c>
      <c r="B331" s="38" t="s">
        <v>870</v>
      </c>
      <c r="C331" s="38" t="s">
        <v>689</v>
      </c>
    </row>
    <row r="332" spans="1:3" x14ac:dyDescent="0.25">
      <c r="A332" s="38" t="s">
        <v>623</v>
      </c>
      <c r="B332" s="38" t="s">
        <v>870</v>
      </c>
      <c r="C332" s="38" t="s">
        <v>118</v>
      </c>
    </row>
    <row r="333" spans="1:3" x14ac:dyDescent="0.25">
      <c r="A333" s="38" t="s">
        <v>623</v>
      </c>
      <c r="B333" s="38" t="s">
        <v>870</v>
      </c>
      <c r="C333" s="38" t="s">
        <v>708</v>
      </c>
    </row>
    <row r="334" spans="1:3" x14ac:dyDescent="0.25">
      <c r="A334" s="38" t="s">
        <v>623</v>
      </c>
      <c r="B334" s="38" t="s">
        <v>873</v>
      </c>
      <c r="C334" s="38" t="s">
        <v>604</v>
      </c>
    </row>
    <row r="335" spans="1:3" x14ac:dyDescent="0.25">
      <c r="A335" s="38" t="s">
        <v>623</v>
      </c>
      <c r="B335" s="38" t="s">
        <v>873</v>
      </c>
      <c r="C335" s="38" t="s">
        <v>622</v>
      </c>
    </row>
    <row r="336" spans="1:3" x14ac:dyDescent="0.25">
      <c r="A336" s="38" t="s">
        <v>623</v>
      </c>
      <c r="B336" s="38" t="s">
        <v>873</v>
      </c>
      <c r="C336" s="38" t="s">
        <v>643</v>
      </c>
    </row>
    <row r="337" spans="1:3" x14ac:dyDescent="0.25">
      <c r="A337" s="38" t="s">
        <v>623</v>
      </c>
      <c r="B337" s="38" t="s">
        <v>873</v>
      </c>
      <c r="C337" s="38" t="s">
        <v>658</v>
      </c>
    </row>
    <row r="338" spans="1:3" x14ac:dyDescent="0.25">
      <c r="A338" s="38" t="s">
        <v>623</v>
      </c>
      <c r="B338" s="38" t="s">
        <v>873</v>
      </c>
      <c r="C338" s="38" t="s">
        <v>674</v>
      </c>
    </row>
    <row r="339" spans="1:3" x14ac:dyDescent="0.25">
      <c r="A339" s="38" t="s">
        <v>623</v>
      </c>
      <c r="B339" s="38" t="s">
        <v>873</v>
      </c>
      <c r="C339" s="38" t="s">
        <v>689</v>
      </c>
    </row>
    <row r="340" spans="1:3" x14ac:dyDescent="0.25">
      <c r="A340" s="38" t="s">
        <v>623</v>
      </c>
      <c r="B340" s="38" t="s">
        <v>873</v>
      </c>
      <c r="C340" s="38" t="s">
        <v>118</v>
      </c>
    </row>
    <row r="341" spans="1:3" x14ac:dyDescent="0.25">
      <c r="A341" s="38" t="s">
        <v>623</v>
      </c>
      <c r="B341" s="38" t="s">
        <v>873</v>
      </c>
      <c r="C341" s="38" t="s">
        <v>708</v>
      </c>
    </row>
    <row r="342" spans="1:3" x14ac:dyDescent="0.25">
      <c r="A342" s="38" t="s">
        <v>623</v>
      </c>
      <c r="B342" s="38" t="s">
        <v>876</v>
      </c>
      <c r="C342" s="38" t="s">
        <v>604</v>
      </c>
    </row>
    <row r="343" spans="1:3" x14ac:dyDescent="0.25">
      <c r="A343" s="38" t="s">
        <v>623</v>
      </c>
      <c r="B343" s="38" t="s">
        <v>876</v>
      </c>
      <c r="C343" s="38" t="s">
        <v>622</v>
      </c>
    </row>
    <row r="344" spans="1:3" x14ac:dyDescent="0.25">
      <c r="A344" s="38" t="s">
        <v>623</v>
      </c>
      <c r="B344" s="38" t="s">
        <v>876</v>
      </c>
      <c r="C344" s="38" t="s">
        <v>643</v>
      </c>
    </row>
    <row r="345" spans="1:3" x14ac:dyDescent="0.25">
      <c r="A345" s="38" t="s">
        <v>623</v>
      </c>
      <c r="B345" s="38" t="s">
        <v>876</v>
      </c>
      <c r="C345" s="38" t="s">
        <v>658</v>
      </c>
    </row>
    <row r="346" spans="1:3" x14ac:dyDescent="0.25">
      <c r="A346" s="38" t="s">
        <v>623</v>
      </c>
      <c r="B346" s="38" t="s">
        <v>876</v>
      </c>
      <c r="C346" s="38" t="s">
        <v>674</v>
      </c>
    </row>
    <row r="347" spans="1:3" x14ac:dyDescent="0.25">
      <c r="A347" s="38" t="s">
        <v>623</v>
      </c>
      <c r="B347" s="38" t="s">
        <v>876</v>
      </c>
      <c r="C347" s="38" t="s">
        <v>689</v>
      </c>
    </row>
    <row r="348" spans="1:3" x14ac:dyDescent="0.25">
      <c r="A348" s="38" t="s">
        <v>623</v>
      </c>
      <c r="B348" s="38" t="s">
        <v>876</v>
      </c>
      <c r="C348" s="38" t="s">
        <v>118</v>
      </c>
    </row>
    <row r="349" spans="1:3" x14ac:dyDescent="0.25">
      <c r="A349" s="38" t="s">
        <v>623</v>
      </c>
      <c r="B349" s="38" t="s">
        <v>876</v>
      </c>
      <c r="C349" s="38" t="s">
        <v>708</v>
      </c>
    </row>
    <row r="350" spans="1:3" x14ac:dyDescent="0.25">
      <c r="A350" s="38" t="s">
        <v>623</v>
      </c>
      <c r="B350" s="38" t="s">
        <v>879</v>
      </c>
      <c r="C350" s="38" t="s">
        <v>604</v>
      </c>
    </row>
    <row r="351" spans="1:3" x14ac:dyDescent="0.25">
      <c r="A351" s="38" t="s">
        <v>623</v>
      </c>
      <c r="B351" s="38" t="s">
        <v>879</v>
      </c>
      <c r="C351" s="38" t="s">
        <v>622</v>
      </c>
    </row>
    <row r="352" spans="1:3" x14ac:dyDescent="0.25">
      <c r="A352" s="38" t="s">
        <v>623</v>
      </c>
      <c r="B352" s="38" t="s">
        <v>879</v>
      </c>
      <c r="C352" s="38" t="s">
        <v>643</v>
      </c>
    </row>
    <row r="353" spans="1:3" x14ac:dyDescent="0.25">
      <c r="A353" s="38" t="s">
        <v>623</v>
      </c>
      <c r="B353" s="38" t="s">
        <v>879</v>
      </c>
      <c r="C353" s="38" t="s">
        <v>658</v>
      </c>
    </row>
    <row r="354" spans="1:3" x14ac:dyDescent="0.25">
      <c r="A354" s="38" t="s">
        <v>623</v>
      </c>
      <c r="B354" s="38" t="s">
        <v>879</v>
      </c>
      <c r="C354" s="38" t="s">
        <v>674</v>
      </c>
    </row>
    <row r="355" spans="1:3" x14ac:dyDescent="0.25">
      <c r="A355" s="38" t="s">
        <v>623</v>
      </c>
      <c r="B355" s="38" t="s">
        <v>879</v>
      </c>
      <c r="C355" s="38" t="s">
        <v>689</v>
      </c>
    </row>
    <row r="356" spans="1:3" x14ac:dyDescent="0.25">
      <c r="A356" s="38" t="s">
        <v>623</v>
      </c>
      <c r="B356" s="38" t="s">
        <v>879</v>
      </c>
      <c r="C356" s="38" t="s">
        <v>118</v>
      </c>
    </row>
    <row r="357" spans="1:3" x14ac:dyDescent="0.25">
      <c r="A357" s="38" t="s">
        <v>623</v>
      </c>
      <c r="B357" s="38" t="s">
        <v>879</v>
      </c>
      <c r="C357" s="38" t="s">
        <v>708</v>
      </c>
    </row>
    <row r="358" spans="1:3" x14ac:dyDescent="0.25">
      <c r="A358" s="38" t="s">
        <v>623</v>
      </c>
      <c r="B358" s="38" t="s">
        <v>881</v>
      </c>
      <c r="C358" s="38" t="s">
        <v>604</v>
      </c>
    </row>
    <row r="359" spans="1:3" x14ac:dyDescent="0.25">
      <c r="A359" s="38" t="s">
        <v>623</v>
      </c>
      <c r="B359" s="38" t="s">
        <v>881</v>
      </c>
      <c r="C359" s="38" t="s">
        <v>622</v>
      </c>
    </row>
    <row r="360" spans="1:3" x14ac:dyDescent="0.25">
      <c r="A360" s="38" t="s">
        <v>623</v>
      </c>
      <c r="B360" s="38" t="s">
        <v>881</v>
      </c>
      <c r="C360" s="38" t="s">
        <v>643</v>
      </c>
    </row>
    <row r="361" spans="1:3" x14ac:dyDescent="0.25">
      <c r="A361" s="38" t="s">
        <v>623</v>
      </c>
      <c r="B361" s="38" t="s">
        <v>881</v>
      </c>
      <c r="C361" s="38" t="s">
        <v>658</v>
      </c>
    </row>
    <row r="362" spans="1:3" x14ac:dyDescent="0.25">
      <c r="A362" s="38" t="s">
        <v>623</v>
      </c>
      <c r="B362" s="38" t="s">
        <v>881</v>
      </c>
      <c r="C362" s="38" t="s">
        <v>674</v>
      </c>
    </row>
    <row r="363" spans="1:3" x14ac:dyDescent="0.25">
      <c r="A363" s="38" t="s">
        <v>623</v>
      </c>
      <c r="B363" s="38" t="s">
        <v>881</v>
      </c>
      <c r="C363" s="38" t="s">
        <v>689</v>
      </c>
    </row>
    <row r="364" spans="1:3" x14ac:dyDescent="0.25">
      <c r="A364" s="38" t="s">
        <v>623</v>
      </c>
      <c r="B364" s="38" t="s">
        <v>881</v>
      </c>
      <c r="C364" s="38" t="s">
        <v>118</v>
      </c>
    </row>
    <row r="365" spans="1:3" x14ac:dyDescent="0.25">
      <c r="A365" s="38" t="s">
        <v>623</v>
      </c>
      <c r="B365" s="38" t="s">
        <v>881</v>
      </c>
      <c r="C365" s="38" t="s">
        <v>708</v>
      </c>
    </row>
    <row r="366" spans="1:3" x14ac:dyDescent="0.25">
      <c r="A366" s="38" t="s">
        <v>623</v>
      </c>
      <c r="B366" s="38" t="s">
        <v>884</v>
      </c>
      <c r="C366" s="38" t="s">
        <v>604</v>
      </c>
    </row>
    <row r="367" spans="1:3" x14ac:dyDescent="0.25">
      <c r="A367" s="38" t="s">
        <v>623</v>
      </c>
      <c r="B367" s="38" t="s">
        <v>884</v>
      </c>
      <c r="C367" s="38" t="s">
        <v>622</v>
      </c>
    </row>
    <row r="368" spans="1:3" x14ac:dyDescent="0.25">
      <c r="A368" s="38" t="s">
        <v>623</v>
      </c>
      <c r="B368" s="38" t="s">
        <v>884</v>
      </c>
      <c r="C368" s="38" t="s">
        <v>643</v>
      </c>
    </row>
    <row r="369" spans="1:3" x14ac:dyDescent="0.25">
      <c r="A369" s="38" t="s">
        <v>623</v>
      </c>
      <c r="B369" s="38" t="s">
        <v>884</v>
      </c>
      <c r="C369" s="38" t="s">
        <v>658</v>
      </c>
    </row>
    <row r="370" spans="1:3" x14ac:dyDescent="0.25">
      <c r="A370" s="38" t="s">
        <v>623</v>
      </c>
      <c r="B370" s="38" t="s">
        <v>884</v>
      </c>
      <c r="C370" s="38" t="s">
        <v>674</v>
      </c>
    </row>
    <row r="371" spans="1:3" x14ac:dyDescent="0.25">
      <c r="A371" s="38" t="s">
        <v>623</v>
      </c>
      <c r="B371" s="38" t="s">
        <v>884</v>
      </c>
      <c r="C371" s="38" t="s">
        <v>689</v>
      </c>
    </row>
    <row r="372" spans="1:3" x14ac:dyDescent="0.25">
      <c r="A372" s="38" t="s">
        <v>623</v>
      </c>
      <c r="B372" s="38" t="s">
        <v>884</v>
      </c>
      <c r="C372" s="38" t="s">
        <v>118</v>
      </c>
    </row>
    <row r="373" spans="1:3" x14ac:dyDescent="0.25">
      <c r="A373" s="38" t="s">
        <v>623</v>
      </c>
      <c r="B373" s="38" t="s">
        <v>884</v>
      </c>
      <c r="C373" s="38" t="s">
        <v>708</v>
      </c>
    </row>
    <row r="374" spans="1:3" x14ac:dyDescent="0.25">
      <c r="A374" s="38" t="s">
        <v>623</v>
      </c>
      <c r="B374" s="38" t="s">
        <v>890</v>
      </c>
      <c r="C374" s="38" t="s">
        <v>604</v>
      </c>
    </row>
    <row r="375" spans="1:3" x14ac:dyDescent="0.25">
      <c r="A375" s="38" t="s">
        <v>623</v>
      </c>
      <c r="B375" s="38" t="s">
        <v>890</v>
      </c>
      <c r="C375" s="38" t="s">
        <v>622</v>
      </c>
    </row>
    <row r="376" spans="1:3" x14ac:dyDescent="0.25">
      <c r="A376" s="38" t="s">
        <v>623</v>
      </c>
      <c r="B376" s="38" t="s">
        <v>890</v>
      </c>
      <c r="C376" s="38" t="s">
        <v>643</v>
      </c>
    </row>
    <row r="377" spans="1:3" x14ac:dyDescent="0.25">
      <c r="A377" s="38" t="s">
        <v>623</v>
      </c>
      <c r="B377" s="38" t="s">
        <v>890</v>
      </c>
      <c r="C377" s="38" t="s">
        <v>658</v>
      </c>
    </row>
    <row r="378" spans="1:3" x14ac:dyDescent="0.25">
      <c r="A378" s="38" t="s">
        <v>623</v>
      </c>
      <c r="B378" s="38" t="s">
        <v>890</v>
      </c>
      <c r="C378" s="38" t="s">
        <v>674</v>
      </c>
    </row>
    <row r="379" spans="1:3" x14ac:dyDescent="0.25">
      <c r="A379" s="38" t="s">
        <v>623</v>
      </c>
      <c r="B379" s="38" t="s">
        <v>890</v>
      </c>
      <c r="C379" s="38" t="s">
        <v>689</v>
      </c>
    </row>
    <row r="380" spans="1:3" x14ac:dyDescent="0.25">
      <c r="A380" s="38" t="s">
        <v>623</v>
      </c>
      <c r="B380" s="38" t="s">
        <v>890</v>
      </c>
      <c r="C380" s="38" t="s">
        <v>118</v>
      </c>
    </row>
    <row r="381" spans="1:3" x14ac:dyDescent="0.25">
      <c r="A381" s="38" t="s">
        <v>623</v>
      </c>
      <c r="B381" s="38" t="s">
        <v>890</v>
      </c>
      <c r="C381" s="38" t="s">
        <v>708</v>
      </c>
    </row>
    <row r="382" spans="1:3" x14ac:dyDescent="0.25">
      <c r="A382" s="38" t="s">
        <v>623</v>
      </c>
      <c r="B382" s="38" t="s">
        <v>893</v>
      </c>
      <c r="C382" s="38" t="s">
        <v>604</v>
      </c>
    </row>
    <row r="383" spans="1:3" x14ac:dyDescent="0.25">
      <c r="A383" s="38" t="s">
        <v>623</v>
      </c>
      <c r="B383" s="38" t="s">
        <v>893</v>
      </c>
      <c r="C383" s="38" t="s">
        <v>622</v>
      </c>
    </row>
    <row r="384" spans="1:3" x14ac:dyDescent="0.25">
      <c r="A384" s="38" t="s">
        <v>623</v>
      </c>
      <c r="B384" s="38" t="s">
        <v>893</v>
      </c>
      <c r="C384" s="38" t="s">
        <v>643</v>
      </c>
    </row>
    <row r="385" spans="1:3" x14ac:dyDescent="0.25">
      <c r="A385" s="38" t="s">
        <v>623</v>
      </c>
      <c r="B385" s="38" t="s">
        <v>893</v>
      </c>
      <c r="C385" s="38" t="s">
        <v>658</v>
      </c>
    </row>
    <row r="386" spans="1:3" x14ac:dyDescent="0.25">
      <c r="A386" s="38" t="s">
        <v>623</v>
      </c>
      <c r="B386" s="38" t="s">
        <v>893</v>
      </c>
      <c r="C386" s="38" t="s">
        <v>674</v>
      </c>
    </row>
    <row r="387" spans="1:3" x14ac:dyDescent="0.25">
      <c r="A387" s="38" t="s">
        <v>623</v>
      </c>
      <c r="B387" s="38" t="s">
        <v>893</v>
      </c>
      <c r="C387" s="38" t="s">
        <v>689</v>
      </c>
    </row>
    <row r="388" spans="1:3" x14ac:dyDescent="0.25">
      <c r="A388" s="38" t="s">
        <v>623</v>
      </c>
      <c r="B388" s="38" t="s">
        <v>893</v>
      </c>
      <c r="C388" s="38" t="s">
        <v>118</v>
      </c>
    </row>
    <row r="389" spans="1:3" x14ac:dyDescent="0.25">
      <c r="A389" s="38" t="s">
        <v>623</v>
      </c>
      <c r="B389" s="38" t="s">
        <v>893</v>
      </c>
      <c r="C389" s="38" t="s">
        <v>708</v>
      </c>
    </row>
    <row r="390" spans="1:3" x14ac:dyDescent="0.25">
      <c r="A390" s="38" t="s">
        <v>623</v>
      </c>
      <c r="B390" s="38" t="s">
        <v>895</v>
      </c>
      <c r="C390" s="38" t="s">
        <v>604</v>
      </c>
    </row>
    <row r="391" spans="1:3" x14ac:dyDescent="0.25">
      <c r="A391" s="38" t="s">
        <v>623</v>
      </c>
      <c r="B391" s="38" t="s">
        <v>895</v>
      </c>
      <c r="C391" s="38" t="s">
        <v>622</v>
      </c>
    </row>
    <row r="392" spans="1:3" x14ac:dyDescent="0.25">
      <c r="A392" s="38" t="s">
        <v>623</v>
      </c>
      <c r="B392" s="38" t="s">
        <v>895</v>
      </c>
      <c r="C392" s="38" t="s">
        <v>643</v>
      </c>
    </row>
    <row r="393" spans="1:3" x14ac:dyDescent="0.25">
      <c r="A393" s="38" t="s">
        <v>623</v>
      </c>
      <c r="B393" s="38" t="s">
        <v>895</v>
      </c>
      <c r="C393" s="38" t="s">
        <v>658</v>
      </c>
    </row>
    <row r="394" spans="1:3" x14ac:dyDescent="0.25">
      <c r="A394" s="38" t="s">
        <v>623</v>
      </c>
      <c r="B394" s="38" t="s">
        <v>895</v>
      </c>
      <c r="C394" s="38" t="s">
        <v>674</v>
      </c>
    </row>
    <row r="395" spans="1:3" x14ac:dyDescent="0.25">
      <c r="A395" s="38" t="s">
        <v>623</v>
      </c>
      <c r="B395" s="38" t="s">
        <v>895</v>
      </c>
      <c r="C395" s="38" t="s">
        <v>689</v>
      </c>
    </row>
    <row r="396" spans="1:3" x14ac:dyDescent="0.25">
      <c r="A396" s="38" t="s">
        <v>623</v>
      </c>
      <c r="B396" s="38" t="s">
        <v>895</v>
      </c>
      <c r="C396" s="38" t="s">
        <v>118</v>
      </c>
    </row>
    <row r="397" spans="1:3" x14ac:dyDescent="0.25">
      <c r="A397" s="38" t="s">
        <v>623</v>
      </c>
      <c r="B397" s="38" t="s">
        <v>895</v>
      </c>
      <c r="C397" s="38" t="s">
        <v>708</v>
      </c>
    </row>
    <row r="398" spans="1:3" x14ac:dyDescent="0.25">
      <c r="A398" s="38" t="s">
        <v>115</v>
      </c>
      <c r="B398" s="38" t="s">
        <v>712</v>
      </c>
      <c r="C398" s="38" t="s">
        <v>604</v>
      </c>
    </row>
    <row r="399" spans="1:3" x14ac:dyDescent="0.25">
      <c r="A399" s="38" t="s">
        <v>115</v>
      </c>
      <c r="B399" s="38" t="s">
        <v>712</v>
      </c>
      <c r="C399" s="38" t="s">
        <v>622</v>
      </c>
    </row>
    <row r="400" spans="1:3" x14ac:dyDescent="0.25">
      <c r="A400" s="38" t="s">
        <v>115</v>
      </c>
      <c r="B400" s="38" t="s">
        <v>712</v>
      </c>
      <c r="C400" s="38" t="s">
        <v>643</v>
      </c>
    </row>
    <row r="401" spans="1:3" x14ac:dyDescent="0.25">
      <c r="A401" s="38" t="s">
        <v>115</v>
      </c>
      <c r="B401" s="38" t="s">
        <v>712</v>
      </c>
      <c r="C401" s="38" t="s">
        <v>658</v>
      </c>
    </row>
    <row r="402" spans="1:3" x14ac:dyDescent="0.25">
      <c r="A402" s="38" t="s">
        <v>115</v>
      </c>
      <c r="B402" s="38" t="s">
        <v>712</v>
      </c>
      <c r="C402" s="38" t="s">
        <v>674</v>
      </c>
    </row>
    <row r="403" spans="1:3" x14ac:dyDescent="0.25">
      <c r="A403" s="38" t="s">
        <v>115</v>
      </c>
      <c r="B403" s="38" t="s">
        <v>712</v>
      </c>
      <c r="C403" s="38" t="s">
        <v>689</v>
      </c>
    </row>
    <row r="404" spans="1:3" x14ac:dyDescent="0.25">
      <c r="A404" s="38" t="s">
        <v>115</v>
      </c>
      <c r="B404" s="38" t="s">
        <v>712</v>
      </c>
      <c r="C404" s="38" t="s">
        <v>118</v>
      </c>
    </row>
    <row r="405" spans="1:3" x14ac:dyDescent="0.25">
      <c r="A405" s="38" t="s">
        <v>115</v>
      </c>
      <c r="B405" s="38" t="s">
        <v>712</v>
      </c>
      <c r="C405" s="38" t="s">
        <v>708</v>
      </c>
    </row>
    <row r="406" spans="1:3" x14ac:dyDescent="0.25">
      <c r="A406" s="38" t="s">
        <v>115</v>
      </c>
      <c r="B406" s="38" t="s">
        <v>630</v>
      </c>
      <c r="C406" s="38" t="s">
        <v>604</v>
      </c>
    </row>
    <row r="407" spans="1:3" x14ac:dyDescent="0.25">
      <c r="A407" s="38" t="s">
        <v>115</v>
      </c>
      <c r="B407" s="38" t="s">
        <v>630</v>
      </c>
      <c r="C407" s="38" t="s">
        <v>622</v>
      </c>
    </row>
    <row r="408" spans="1:3" x14ac:dyDescent="0.25">
      <c r="A408" s="38" t="s">
        <v>115</v>
      </c>
      <c r="B408" s="38" t="s">
        <v>630</v>
      </c>
      <c r="C408" s="38" t="s">
        <v>643</v>
      </c>
    </row>
    <row r="409" spans="1:3" x14ac:dyDescent="0.25">
      <c r="A409" s="38" t="s">
        <v>115</v>
      </c>
      <c r="B409" s="38" t="s">
        <v>630</v>
      </c>
      <c r="C409" s="38" t="s">
        <v>658</v>
      </c>
    </row>
    <row r="410" spans="1:3" x14ac:dyDescent="0.25">
      <c r="A410" s="38" t="s">
        <v>115</v>
      </c>
      <c r="B410" s="38" t="s">
        <v>630</v>
      </c>
      <c r="C410" s="38" t="s">
        <v>674</v>
      </c>
    </row>
    <row r="411" spans="1:3" x14ac:dyDescent="0.25">
      <c r="A411" s="38" t="s">
        <v>115</v>
      </c>
      <c r="B411" s="38" t="s">
        <v>630</v>
      </c>
      <c r="C411" s="38" t="s">
        <v>689</v>
      </c>
    </row>
    <row r="412" spans="1:3" x14ac:dyDescent="0.25">
      <c r="A412" s="38" t="s">
        <v>115</v>
      </c>
      <c r="B412" s="38" t="s">
        <v>630</v>
      </c>
      <c r="C412" s="38" t="s">
        <v>118</v>
      </c>
    </row>
    <row r="413" spans="1:3" x14ac:dyDescent="0.25">
      <c r="A413" s="38" t="s">
        <v>115</v>
      </c>
      <c r="B413" s="38" t="s">
        <v>630</v>
      </c>
      <c r="C413" s="38" t="s">
        <v>708</v>
      </c>
    </row>
    <row r="414" spans="1:3" x14ac:dyDescent="0.25">
      <c r="A414" s="38" t="s">
        <v>115</v>
      </c>
      <c r="B414" s="38" t="s">
        <v>760</v>
      </c>
      <c r="C414" s="38" t="s">
        <v>604</v>
      </c>
    </row>
    <row r="415" spans="1:3" x14ac:dyDescent="0.25">
      <c r="A415" s="38" t="s">
        <v>115</v>
      </c>
      <c r="B415" s="38" t="s">
        <v>760</v>
      </c>
      <c r="C415" s="38" t="s">
        <v>622</v>
      </c>
    </row>
    <row r="416" spans="1:3" x14ac:dyDescent="0.25">
      <c r="A416" s="38" t="s">
        <v>115</v>
      </c>
      <c r="B416" s="38" t="s">
        <v>760</v>
      </c>
      <c r="C416" s="38" t="s">
        <v>643</v>
      </c>
    </row>
    <row r="417" spans="1:3" x14ac:dyDescent="0.25">
      <c r="A417" s="38" t="s">
        <v>115</v>
      </c>
      <c r="B417" s="38" t="s">
        <v>760</v>
      </c>
      <c r="C417" s="38" t="s">
        <v>658</v>
      </c>
    </row>
    <row r="418" spans="1:3" x14ac:dyDescent="0.25">
      <c r="A418" s="38" t="s">
        <v>115</v>
      </c>
      <c r="B418" s="38" t="s">
        <v>760</v>
      </c>
      <c r="C418" s="38" t="s">
        <v>674</v>
      </c>
    </row>
    <row r="419" spans="1:3" x14ac:dyDescent="0.25">
      <c r="A419" s="38" t="s">
        <v>115</v>
      </c>
      <c r="B419" s="38" t="s">
        <v>760</v>
      </c>
      <c r="C419" s="38" t="s">
        <v>689</v>
      </c>
    </row>
    <row r="420" spans="1:3" x14ac:dyDescent="0.25">
      <c r="A420" s="38" t="s">
        <v>115</v>
      </c>
      <c r="B420" s="38" t="s">
        <v>760</v>
      </c>
      <c r="C420" s="38" t="s">
        <v>118</v>
      </c>
    </row>
    <row r="421" spans="1:3" x14ac:dyDescent="0.25">
      <c r="A421" s="38" t="s">
        <v>115</v>
      </c>
      <c r="B421" s="38" t="s">
        <v>760</v>
      </c>
      <c r="C421" s="38" t="s">
        <v>708</v>
      </c>
    </row>
    <row r="422" spans="1:3" x14ac:dyDescent="0.25">
      <c r="A422" s="38" t="s">
        <v>115</v>
      </c>
      <c r="B422" s="38" t="s">
        <v>726</v>
      </c>
      <c r="C422" s="38" t="s">
        <v>726</v>
      </c>
    </row>
    <row r="423" spans="1:3" x14ac:dyDescent="0.25">
      <c r="A423" s="38" t="s">
        <v>115</v>
      </c>
      <c r="B423" s="38" t="s">
        <v>762</v>
      </c>
      <c r="C423" s="38" t="s">
        <v>604</v>
      </c>
    </row>
    <row r="424" spans="1:3" x14ac:dyDescent="0.25">
      <c r="A424" s="38" t="s">
        <v>115</v>
      </c>
      <c r="B424" s="38" t="s">
        <v>762</v>
      </c>
      <c r="C424" s="38" t="s">
        <v>622</v>
      </c>
    </row>
    <row r="425" spans="1:3" x14ac:dyDescent="0.25">
      <c r="A425" s="38" t="s">
        <v>115</v>
      </c>
      <c r="B425" s="38" t="s">
        <v>762</v>
      </c>
      <c r="C425" s="38" t="s">
        <v>643</v>
      </c>
    </row>
    <row r="426" spans="1:3" x14ac:dyDescent="0.25">
      <c r="A426" s="38" t="s">
        <v>115</v>
      </c>
      <c r="B426" s="38" t="s">
        <v>762</v>
      </c>
      <c r="C426" s="38" t="s">
        <v>658</v>
      </c>
    </row>
    <row r="427" spans="1:3" x14ac:dyDescent="0.25">
      <c r="A427" s="38" t="s">
        <v>115</v>
      </c>
      <c r="B427" s="38" t="s">
        <v>762</v>
      </c>
      <c r="C427" s="38" t="s">
        <v>674</v>
      </c>
    </row>
    <row r="428" spans="1:3" x14ac:dyDescent="0.25">
      <c r="A428" s="38" t="s">
        <v>115</v>
      </c>
      <c r="B428" s="38" t="s">
        <v>762</v>
      </c>
      <c r="C428" s="38" t="s">
        <v>689</v>
      </c>
    </row>
    <row r="429" spans="1:3" x14ac:dyDescent="0.25">
      <c r="A429" s="38" t="s">
        <v>115</v>
      </c>
      <c r="B429" s="38" t="s">
        <v>762</v>
      </c>
      <c r="C429" s="38" t="s">
        <v>118</v>
      </c>
    </row>
    <row r="430" spans="1:3" x14ac:dyDescent="0.25">
      <c r="A430" s="38" t="s">
        <v>115</v>
      </c>
      <c r="B430" s="38" t="s">
        <v>762</v>
      </c>
      <c r="C430" s="38" t="s">
        <v>708</v>
      </c>
    </row>
    <row r="431" spans="1:3" x14ac:dyDescent="0.25">
      <c r="A431" s="38" t="s">
        <v>115</v>
      </c>
      <c r="B431" s="38" t="s">
        <v>721</v>
      </c>
      <c r="C431" s="38" t="s">
        <v>604</v>
      </c>
    </row>
    <row r="432" spans="1:3" x14ac:dyDescent="0.25">
      <c r="A432" s="38" t="s">
        <v>115</v>
      </c>
      <c r="B432" s="38" t="s">
        <v>721</v>
      </c>
      <c r="C432" s="38" t="s">
        <v>622</v>
      </c>
    </row>
    <row r="433" spans="1:3" x14ac:dyDescent="0.25">
      <c r="A433" s="38" t="s">
        <v>115</v>
      </c>
      <c r="B433" s="38" t="s">
        <v>721</v>
      </c>
      <c r="C433" s="38" t="s">
        <v>643</v>
      </c>
    </row>
    <row r="434" spans="1:3" x14ac:dyDescent="0.25">
      <c r="A434" s="38" t="s">
        <v>115</v>
      </c>
      <c r="B434" s="38" t="s">
        <v>721</v>
      </c>
      <c r="C434" s="38" t="s">
        <v>658</v>
      </c>
    </row>
    <row r="435" spans="1:3" x14ac:dyDescent="0.25">
      <c r="A435" s="38" t="s">
        <v>115</v>
      </c>
      <c r="B435" s="38" t="s">
        <v>721</v>
      </c>
      <c r="C435" s="38" t="s">
        <v>674</v>
      </c>
    </row>
    <row r="436" spans="1:3" x14ac:dyDescent="0.25">
      <c r="A436" s="38" t="s">
        <v>115</v>
      </c>
      <c r="B436" s="38" t="s">
        <v>721</v>
      </c>
      <c r="C436" s="38" t="s">
        <v>689</v>
      </c>
    </row>
    <row r="437" spans="1:3" x14ac:dyDescent="0.25">
      <c r="A437" s="38" t="s">
        <v>115</v>
      </c>
      <c r="B437" s="38" t="s">
        <v>721</v>
      </c>
      <c r="C437" s="38" t="s">
        <v>118</v>
      </c>
    </row>
    <row r="438" spans="1:3" x14ac:dyDescent="0.25">
      <c r="A438" s="38" t="s">
        <v>115</v>
      </c>
      <c r="B438" s="38" t="s">
        <v>721</v>
      </c>
      <c r="C438" s="38" t="s">
        <v>708</v>
      </c>
    </row>
    <row r="439" spans="1:3" x14ac:dyDescent="0.25">
      <c r="A439" s="38" t="s">
        <v>115</v>
      </c>
      <c r="B439" s="38" t="s">
        <v>116</v>
      </c>
      <c r="C439" s="38" t="s">
        <v>742</v>
      </c>
    </row>
  </sheetData>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heetViews>
  <sheetFormatPr defaultRowHeight="15" x14ac:dyDescent="0.25"/>
  <cols>
    <col min="1" max="1" width="10.28515625" customWidth="1"/>
    <col min="2" max="2" width="2.7109375" customWidth="1"/>
    <col min="3" max="3" width="19.42578125" bestFit="1" customWidth="1"/>
    <col min="4" max="4" width="32.7109375" bestFit="1" customWidth="1"/>
    <col min="8" max="8" width="18.7109375" bestFit="1" customWidth="1"/>
    <col min="9" max="9" width="28.7109375" bestFit="1" customWidth="1"/>
    <col min="10" max="10" width="17.7109375" bestFit="1" customWidth="1"/>
    <col min="11" max="11" width="18.7109375" bestFit="1" customWidth="1"/>
    <col min="12" max="12" width="19.28515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28515625" bestFit="1" customWidth="1"/>
    <col min="19" max="19" width="20.42578125" bestFit="1" customWidth="1"/>
    <col min="20" max="20" width="19.5703125" bestFit="1" customWidth="1"/>
    <col min="21" max="21" width="24.28515625" bestFit="1" customWidth="1"/>
    <col min="22" max="22" width="20" bestFit="1" customWidth="1"/>
    <col min="23" max="23" width="21.7109375" bestFit="1" customWidth="1"/>
    <col min="24" max="24" width="17.5703125" bestFit="1" customWidth="1"/>
    <col min="25" max="25" width="21.5703125" bestFit="1" customWidth="1"/>
    <col min="26" max="26" width="24.5703125" customWidth="1"/>
    <col min="27" max="27" width="21.28515625" bestFit="1" customWidth="1"/>
    <col min="28" max="29" width="21.7109375" bestFit="1" customWidth="1"/>
    <col min="30" max="30" width="18.5703125" bestFit="1" customWidth="1"/>
    <col min="31" max="31" width="17.7109375" bestFit="1" customWidth="1"/>
    <col min="32" max="32" width="19.28515625" bestFit="1" customWidth="1"/>
    <col min="33" max="33" width="18.7109375" bestFit="1" customWidth="1"/>
    <col min="34" max="34" width="17.7109375" bestFit="1" customWidth="1"/>
    <col min="35" max="35" width="19.5703125" bestFit="1" customWidth="1"/>
    <col min="36" max="36" width="20" bestFit="1" customWidth="1"/>
    <col min="37" max="37" width="20.28515625" bestFit="1" customWidth="1"/>
    <col min="38" max="38" width="19.5703125" bestFit="1" customWidth="1"/>
    <col min="39" max="39" width="20.42578125" bestFit="1" customWidth="1"/>
    <col min="40" max="40" width="18.5703125" bestFit="1" customWidth="1"/>
    <col min="41" max="41" width="22.7109375" bestFit="1" customWidth="1"/>
    <col min="42" max="42" width="18.5703125" bestFit="1" customWidth="1"/>
    <col min="43" max="43" width="19.5703125" bestFit="1" customWidth="1"/>
    <col min="44" max="44" width="19.7109375" bestFit="1" customWidth="1"/>
    <col min="45" max="45" width="19.5703125" bestFit="1" customWidth="1"/>
    <col min="46" max="46" width="20.5703125" bestFit="1" customWidth="1"/>
    <col min="47" max="48" width="18.5703125" bestFit="1" customWidth="1"/>
    <col min="49" max="49" width="22.71093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68" t="s">
        <v>934</v>
      </c>
      <c r="C1" t="s">
        <v>935</v>
      </c>
      <c r="D1" t="s">
        <v>936</v>
      </c>
      <c r="E1" t="s">
        <v>127</v>
      </c>
      <c r="F1" t="s">
        <v>937</v>
      </c>
      <c r="G1" t="s">
        <v>938</v>
      </c>
      <c r="H1" t="s">
        <v>361</v>
      </c>
      <c r="I1" t="s">
        <v>939</v>
      </c>
      <c r="J1" t="s">
        <v>940</v>
      </c>
      <c r="K1" t="s">
        <v>941</v>
      </c>
      <c r="L1" t="s">
        <v>942</v>
      </c>
      <c r="M1" t="s">
        <v>943</v>
      </c>
      <c r="N1" t="s">
        <v>944</v>
      </c>
      <c r="O1" t="s">
        <v>945</v>
      </c>
      <c r="P1" t="s">
        <v>946</v>
      </c>
      <c r="Q1" t="s">
        <v>947</v>
      </c>
      <c r="R1" t="s">
        <v>948</v>
      </c>
      <c r="S1" t="s">
        <v>949</v>
      </c>
      <c r="T1" t="s">
        <v>950</v>
      </c>
      <c r="U1" t="s">
        <v>951</v>
      </c>
      <c r="V1" t="s">
        <v>952</v>
      </c>
      <c r="W1" t="s">
        <v>953</v>
      </c>
      <c r="X1" t="s">
        <v>954</v>
      </c>
      <c r="Y1" t="s">
        <v>955</v>
      </c>
      <c r="Z1" t="s">
        <v>956</v>
      </c>
      <c r="AA1" t="s">
        <v>957</v>
      </c>
      <c r="AB1" t="s">
        <v>958</v>
      </c>
      <c r="AC1" t="s">
        <v>959</v>
      </c>
      <c r="AD1" t="s">
        <v>960</v>
      </c>
      <c r="AE1" t="s">
        <v>961</v>
      </c>
      <c r="AF1" t="s">
        <v>962</v>
      </c>
      <c r="AG1" t="s">
        <v>963</v>
      </c>
      <c r="AH1" t="s">
        <v>964</v>
      </c>
      <c r="AI1" t="s">
        <v>965</v>
      </c>
      <c r="AJ1" t="s">
        <v>966</v>
      </c>
      <c r="AK1" t="s">
        <v>967</v>
      </c>
      <c r="AL1" t="s">
        <v>968</v>
      </c>
      <c r="AM1" t="s">
        <v>969</v>
      </c>
      <c r="AN1" t="s">
        <v>970</v>
      </c>
      <c r="AO1" t="s">
        <v>971</v>
      </c>
      <c r="AP1" t="s">
        <v>972</v>
      </c>
      <c r="AQ1" t="s">
        <v>973</v>
      </c>
      <c r="AR1" t="s">
        <v>974</v>
      </c>
      <c r="AS1" t="s">
        <v>975</v>
      </c>
      <c r="AT1" t="s">
        <v>976</v>
      </c>
      <c r="AU1" t="s">
        <v>977</v>
      </c>
      <c r="AV1" t="s">
        <v>978</v>
      </c>
      <c r="AW1" t="s">
        <v>289</v>
      </c>
      <c r="AX1" t="s">
        <v>979</v>
      </c>
      <c r="AY1" t="s">
        <v>980</v>
      </c>
      <c r="AZ1" t="s">
        <v>981</v>
      </c>
      <c r="BA1" t="s">
        <v>982</v>
      </c>
      <c r="BB1" t="s">
        <v>983</v>
      </c>
      <c r="BC1" t="s">
        <v>984</v>
      </c>
      <c r="BD1" t="s">
        <v>985</v>
      </c>
      <c r="BE1" t="s">
        <v>986</v>
      </c>
      <c r="BF1" s="69" t="s">
        <v>987</v>
      </c>
      <c r="BH1" s="68" t="s">
        <v>988</v>
      </c>
      <c r="BI1" s="68" t="s">
        <v>989</v>
      </c>
      <c r="BJ1" s="68" t="s">
        <v>990</v>
      </c>
      <c r="BK1" s="68" t="s">
        <v>991</v>
      </c>
    </row>
    <row r="2" spans="1:63" x14ac:dyDescent="0.25">
      <c r="A2" t="s">
        <v>935</v>
      </c>
      <c r="C2" t="s">
        <v>992</v>
      </c>
      <c r="D2" t="s">
        <v>993</v>
      </c>
      <c r="E2" t="s">
        <v>994</v>
      </c>
      <c r="F2" t="s">
        <v>995</v>
      </c>
      <c r="G2" t="s">
        <v>996</v>
      </c>
      <c r="H2" t="s">
        <v>997</v>
      </c>
      <c r="I2" t="s">
        <v>998</v>
      </c>
      <c r="J2" t="s">
        <v>999</v>
      </c>
      <c r="K2" t="s">
        <v>1000</v>
      </c>
      <c r="L2" t="s">
        <v>1001</v>
      </c>
      <c r="M2" t="s">
        <v>1002</v>
      </c>
      <c r="N2" t="s">
        <v>1003</v>
      </c>
      <c r="O2" t="s">
        <v>1004</v>
      </c>
      <c r="P2" t="s">
        <v>997</v>
      </c>
      <c r="Q2" t="s">
        <v>997</v>
      </c>
      <c r="R2" t="s">
        <v>1005</v>
      </c>
      <c r="S2" t="s">
        <v>1006</v>
      </c>
      <c r="T2" t="s">
        <v>1005</v>
      </c>
      <c r="U2" t="s">
        <v>1007</v>
      </c>
      <c r="V2" t="s">
        <v>1008</v>
      </c>
      <c r="W2" t="s">
        <v>1009</v>
      </c>
      <c r="X2" t="s">
        <v>1010</v>
      </c>
      <c r="Y2" t="s">
        <v>1011</v>
      </c>
      <c r="Z2" s="70" t="s">
        <v>1012</v>
      </c>
      <c r="AA2" t="s">
        <v>997</v>
      </c>
      <c r="AB2" t="s">
        <v>1005</v>
      </c>
      <c r="AC2" t="s">
        <v>1013</v>
      </c>
      <c r="AD2" t="s">
        <v>997</v>
      </c>
      <c r="AE2" t="s">
        <v>1014</v>
      </c>
      <c r="AF2" t="s">
        <v>1015</v>
      </c>
      <c r="AG2" t="s">
        <v>1016</v>
      </c>
      <c r="AH2" t="s">
        <v>1017</v>
      </c>
      <c r="AI2" t="s">
        <v>1018</v>
      </c>
      <c r="AJ2" t="s">
        <v>1019</v>
      </c>
      <c r="AK2" t="s">
        <v>997</v>
      </c>
      <c r="AL2" t="s">
        <v>997</v>
      </c>
      <c r="AM2" t="s">
        <v>1005</v>
      </c>
      <c r="AN2" t="s">
        <v>1020</v>
      </c>
      <c r="AO2" t="s">
        <v>997</v>
      </c>
      <c r="AP2" t="s">
        <v>1021</v>
      </c>
      <c r="AQ2" t="s">
        <v>1022</v>
      </c>
      <c r="AR2" t="s">
        <v>1023</v>
      </c>
      <c r="AS2" t="s">
        <v>1024</v>
      </c>
      <c r="AT2" t="s">
        <v>1024</v>
      </c>
      <c r="AU2" t="s">
        <v>1025</v>
      </c>
      <c r="AV2" t="s">
        <v>1026</v>
      </c>
      <c r="AW2" t="s">
        <v>1027</v>
      </c>
      <c r="AX2" t="s">
        <v>997</v>
      </c>
      <c r="AY2" t="s">
        <v>1028</v>
      </c>
      <c r="AZ2" t="s">
        <v>997</v>
      </c>
      <c r="BA2" t="s">
        <v>1018</v>
      </c>
      <c r="BB2" t="s">
        <v>1029</v>
      </c>
      <c r="BC2" t="s">
        <v>1030</v>
      </c>
      <c r="BD2" t="s">
        <v>1031</v>
      </c>
      <c r="BE2" t="s">
        <v>1032</v>
      </c>
      <c r="BF2" t="s">
        <v>1033</v>
      </c>
      <c r="BH2" t="s">
        <v>1034</v>
      </c>
      <c r="BI2" t="s">
        <v>992</v>
      </c>
      <c r="BJ2" t="s">
        <v>935</v>
      </c>
      <c r="BK2" t="str">
        <f>_xlfn.TEXTJOIN(", ", TRUE, BI2,BJ2)</f>
        <v>Autauga County, AL</v>
      </c>
    </row>
    <row r="3" spans="1:63" x14ac:dyDescent="0.25">
      <c r="A3" t="s">
        <v>936</v>
      </c>
      <c r="C3" t="s">
        <v>1035</v>
      </c>
      <c r="D3" t="s">
        <v>1036</v>
      </c>
      <c r="E3" t="s">
        <v>1037</v>
      </c>
      <c r="F3" t="s">
        <v>1038</v>
      </c>
      <c r="G3" t="s">
        <v>1039</v>
      </c>
      <c r="H3" t="s">
        <v>1040</v>
      </c>
      <c r="I3" t="s">
        <v>1041</v>
      </c>
      <c r="J3" t="s">
        <v>1042</v>
      </c>
      <c r="L3" t="s">
        <v>1020</v>
      </c>
      <c r="M3" t="s">
        <v>1043</v>
      </c>
      <c r="N3" t="s">
        <v>1044</v>
      </c>
      <c r="O3" t="s">
        <v>997</v>
      </c>
      <c r="P3" t="s">
        <v>1045</v>
      </c>
      <c r="Q3" t="s">
        <v>1006</v>
      </c>
      <c r="R3" t="s">
        <v>997</v>
      </c>
      <c r="S3" t="s">
        <v>1024</v>
      </c>
      <c r="T3" t="s">
        <v>1006</v>
      </c>
      <c r="U3" t="s">
        <v>1046</v>
      </c>
      <c r="V3" t="s">
        <v>1047</v>
      </c>
      <c r="W3" t="s">
        <v>1048</v>
      </c>
      <c r="X3" t="s">
        <v>1049</v>
      </c>
      <c r="Y3" t="s">
        <v>1050</v>
      </c>
      <c r="Z3" t="s">
        <v>1051</v>
      </c>
      <c r="AA3" t="s">
        <v>1052</v>
      </c>
      <c r="AB3" t="s">
        <v>1053</v>
      </c>
      <c r="AC3" t="s">
        <v>1054</v>
      </c>
      <c r="AD3" t="s">
        <v>1055</v>
      </c>
      <c r="AE3" t="s">
        <v>1056</v>
      </c>
      <c r="AF3" t="s">
        <v>1057</v>
      </c>
      <c r="AG3" t="s">
        <v>1058</v>
      </c>
      <c r="AH3" t="s">
        <v>1059</v>
      </c>
      <c r="AI3" t="s">
        <v>1009</v>
      </c>
      <c r="AJ3" t="s">
        <v>1045</v>
      </c>
      <c r="AK3" t="s">
        <v>1060</v>
      </c>
      <c r="AL3" t="s">
        <v>1006</v>
      </c>
      <c r="AM3" t="s">
        <v>1061</v>
      </c>
      <c r="AN3" t="s">
        <v>1062</v>
      </c>
      <c r="AO3" t="s">
        <v>1063</v>
      </c>
      <c r="AP3" t="s">
        <v>999</v>
      </c>
      <c r="AQ3" t="s">
        <v>1064</v>
      </c>
      <c r="AR3" t="s">
        <v>1065</v>
      </c>
      <c r="AS3" t="s">
        <v>1066</v>
      </c>
      <c r="AT3" t="s">
        <v>1067</v>
      </c>
      <c r="AU3" t="s">
        <v>1068</v>
      </c>
      <c r="AV3" t="s">
        <v>1069</v>
      </c>
      <c r="AW3" t="s">
        <v>1070</v>
      </c>
      <c r="AX3" t="s">
        <v>1071</v>
      </c>
      <c r="AY3" t="s">
        <v>1072</v>
      </c>
      <c r="AZ3" t="s">
        <v>1073</v>
      </c>
      <c r="BA3" t="s">
        <v>1054</v>
      </c>
      <c r="BB3" t="s">
        <v>1074</v>
      </c>
      <c r="BD3" t="s">
        <v>1075</v>
      </c>
      <c r="BE3" t="s">
        <v>1076</v>
      </c>
      <c r="BF3" t="s">
        <v>1077</v>
      </c>
      <c r="BH3" t="s">
        <v>1078</v>
      </c>
      <c r="BI3" t="s">
        <v>1035</v>
      </c>
      <c r="BJ3" t="s">
        <v>935</v>
      </c>
      <c r="BK3" t="str">
        <f t="shared" ref="BK3:BK66" si="0">_xlfn.TEXTJOIN(", ", TRUE, BI3,BJ3)</f>
        <v>Baldwin County, AL</v>
      </c>
    </row>
    <row r="4" spans="1:63" x14ac:dyDescent="0.25">
      <c r="A4" t="s">
        <v>127</v>
      </c>
      <c r="C4" t="s">
        <v>1028</v>
      </c>
      <c r="D4" t="s">
        <v>1079</v>
      </c>
      <c r="E4" t="s">
        <v>1080</v>
      </c>
      <c r="F4" t="s">
        <v>1081</v>
      </c>
      <c r="G4" t="s">
        <v>1082</v>
      </c>
      <c r="H4" t="s">
        <v>1083</v>
      </c>
      <c r="I4" t="s">
        <v>1084</v>
      </c>
      <c r="J4" t="s">
        <v>1085</v>
      </c>
      <c r="L4" t="s">
        <v>1086</v>
      </c>
      <c r="M4" t="s">
        <v>1087</v>
      </c>
      <c r="N4" t="s">
        <v>1088</v>
      </c>
      <c r="O4" t="s">
        <v>1089</v>
      </c>
      <c r="P4" t="s">
        <v>1090</v>
      </c>
      <c r="Q4" t="s">
        <v>1091</v>
      </c>
      <c r="R4" t="s">
        <v>1092</v>
      </c>
      <c r="S4" t="s">
        <v>1093</v>
      </c>
      <c r="T4" t="s">
        <v>1024</v>
      </c>
      <c r="U4" t="s">
        <v>1094</v>
      </c>
      <c r="V4" t="s">
        <v>1095</v>
      </c>
      <c r="W4" t="s">
        <v>1096</v>
      </c>
      <c r="X4" t="s">
        <v>1021</v>
      </c>
      <c r="Y4" t="s">
        <v>1097</v>
      </c>
      <c r="Z4" s="70" t="s">
        <v>1098</v>
      </c>
      <c r="AA4" t="s">
        <v>1099</v>
      </c>
      <c r="AB4" t="s">
        <v>1093</v>
      </c>
      <c r="AC4" t="s">
        <v>1100</v>
      </c>
      <c r="AD4" t="s">
        <v>1101</v>
      </c>
      <c r="AE4" t="s">
        <v>1102</v>
      </c>
      <c r="AF4" t="s">
        <v>1103</v>
      </c>
      <c r="AG4" t="s">
        <v>1104</v>
      </c>
      <c r="AH4" t="s">
        <v>1105</v>
      </c>
      <c r="AI4" t="s">
        <v>1106</v>
      </c>
      <c r="AJ4" t="s">
        <v>1107</v>
      </c>
      <c r="AK4" t="s">
        <v>1108</v>
      </c>
      <c r="AL4" t="s">
        <v>1073</v>
      </c>
      <c r="AM4" t="s">
        <v>1109</v>
      </c>
      <c r="AN4" t="s">
        <v>1110</v>
      </c>
      <c r="AO4" t="s">
        <v>1111</v>
      </c>
      <c r="AP4" t="s">
        <v>1112</v>
      </c>
      <c r="AQ4" t="s">
        <v>1113</v>
      </c>
      <c r="AR4" t="s">
        <v>1114</v>
      </c>
      <c r="AS4" t="s">
        <v>1062</v>
      </c>
      <c r="AT4" t="s">
        <v>1115</v>
      </c>
      <c r="AU4" t="s">
        <v>1116</v>
      </c>
      <c r="AV4" t="s">
        <v>1117</v>
      </c>
      <c r="AW4" t="s">
        <v>1107</v>
      </c>
      <c r="AX4" t="s">
        <v>1062</v>
      </c>
      <c r="AY4" t="s">
        <v>1118</v>
      </c>
      <c r="AZ4" t="s">
        <v>1119</v>
      </c>
      <c r="BA4" t="s">
        <v>1120</v>
      </c>
      <c r="BB4" t="s">
        <v>1121</v>
      </c>
      <c r="BD4" t="s">
        <v>1122</v>
      </c>
      <c r="BE4" t="s">
        <v>1123</v>
      </c>
      <c r="BF4" t="s">
        <v>1124</v>
      </c>
      <c r="BH4" t="s">
        <v>1125</v>
      </c>
      <c r="BI4" t="s">
        <v>1028</v>
      </c>
      <c r="BJ4" t="s">
        <v>935</v>
      </c>
      <c r="BK4" t="str">
        <f t="shared" si="0"/>
        <v>Barbour County, AL</v>
      </c>
    </row>
    <row r="5" spans="1:63" x14ac:dyDescent="0.25">
      <c r="A5" t="s">
        <v>937</v>
      </c>
      <c r="C5" t="s">
        <v>1126</v>
      </c>
      <c r="D5" t="s">
        <v>1127</v>
      </c>
      <c r="E5" t="s">
        <v>1128</v>
      </c>
      <c r="F5" t="s">
        <v>1062</v>
      </c>
      <c r="G5" t="s">
        <v>1129</v>
      </c>
      <c r="H5" t="s">
        <v>1130</v>
      </c>
      <c r="I5" t="s">
        <v>1131</v>
      </c>
      <c r="L5" t="s">
        <v>1132</v>
      </c>
      <c r="M5" t="s">
        <v>1020</v>
      </c>
      <c r="N5" t="s">
        <v>1133</v>
      </c>
      <c r="O5" t="s">
        <v>1134</v>
      </c>
      <c r="P5" t="s">
        <v>1118</v>
      </c>
      <c r="Q5" t="s">
        <v>1062</v>
      </c>
      <c r="R5" t="s">
        <v>1135</v>
      </c>
      <c r="S5" t="s">
        <v>1136</v>
      </c>
      <c r="T5" t="s">
        <v>1137</v>
      </c>
      <c r="U5" t="s">
        <v>1138</v>
      </c>
      <c r="V5" t="s">
        <v>1139</v>
      </c>
      <c r="W5" t="s">
        <v>1140</v>
      </c>
      <c r="X5" t="s">
        <v>1141</v>
      </c>
      <c r="Y5" t="s">
        <v>1142</v>
      </c>
      <c r="Z5" t="s">
        <v>1143</v>
      </c>
      <c r="AA5" t="s">
        <v>1144</v>
      </c>
      <c r="AB5" t="s">
        <v>1145</v>
      </c>
      <c r="AC5" t="s">
        <v>1146</v>
      </c>
      <c r="AD5" t="s">
        <v>1147</v>
      </c>
      <c r="AE5" t="s">
        <v>1148</v>
      </c>
      <c r="AF5" t="s">
        <v>1149</v>
      </c>
      <c r="AG5" t="s">
        <v>1150</v>
      </c>
      <c r="AH5" t="s">
        <v>1151</v>
      </c>
      <c r="AI5" t="s">
        <v>1152</v>
      </c>
      <c r="AJ5" t="s">
        <v>1153</v>
      </c>
      <c r="AK5" t="s">
        <v>1154</v>
      </c>
      <c r="AL5" t="s">
        <v>1155</v>
      </c>
      <c r="AM5" t="s">
        <v>1025</v>
      </c>
      <c r="AN5" t="s">
        <v>1156</v>
      </c>
      <c r="AO5" t="s">
        <v>1025</v>
      </c>
      <c r="AP5" t="s">
        <v>1157</v>
      </c>
      <c r="AQ5" t="s">
        <v>1024</v>
      </c>
      <c r="AR5" t="s">
        <v>1158</v>
      </c>
      <c r="AS5" t="s">
        <v>1159</v>
      </c>
      <c r="AT5" t="s">
        <v>1160</v>
      </c>
      <c r="AU5" t="s">
        <v>1161</v>
      </c>
      <c r="AV5" t="s">
        <v>1162</v>
      </c>
      <c r="AW5" t="s">
        <v>1163</v>
      </c>
      <c r="AX5" t="s">
        <v>1164</v>
      </c>
      <c r="AY5" t="s">
        <v>1165</v>
      </c>
      <c r="AZ5" t="s">
        <v>1166</v>
      </c>
      <c r="BA5" t="s">
        <v>1161</v>
      </c>
      <c r="BB5" t="s">
        <v>1167</v>
      </c>
      <c r="BD5" t="s">
        <v>1168</v>
      </c>
      <c r="BE5" t="s">
        <v>1169</v>
      </c>
      <c r="BH5" t="s">
        <v>1170</v>
      </c>
      <c r="BI5" t="s">
        <v>1126</v>
      </c>
      <c r="BJ5" t="s">
        <v>935</v>
      </c>
      <c r="BK5" t="str">
        <f t="shared" si="0"/>
        <v>Bibb County, AL</v>
      </c>
    </row>
    <row r="6" spans="1:63" x14ac:dyDescent="0.25">
      <c r="A6" t="s">
        <v>938</v>
      </c>
      <c r="C6" t="s">
        <v>1171</v>
      </c>
      <c r="D6" t="s">
        <v>1172</v>
      </c>
      <c r="E6" t="s">
        <v>1173</v>
      </c>
      <c r="F6" t="s">
        <v>1118</v>
      </c>
      <c r="G6" t="s">
        <v>1174</v>
      </c>
      <c r="H6" t="s">
        <v>1175</v>
      </c>
      <c r="I6" t="s">
        <v>1176</v>
      </c>
      <c r="L6" t="s">
        <v>1177</v>
      </c>
      <c r="M6" t="s">
        <v>1035</v>
      </c>
      <c r="N6" t="s">
        <v>1178</v>
      </c>
      <c r="O6" t="s">
        <v>1179</v>
      </c>
      <c r="P6" t="s">
        <v>1180</v>
      </c>
      <c r="Q6" t="s">
        <v>1181</v>
      </c>
      <c r="R6" t="s">
        <v>1182</v>
      </c>
      <c r="S6" t="s">
        <v>1183</v>
      </c>
      <c r="T6" t="s">
        <v>1184</v>
      </c>
      <c r="U6" t="s">
        <v>1185</v>
      </c>
      <c r="V6" t="s">
        <v>1186</v>
      </c>
      <c r="W6" t="s">
        <v>1187</v>
      </c>
      <c r="X6" t="s">
        <v>1188</v>
      </c>
      <c r="Y6" t="s">
        <v>1189</v>
      </c>
      <c r="Z6" s="70" t="s">
        <v>1062</v>
      </c>
      <c r="AA6" t="s">
        <v>1062</v>
      </c>
      <c r="AB6" t="s">
        <v>1190</v>
      </c>
      <c r="AC6" t="s">
        <v>1161</v>
      </c>
      <c r="AD6" t="s">
        <v>1100</v>
      </c>
      <c r="AE6" t="s">
        <v>1191</v>
      </c>
      <c r="AF6" t="s">
        <v>1192</v>
      </c>
      <c r="AG6" t="s">
        <v>1193</v>
      </c>
      <c r="AH6" t="s">
        <v>1194</v>
      </c>
      <c r="AI6" t="s">
        <v>1195</v>
      </c>
      <c r="AJ6" t="s">
        <v>1196</v>
      </c>
      <c r="AK6" t="s">
        <v>1197</v>
      </c>
      <c r="AL6" t="s">
        <v>1198</v>
      </c>
      <c r="AM6" t="s">
        <v>1199</v>
      </c>
      <c r="AN6" t="s">
        <v>1200</v>
      </c>
      <c r="AO6" t="s">
        <v>1066</v>
      </c>
      <c r="AP6" t="s">
        <v>1201</v>
      </c>
      <c r="AQ6" t="s">
        <v>1202</v>
      </c>
      <c r="AR6" t="s">
        <v>1203</v>
      </c>
      <c r="AS6" t="s">
        <v>1171</v>
      </c>
      <c r="AT6" t="s">
        <v>1204</v>
      </c>
      <c r="AU6" t="s">
        <v>1205</v>
      </c>
      <c r="AV6" t="s">
        <v>1188</v>
      </c>
      <c r="AW6" t="s">
        <v>1206</v>
      </c>
      <c r="AX6" t="s">
        <v>1207</v>
      </c>
      <c r="AY6" t="s">
        <v>1208</v>
      </c>
      <c r="AZ6" t="s">
        <v>1180</v>
      </c>
      <c r="BA6" t="s">
        <v>1209</v>
      </c>
      <c r="BB6" t="s">
        <v>1210</v>
      </c>
      <c r="BE6" t="s">
        <v>1211</v>
      </c>
      <c r="BH6" t="s">
        <v>1212</v>
      </c>
      <c r="BI6" t="s">
        <v>1171</v>
      </c>
      <c r="BJ6" t="s">
        <v>935</v>
      </c>
      <c r="BK6" t="str">
        <f t="shared" si="0"/>
        <v>Blount County, AL</v>
      </c>
    </row>
    <row r="7" spans="1:63" x14ac:dyDescent="0.25">
      <c r="A7" t="s">
        <v>361</v>
      </c>
      <c r="C7" t="s">
        <v>1213</v>
      </c>
      <c r="D7" t="s">
        <v>1214</v>
      </c>
      <c r="E7" t="s">
        <v>1215</v>
      </c>
      <c r="F7" t="s">
        <v>1216</v>
      </c>
      <c r="G7" t="s">
        <v>1217</v>
      </c>
      <c r="H7" t="s">
        <v>1218</v>
      </c>
      <c r="I7" t="s">
        <v>1219</v>
      </c>
      <c r="L7" t="s">
        <v>1220</v>
      </c>
      <c r="M7" t="s">
        <v>1221</v>
      </c>
      <c r="O7" t="s">
        <v>1222</v>
      </c>
      <c r="P7" t="s">
        <v>1223</v>
      </c>
      <c r="Q7" t="s">
        <v>1118</v>
      </c>
      <c r="R7" t="s">
        <v>1062</v>
      </c>
      <c r="S7" t="s">
        <v>1224</v>
      </c>
      <c r="T7" t="s">
        <v>1225</v>
      </c>
      <c r="U7" t="s">
        <v>1226</v>
      </c>
      <c r="V7" t="s">
        <v>1227</v>
      </c>
      <c r="W7" t="s">
        <v>1057</v>
      </c>
      <c r="X7" t="s">
        <v>1139</v>
      </c>
      <c r="Y7" t="s">
        <v>1228</v>
      </c>
      <c r="Z7" t="s">
        <v>1229</v>
      </c>
      <c r="AA7" t="s">
        <v>1230</v>
      </c>
      <c r="AB7" t="s">
        <v>1183</v>
      </c>
      <c r="AC7" t="s">
        <v>1231</v>
      </c>
      <c r="AD7" t="s">
        <v>1118</v>
      </c>
      <c r="AE7" t="s">
        <v>1232</v>
      </c>
      <c r="AF7" t="s">
        <v>1233</v>
      </c>
      <c r="AG7" t="s">
        <v>1095</v>
      </c>
      <c r="AH7" t="s">
        <v>1234</v>
      </c>
      <c r="AI7" t="s">
        <v>1235</v>
      </c>
      <c r="AJ7" t="s">
        <v>1236</v>
      </c>
      <c r="AK7" t="s">
        <v>1237</v>
      </c>
      <c r="AL7" t="s">
        <v>1238</v>
      </c>
      <c r="AM7" t="s">
        <v>1100</v>
      </c>
      <c r="AN7" t="s">
        <v>1149</v>
      </c>
      <c r="AO7" t="s">
        <v>1239</v>
      </c>
      <c r="AQ7" t="s">
        <v>1240</v>
      </c>
      <c r="AR7" t="s">
        <v>1180</v>
      </c>
      <c r="AS7" t="s">
        <v>1216</v>
      </c>
      <c r="AT7" t="s">
        <v>1111</v>
      </c>
      <c r="AU7" t="s">
        <v>1241</v>
      </c>
      <c r="AV7" t="s">
        <v>1139</v>
      </c>
      <c r="AW7" t="s">
        <v>1242</v>
      </c>
      <c r="AX7" t="s">
        <v>1056</v>
      </c>
      <c r="AY7" t="s">
        <v>1243</v>
      </c>
      <c r="AZ7" t="s">
        <v>1244</v>
      </c>
      <c r="BA7" t="s">
        <v>1245</v>
      </c>
      <c r="BE7" t="s">
        <v>1246</v>
      </c>
      <c r="BH7" t="s">
        <v>1247</v>
      </c>
      <c r="BI7" t="s">
        <v>1213</v>
      </c>
      <c r="BJ7" t="s">
        <v>935</v>
      </c>
      <c r="BK7" t="str">
        <f t="shared" si="0"/>
        <v>Bullock County, AL</v>
      </c>
    </row>
    <row r="8" spans="1:63" x14ac:dyDescent="0.25">
      <c r="A8" t="s">
        <v>939</v>
      </c>
      <c r="C8" t="s">
        <v>1248</v>
      </c>
      <c r="D8" t="s">
        <v>1249</v>
      </c>
      <c r="E8" t="s">
        <v>1250</v>
      </c>
      <c r="F8" t="s">
        <v>1251</v>
      </c>
      <c r="G8" t="s">
        <v>1252</v>
      </c>
      <c r="H8" t="s">
        <v>1253</v>
      </c>
      <c r="I8" t="s">
        <v>1254</v>
      </c>
      <c r="L8" t="s">
        <v>1251</v>
      </c>
      <c r="M8" t="s">
        <v>1255</v>
      </c>
      <c r="O8" t="s">
        <v>1100</v>
      </c>
      <c r="P8" t="s">
        <v>1251</v>
      </c>
      <c r="Q8" t="s">
        <v>1180</v>
      </c>
      <c r="R8" t="s">
        <v>1256</v>
      </c>
      <c r="S8" t="s">
        <v>1180</v>
      </c>
      <c r="T8" t="s">
        <v>1257</v>
      </c>
      <c r="U8" t="s">
        <v>1258</v>
      </c>
      <c r="V8" t="s">
        <v>1259</v>
      </c>
      <c r="W8" t="s">
        <v>1260</v>
      </c>
      <c r="X8" t="s">
        <v>1261</v>
      </c>
      <c r="Y8" t="s">
        <v>1262</v>
      </c>
      <c r="Z8" s="70" t="s">
        <v>1263</v>
      </c>
      <c r="AA8" t="s">
        <v>1251</v>
      </c>
      <c r="AB8" t="s">
        <v>1264</v>
      </c>
      <c r="AC8" t="s">
        <v>1265</v>
      </c>
      <c r="AD8" t="s">
        <v>1266</v>
      </c>
      <c r="AE8" t="s">
        <v>1267</v>
      </c>
      <c r="AF8" t="s">
        <v>1268</v>
      </c>
      <c r="AG8" t="s">
        <v>1188</v>
      </c>
      <c r="AH8" t="s">
        <v>1269</v>
      </c>
      <c r="AI8" t="s">
        <v>1270</v>
      </c>
      <c r="AJ8" t="s">
        <v>1271</v>
      </c>
      <c r="AK8" t="s">
        <v>1272</v>
      </c>
      <c r="AL8" t="s">
        <v>1273</v>
      </c>
      <c r="AM8" t="s">
        <v>1274</v>
      </c>
      <c r="AN8" t="s">
        <v>1245</v>
      </c>
      <c r="AO8" t="s">
        <v>1275</v>
      </c>
      <c r="AQ8" t="s">
        <v>1271</v>
      </c>
      <c r="AR8" t="s">
        <v>1276</v>
      </c>
      <c r="AS8" t="s">
        <v>1120</v>
      </c>
      <c r="AT8" t="s">
        <v>1277</v>
      </c>
      <c r="AU8" t="s">
        <v>1278</v>
      </c>
      <c r="AV8" t="s">
        <v>1279</v>
      </c>
      <c r="AW8" t="s">
        <v>290</v>
      </c>
      <c r="AX8" t="s">
        <v>1200</v>
      </c>
      <c r="AY8" t="s">
        <v>1251</v>
      </c>
      <c r="AZ8" t="s">
        <v>1280</v>
      </c>
      <c r="BA8" t="s">
        <v>1281</v>
      </c>
      <c r="BE8" t="s">
        <v>1282</v>
      </c>
      <c r="BH8" t="s">
        <v>1283</v>
      </c>
      <c r="BI8" t="s">
        <v>1248</v>
      </c>
      <c r="BJ8" t="s">
        <v>935</v>
      </c>
      <c r="BK8" t="str">
        <f t="shared" si="0"/>
        <v>Butler County, AL</v>
      </c>
    </row>
    <row r="9" spans="1:63" x14ac:dyDescent="0.25">
      <c r="A9" t="s">
        <v>940</v>
      </c>
      <c r="C9" t="s">
        <v>1251</v>
      </c>
      <c r="D9" t="s">
        <v>1284</v>
      </c>
      <c r="E9" t="s">
        <v>128</v>
      </c>
      <c r="F9" t="s">
        <v>1057</v>
      </c>
      <c r="G9" t="s">
        <v>1285</v>
      </c>
      <c r="H9" t="s">
        <v>1286</v>
      </c>
      <c r="I9" t="s">
        <v>1287</v>
      </c>
      <c r="L9" t="s">
        <v>1288</v>
      </c>
      <c r="M9" t="s">
        <v>1289</v>
      </c>
      <c r="O9" t="s">
        <v>1290</v>
      </c>
      <c r="P9" t="s">
        <v>1057</v>
      </c>
      <c r="Q9" t="s">
        <v>1057</v>
      </c>
      <c r="R9" t="s">
        <v>1118</v>
      </c>
      <c r="S9" t="s">
        <v>1248</v>
      </c>
      <c r="T9" t="s">
        <v>1118</v>
      </c>
      <c r="U9" t="s">
        <v>1291</v>
      </c>
      <c r="V9" t="s">
        <v>1292</v>
      </c>
      <c r="W9" t="s">
        <v>1293</v>
      </c>
      <c r="X9" t="s">
        <v>1294</v>
      </c>
      <c r="Y9" t="s">
        <v>1190</v>
      </c>
      <c r="Z9" t="s">
        <v>1180</v>
      </c>
      <c r="AA9" t="s">
        <v>1057</v>
      </c>
      <c r="AB9" t="s">
        <v>1062</v>
      </c>
      <c r="AC9" t="s">
        <v>1295</v>
      </c>
      <c r="AD9" t="s">
        <v>1296</v>
      </c>
      <c r="AE9" t="s">
        <v>1297</v>
      </c>
      <c r="AF9" t="s">
        <v>1298</v>
      </c>
      <c r="AG9" t="s">
        <v>1299</v>
      </c>
      <c r="AH9" t="s">
        <v>1300</v>
      </c>
      <c r="AI9" t="s">
        <v>1301</v>
      </c>
      <c r="AJ9" t="s">
        <v>1302</v>
      </c>
      <c r="AK9" t="s">
        <v>1303</v>
      </c>
      <c r="AL9" t="s">
        <v>1180</v>
      </c>
      <c r="AM9" t="s">
        <v>1304</v>
      </c>
      <c r="AN9" t="s">
        <v>1234</v>
      </c>
      <c r="AO9" t="s">
        <v>1132</v>
      </c>
      <c r="AQ9" t="s">
        <v>1072</v>
      </c>
      <c r="AR9" t="s">
        <v>1244</v>
      </c>
      <c r="AS9" t="s">
        <v>1305</v>
      </c>
      <c r="AT9" t="s">
        <v>1306</v>
      </c>
      <c r="AU9" t="s">
        <v>1307</v>
      </c>
      <c r="AV9" t="s">
        <v>1308</v>
      </c>
      <c r="AW9" t="s">
        <v>1309</v>
      </c>
      <c r="AX9" t="s">
        <v>1310</v>
      </c>
      <c r="AY9" t="s">
        <v>1311</v>
      </c>
      <c r="AZ9" t="s">
        <v>1312</v>
      </c>
      <c r="BA9" t="s">
        <v>1313</v>
      </c>
      <c r="BE9" t="s">
        <v>1314</v>
      </c>
      <c r="BH9" t="s">
        <v>1315</v>
      </c>
      <c r="BI9" t="s">
        <v>1251</v>
      </c>
      <c r="BJ9" t="s">
        <v>935</v>
      </c>
      <c r="BK9" t="str">
        <f t="shared" si="0"/>
        <v>Calhoun County, AL</v>
      </c>
    </row>
    <row r="10" spans="1:63" x14ac:dyDescent="0.25">
      <c r="A10" t="s">
        <v>941</v>
      </c>
      <c r="C10" t="s">
        <v>1316</v>
      </c>
      <c r="D10" t="s">
        <v>1317</v>
      </c>
      <c r="E10" t="s">
        <v>1318</v>
      </c>
      <c r="F10" t="s">
        <v>1319</v>
      </c>
      <c r="G10" t="s">
        <v>1320</v>
      </c>
      <c r="H10" t="s">
        <v>1321</v>
      </c>
      <c r="I10" t="s">
        <v>1322</v>
      </c>
      <c r="L10" t="s">
        <v>1323</v>
      </c>
      <c r="M10" t="s">
        <v>1324</v>
      </c>
      <c r="O10" t="s">
        <v>1325</v>
      </c>
      <c r="P10" t="s">
        <v>1326</v>
      </c>
      <c r="Q10" t="s">
        <v>1326</v>
      </c>
      <c r="R10" t="s">
        <v>1327</v>
      </c>
      <c r="S10" t="s">
        <v>1328</v>
      </c>
      <c r="T10" t="s">
        <v>1224</v>
      </c>
      <c r="U10" t="s">
        <v>1329</v>
      </c>
      <c r="V10" t="s">
        <v>1330</v>
      </c>
      <c r="W10" t="s">
        <v>1331</v>
      </c>
      <c r="X10" t="s">
        <v>1332</v>
      </c>
      <c r="Y10" t="s">
        <v>1086</v>
      </c>
      <c r="Z10" s="70" t="s">
        <v>1333</v>
      </c>
      <c r="AA10" t="s">
        <v>1334</v>
      </c>
      <c r="AB10" t="s">
        <v>1335</v>
      </c>
      <c r="AC10" t="s">
        <v>1336</v>
      </c>
      <c r="AD10" t="s">
        <v>1180</v>
      </c>
      <c r="AE10" t="s">
        <v>1292</v>
      </c>
      <c r="AF10" t="s">
        <v>1337</v>
      </c>
      <c r="AG10" t="s">
        <v>1338</v>
      </c>
      <c r="AH10" t="s">
        <v>1339</v>
      </c>
      <c r="AI10" t="s">
        <v>1340</v>
      </c>
      <c r="AJ10" t="s">
        <v>1341</v>
      </c>
      <c r="AK10" t="s">
        <v>1326</v>
      </c>
      <c r="AL10" t="s">
        <v>1248</v>
      </c>
      <c r="AM10" t="s">
        <v>1342</v>
      </c>
      <c r="AN10" t="s">
        <v>1343</v>
      </c>
      <c r="AO10" t="s">
        <v>1344</v>
      </c>
      <c r="AQ10" t="s">
        <v>1251</v>
      </c>
      <c r="AR10" t="s">
        <v>1129</v>
      </c>
      <c r="AS10" t="s">
        <v>1057</v>
      </c>
      <c r="AT10" t="s">
        <v>1345</v>
      </c>
      <c r="AU10" t="s">
        <v>1346</v>
      </c>
      <c r="AV10" t="s">
        <v>1347</v>
      </c>
      <c r="AW10" t="s">
        <v>1225</v>
      </c>
      <c r="AX10" t="s">
        <v>1102</v>
      </c>
      <c r="AY10" t="s">
        <v>1348</v>
      </c>
      <c r="AZ10" t="s">
        <v>1349</v>
      </c>
      <c r="BA10" t="s">
        <v>1350</v>
      </c>
      <c r="BE10" t="s">
        <v>1351</v>
      </c>
      <c r="BH10" t="s">
        <v>1352</v>
      </c>
      <c r="BI10" t="s">
        <v>1316</v>
      </c>
      <c r="BJ10" t="s">
        <v>935</v>
      </c>
      <c r="BK10" t="str">
        <f t="shared" si="0"/>
        <v>Chambers County, AL</v>
      </c>
    </row>
    <row r="11" spans="1:63" x14ac:dyDescent="0.25">
      <c r="A11" t="s">
        <v>942</v>
      </c>
      <c r="C11" t="s">
        <v>1353</v>
      </c>
      <c r="D11" t="s">
        <v>1354</v>
      </c>
      <c r="E11" t="s">
        <v>1355</v>
      </c>
      <c r="F11" t="s">
        <v>1056</v>
      </c>
      <c r="G11" t="s">
        <v>1356</v>
      </c>
      <c r="H11" t="s">
        <v>1357</v>
      </c>
      <c r="L11" t="s">
        <v>1311</v>
      </c>
      <c r="M11" t="s">
        <v>1358</v>
      </c>
      <c r="O11" t="s">
        <v>1359</v>
      </c>
      <c r="P11" t="s">
        <v>1360</v>
      </c>
      <c r="Q11" t="s">
        <v>1056</v>
      </c>
      <c r="R11" t="s">
        <v>1361</v>
      </c>
      <c r="S11" t="s">
        <v>1270</v>
      </c>
      <c r="T11" t="s">
        <v>1296</v>
      </c>
      <c r="U11" t="s">
        <v>1362</v>
      </c>
      <c r="V11" t="s">
        <v>1363</v>
      </c>
      <c r="W11" t="s">
        <v>1364</v>
      </c>
      <c r="X11" t="s">
        <v>1365</v>
      </c>
      <c r="Y11" t="s">
        <v>1366</v>
      </c>
      <c r="Z11" t="s">
        <v>1367</v>
      </c>
      <c r="AA11" t="s">
        <v>1368</v>
      </c>
      <c r="AB11" t="s">
        <v>1118</v>
      </c>
      <c r="AC11" t="s">
        <v>1369</v>
      </c>
      <c r="AD11" t="s">
        <v>1244</v>
      </c>
      <c r="AE11" t="s">
        <v>1370</v>
      </c>
      <c r="AF11" t="s">
        <v>1371</v>
      </c>
      <c r="AG11" t="s">
        <v>1372</v>
      </c>
      <c r="AH11" t="s">
        <v>1373</v>
      </c>
      <c r="AI11" t="s">
        <v>1374</v>
      </c>
      <c r="AJ11" t="s">
        <v>1375</v>
      </c>
      <c r="AK11" t="s">
        <v>1376</v>
      </c>
      <c r="AL11" t="s">
        <v>1057</v>
      </c>
      <c r="AM11" t="s">
        <v>1231</v>
      </c>
      <c r="AN11" t="s">
        <v>1102</v>
      </c>
      <c r="AO11" t="s">
        <v>1248</v>
      </c>
      <c r="AQ11" t="s">
        <v>1377</v>
      </c>
      <c r="AR11" t="s">
        <v>1120</v>
      </c>
      <c r="AS11" t="s">
        <v>1231</v>
      </c>
      <c r="AT11" t="s">
        <v>1378</v>
      </c>
      <c r="AU11" t="s">
        <v>1379</v>
      </c>
      <c r="AV11" t="s">
        <v>1380</v>
      </c>
      <c r="AW11" t="s">
        <v>1066</v>
      </c>
      <c r="AX11" t="s">
        <v>1381</v>
      </c>
      <c r="AY11" t="s">
        <v>1382</v>
      </c>
      <c r="AZ11" t="s">
        <v>1056</v>
      </c>
      <c r="BA11" t="s">
        <v>1383</v>
      </c>
      <c r="BE11" t="s">
        <v>1384</v>
      </c>
      <c r="BH11" t="s">
        <v>1385</v>
      </c>
      <c r="BI11" t="s">
        <v>1353</v>
      </c>
      <c r="BJ11" t="s">
        <v>935</v>
      </c>
      <c r="BK11" t="str">
        <f t="shared" si="0"/>
        <v>Cherokee County, AL</v>
      </c>
    </row>
    <row r="12" spans="1:63" x14ac:dyDescent="0.25">
      <c r="A12" t="s">
        <v>943</v>
      </c>
      <c r="C12" t="s">
        <v>1386</v>
      </c>
      <c r="D12" t="s">
        <v>1387</v>
      </c>
      <c r="E12" t="s">
        <v>1388</v>
      </c>
      <c r="F12" t="s">
        <v>1311</v>
      </c>
      <c r="G12" t="s">
        <v>1389</v>
      </c>
      <c r="H12" t="s">
        <v>1390</v>
      </c>
      <c r="L12" t="s">
        <v>1391</v>
      </c>
      <c r="M12" t="s">
        <v>1126</v>
      </c>
      <c r="O12" t="s">
        <v>1392</v>
      </c>
      <c r="P12" t="s">
        <v>1393</v>
      </c>
      <c r="Q12" t="s">
        <v>1311</v>
      </c>
      <c r="R12" t="s">
        <v>1394</v>
      </c>
      <c r="S12" t="s">
        <v>1353</v>
      </c>
      <c r="T12" t="s">
        <v>1395</v>
      </c>
      <c r="U12" t="s">
        <v>1396</v>
      </c>
      <c r="V12" t="s">
        <v>1397</v>
      </c>
      <c r="W12" t="s">
        <v>1398</v>
      </c>
      <c r="X12" t="s">
        <v>1399</v>
      </c>
      <c r="Y12" t="s">
        <v>1358</v>
      </c>
      <c r="Z12" s="70" t="s">
        <v>1326</v>
      </c>
      <c r="AA12" t="s">
        <v>1400</v>
      </c>
      <c r="AB12" t="s">
        <v>1361</v>
      </c>
      <c r="AC12" t="s">
        <v>1401</v>
      </c>
      <c r="AD12" t="s">
        <v>1402</v>
      </c>
      <c r="AE12" t="s">
        <v>1403</v>
      </c>
      <c r="AG12" t="s">
        <v>1404</v>
      </c>
      <c r="AH12" t="s">
        <v>1405</v>
      </c>
      <c r="AI12" t="s">
        <v>1200</v>
      </c>
      <c r="AJ12" t="s">
        <v>1406</v>
      </c>
      <c r="AK12" t="s">
        <v>1407</v>
      </c>
      <c r="AL12" t="s">
        <v>1360</v>
      </c>
      <c r="AM12" t="s">
        <v>1353</v>
      </c>
      <c r="AN12" t="s">
        <v>1408</v>
      </c>
      <c r="AO12" t="s">
        <v>1409</v>
      </c>
      <c r="AQ12" t="s">
        <v>1353</v>
      </c>
      <c r="AR12" t="s">
        <v>1410</v>
      </c>
      <c r="AS12" t="s">
        <v>1411</v>
      </c>
      <c r="AT12" t="s">
        <v>1412</v>
      </c>
      <c r="AU12" t="s">
        <v>1413</v>
      </c>
      <c r="AV12" t="s">
        <v>1414</v>
      </c>
      <c r="AW12" t="s">
        <v>1415</v>
      </c>
      <c r="AX12" t="s">
        <v>1139</v>
      </c>
      <c r="AY12" t="s">
        <v>1416</v>
      </c>
      <c r="AZ12" t="s">
        <v>1200</v>
      </c>
      <c r="BA12" t="s">
        <v>1417</v>
      </c>
      <c r="BE12" t="s">
        <v>1418</v>
      </c>
      <c r="BH12" t="s">
        <v>1419</v>
      </c>
      <c r="BI12" t="s">
        <v>1386</v>
      </c>
      <c r="BJ12" t="s">
        <v>935</v>
      </c>
      <c r="BK12" t="str">
        <f t="shared" si="0"/>
        <v>Chilton County, AL</v>
      </c>
    </row>
    <row r="13" spans="1:63" x14ac:dyDescent="0.25">
      <c r="A13" t="s">
        <v>944</v>
      </c>
      <c r="C13" t="s">
        <v>1368</v>
      </c>
      <c r="D13" t="s">
        <v>1420</v>
      </c>
      <c r="E13" t="s">
        <v>1421</v>
      </c>
      <c r="F13" t="s">
        <v>1422</v>
      </c>
      <c r="G13" t="s">
        <v>1267</v>
      </c>
      <c r="H13" t="s">
        <v>1423</v>
      </c>
      <c r="L13" t="s">
        <v>1200</v>
      </c>
      <c r="M13" t="s">
        <v>1424</v>
      </c>
      <c r="O13" t="s">
        <v>1129</v>
      </c>
      <c r="P13" t="s">
        <v>1056</v>
      </c>
      <c r="Q13" t="s">
        <v>1374</v>
      </c>
      <c r="R13" t="s">
        <v>1248</v>
      </c>
      <c r="S13" t="s">
        <v>1357</v>
      </c>
      <c r="T13" t="s">
        <v>1425</v>
      </c>
      <c r="U13" t="s">
        <v>1426</v>
      </c>
      <c r="V13" t="s">
        <v>1427</v>
      </c>
      <c r="W13" t="s">
        <v>1428</v>
      </c>
      <c r="X13" t="s">
        <v>1429</v>
      </c>
      <c r="Y13" t="s">
        <v>1430</v>
      </c>
      <c r="Z13" t="s">
        <v>1349</v>
      </c>
      <c r="AA13" t="s">
        <v>1431</v>
      </c>
      <c r="AB13" t="s">
        <v>1248</v>
      </c>
      <c r="AC13" t="s">
        <v>1432</v>
      </c>
      <c r="AD13" t="s">
        <v>1248</v>
      </c>
      <c r="AE13" t="s">
        <v>1433</v>
      </c>
      <c r="AG13" t="s">
        <v>1332</v>
      </c>
      <c r="AH13" t="s">
        <v>1434</v>
      </c>
      <c r="AI13" t="s">
        <v>1435</v>
      </c>
      <c r="AJ13" t="s">
        <v>1272</v>
      </c>
      <c r="AK13" t="s">
        <v>1436</v>
      </c>
      <c r="AL13" t="s">
        <v>1056</v>
      </c>
      <c r="AM13" t="s">
        <v>1368</v>
      </c>
      <c r="AN13" t="s">
        <v>1373</v>
      </c>
      <c r="AO13" t="s">
        <v>1437</v>
      </c>
      <c r="AQ13" t="s">
        <v>1438</v>
      </c>
      <c r="AR13" t="s">
        <v>1056</v>
      </c>
      <c r="AS13" t="s">
        <v>1438</v>
      </c>
      <c r="AT13" t="s">
        <v>1439</v>
      </c>
      <c r="AU13" t="s">
        <v>1440</v>
      </c>
      <c r="AV13" t="s">
        <v>1201</v>
      </c>
      <c r="AW13" t="s">
        <v>1441</v>
      </c>
      <c r="AX13" t="s">
        <v>1346</v>
      </c>
      <c r="AY13" t="s">
        <v>1373</v>
      </c>
      <c r="AZ13" t="s">
        <v>1442</v>
      </c>
      <c r="BA13" t="s">
        <v>1292</v>
      </c>
      <c r="BE13" t="s">
        <v>1443</v>
      </c>
      <c r="BH13" t="s">
        <v>1444</v>
      </c>
      <c r="BI13" t="s">
        <v>1368</v>
      </c>
      <c r="BJ13" t="s">
        <v>935</v>
      </c>
      <c r="BK13" t="str">
        <f t="shared" si="0"/>
        <v>Choctaw County, AL</v>
      </c>
    </row>
    <row r="14" spans="1:63" x14ac:dyDescent="0.25">
      <c r="A14" t="s">
        <v>945</v>
      </c>
      <c r="C14" t="s">
        <v>1431</v>
      </c>
      <c r="D14" t="s">
        <v>1445</v>
      </c>
      <c r="E14" t="s">
        <v>1446</v>
      </c>
      <c r="F14" t="s">
        <v>1447</v>
      </c>
      <c r="G14" t="s">
        <v>1448</v>
      </c>
      <c r="H14" t="s">
        <v>1449</v>
      </c>
      <c r="L14" t="s">
        <v>1450</v>
      </c>
      <c r="M14" t="s">
        <v>1451</v>
      </c>
      <c r="O14" t="s">
        <v>1452</v>
      </c>
      <c r="P14" t="s">
        <v>1311</v>
      </c>
      <c r="Q14" t="s">
        <v>1442</v>
      </c>
      <c r="R14" t="s">
        <v>1251</v>
      </c>
      <c r="S14" t="s">
        <v>1056</v>
      </c>
      <c r="T14" t="s">
        <v>1453</v>
      </c>
      <c r="U14" t="s">
        <v>1454</v>
      </c>
      <c r="V14" t="s">
        <v>1455</v>
      </c>
      <c r="W14" t="s">
        <v>1456</v>
      </c>
      <c r="X14" t="s">
        <v>1457</v>
      </c>
      <c r="Y14" t="s">
        <v>1251</v>
      </c>
      <c r="Z14" s="70" t="s">
        <v>1458</v>
      </c>
      <c r="AA14" t="s">
        <v>1311</v>
      </c>
      <c r="AB14" t="s">
        <v>1459</v>
      </c>
      <c r="AC14" t="s">
        <v>1460</v>
      </c>
      <c r="AD14" t="s">
        <v>1326</v>
      </c>
      <c r="AE14" t="s">
        <v>1461</v>
      </c>
      <c r="AG14" t="s">
        <v>1462</v>
      </c>
      <c r="AH14" t="s">
        <v>1463</v>
      </c>
      <c r="AI14" t="s">
        <v>1464</v>
      </c>
      <c r="AJ14" t="s">
        <v>1465</v>
      </c>
      <c r="AK14" t="s">
        <v>1466</v>
      </c>
      <c r="AL14" t="s">
        <v>1467</v>
      </c>
      <c r="AM14" t="s">
        <v>1468</v>
      </c>
      <c r="AN14" t="s">
        <v>1469</v>
      </c>
      <c r="AO14" t="s">
        <v>1161</v>
      </c>
      <c r="AQ14" t="s">
        <v>1470</v>
      </c>
      <c r="AR14" t="s">
        <v>1311</v>
      </c>
      <c r="AS14" t="s">
        <v>1400</v>
      </c>
      <c r="AT14" t="s">
        <v>1471</v>
      </c>
      <c r="AU14" t="s">
        <v>1472</v>
      </c>
      <c r="AV14" t="s">
        <v>1473</v>
      </c>
      <c r="AW14" t="s">
        <v>1375</v>
      </c>
      <c r="AX14" t="s">
        <v>1373</v>
      </c>
      <c r="AY14" t="s">
        <v>1474</v>
      </c>
      <c r="AZ14" t="s">
        <v>1475</v>
      </c>
      <c r="BA14" t="s">
        <v>1476</v>
      </c>
      <c r="BE14" t="s">
        <v>1477</v>
      </c>
      <c r="BH14" t="s">
        <v>1478</v>
      </c>
      <c r="BI14" t="s">
        <v>1431</v>
      </c>
      <c r="BJ14" t="s">
        <v>935</v>
      </c>
      <c r="BK14" t="str">
        <f t="shared" si="0"/>
        <v>Clarke County, AL</v>
      </c>
    </row>
    <row r="15" spans="1:63" x14ac:dyDescent="0.25">
      <c r="A15" t="s">
        <v>946</v>
      </c>
      <c r="C15" t="s">
        <v>1311</v>
      </c>
      <c r="D15" t="s">
        <v>1479</v>
      </c>
      <c r="E15" t="s">
        <v>1480</v>
      </c>
      <c r="F15" t="s">
        <v>1200</v>
      </c>
      <c r="G15" t="s">
        <v>1481</v>
      </c>
      <c r="H15" t="s">
        <v>1482</v>
      </c>
      <c r="L15" t="s">
        <v>1483</v>
      </c>
      <c r="M15" t="s">
        <v>1484</v>
      </c>
      <c r="O15" t="s">
        <v>1485</v>
      </c>
      <c r="P15" t="s">
        <v>1374</v>
      </c>
      <c r="Q15" t="s">
        <v>1486</v>
      </c>
      <c r="R15" t="s">
        <v>1057</v>
      </c>
      <c r="S15" t="s">
        <v>1311</v>
      </c>
      <c r="T15" t="s">
        <v>1487</v>
      </c>
      <c r="U15" t="s">
        <v>1488</v>
      </c>
      <c r="V15" t="s">
        <v>1489</v>
      </c>
      <c r="W15" t="s">
        <v>999</v>
      </c>
      <c r="X15" t="s">
        <v>1490</v>
      </c>
      <c r="Y15" t="s">
        <v>1326</v>
      </c>
      <c r="Z15" t="s">
        <v>1311</v>
      </c>
      <c r="AA15" t="s">
        <v>1491</v>
      </c>
      <c r="AB15" t="s">
        <v>1492</v>
      </c>
      <c r="AC15" t="s">
        <v>1493</v>
      </c>
      <c r="AD15" t="s">
        <v>1494</v>
      </c>
      <c r="AE15" t="s">
        <v>1495</v>
      </c>
      <c r="AG15" t="s">
        <v>1496</v>
      </c>
      <c r="AH15" t="s">
        <v>1497</v>
      </c>
      <c r="AI15" t="s">
        <v>1498</v>
      </c>
      <c r="AJ15" t="s">
        <v>1459</v>
      </c>
      <c r="AK15" t="s">
        <v>1339</v>
      </c>
      <c r="AL15" t="s">
        <v>1374</v>
      </c>
      <c r="AM15" t="s">
        <v>1447</v>
      </c>
      <c r="AN15" t="s">
        <v>1499</v>
      </c>
      <c r="AO15" t="s">
        <v>1500</v>
      </c>
      <c r="AQ15" t="s">
        <v>1501</v>
      </c>
      <c r="AR15" t="s">
        <v>1502</v>
      </c>
      <c r="AS15" t="s">
        <v>1311</v>
      </c>
      <c r="AT15" t="s">
        <v>1257</v>
      </c>
      <c r="AU15" t="s">
        <v>1503</v>
      </c>
      <c r="AV15" t="s">
        <v>1504</v>
      </c>
      <c r="AW15" t="s">
        <v>1361</v>
      </c>
      <c r="AX15" t="s">
        <v>1505</v>
      </c>
      <c r="AY15" t="s">
        <v>1294</v>
      </c>
      <c r="AZ15" t="s">
        <v>1506</v>
      </c>
      <c r="BA15" t="s">
        <v>1507</v>
      </c>
      <c r="BE15" t="s">
        <v>1508</v>
      </c>
      <c r="BH15" t="s">
        <v>1509</v>
      </c>
      <c r="BI15" t="s">
        <v>1311</v>
      </c>
      <c r="BJ15" t="s">
        <v>935</v>
      </c>
      <c r="BK15" t="str">
        <f t="shared" si="0"/>
        <v>Clay County, AL</v>
      </c>
    </row>
    <row r="16" spans="1:63" x14ac:dyDescent="0.25">
      <c r="A16" t="s">
        <v>947</v>
      </c>
      <c r="C16" t="s">
        <v>1422</v>
      </c>
      <c r="D16" t="s">
        <v>1510</v>
      </c>
      <c r="E16" t="s">
        <v>131</v>
      </c>
      <c r="F16" t="s">
        <v>1511</v>
      </c>
      <c r="G16" t="s">
        <v>1512</v>
      </c>
      <c r="H16" t="s">
        <v>1336</v>
      </c>
      <c r="L16" t="s">
        <v>1513</v>
      </c>
      <c r="M16" t="s">
        <v>1274</v>
      </c>
      <c r="O16" t="s">
        <v>1514</v>
      </c>
      <c r="P16" t="s">
        <v>1515</v>
      </c>
      <c r="Q16" t="s">
        <v>1516</v>
      </c>
      <c r="R16" t="s">
        <v>1326</v>
      </c>
      <c r="S16" t="s">
        <v>1517</v>
      </c>
      <c r="T16" t="s">
        <v>1518</v>
      </c>
      <c r="U16" t="s">
        <v>1519</v>
      </c>
      <c r="V16" t="s">
        <v>1201</v>
      </c>
      <c r="W16" t="s">
        <v>1520</v>
      </c>
      <c r="Y16" t="s">
        <v>1521</v>
      </c>
      <c r="Z16" s="70" t="s">
        <v>1522</v>
      </c>
      <c r="AA16" t="s">
        <v>1523</v>
      </c>
      <c r="AB16" t="s">
        <v>1150</v>
      </c>
      <c r="AC16" t="s">
        <v>1524</v>
      </c>
      <c r="AD16" t="s">
        <v>1328</v>
      </c>
      <c r="AE16" t="s">
        <v>1525</v>
      </c>
      <c r="AG16" t="s">
        <v>1526</v>
      </c>
      <c r="AH16" t="s">
        <v>1292</v>
      </c>
      <c r="AI16" t="s">
        <v>1527</v>
      </c>
      <c r="AJ16" t="s">
        <v>1150</v>
      </c>
      <c r="AK16" t="s">
        <v>1528</v>
      </c>
      <c r="AL16" t="s">
        <v>1529</v>
      </c>
      <c r="AM16" t="s">
        <v>1530</v>
      </c>
      <c r="AN16" t="s">
        <v>1531</v>
      </c>
      <c r="AO16" t="s">
        <v>1438</v>
      </c>
      <c r="AQ16" t="s">
        <v>1532</v>
      </c>
      <c r="AR16" t="s">
        <v>1533</v>
      </c>
      <c r="AS16" t="s">
        <v>1534</v>
      </c>
      <c r="AT16" t="s">
        <v>1535</v>
      </c>
      <c r="AU16" t="s">
        <v>1536</v>
      </c>
      <c r="AW16" t="s">
        <v>1537</v>
      </c>
      <c r="AX16" t="s">
        <v>1538</v>
      </c>
      <c r="AY16" t="s">
        <v>1186</v>
      </c>
      <c r="AZ16" t="s">
        <v>1539</v>
      </c>
      <c r="BA16" t="s">
        <v>1540</v>
      </c>
      <c r="BE16" t="s">
        <v>1541</v>
      </c>
      <c r="BH16" t="s">
        <v>1542</v>
      </c>
      <c r="BI16" t="s">
        <v>1422</v>
      </c>
      <c r="BJ16" t="s">
        <v>935</v>
      </c>
      <c r="BK16" t="str">
        <f t="shared" si="0"/>
        <v>Cleburne County, AL</v>
      </c>
    </row>
    <row r="17" spans="1:63" x14ac:dyDescent="0.25">
      <c r="A17" t="s">
        <v>948</v>
      </c>
      <c r="C17" t="s">
        <v>1543</v>
      </c>
      <c r="D17" t="s">
        <v>1544</v>
      </c>
      <c r="F17" t="s">
        <v>1545</v>
      </c>
      <c r="G17" t="s">
        <v>1546</v>
      </c>
      <c r="H17" t="s">
        <v>1547</v>
      </c>
      <c r="L17" t="s">
        <v>1548</v>
      </c>
      <c r="M17" t="s">
        <v>1549</v>
      </c>
      <c r="O17" t="s">
        <v>1550</v>
      </c>
      <c r="P17" t="s">
        <v>1551</v>
      </c>
      <c r="Q17" t="s">
        <v>1552</v>
      </c>
      <c r="R17" t="s">
        <v>1494</v>
      </c>
      <c r="S17" t="s">
        <v>1553</v>
      </c>
      <c r="T17" t="s">
        <v>1248</v>
      </c>
      <c r="U17" t="s">
        <v>1554</v>
      </c>
      <c r="V17" t="s">
        <v>1555</v>
      </c>
      <c r="W17" t="s">
        <v>1556</v>
      </c>
      <c r="Y17" t="s">
        <v>1557</v>
      </c>
      <c r="Z17" t="s">
        <v>1551</v>
      </c>
      <c r="AA17" t="s">
        <v>1558</v>
      </c>
      <c r="AB17" t="s">
        <v>1559</v>
      </c>
      <c r="AC17" t="s">
        <v>1560</v>
      </c>
      <c r="AD17" t="s">
        <v>1561</v>
      </c>
      <c r="AE17" t="s">
        <v>1562</v>
      </c>
      <c r="AG17" t="s">
        <v>1563</v>
      </c>
      <c r="AH17" t="s">
        <v>1564</v>
      </c>
      <c r="AI17" t="s">
        <v>1188</v>
      </c>
      <c r="AJ17" t="s">
        <v>1565</v>
      </c>
      <c r="AK17" t="s">
        <v>1566</v>
      </c>
      <c r="AL17" t="s">
        <v>1567</v>
      </c>
      <c r="AM17" t="s">
        <v>1568</v>
      </c>
      <c r="AN17" t="s">
        <v>1569</v>
      </c>
      <c r="AO17" t="s">
        <v>1570</v>
      </c>
      <c r="AQ17" t="s">
        <v>1571</v>
      </c>
      <c r="AR17" t="s">
        <v>1336</v>
      </c>
      <c r="AS17" t="s">
        <v>1543</v>
      </c>
      <c r="AT17" t="s">
        <v>1572</v>
      </c>
      <c r="AU17" t="s">
        <v>1573</v>
      </c>
      <c r="AW17" t="s">
        <v>1120</v>
      </c>
      <c r="AX17" t="s">
        <v>1569</v>
      </c>
      <c r="AY17" t="s">
        <v>1574</v>
      </c>
      <c r="AZ17" t="s">
        <v>1102</v>
      </c>
      <c r="BA17" t="s">
        <v>1575</v>
      </c>
      <c r="BE17" t="s">
        <v>1576</v>
      </c>
      <c r="BH17" t="s">
        <v>1577</v>
      </c>
      <c r="BI17" t="s">
        <v>1543</v>
      </c>
      <c r="BJ17" t="s">
        <v>935</v>
      </c>
      <c r="BK17" t="str">
        <f t="shared" si="0"/>
        <v>Coffee County, AL</v>
      </c>
    </row>
    <row r="18" spans="1:63" x14ac:dyDescent="0.25">
      <c r="A18" t="s">
        <v>949</v>
      </c>
      <c r="C18" t="s">
        <v>1578</v>
      </c>
      <c r="D18" t="s">
        <v>1579</v>
      </c>
      <c r="F18" t="s">
        <v>1442</v>
      </c>
      <c r="G18" t="s">
        <v>1580</v>
      </c>
      <c r="H18" t="s">
        <v>1581</v>
      </c>
      <c r="L18" t="s">
        <v>1582</v>
      </c>
      <c r="M18" t="s">
        <v>1272</v>
      </c>
      <c r="O18" t="s">
        <v>1056</v>
      </c>
      <c r="P18" t="s">
        <v>1442</v>
      </c>
      <c r="Q18" t="s">
        <v>1583</v>
      </c>
      <c r="R18" t="s">
        <v>1584</v>
      </c>
      <c r="S18" t="s">
        <v>1568</v>
      </c>
      <c r="T18" t="s">
        <v>1459</v>
      </c>
      <c r="U18" t="s">
        <v>1585</v>
      </c>
      <c r="W18" t="s">
        <v>1586</v>
      </c>
      <c r="Y18" t="s">
        <v>1349</v>
      </c>
      <c r="Z18" s="70" t="s">
        <v>1587</v>
      </c>
      <c r="AA18" t="s">
        <v>1450</v>
      </c>
      <c r="AB18" t="s">
        <v>1057</v>
      </c>
      <c r="AC18" t="s">
        <v>1346</v>
      </c>
      <c r="AD18" t="s">
        <v>1357</v>
      </c>
      <c r="AE18" t="s">
        <v>1588</v>
      </c>
      <c r="AG18" t="s">
        <v>1589</v>
      </c>
      <c r="AH18" t="s">
        <v>1590</v>
      </c>
      <c r="AI18" t="s">
        <v>1139</v>
      </c>
      <c r="AJ18" t="s">
        <v>1591</v>
      </c>
      <c r="AK18" t="s">
        <v>1592</v>
      </c>
      <c r="AL18" t="s">
        <v>1442</v>
      </c>
      <c r="AM18" t="s">
        <v>1593</v>
      </c>
      <c r="AN18" t="s">
        <v>1594</v>
      </c>
      <c r="AO18" t="s">
        <v>1595</v>
      </c>
      <c r="AQ18" t="s">
        <v>1596</v>
      </c>
      <c r="AR18" t="s">
        <v>1597</v>
      </c>
      <c r="AS18" t="s">
        <v>1598</v>
      </c>
      <c r="AT18" t="s">
        <v>1599</v>
      </c>
      <c r="AU18" t="s">
        <v>1600</v>
      </c>
      <c r="AW18" t="s">
        <v>1187</v>
      </c>
      <c r="AX18" t="s">
        <v>1601</v>
      </c>
      <c r="AY18" t="s">
        <v>1602</v>
      </c>
      <c r="AZ18" t="s">
        <v>1466</v>
      </c>
      <c r="BA18" t="s">
        <v>1603</v>
      </c>
      <c r="BE18" t="s">
        <v>1604</v>
      </c>
      <c r="BH18" t="s">
        <v>1605</v>
      </c>
      <c r="BI18" t="s">
        <v>1578</v>
      </c>
      <c r="BJ18" t="s">
        <v>935</v>
      </c>
      <c r="BK18" t="str">
        <f t="shared" si="0"/>
        <v>Colbert County, AL</v>
      </c>
    </row>
    <row r="19" spans="1:63" x14ac:dyDescent="0.25">
      <c r="A19" t="s">
        <v>950</v>
      </c>
      <c r="C19" t="s">
        <v>1606</v>
      </c>
      <c r="D19" t="s">
        <v>1607</v>
      </c>
      <c r="F19" t="s">
        <v>1608</v>
      </c>
      <c r="G19" t="s">
        <v>1609</v>
      </c>
      <c r="H19" t="s">
        <v>1610</v>
      </c>
      <c r="L19" t="s">
        <v>1139</v>
      </c>
      <c r="M19" t="s">
        <v>1611</v>
      </c>
      <c r="O19" t="s">
        <v>1522</v>
      </c>
      <c r="P19" t="s">
        <v>1095</v>
      </c>
      <c r="Q19" t="s">
        <v>1464</v>
      </c>
      <c r="R19" t="s">
        <v>1353</v>
      </c>
      <c r="S19" t="s">
        <v>1612</v>
      </c>
      <c r="T19" t="s">
        <v>1613</v>
      </c>
      <c r="U19" t="s">
        <v>1614</v>
      </c>
      <c r="W19" t="s">
        <v>1615</v>
      </c>
      <c r="Y19" t="s">
        <v>1616</v>
      </c>
      <c r="Z19" t="s">
        <v>1617</v>
      </c>
      <c r="AA19" t="s">
        <v>1618</v>
      </c>
      <c r="AB19" t="s">
        <v>1231</v>
      </c>
      <c r="AC19" t="s">
        <v>1619</v>
      </c>
      <c r="AD19" t="s">
        <v>1311</v>
      </c>
      <c r="AG19" t="s">
        <v>1455</v>
      </c>
      <c r="AH19" t="s">
        <v>1620</v>
      </c>
      <c r="AI19" t="s">
        <v>1621</v>
      </c>
      <c r="AJ19" t="s">
        <v>1622</v>
      </c>
      <c r="AK19" t="s">
        <v>1623</v>
      </c>
      <c r="AL19" t="s">
        <v>1624</v>
      </c>
      <c r="AM19" t="s">
        <v>1625</v>
      </c>
      <c r="AN19" t="s">
        <v>1626</v>
      </c>
      <c r="AO19" t="s">
        <v>1374</v>
      </c>
      <c r="AQ19" t="s">
        <v>1331</v>
      </c>
      <c r="AR19" t="s">
        <v>1627</v>
      </c>
      <c r="AS19" t="s">
        <v>1095</v>
      </c>
      <c r="AT19" t="s">
        <v>1628</v>
      </c>
      <c r="AU19" t="s">
        <v>1629</v>
      </c>
      <c r="AW19" t="s">
        <v>1057</v>
      </c>
      <c r="AX19" t="s">
        <v>1630</v>
      </c>
      <c r="AY19" t="s">
        <v>1531</v>
      </c>
      <c r="AZ19" t="s">
        <v>1631</v>
      </c>
      <c r="BA19" t="s">
        <v>1632</v>
      </c>
      <c r="BE19" t="s">
        <v>1633</v>
      </c>
      <c r="BH19" t="s">
        <v>1634</v>
      </c>
      <c r="BI19" t="s">
        <v>1606</v>
      </c>
      <c r="BJ19" t="s">
        <v>935</v>
      </c>
      <c r="BK19" t="str">
        <f t="shared" si="0"/>
        <v>Conecuh County, AL</v>
      </c>
    </row>
    <row r="20" spans="1:63" x14ac:dyDescent="0.25">
      <c r="A20" t="s">
        <v>951</v>
      </c>
      <c r="C20" t="s">
        <v>1635</v>
      </c>
      <c r="D20" t="s">
        <v>1636</v>
      </c>
      <c r="F20" t="s">
        <v>1637</v>
      </c>
      <c r="G20" t="s">
        <v>1638</v>
      </c>
      <c r="H20" t="s">
        <v>1102</v>
      </c>
      <c r="L20" t="s">
        <v>1639</v>
      </c>
      <c r="M20" t="s">
        <v>1251</v>
      </c>
      <c r="O20" t="s">
        <v>1336</v>
      </c>
      <c r="P20" t="s">
        <v>1583</v>
      </c>
      <c r="Q20" t="s">
        <v>1640</v>
      </c>
      <c r="R20" t="s">
        <v>1334</v>
      </c>
      <c r="S20" t="s">
        <v>1442</v>
      </c>
      <c r="T20" t="s">
        <v>1120</v>
      </c>
      <c r="U20" t="s">
        <v>1641</v>
      </c>
      <c r="W20" t="s">
        <v>1455</v>
      </c>
      <c r="Y20" t="s">
        <v>1374</v>
      </c>
      <c r="Z20" s="70" t="s">
        <v>1642</v>
      </c>
      <c r="AA20" t="s">
        <v>1139</v>
      </c>
      <c r="AB20" t="s">
        <v>1326</v>
      </c>
      <c r="AC20" t="s">
        <v>1592</v>
      </c>
      <c r="AD20" t="s">
        <v>1194</v>
      </c>
      <c r="AG20" t="s">
        <v>1085</v>
      </c>
      <c r="AH20" t="s">
        <v>1643</v>
      </c>
      <c r="AI20" t="s">
        <v>1644</v>
      </c>
      <c r="AJ20" t="s">
        <v>1645</v>
      </c>
      <c r="AK20" t="s">
        <v>1373</v>
      </c>
      <c r="AL20" t="s">
        <v>1646</v>
      </c>
      <c r="AM20" t="s">
        <v>1647</v>
      </c>
      <c r="AN20" t="s">
        <v>1580</v>
      </c>
      <c r="AO20" t="s">
        <v>1200</v>
      </c>
      <c r="AQ20" t="s">
        <v>1648</v>
      </c>
      <c r="AR20" t="s">
        <v>1649</v>
      </c>
      <c r="AS20" t="s">
        <v>1650</v>
      </c>
      <c r="AT20" t="s">
        <v>1651</v>
      </c>
      <c r="AU20" t="s">
        <v>1652</v>
      </c>
      <c r="AW20" t="s">
        <v>1653</v>
      </c>
      <c r="AX20" t="s">
        <v>1654</v>
      </c>
      <c r="AY20" t="s">
        <v>1569</v>
      </c>
      <c r="AZ20" t="s">
        <v>1655</v>
      </c>
      <c r="BA20" t="s">
        <v>1656</v>
      </c>
      <c r="BE20" t="s">
        <v>1657</v>
      </c>
      <c r="BH20" t="s">
        <v>1658</v>
      </c>
      <c r="BI20" t="s">
        <v>1635</v>
      </c>
      <c r="BJ20" t="s">
        <v>935</v>
      </c>
      <c r="BK20" t="str">
        <f t="shared" si="0"/>
        <v>Coosa County, AL</v>
      </c>
    </row>
    <row r="21" spans="1:63" x14ac:dyDescent="0.25">
      <c r="A21" t="s">
        <v>952</v>
      </c>
      <c r="C21" t="s">
        <v>1558</v>
      </c>
      <c r="D21" t="s">
        <v>1659</v>
      </c>
      <c r="F21" t="s">
        <v>1660</v>
      </c>
      <c r="G21" t="s">
        <v>1661</v>
      </c>
      <c r="H21" t="s">
        <v>1662</v>
      </c>
      <c r="L21" t="s">
        <v>1663</v>
      </c>
      <c r="M21" t="s">
        <v>1150</v>
      </c>
      <c r="O21" t="s">
        <v>1664</v>
      </c>
      <c r="P21" t="s">
        <v>1665</v>
      </c>
      <c r="Q21" t="s">
        <v>1666</v>
      </c>
      <c r="R21" t="s">
        <v>1431</v>
      </c>
      <c r="S21" t="s">
        <v>1552</v>
      </c>
      <c r="T21" t="s">
        <v>1667</v>
      </c>
      <c r="U21" t="s">
        <v>1668</v>
      </c>
      <c r="W21" t="s">
        <v>1669</v>
      </c>
      <c r="Y21" t="s">
        <v>1442</v>
      </c>
      <c r="Z21" t="s">
        <v>1506</v>
      </c>
      <c r="AA21" t="s">
        <v>1670</v>
      </c>
      <c r="AB21" t="s">
        <v>1494</v>
      </c>
      <c r="AC21" t="s">
        <v>1671</v>
      </c>
      <c r="AD21" t="s">
        <v>1672</v>
      </c>
      <c r="AG21" t="s">
        <v>1673</v>
      </c>
      <c r="AH21" t="s">
        <v>1674</v>
      </c>
      <c r="AI21" t="s">
        <v>1675</v>
      </c>
      <c r="AJ21" t="s">
        <v>1353</v>
      </c>
      <c r="AK21" t="s">
        <v>1676</v>
      </c>
      <c r="AL21" t="s">
        <v>1677</v>
      </c>
      <c r="AM21" t="s">
        <v>1336</v>
      </c>
      <c r="AN21" t="s">
        <v>1678</v>
      </c>
      <c r="AO21" t="s">
        <v>1442</v>
      </c>
      <c r="AQ21" t="s">
        <v>1679</v>
      </c>
      <c r="AR21" t="s">
        <v>1680</v>
      </c>
      <c r="AS21" t="s">
        <v>1552</v>
      </c>
      <c r="AT21" t="s">
        <v>1681</v>
      </c>
      <c r="AU21" t="s">
        <v>1682</v>
      </c>
      <c r="AW21" t="s">
        <v>1288</v>
      </c>
      <c r="AX21" t="s">
        <v>1683</v>
      </c>
      <c r="AY21" t="s">
        <v>1684</v>
      </c>
      <c r="AZ21" t="s">
        <v>1685</v>
      </c>
      <c r="BA21" t="s">
        <v>1686</v>
      </c>
      <c r="BE21" t="s">
        <v>1687</v>
      </c>
      <c r="BH21" t="s">
        <v>1688</v>
      </c>
      <c r="BI21" t="s">
        <v>1558</v>
      </c>
      <c r="BJ21" t="s">
        <v>935</v>
      </c>
      <c r="BK21" t="str">
        <f t="shared" si="0"/>
        <v>Covington County, AL</v>
      </c>
    </row>
    <row r="22" spans="1:63" x14ac:dyDescent="0.25">
      <c r="A22" t="s">
        <v>953</v>
      </c>
      <c r="C22" t="s">
        <v>1689</v>
      </c>
      <c r="D22" t="s">
        <v>1690</v>
      </c>
      <c r="F22" t="s">
        <v>1691</v>
      </c>
      <c r="G22" t="s">
        <v>1692</v>
      </c>
      <c r="H22" t="s">
        <v>1693</v>
      </c>
      <c r="L22" t="s">
        <v>1694</v>
      </c>
      <c r="M22" t="s">
        <v>1695</v>
      </c>
      <c r="O22" t="s">
        <v>1139</v>
      </c>
      <c r="P22" t="s">
        <v>1102</v>
      </c>
      <c r="Q22" t="s">
        <v>1382</v>
      </c>
      <c r="R22" t="s">
        <v>1311</v>
      </c>
      <c r="S22" t="s">
        <v>1696</v>
      </c>
      <c r="T22" t="s">
        <v>1057</v>
      </c>
      <c r="U22" t="s">
        <v>1697</v>
      </c>
      <c r="W22" t="s">
        <v>1201</v>
      </c>
      <c r="Y22" t="s">
        <v>1547</v>
      </c>
      <c r="Z22" s="70" t="s">
        <v>1102</v>
      </c>
      <c r="AA22" t="s">
        <v>1675</v>
      </c>
      <c r="AB22" t="s">
        <v>1698</v>
      </c>
      <c r="AC22" t="s">
        <v>1699</v>
      </c>
      <c r="AD22" t="s">
        <v>1336</v>
      </c>
      <c r="AG22" t="s">
        <v>1700</v>
      </c>
      <c r="AH22" t="s">
        <v>1701</v>
      </c>
      <c r="AI22" t="s">
        <v>1702</v>
      </c>
      <c r="AJ22" t="s">
        <v>1703</v>
      </c>
      <c r="AK22" t="s">
        <v>1704</v>
      </c>
      <c r="AL22" t="s">
        <v>1464</v>
      </c>
      <c r="AM22" t="s">
        <v>1464</v>
      </c>
      <c r="AN22" t="s">
        <v>1292</v>
      </c>
      <c r="AO22" t="s">
        <v>1095</v>
      </c>
      <c r="AQ22" t="s">
        <v>1655</v>
      </c>
      <c r="AR22" t="s">
        <v>1102</v>
      </c>
      <c r="AS22" t="s">
        <v>1583</v>
      </c>
      <c r="AT22" t="s">
        <v>1705</v>
      </c>
      <c r="AU22" t="s">
        <v>1706</v>
      </c>
      <c r="AW22" t="s">
        <v>1470</v>
      </c>
      <c r="AX22" t="s">
        <v>1707</v>
      </c>
      <c r="AY22" t="s">
        <v>1707</v>
      </c>
      <c r="AZ22" t="s">
        <v>1708</v>
      </c>
      <c r="BA22" t="s">
        <v>1709</v>
      </c>
      <c r="BE22" t="s">
        <v>1710</v>
      </c>
      <c r="BH22" t="s">
        <v>1711</v>
      </c>
      <c r="BI22" t="s">
        <v>1689</v>
      </c>
      <c r="BJ22" t="s">
        <v>935</v>
      </c>
      <c r="BK22" t="str">
        <f t="shared" si="0"/>
        <v>Crenshaw County, AL</v>
      </c>
    </row>
    <row r="23" spans="1:63" x14ac:dyDescent="0.25">
      <c r="A23" t="s">
        <v>954</v>
      </c>
      <c r="C23" t="s">
        <v>1712</v>
      </c>
      <c r="D23" t="s">
        <v>1713</v>
      </c>
      <c r="F23" t="s">
        <v>1714</v>
      </c>
      <c r="G23" t="s">
        <v>1715</v>
      </c>
      <c r="H23" t="s">
        <v>1716</v>
      </c>
      <c r="L23" t="s">
        <v>1717</v>
      </c>
      <c r="M23" t="s">
        <v>1057</v>
      </c>
      <c r="O23" t="s">
        <v>1281</v>
      </c>
      <c r="P23" t="s">
        <v>1718</v>
      </c>
      <c r="Q23" t="s">
        <v>1719</v>
      </c>
      <c r="R23" t="s">
        <v>1720</v>
      </c>
      <c r="S23" t="s">
        <v>1721</v>
      </c>
      <c r="T23" t="s">
        <v>1231</v>
      </c>
      <c r="U23" t="s">
        <v>1722</v>
      </c>
      <c r="W23" t="s">
        <v>1723</v>
      </c>
      <c r="Y23" t="s">
        <v>1696</v>
      </c>
      <c r="Z23" t="s">
        <v>1724</v>
      </c>
      <c r="AA23" t="s">
        <v>1725</v>
      </c>
      <c r="AB23" t="s">
        <v>1393</v>
      </c>
      <c r="AC23" t="s">
        <v>1569</v>
      </c>
      <c r="AD23" t="s">
        <v>1642</v>
      </c>
      <c r="AH23" t="s">
        <v>1726</v>
      </c>
      <c r="AI23" t="s">
        <v>1727</v>
      </c>
      <c r="AJ23" t="s">
        <v>1311</v>
      </c>
      <c r="AK23" t="s">
        <v>1728</v>
      </c>
      <c r="AL23" t="s">
        <v>1527</v>
      </c>
      <c r="AM23" t="s">
        <v>1680</v>
      </c>
      <c r="AN23" t="s">
        <v>1729</v>
      </c>
      <c r="AO23" t="s">
        <v>1730</v>
      </c>
      <c r="AQ23" t="s">
        <v>1731</v>
      </c>
      <c r="AR23" t="s">
        <v>1732</v>
      </c>
      <c r="AS23" t="s">
        <v>1733</v>
      </c>
      <c r="AT23" t="s">
        <v>1734</v>
      </c>
      <c r="AU23" t="s">
        <v>1735</v>
      </c>
      <c r="AW23" t="s">
        <v>1431</v>
      </c>
      <c r="AX23" t="s">
        <v>1292</v>
      </c>
      <c r="AY23" t="s">
        <v>1292</v>
      </c>
      <c r="AZ23" t="s">
        <v>1373</v>
      </c>
      <c r="BA23" t="s">
        <v>1736</v>
      </c>
      <c r="BE23" t="s">
        <v>1737</v>
      </c>
      <c r="BH23" t="s">
        <v>1738</v>
      </c>
      <c r="BI23" t="s">
        <v>1712</v>
      </c>
      <c r="BJ23" t="s">
        <v>935</v>
      </c>
      <c r="BK23" t="str">
        <f t="shared" si="0"/>
        <v>Cullman County, AL</v>
      </c>
    </row>
    <row r="24" spans="1:63" x14ac:dyDescent="0.25">
      <c r="A24" t="s">
        <v>955</v>
      </c>
      <c r="C24" t="s">
        <v>1739</v>
      </c>
      <c r="D24" t="s">
        <v>1740</v>
      </c>
      <c r="F24" t="s">
        <v>1741</v>
      </c>
      <c r="G24" t="s">
        <v>1742</v>
      </c>
      <c r="H24" t="s">
        <v>1281</v>
      </c>
      <c r="L24" t="s">
        <v>1702</v>
      </c>
      <c r="M24" t="s">
        <v>1743</v>
      </c>
      <c r="O24" t="s">
        <v>1744</v>
      </c>
      <c r="P24" t="s">
        <v>1745</v>
      </c>
      <c r="Q24" t="s">
        <v>1746</v>
      </c>
      <c r="R24" t="s">
        <v>1374</v>
      </c>
      <c r="S24" t="s">
        <v>1102</v>
      </c>
      <c r="T24" t="s">
        <v>1747</v>
      </c>
      <c r="U24" t="s">
        <v>1748</v>
      </c>
      <c r="W24" t="s">
        <v>1490</v>
      </c>
      <c r="Y24" t="s">
        <v>1749</v>
      </c>
      <c r="Z24" s="70" t="s">
        <v>1750</v>
      </c>
      <c r="AA24" t="s">
        <v>1186</v>
      </c>
      <c r="AB24" t="s">
        <v>1056</v>
      </c>
      <c r="AC24" t="s">
        <v>1751</v>
      </c>
      <c r="AD24" t="s">
        <v>1752</v>
      </c>
      <c r="AH24" t="s">
        <v>1753</v>
      </c>
      <c r="AI24" t="s">
        <v>1569</v>
      </c>
      <c r="AJ24" t="s">
        <v>1447</v>
      </c>
      <c r="AK24" t="s">
        <v>1754</v>
      </c>
      <c r="AL24" t="s">
        <v>1679</v>
      </c>
      <c r="AM24" t="s">
        <v>1755</v>
      </c>
      <c r="AN24" t="s">
        <v>1756</v>
      </c>
      <c r="AO24" t="s">
        <v>1464</v>
      </c>
      <c r="AQ24" t="s">
        <v>1757</v>
      </c>
      <c r="AR24" t="s">
        <v>1758</v>
      </c>
      <c r="AS24" t="s">
        <v>1759</v>
      </c>
      <c r="AT24" t="s">
        <v>1760</v>
      </c>
      <c r="AU24" t="s">
        <v>1761</v>
      </c>
      <c r="AW24" t="s">
        <v>1625</v>
      </c>
      <c r="AX24" t="s">
        <v>1762</v>
      </c>
      <c r="AY24" t="s">
        <v>1763</v>
      </c>
      <c r="AZ24" t="s">
        <v>1764</v>
      </c>
      <c r="BA24" t="s">
        <v>1765</v>
      </c>
      <c r="BE24" t="s">
        <v>1766</v>
      </c>
      <c r="BH24" t="s">
        <v>1767</v>
      </c>
      <c r="BI24" t="s">
        <v>1739</v>
      </c>
      <c r="BJ24" t="s">
        <v>935</v>
      </c>
      <c r="BK24" t="str">
        <f t="shared" si="0"/>
        <v>Dale County, AL</v>
      </c>
    </row>
    <row r="25" spans="1:63" x14ac:dyDescent="0.25">
      <c r="A25" t="s">
        <v>956</v>
      </c>
      <c r="C25" t="s">
        <v>1660</v>
      </c>
      <c r="D25" t="s">
        <v>1768</v>
      </c>
      <c r="F25" t="s">
        <v>1139</v>
      </c>
      <c r="G25" t="s">
        <v>1769</v>
      </c>
      <c r="H25" t="s">
        <v>1346</v>
      </c>
      <c r="L25" t="s">
        <v>1770</v>
      </c>
      <c r="M25" t="s">
        <v>1771</v>
      </c>
      <c r="O25" t="s">
        <v>1772</v>
      </c>
      <c r="P25" t="s">
        <v>1773</v>
      </c>
      <c r="Q25" t="s">
        <v>1139</v>
      </c>
      <c r="R25" t="s">
        <v>1442</v>
      </c>
      <c r="S25" t="s">
        <v>1773</v>
      </c>
      <c r="T25" t="s">
        <v>1393</v>
      </c>
      <c r="U25" t="s">
        <v>1774</v>
      </c>
      <c r="W25" t="s">
        <v>1775</v>
      </c>
      <c r="Y25" t="s">
        <v>1776</v>
      </c>
      <c r="Z25" t="s">
        <v>1777</v>
      </c>
      <c r="AA25" t="s">
        <v>1602</v>
      </c>
      <c r="AB25" t="s">
        <v>1311</v>
      </c>
      <c r="AC25" t="s">
        <v>1580</v>
      </c>
      <c r="AD25" t="s">
        <v>1401</v>
      </c>
      <c r="AH25" t="s">
        <v>1778</v>
      </c>
      <c r="AI25" t="s">
        <v>1546</v>
      </c>
      <c r="AJ25" t="s">
        <v>1779</v>
      </c>
      <c r="AK25" t="s">
        <v>1763</v>
      </c>
      <c r="AL25" t="s">
        <v>1382</v>
      </c>
      <c r="AM25" t="s">
        <v>1346</v>
      </c>
      <c r="AN25" t="s">
        <v>1780</v>
      </c>
      <c r="AO25" t="s">
        <v>1781</v>
      </c>
      <c r="AQ25" t="s">
        <v>1782</v>
      </c>
      <c r="AR25" t="s">
        <v>1783</v>
      </c>
      <c r="AS25" t="s">
        <v>1382</v>
      </c>
      <c r="AT25" t="s">
        <v>1484</v>
      </c>
      <c r="AU25" t="s">
        <v>1784</v>
      </c>
      <c r="AW25" t="s">
        <v>1785</v>
      </c>
      <c r="AX25" t="s">
        <v>1786</v>
      </c>
      <c r="AY25" t="s">
        <v>1787</v>
      </c>
      <c r="AZ25" t="s">
        <v>1788</v>
      </c>
      <c r="BE25" t="s">
        <v>1789</v>
      </c>
      <c r="BH25" t="s">
        <v>1790</v>
      </c>
      <c r="BI25" t="s">
        <v>1660</v>
      </c>
      <c r="BJ25" t="s">
        <v>935</v>
      </c>
      <c r="BK25" t="str">
        <f t="shared" si="0"/>
        <v>Dallas County, AL</v>
      </c>
    </row>
    <row r="26" spans="1:63" x14ac:dyDescent="0.25">
      <c r="A26" t="s">
        <v>957</v>
      </c>
      <c r="C26" t="s">
        <v>1583</v>
      </c>
      <c r="D26" t="s">
        <v>1791</v>
      </c>
      <c r="F26" t="s">
        <v>1621</v>
      </c>
      <c r="G26" t="s">
        <v>1792</v>
      </c>
      <c r="H26" t="s">
        <v>1793</v>
      </c>
      <c r="L26" t="s">
        <v>1794</v>
      </c>
      <c r="M26" t="s">
        <v>1645</v>
      </c>
      <c r="O26" t="s">
        <v>1795</v>
      </c>
      <c r="P26" t="s">
        <v>1796</v>
      </c>
      <c r="Q26" t="s">
        <v>1621</v>
      </c>
      <c r="R26" t="s">
        <v>1660</v>
      </c>
      <c r="S26" t="s">
        <v>1781</v>
      </c>
      <c r="T26" t="s">
        <v>1056</v>
      </c>
      <c r="U26" t="s">
        <v>1797</v>
      </c>
      <c r="Y26" t="s">
        <v>1644</v>
      </c>
      <c r="Z26" s="70" t="s">
        <v>1798</v>
      </c>
      <c r="AA26" t="s">
        <v>1799</v>
      </c>
      <c r="AB26" t="s">
        <v>1374</v>
      </c>
      <c r="AC26" t="s">
        <v>1800</v>
      </c>
      <c r="AD26" t="s">
        <v>1649</v>
      </c>
      <c r="AH26" t="s">
        <v>1652</v>
      </c>
      <c r="AI26" t="s">
        <v>1707</v>
      </c>
      <c r="AJ26" t="s">
        <v>1801</v>
      </c>
      <c r="AK26" t="s">
        <v>1802</v>
      </c>
      <c r="AL26" t="s">
        <v>1139</v>
      </c>
      <c r="AM26" t="s">
        <v>1803</v>
      </c>
      <c r="AN26" t="s">
        <v>1804</v>
      </c>
      <c r="AO26" t="s">
        <v>1527</v>
      </c>
      <c r="AQ26" t="s">
        <v>1805</v>
      </c>
      <c r="AR26" t="s">
        <v>1373</v>
      </c>
      <c r="AS26" t="s">
        <v>1806</v>
      </c>
      <c r="AT26" t="s">
        <v>1180</v>
      </c>
      <c r="AU26" t="s">
        <v>1807</v>
      </c>
      <c r="AW26" t="s">
        <v>1095</v>
      </c>
      <c r="AX26" t="s">
        <v>1808</v>
      </c>
      <c r="AY26" t="s">
        <v>1780</v>
      </c>
      <c r="AZ26" t="s">
        <v>1809</v>
      </c>
      <c r="BE26" t="s">
        <v>1810</v>
      </c>
      <c r="BH26" t="s">
        <v>1811</v>
      </c>
      <c r="BI26" t="s">
        <v>1583</v>
      </c>
      <c r="BJ26" t="s">
        <v>935</v>
      </c>
      <c r="BK26" t="str">
        <f t="shared" si="0"/>
        <v>DeKalb County, AL</v>
      </c>
    </row>
    <row r="27" spans="1:63" x14ac:dyDescent="0.25">
      <c r="A27" t="s">
        <v>958</v>
      </c>
      <c r="C27" t="s">
        <v>1664</v>
      </c>
      <c r="D27" t="s">
        <v>1812</v>
      </c>
      <c r="F27" t="s">
        <v>1813</v>
      </c>
      <c r="G27" t="s">
        <v>1814</v>
      </c>
      <c r="H27" t="s">
        <v>1379</v>
      </c>
      <c r="L27" t="s">
        <v>1815</v>
      </c>
      <c r="M27" t="s">
        <v>1816</v>
      </c>
      <c r="O27" t="s">
        <v>1569</v>
      </c>
      <c r="P27" t="s">
        <v>1382</v>
      </c>
      <c r="Q27" t="s">
        <v>1817</v>
      </c>
      <c r="R27" t="s">
        <v>1241</v>
      </c>
      <c r="S27" t="s">
        <v>1755</v>
      </c>
      <c r="T27" t="s">
        <v>1311</v>
      </c>
      <c r="U27" t="s">
        <v>1818</v>
      </c>
      <c r="Y27" t="s">
        <v>1819</v>
      </c>
      <c r="Z27" t="s">
        <v>1373</v>
      </c>
      <c r="AA27" t="s">
        <v>1820</v>
      </c>
      <c r="AB27" t="s">
        <v>1821</v>
      </c>
      <c r="AC27" t="s">
        <v>1822</v>
      </c>
      <c r="AD27" t="s">
        <v>1823</v>
      </c>
      <c r="AH27" t="s">
        <v>1824</v>
      </c>
      <c r="AI27" t="s">
        <v>1825</v>
      </c>
      <c r="AJ27" t="s">
        <v>1095</v>
      </c>
      <c r="AK27" t="s">
        <v>1826</v>
      </c>
      <c r="AL27" t="s">
        <v>1621</v>
      </c>
      <c r="AM27" t="s">
        <v>1827</v>
      </c>
      <c r="AN27" t="s">
        <v>1828</v>
      </c>
      <c r="AO27" t="s">
        <v>1382</v>
      </c>
      <c r="AQ27" t="s">
        <v>1829</v>
      </c>
      <c r="AR27" t="s">
        <v>1830</v>
      </c>
      <c r="AS27" t="s">
        <v>1139</v>
      </c>
      <c r="AT27" t="s">
        <v>1831</v>
      </c>
      <c r="AU27" t="s">
        <v>1832</v>
      </c>
      <c r="AW27" t="s">
        <v>1833</v>
      </c>
      <c r="AX27" t="s">
        <v>1834</v>
      </c>
      <c r="AY27" t="s">
        <v>1835</v>
      </c>
      <c r="AZ27" t="s">
        <v>1413</v>
      </c>
      <c r="BE27" t="s">
        <v>1836</v>
      </c>
      <c r="BH27" t="s">
        <v>1837</v>
      </c>
      <c r="BI27" t="s">
        <v>1664</v>
      </c>
      <c r="BJ27" t="s">
        <v>935</v>
      </c>
      <c r="BK27" t="str">
        <f t="shared" si="0"/>
        <v>Elmore County, AL</v>
      </c>
    </row>
    <row r="28" spans="1:63" x14ac:dyDescent="0.25">
      <c r="A28" t="s">
        <v>959</v>
      </c>
      <c r="C28" t="s">
        <v>1548</v>
      </c>
      <c r="D28" t="s">
        <v>1838</v>
      </c>
      <c r="F28" t="s">
        <v>1373</v>
      </c>
      <c r="G28" t="s">
        <v>1839</v>
      </c>
      <c r="H28" t="s">
        <v>1840</v>
      </c>
      <c r="L28" t="s">
        <v>1841</v>
      </c>
      <c r="M28" t="s">
        <v>1842</v>
      </c>
      <c r="O28" t="s">
        <v>1843</v>
      </c>
      <c r="P28" t="s">
        <v>1844</v>
      </c>
      <c r="Q28" t="s">
        <v>1373</v>
      </c>
      <c r="R28" t="s">
        <v>1552</v>
      </c>
      <c r="S28" t="s">
        <v>1845</v>
      </c>
      <c r="T28" t="s">
        <v>1374</v>
      </c>
      <c r="U28" t="s">
        <v>1846</v>
      </c>
      <c r="Y28" t="s">
        <v>1847</v>
      </c>
      <c r="Z28" s="70" t="s">
        <v>1848</v>
      </c>
      <c r="AA28" t="s">
        <v>1849</v>
      </c>
      <c r="AB28" t="s">
        <v>1850</v>
      </c>
      <c r="AC28" t="s">
        <v>1292</v>
      </c>
      <c r="AD28" t="s">
        <v>1506</v>
      </c>
      <c r="AH28" t="s">
        <v>1851</v>
      </c>
      <c r="AI28" t="s">
        <v>1852</v>
      </c>
      <c r="AJ28" t="s">
        <v>1853</v>
      </c>
      <c r="AK28" t="s">
        <v>1854</v>
      </c>
      <c r="AL28" t="s">
        <v>1855</v>
      </c>
      <c r="AM28" t="s">
        <v>1373</v>
      </c>
      <c r="AN28" t="s">
        <v>1856</v>
      </c>
      <c r="AO28" t="s">
        <v>1708</v>
      </c>
      <c r="AQ28" t="s">
        <v>1857</v>
      </c>
      <c r="AR28" t="s">
        <v>1858</v>
      </c>
      <c r="AS28" t="s">
        <v>1817</v>
      </c>
      <c r="AT28" t="s">
        <v>1859</v>
      </c>
      <c r="AU28" t="s">
        <v>1201</v>
      </c>
      <c r="AW28" t="s">
        <v>1860</v>
      </c>
      <c r="AX28" t="s">
        <v>1861</v>
      </c>
      <c r="AY28" t="s">
        <v>1762</v>
      </c>
      <c r="AZ28" t="s">
        <v>1531</v>
      </c>
      <c r="BE28" t="s">
        <v>1862</v>
      </c>
      <c r="BH28" t="s">
        <v>1863</v>
      </c>
      <c r="BI28" t="s">
        <v>1548</v>
      </c>
      <c r="BJ28" t="s">
        <v>935</v>
      </c>
      <c r="BK28" t="str">
        <f t="shared" si="0"/>
        <v>Escambia County, AL</v>
      </c>
    </row>
    <row r="29" spans="1:63" x14ac:dyDescent="0.25">
      <c r="A29" t="s">
        <v>960</v>
      </c>
      <c r="C29" t="s">
        <v>1864</v>
      </c>
      <c r="D29" t="s">
        <v>1865</v>
      </c>
      <c r="F29" t="s">
        <v>1675</v>
      </c>
      <c r="G29" t="s">
        <v>1866</v>
      </c>
      <c r="H29" t="s">
        <v>1867</v>
      </c>
      <c r="L29" t="s">
        <v>1233</v>
      </c>
      <c r="M29" t="s">
        <v>1353</v>
      </c>
      <c r="O29" t="s">
        <v>1868</v>
      </c>
      <c r="P29" t="s">
        <v>1139</v>
      </c>
      <c r="Q29" t="s">
        <v>1675</v>
      </c>
      <c r="R29" t="s">
        <v>1464</v>
      </c>
      <c r="S29" t="s">
        <v>1869</v>
      </c>
      <c r="T29" t="s">
        <v>1608</v>
      </c>
      <c r="U29" t="s">
        <v>1870</v>
      </c>
      <c r="Y29" t="s">
        <v>1871</v>
      </c>
      <c r="Z29" t="s">
        <v>1872</v>
      </c>
      <c r="AA29" t="s">
        <v>1873</v>
      </c>
      <c r="AB29" t="s">
        <v>1442</v>
      </c>
      <c r="AC29" t="s">
        <v>1874</v>
      </c>
      <c r="AD29" t="s">
        <v>1102</v>
      </c>
      <c r="AH29" t="s">
        <v>1875</v>
      </c>
      <c r="AI29" t="s">
        <v>1876</v>
      </c>
      <c r="AJ29" t="s">
        <v>1877</v>
      </c>
      <c r="AK29" t="s">
        <v>1878</v>
      </c>
      <c r="AL29" t="s">
        <v>1879</v>
      </c>
      <c r="AM29" t="s">
        <v>1880</v>
      </c>
      <c r="AN29" t="s">
        <v>1881</v>
      </c>
      <c r="AO29" t="s">
        <v>1139</v>
      </c>
      <c r="AQ29" t="s">
        <v>1882</v>
      </c>
      <c r="AR29" t="s">
        <v>1883</v>
      </c>
      <c r="AS29" t="s">
        <v>1884</v>
      </c>
      <c r="AT29" t="s">
        <v>1459</v>
      </c>
      <c r="AU29" t="s">
        <v>1885</v>
      </c>
      <c r="AW29" t="s">
        <v>1188</v>
      </c>
      <c r="AX29" t="s">
        <v>1652</v>
      </c>
      <c r="AY29" t="s">
        <v>1404</v>
      </c>
      <c r="AZ29" t="s">
        <v>1569</v>
      </c>
      <c r="BE29" t="s">
        <v>1886</v>
      </c>
      <c r="BH29" t="s">
        <v>1887</v>
      </c>
      <c r="BI29" t="s">
        <v>1864</v>
      </c>
      <c r="BJ29" t="s">
        <v>935</v>
      </c>
      <c r="BK29" t="str">
        <f t="shared" si="0"/>
        <v>Etowah County, AL</v>
      </c>
    </row>
    <row r="30" spans="1:63" x14ac:dyDescent="0.25">
      <c r="A30" t="s">
        <v>961</v>
      </c>
      <c r="C30" t="s">
        <v>1382</v>
      </c>
      <c r="D30" t="s">
        <v>1888</v>
      </c>
      <c r="F30" t="s">
        <v>1889</v>
      </c>
      <c r="G30" t="s">
        <v>1890</v>
      </c>
      <c r="H30" t="s">
        <v>1891</v>
      </c>
      <c r="L30" t="s">
        <v>1820</v>
      </c>
      <c r="M30" t="s">
        <v>1431</v>
      </c>
      <c r="O30" t="s">
        <v>1892</v>
      </c>
      <c r="P30" t="s">
        <v>1621</v>
      </c>
      <c r="Q30" t="s">
        <v>1702</v>
      </c>
      <c r="R30" t="s">
        <v>1893</v>
      </c>
      <c r="S30" t="s">
        <v>1844</v>
      </c>
      <c r="T30" t="s">
        <v>1095</v>
      </c>
      <c r="U30" t="s">
        <v>1894</v>
      </c>
      <c r="Y30" t="s">
        <v>1895</v>
      </c>
      <c r="Z30" s="70" t="s">
        <v>1896</v>
      </c>
      <c r="AA30" t="s">
        <v>1897</v>
      </c>
      <c r="AB30" t="s">
        <v>1898</v>
      </c>
      <c r="AC30" t="s">
        <v>1852</v>
      </c>
      <c r="AD30" t="s">
        <v>1899</v>
      </c>
      <c r="AH30" t="s">
        <v>1900</v>
      </c>
      <c r="AI30" t="s">
        <v>1520</v>
      </c>
      <c r="AJ30" t="s">
        <v>1650</v>
      </c>
      <c r="AK30" t="s">
        <v>1404</v>
      </c>
      <c r="AL30" t="s">
        <v>1675</v>
      </c>
      <c r="AM30" t="s">
        <v>1901</v>
      </c>
      <c r="AN30" t="s">
        <v>1902</v>
      </c>
      <c r="AO30" t="s">
        <v>1621</v>
      </c>
      <c r="AQ30" t="s">
        <v>1903</v>
      </c>
      <c r="AR30" t="s">
        <v>1904</v>
      </c>
      <c r="AS30" t="s">
        <v>1905</v>
      </c>
      <c r="AT30" t="s">
        <v>1251</v>
      </c>
      <c r="AU30" t="s">
        <v>1906</v>
      </c>
      <c r="AW30" t="s">
        <v>1907</v>
      </c>
      <c r="AX30" t="s">
        <v>1908</v>
      </c>
      <c r="AY30" t="s">
        <v>1403</v>
      </c>
      <c r="AZ30" t="s">
        <v>1909</v>
      </c>
      <c r="BE30" t="s">
        <v>1910</v>
      </c>
      <c r="BH30" t="s">
        <v>1911</v>
      </c>
      <c r="BI30" t="s">
        <v>1382</v>
      </c>
      <c r="BJ30" t="s">
        <v>935</v>
      </c>
      <c r="BK30" t="str">
        <f t="shared" si="0"/>
        <v>Fayette County, AL</v>
      </c>
    </row>
    <row r="31" spans="1:63" x14ac:dyDescent="0.25">
      <c r="A31" t="s">
        <v>962</v>
      </c>
      <c r="C31" t="s">
        <v>1139</v>
      </c>
      <c r="D31" t="s">
        <v>1912</v>
      </c>
      <c r="F31" t="s">
        <v>1913</v>
      </c>
      <c r="G31" t="s">
        <v>1347</v>
      </c>
      <c r="H31" t="s">
        <v>1531</v>
      </c>
      <c r="L31" t="s">
        <v>1914</v>
      </c>
      <c r="M31" t="s">
        <v>1311</v>
      </c>
      <c r="O31" t="s">
        <v>1915</v>
      </c>
      <c r="P31" t="s">
        <v>1560</v>
      </c>
      <c r="Q31" t="s">
        <v>1186</v>
      </c>
      <c r="R31" t="s">
        <v>1696</v>
      </c>
      <c r="S31" t="s">
        <v>1139</v>
      </c>
      <c r="T31" t="s">
        <v>1486</v>
      </c>
      <c r="U31" t="s">
        <v>1916</v>
      </c>
      <c r="Y31" t="s">
        <v>1917</v>
      </c>
      <c r="Z31" t="s">
        <v>1918</v>
      </c>
      <c r="AA31" t="s">
        <v>1531</v>
      </c>
      <c r="AB31" t="s">
        <v>1660</v>
      </c>
      <c r="AC31" t="s">
        <v>1919</v>
      </c>
      <c r="AD31" t="s">
        <v>1750</v>
      </c>
      <c r="AH31" t="s">
        <v>1920</v>
      </c>
      <c r="AI31" t="s">
        <v>1921</v>
      </c>
      <c r="AJ31" t="s">
        <v>1922</v>
      </c>
      <c r="AK31" t="s">
        <v>1923</v>
      </c>
      <c r="AL31" t="s">
        <v>1924</v>
      </c>
      <c r="AM31" t="s">
        <v>1925</v>
      </c>
      <c r="AN31" t="s">
        <v>1926</v>
      </c>
      <c r="AO31" t="s">
        <v>1675</v>
      </c>
      <c r="AQ31" t="s">
        <v>1927</v>
      </c>
      <c r="AR31" t="s">
        <v>1928</v>
      </c>
      <c r="AS31" t="s">
        <v>1675</v>
      </c>
      <c r="AT31" t="s">
        <v>1929</v>
      </c>
      <c r="AW31" t="s">
        <v>1930</v>
      </c>
      <c r="AX31" t="s">
        <v>1931</v>
      </c>
      <c r="AY31" t="s">
        <v>1932</v>
      </c>
      <c r="AZ31" t="s">
        <v>1933</v>
      </c>
      <c r="BE31" t="s">
        <v>1934</v>
      </c>
      <c r="BH31" t="s">
        <v>1935</v>
      </c>
      <c r="BI31" t="s">
        <v>1139</v>
      </c>
      <c r="BJ31" t="s">
        <v>935</v>
      </c>
      <c r="BK31" t="str">
        <f t="shared" si="0"/>
        <v>Franklin County, AL</v>
      </c>
    </row>
    <row r="32" spans="1:63" x14ac:dyDescent="0.25">
      <c r="A32" t="s">
        <v>963</v>
      </c>
      <c r="C32" t="s">
        <v>1936</v>
      </c>
      <c r="F32" t="s">
        <v>1456</v>
      </c>
      <c r="G32" t="s">
        <v>1937</v>
      </c>
      <c r="H32" t="s">
        <v>1569</v>
      </c>
      <c r="L32" t="s">
        <v>1531</v>
      </c>
      <c r="M32" t="s">
        <v>1720</v>
      </c>
      <c r="O32" t="s">
        <v>1707</v>
      </c>
      <c r="P32" t="s">
        <v>1675</v>
      </c>
      <c r="Q32" t="s">
        <v>1602</v>
      </c>
      <c r="R32" t="s">
        <v>1938</v>
      </c>
      <c r="S32" t="s">
        <v>1939</v>
      </c>
      <c r="T32" t="s">
        <v>1940</v>
      </c>
      <c r="U32" t="s">
        <v>1941</v>
      </c>
      <c r="Y32" t="s">
        <v>1942</v>
      </c>
      <c r="Z32" s="70" t="s">
        <v>1943</v>
      </c>
      <c r="AA32" t="s">
        <v>1857</v>
      </c>
      <c r="AB32" t="s">
        <v>1486</v>
      </c>
      <c r="AC32" t="s">
        <v>1403</v>
      </c>
      <c r="AD32" t="s">
        <v>1139</v>
      </c>
      <c r="AH32" t="s">
        <v>1944</v>
      </c>
      <c r="AI32" t="s">
        <v>1945</v>
      </c>
      <c r="AJ32" t="s">
        <v>1946</v>
      </c>
      <c r="AK32" t="s">
        <v>1947</v>
      </c>
      <c r="AL32" t="s">
        <v>1702</v>
      </c>
      <c r="AM32" t="s">
        <v>1948</v>
      </c>
      <c r="AN32" t="s">
        <v>1673</v>
      </c>
      <c r="AO32" t="s">
        <v>1949</v>
      </c>
      <c r="AQ32" t="s">
        <v>1950</v>
      </c>
      <c r="AR32" t="s">
        <v>1434</v>
      </c>
      <c r="AS32" t="s">
        <v>1951</v>
      </c>
      <c r="AT32" t="s">
        <v>1437</v>
      </c>
      <c r="AW32" t="s">
        <v>1719</v>
      </c>
      <c r="AX32" t="s">
        <v>1952</v>
      </c>
      <c r="AY32" t="s">
        <v>1953</v>
      </c>
      <c r="AZ32" t="s">
        <v>1954</v>
      </c>
      <c r="BE32" t="s">
        <v>1955</v>
      </c>
      <c r="BH32" t="s">
        <v>1956</v>
      </c>
      <c r="BI32" t="s">
        <v>1936</v>
      </c>
      <c r="BJ32" t="s">
        <v>935</v>
      </c>
      <c r="BK32" t="str">
        <f t="shared" si="0"/>
        <v>Geneva County, AL</v>
      </c>
    </row>
    <row r="33" spans="1:63" x14ac:dyDescent="0.25">
      <c r="A33" t="s">
        <v>964</v>
      </c>
      <c r="C33" t="s">
        <v>1675</v>
      </c>
      <c r="F33" t="s">
        <v>1957</v>
      </c>
      <c r="G33" t="s">
        <v>1958</v>
      </c>
      <c r="H33" t="s">
        <v>1959</v>
      </c>
      <c r="L33" t="s">
        <v>1569</v>
      </c>
      <c r="M33" t="s">
        <v>1960</v>
      </c>
      <c r="O33" t="s">
        <v>1292</v>
      </c>
      <c r="P33" t="s">
        <v>1951</v>
      </c>
      <c r="Q33" t="s">
        <v>1961</v>
      </c>
      <c r="R33" t="s">
        <v>1776</v>
      </c>
      <c r="S33" t="s">
        <v>1962</v>
      </c>
      <c r="T33" t="s">
        <v>1963</v>
      </c>
      <c r="U33" t="s">
        <v>1964</v>
      </c>
      <c r="Y33" t="s">
        <v>1965</v>
      </c>
      <c r="Z33" t="s">
        <v>1531</v>
      </c>
      <c r="AA33" t="s">
        <v>1569</v>
      </c>
      <c r="AB33" t="s">
        <v>1583</v>
      </c>
      <c r="AC33" t="s">
        <v>1966</v>
      </c>
      <c r="AD33" t="s">
        <v>1967</v>
      </c>
      <c r="AH33" t="s">
        <v>1673</v>
      </c>
      <c r="AI33" t="s">
        <v>1968</v>
      </c>
      <c r="AJ33" t="s">
        <v>1969</v>
      </c>
      <c r="AK33" t="s">
        <v>1970</v>
      </c>
      <c r="AL33" t="s">
        <v>1186</v>
      </c>
      <c r="AM33" t="s">
        <v>1971</v>
      </c>
      <c r="AN33" t="s">
        <v>1972</v>
      </c>
      <c r="AO33" t="s">
        <v>1973</v>
      </c>
      <c r="AQ33" t="s">
        <v>1974</v>
      </c>
      <c r="AR33" t="s">
        <v>1971</v>
      </c>
      <c r="AS33" t="s">
        <v>1975</v>
      </c>
      <c r="AT33" t="s">
        <v>1976</v>
      </c>
      <c r="AW33" t="s">
        <v>1977</v>
      </c>
      <c r="AX33" t="s">
        <v>1978</v>
      </c>
      <c r="AY33" t="s">
        <v>1876</v>
      </c>
      <c r="AZ33" t="s">
        <v>1979</v>
      </c>
      <c r="BE33" t="s">
        <v>1980</v>
      </c>
      <c r="BH33" t="s">
        <v>1981</v>
      </c>
      <c r="BI33" t="s">
        <v>1675</v>
      </c>
      <c r="BJ33" t="s">
        <v>935</v>
      </c>
      <c r="BK33" t="str">
        <f t="shared" si="0"/>
        <v>Greene County, AL</v>
      </c>
    </row>
    <row r="34" spans="1:63" x14ac:dyDescent="0.25">
      <c r="A34" t="s">
        <v>965</v>
      </c>
      <c r="C34" t="s">
        <v>1982</v>
      </c>
      <c r="F34" t="s">
        <v>1983</v>
      </c>
      <c r="G34" t="s">
        <v>1984</v>
      </c>
      <c r="H34" t="s">
        <v>1985</v>
      </c>
      <c r="L34" t="s">
        <v>1986</v>
      </c>
      <c r="M34" t="s">
        <v>1987</v>
      </c>
      <c r="O34" t="s">
        <v>1852</v>
      </c>
      <c r="P34" t="s">
        <v>1702</v>
      </c>
      <c r="Q34" t="s">
        <v>1988</v>
      </c>
      <c r="R34" t="s">
        <v>1382</v>
      </c>
      <c r="S34" t="s">
        <v>1173</v>
      </c>
      <c r="T34" t="s">
        <v>1989</v>
      </c>
      <c r="U34" t="s">
        <v>1990</v>
      </c>
      <c r="Y34" t="s">
        <v>1991</v>
      </c>
      <c r="Z34" s="70" t="s">
        <v>1992</v>
      </c>
      <c r="AA34" t="s">
        <v>1993</v>
      </c>
      <c r="AB34" t="s">
        <v>1994</v>
      </c>
      <c r="AC34" t="s">
        <v>1995</v>
      </c>
      <c r="AD34" t="s">
        <v>1996</v>
      </c>
      <c r="AH34" t="s">
        <v>1997</v>
      </c>
      <c r="AI34" t="s">
        <v>1998</v>
      </c>
      <c r="AJ34" t="s">
        <v>1999</v>
      </c>
      <c r="AK34" t="s">
        <v>2000</v>
      </c>
      <c r="AL34" t="s">
        <v>2001</v>
      </c>
      <c r="AM34" t="s">
        <v>1531</v>
      </c>
      <c r="AN34" t="s">
        <v>2002</v>
      </c>
      <c r="AO34" t="s">
        <v>1569</v>
      </c>
      <c r="AQ34" t="s">
        <v>2003</v>
      </c>
      <c r="AR34" t="s">
        <v>2004</v>
      </c>
      <c r="AS34" t="s">
        <v>1702</v>
      </c>
      <c r="AT34" t="s">
        <v>2005</v>
      </c>
      <c r="AW34" t="s">
        <v>1139</v>
      </c>
      <c r="AX34" t="s">
        <v>2006</v>
      </c>
      <c r="AY34" t="s">
        <v>1536</v>
      </c>
      <c r="AZ34" t="s">
        <v>1986</v>
      </c>
      <c r="BE34" t="s">
        <v>2007</v>
      </c>
      <c r="BH34" t="s">
        <v>2008</v>
      </c>
      <c r="BI34" t="s">
        <v>1982</v>
      </c>
      <c r="BJ34" t="s">
        <v>935</v>
      </c>
      <c r="BK34" t="str">
        <f t="shared" si="0"/>
        <v>Hale County, AL</v>
      </c>
    </row>
    <row r="35" spans="1:63" x14ac:dyDescent="0.25">
      <c r="A35" t="s">
        <v>966</v>
      </c>
      <c r="C35" t="s">
        <v>1988</v>
      </c>
      <c r="F35" t="s">
        <v>1531</v>
      </c>
      <c r="G35" t="s">
        <v>2009</v>
      </c>
      <c r="H35" t="s">
        <v>1580</v>
      </c>
      <c r="L35" t="s">
        <v>1580</v>
      </c>
      <c r="M35" t="s">
        <v>1543</v>
      </c>
      <c r="O35" t="s">
        <v>2010</v>
      </c>
      <c r="P35" t="s">
        <v>1186</v>
      </c>
      <c r="Q35" t="s">
        <v>1456</v>
      </c>
      <c r="R35" t="s">
        <v>1719</v>
      </c>
      <c r="S35" t="s">
        <v>1373</v>
      </c>
      <c r="T35" t="s">
        <v>1382</v>
      </c>
      <c r="U35" t="s">
        <v>2011</v>
      </c>
      <c r="Y35" t="s">
        <v>2012</v>
      </c>
      <c r="Z35" t="s">
        <v>2013</v>
      </c>
      <c r="AA35" t="s">
        <v>2014</v>
      </c>
      <c r="AB35" t="s">
        <v>1102</v>
      </c>
      <c r="AC35" t="s">
        <v>1540</v>
      </c>
      <c r="AD35" t="s">
        <v>2015</v>
      </c>
      <c r="AI35" t="s">
        <v>2016</v>
      </c>
      <c r="AJ35" t="s">
        <v>2017</v>
      </c>
      <c r="AK35" t="s">
        <v>2018</v>
      </c>
      <c r="AL35" t="s">
        <v>1602</v>
      </c>
      <c r="AM35" t="s">
        <v>1569</v>
      </c>
      <c r="AN35" t="s">
        <v>1201</v>
      </c>
      <c r="AO35" t="s">
        <v>2019</v>
      </c>
      <c r="AQ35" t="s">
        <v>1780</v>
      </c>
      <c r="AR35" t="s">
        <v>2020</v>
      </c>
      <c r="AS35" t="s">
        <v>1186</v>
      </c>
      <c r="AT35" t="s">
        <v>1326</v>
      </c>
      <c r="AW35" t="s">
        <v>1364</v>
      </c>
      <c r="AX35" t="s">
        <v>2021</v>
      </c>
      <c r="AY35" t="s">
        <v>2022</v>
      </c>
      <c r="AZ35" t="s">
        <v>2023</v>
      </c>
      <c r="BE35" t="s">
        <v>2024</v>
      </c>
      <c r="BH35" t="s">
        <v>2025</v>
      </c>
      <c r="BI35" t="s">
        <v>1988</v>
      </c>
      <c r="BJ35" t="s">
        <v>935</v>
      </c>
      <c r="BK35" t="str">
        <f t="shared" si="0"/>
        <v>Henry County, AL</v>
      </c>
    </row>
    <row r="36" spans="1:63" x14ac:dyDescent="0.25">
      <c r="A36" t="s">
        <v>967</v>
      </c>
      <c r="C36" t="s">
        <v>1872</v>
      </c>
      <c r="F36" t="s">
        <v>1569</v>
      </c>
      <c r="G36" t="s">
        <v>2026</v>
      </c>
      <c r="H36" t="s">
        <v>2027</v>
      </c>
      <c r="L36" t="s">
        <v>1950</v>
      </c>
      <c r="M36" t="s">
        <v>2028</v>
      </c>
      <c r="O36" t="s">
        <v>2029</v>
      </c>
      <c r="P36" t="s">
        <v>2001</v>
      </c>
      <c r="Q36" t="s">
        <v>2030</v>
      </c>
      <c r="R36" t="s">
        <v>1139</v>
      </c>
      <c r="S36" t="s">
        <v>2031</v>
      </c>
      <c r="T36" t="s">
        <v>2032</v>
      </c>
      <c r="U36" t="s">
        <v>2033</v>
      </c>
      <c r="Y36" t="s">
        <v>2034</v>
      </c>
      <c r="Z36" s="70" t="s">
        <v>2035</v>
      </c>
      <c r="AA36" t="s">
        <v>2036</v>
      </c>
      <c r="AB36" t="s">
        <v>2037</v>
      </c>
      <c r="AC36" t="s">
        <v>2038</v>
      </c>
      <c r="AD36" t="s">
        <v>2039</v>
      </c>
      <c r="AI36" t="s">
        <v>2040</v>
      </c>
      <c r="AJ36" t="s">
        <v>1139</v>
      </c>
      <c r="AK36" t="s">
        <v>1861</v>
      </c>
      <c r="AL36" t="s">
        <v>1988</v>
      </c>
      <c r="AM36" t="s">
        <v>2041</v>
      </c>
      <c r="AN36" t="s">
        <v>2042</v>
      </c>
      <c r="AO36" t="s">
        <v>2043</v>
      </c>
      <c r="AQ36" t="s">
        <v>2044</v>
      </c>
      <c r="AR36" t="s">
        <v>1531</v>
      </c>
      <c r="AS36" t="s">
        <v>2045</v>
      </c>
      <c r="AT36" t="s">
        <v>2046</v>
      </c>
      <c r="AW36" t="s">
        <v>1884</v>
      </c>
      <c r="AX36" t="s">
        <v>2047</v>
      </c>
      <c r="AY36" t="s">
        <v>2048</v>
      </c>
      <c r="AZ36" t="s">
        <v>1292</v>
      </c>
      <c r="BE36" t="s">
        <v>2049</v>
      </c>
      <c r="BH36" t="s">
        <v>2050</v>
      </c>
      <c r="BI36" t="s">
        <v>1872</v>
      </c>
      <c r="BJ36" t="s">
        <v>935</v>
      </c>
      <c r="BK36" t="str">
        <f t="shared" si="0"/>
        <v>Houston County, AL</v>
      </c>
    </row>
    <row r="37" spans="1:63" x14ac:dyDescent="0.25">
      <c r="A37" t="s">
        <v>968</v>
      </c>
      <c r="C37" t="s">
        <v>1531</v>
      </c>
      <c r="F37" t="s">
        <v>1383</v>
      </c>
      <c r="G37" t="s">
        <v>2051</v>
      </c>
      <c r="H37" t="s">
        <v>2052</v>
      </c>
      <c r="L37" t="s">
        <v>2053</v>
      </c>
      <c r="M37" t="s">
        <v>1200</v>
      </c>
      <c r="O37" t="s">
        <v>1998</v>
      </c>
      <c r="P37" t="s">
        <v>2054</v>
      </c>
      <c r="Q37" t="s">
        <v>1531</v>
      </c>
      <c r="R37" t="s">
        <v>1281</v>
      </c>
      <c r="S37" t="s">
        <v>2055</v>
      </c>
      <c r="T37" t="s">
        <v>1719</v>
      </c>
      <c r="U37" t="s">
        <v>2056</v>
      </c>
      <c r="Y37" t="s">
        <v>1413</v>
      </c>
      <c r="Z37" t="s">
        <v>2057</v>
      </c>
      <c r="AA37" t="s">
        <v>1986</v>
      </c>
      <c r="AB37" t="s">
        <v>1139</v>
      </c>
      <c r="AC37" t="s">
        <v>2058</v>
      </c>
      <c r="AD37" t="s">
        <v>1346</v>
      </c>
      <c r="AI37" t="s">
        <v>1347</v>
      </c>
      <c r="AJ37" t="s">
        <v>2059</v>
      </c>
      <c r="AK37" t="s">
        <v>2060</v>
      </c>
      <c r="AL37" t="s">
        <v>2061</v>
      </c>
      <c r="AM37" t="s">
        <v>2062</v>
      </c>
      <c r="AN37" t="s">
        <v>2063</v>
      </c>
      <c r="AO37" t="s">
        <v>1903</v>
      </c>
      <c r="AQ37" t="s">
        <v>2064</v>
      </c>
      <c r="AR37" t="s">
        <v>2065</v>
      </c>
      <c r="AS37" t="s">
        <v>2001</v>
      </c>
      <c r="AT37" t="s">
        <v>1316</v>
      </c>
      <c r="AW37" t="s">
        <v>1299</v>
      </c>
      <c r="AX37" t="s">
        <v>2066</v>
      </c>
      <c r="AY37" t="s">
        <v>2067</v>
      </c>
      <c r="AZ37" t="s">
        <v>2068</v>
      </c>
      <c r="BE37" t="s">
        <v>2069</v>
      </c>
      <c r="BH37" t="s">
        <v>2070</v>
      </c>
      <c r="BI37" t="s">
        <v>1531</v>
      </c>
      <c r="BJ37" t="s">
        <v>935</v>
      </c>
      <c r="BK37" t="str">
        <f t="shared" si="0"/>
        <v>Jackson County, AL</v>
      </c>
    </row>
    <row r="38" spans="1:63" x14ac:dyDescent="0.25">
      <c r="A38" t="s">
        <v>969</v>
      </c>
      <c r="C38" t="s">
        <v>1569</v>
      </c>
      <c r="F38" t="s">
        <v>1986</v>
      </c>
      <c r="G38" t="s">
        <v>2071</v>
      </c>
      <c r="H38" t="s">
        <v>2072</v>
      </c>
      <c r="L38" t="s">
        <v>2073</v>
      </c>
      <c r="M38" t="s">
        <v>1551</v>
      </c>
      <c r="O38" t="s">
        <v>2074</v>
      </c>
      <c r="P38" t="s">
        <v>1988</v>
      </c>
      <c r="Q38" t="s">
        <v>1857</v>
      </c>
      <c r="R38" t="s">
        <v>1675</v>
      </c>
      <c r="S38" t="s">
        <v>1782</v>
      </c>
      <c r="T38" t="s">
        <v>1139</v>
      </c>
      <c r="U38" t="s">
        <v>2075</v>
      </c>
      <c r="Y38" t="s">
        <v>2076</v>
      </c>
      <c r="Z38" s="70" t="s">
        <v>2077</v>
      </c>
      <c r="AA38" t="s">
        <v>2078</v>
      </c>
      <c r="AB38" t="s">
        <v>2079</v>
      </c>
      <c r="AC38" t="s">
        <v>2080</v>
      </c>
      <c r="AD38" t="s">
        <v>2081</v>
      </c>
      <c r="AI38" t="s">
        <v>1380</v>
      </c>
      <c r="AJ38" t="s">
        <v>2082</v>
      </c>
      <c r="AK38" t="s">
        <v>2083</v>
      </c>
      <c r="AL38" t="s">
        <v>2084</v>
      </c>
      <c r="AM38" t="s">
        <v>2085</v>
      </c>
      <c r="AO38" t="s">
        <v>2086</v>
      </c>
      <c r="AQ38" t="s">
        <v>2087</v>
      </c>
      <c r="AR38" t="s">
        <v>2014</v>
      </c>
      <c r="AS38" t="s">
        <v>2088</v>
      </c>
      <c r="AT38" t="s">
        <v>1353</v>
      </c>
      <c r="AW38" t="s">
        <v>2089</v>
      </c>
      <c r="AX38" t="s">
        <v>2090</v>
      </c>
      <c r="AY38" t="s">
        <v>2091</v>
      </c>
      <c r="AZ38" t="s">
        <v>2092</v>
      </c>
      <c r="BE38" t="s">
        <v>2093</v>
      </c>
      <c r="BH38" t="s">
        <v>2094</v>
      </c>
      <c r="BI38" t="s">
        <v>1569</v>
      </c>
      <c r="BJ38" t="s">
        <v>935</v>
      </c>
      <c r="BK38" t="str">
        <f t="shared" si="0"/>
        <v>Jefferson County, AL</v>
      </c>
    </row>
    <row r="39" spans="1:63" x14ac:dyDescent="0.25">
      <c r="A39" t="s">
        <v>970</v>
      </c>
      <c r="C39" t="s">
        <v>2078</v>
      </c>
      <c r="F39" t="s">
        <v>2086</v>
      </c>
      <c r="G39" t="s">
        <v>2095</v>
      </c>
      <c r="H39" t="s">
        <v>1292</v>
      </c>
      <c r="L39" t="s">
        <v>1822</v>
      </c>
      <c r="M39" t="s">
        <v>2096</v>
      </c>
      <c r="O39" t="s">
        <v>2097</v>
      </c>
      <c r="P39" t="s">
        <v>2098</v>
      </c>
      <c r="Q39" t="s">
        <v>2099</v>
      </c>
      <c r="R39" t="s">
        <v>1951</v>
      </c>
      <c r="S39" t="s">
        <v>1702</v>
      </c>
      <c r="T39" t="s">
        <v>1621</v>
      </c>
      <c r="U39" t="s">
        <v>2100</v>
      </c>
      <c r="Y39" t="s">
        <v>1531</v>
      </c>
      <c r="Z39" t="s">
        <v>1580</v>
      </c>
      <c r="AA39" t="s">
        <v>2101</v>
      </c>
      <c r="AB39" t="s">
        <v>2102</v>
      </c>
      <c r="AC39" t="s">
        <v>2103</v>
      </c>
      <c r="AD39" t="s">
        <v>1373</v>
      </c>
      <c r="AI39" t="s">
        <v>2104</v>
      </c>
      <c r="AJ39" t="s">
        <v>1173</v>
      </c>
      <c r="AK39" t="s">
        <v>2105</v>
      </c>
      <c r="AL39" t="s">
        <v>1820</v>
      </c>
      <c r="AM39" t="s">
        <v>1959</v>
      </c>
      <c r="AO39" t="s">
        <v>2106</v>
      </c>
      <c r="AQ39" t="s">
        <v>2107</v>
      </c>
      <c r="AR39" t="s">
        <v>2108</v>
      </c>
      <c r="AS39" t="s">
        <v>2109</v>
      </c>
      <c r="AT39" t="s">
        <v>2110</v>
      </c>
      <c r="AW39" t="s">
        <v>2111</v>
      </c>
      <c r="AX39" t="s">
        <v>2112</v>
      </c>
      <c r="AY39" t="s">
        <v>2113</v>
      </c>
      <c r="AZ39" t="s">
        <v>2114</v>
      </c>
      <c r="BE39" t="s">
        <v>2115</v>
      </c>
      <c r="BH39" t="s">
        <v>2116</v>
      </c>
      <c r="BI39" t="s">
        <v>2078</v>
      </c>
      <c r="BJ39" t="s">
        <v>935</v>
      </c>
      <c r="BK39" t="str">
        <f t="shared" si="0"/>
        <v>Lamar County, AL</v>
      </c>
    </row>
    <row r="40" spans="1:63" x14ac:dyDescent="0.25">
      <c r="A40" t="s">
        <v>971</v>
      </c>
      <c r="C40" t="s">
        <v>2101</v>
      </c>
      <c r="F40" t="s">
        <v>1950</v>
      </c>
      <c r="G40" t="s">
        <v>2117</v>
      </c>
      <c r="H40" t="s">
        <v>1763</v>
      </c>
      <c r="L40" t="s">
        <v>1852</v>
      </c>
      <c r="M40" t="s">
        <v>1442</v>
      </c>
      <c r="O40" t="s">
        <v>2118</v>
      </c>
      <c r="P40" t="s">
        <v>1531</v>
      </c>
      <c r="Q40" t="s">
        <v>1569</v>
      </c>
      <c r="R40" t="s">
        <v>2119</v>
      </c>
      <c r="S40" t="s">
        <v>1925</v>
      </c>
      <c r="T40" t="s">
        <v>1560</v>
      </c>
      <c r="U40" t="s">
        <v>2120</v>
      </c>
      <c r="Y40" t="s">
        <v>2121</v>
      </c>
      <c r="Z40" s="70" t="s">
        <v>2122</v>
      </c>
      <c r="AA40" t="s">
        <v>2086</v>
      </c>
      <c r="AB40" t="s">
        <v>1675</v>
      </c>
      <c r="AC40" t="s">
        <v>2123</v>
      </c>
      <c r="AD40" t="s">
        <v>2055</v>
      </c>
      <c r="AI40" t="s">
        <v>2124</v>
      </c>
      <c r="AJ40" t="s">
        <v>2125</v>
      </c>
      <c r="AK40" t="s">
        <v>2126</v>
      </c>
      <c r="AL40" t="s">
        <v>1965</v>
      </c>
      <c r="AM40" t="s">
        <v>2127</v>
      </c>
      <c r="AO40" t="s">
        <v>2128</v>
      </c>
      <c r="AQ40" t="s">
        <v>2129</v>
      </c>
      <c r="AR40" t="s">
        <v>1580</v>
      </c>
      <c r="AS40" t="s">
        <v>2054</v>
      </c>
      <c r="AT40" t="s">
        <v>1311</v>
      </c>
      <c r="AW40" t="s">
        <v>1675</v>
      </c>
      <c r="AX40" t="s">
        <v>2130</v>
      </c>
      <c r="AY40" t="s">
        <v>2131</v>
      </c>
      <c r="AZ40" t="s">
        <v>2132</v>
      </c>
      <c r="BE40" t="s">
        <v>2133</v>
      </c>
      <c r="BH40" t="s">
        <v>2134</v>
      </c>
      <c r="BI40" t="s">
        <v>2101</v>
      </c>
      <c r="BJ40" t="s">
        <v>935</v>
      </c>
      <c r="BK40" t="str">
        <f t="shared" si="0"/>
        <v>Lauderdale County, AL</v>
      </c>
    </row>
    <row r="41" spans="1:63" x14ac:dyDescent="0.25">
      <c r="A41" t="s">
        <v>972</v>
      </c>
      <c r="C41" t="s">
        <v>2086</v>
      </c>
      <c r="F41" t="s">
        <v>1292</v>
      </c>
      <c r="G41" t="s">
        <v>2135</v>
      </c>
      <c r="H41" t="s">
        <v>2136</v>
      </c>
      <c r="L41" t="s">
        <v>2137</v>
      </c>
      <c r="M41" t="s">
        <v>2138</v>
      </c>
      <c r="O41" t="s">
        <v>2139</v>
      </c>
      <c r="P41" t="s">
        <v>1857</v>
      </c>
      <c r="Q41" t="s">
        <v>2140</v>
      </c>
      <c r="R41" t="s">
        <v>1702</v>
      </c>
      <c r="S41" t="s">
        <v>2141</v>
      </c>
      <c r="T41" t="s">
        <v>2142</v>
      </c>
      <c r="U41" t="s">
        <v>2143</v>
      </c>
      <c r="Y41" t="s">
        <v>2144</v>
      </c>
      <c r="Z41" t="s">
        <v>2145</v>
      </c>
      <c r="AA41" t="s">
        <v>2146</v>
      </c>
      <c r="AB41" t="s">
        <v>1951</v>
      </c>
      <c r="AC41" t="s">
        <v>2147</v>
      </c>
      <c r="AD41" t="s">
        <v>2148</v>
      </c>
      <c r="AI41" t="s">
        <v>2149</v>
      </c>
      <c r="AJ41" t="s">
        <v>1675</v>
      </c>
      <c r="AK41" t="s">
        <v>2150</v>
      </c>
      <c r="AL41" t="s">
        <v>1531</v>
      </c>
      <c r="AM41" t="s">
        <v>2151</v>
      </c>
      <c r="AO41" t="s">
        <v>2152</v>
      </c>
      <c r="AQ41" t="s">
        <v>2126</v>
      </c>
      <c r="AR41" t="s">
        <v>2086</v>
      </c>
      <c r="AS41" t="s">
        <v>1988</v>
      </c>
      <c r="AT41" t="s">
        <v>2153</v>
      </c>
      <c r="AW41" t="s">
        <v>2154</v>
      </c>
      <c r="AY41" t="s">
        <v>2149</v>
      </c>
      <c r="AZ41" t="s">
        <v>2155</v>
      </c>
      <c r="BE41" t="s">
        <v>2156</v>
      </c>
      <c r="BH41" t="s">
        <v>2157</v>
      </c>
      <c r="BI41" t="s">
        <v>2086</v>
      </c>
      <c r="BJ41" t="s">
        <v>935</v>
      </c>
      <c r="BK41" t="str">
        <f t="shared" si="0"/>
        <v>Lawrence County, AL</v>
      </c>
    </row>
    <row r="42" spans="1:63" x14ac:dyDescent="0.25">
      <c r="A42" t="s">
        <v>973</v>
      </c>
      <c r="C42" t="s">
        <v>1950</v>
      </c>
      <c r="F42" t="s">
        <v>2158</v>
      </c>
      <c r="G42" t="s">
        <v>2159</v>
      </c>
      <c r="H42" t="s">
        <v>1403</v>
      </c>
      <c r="L42" t="s">
        <v>1780</v>
      </c>
      <c r="M42" t="s">
        <v>1898</v>
      </c>
      <c r="O42" t="s">
        <v>1686</v>
      </c>
      <c r="P42" t="s">
        <v>1569</v>
      </c>
      <c r="Q42" t="s">
        <v>1383</v>
      </c>
      <c r="R42" t="s">
        <v>1186</v>
      </c>
      <c r="S42" t="s">
        <v>1948</v>
      </c>
      <c r="T42" t="s">
        <v>1373</v>
      </c>
      <c r="U42" t="s">
        <v>2160</v>
      </c>
      <c r="Y42" t="s">
        <v>999</v>
      </c>
      <c r="Z42" s="70" t="s">
        <v>1292</v>
      </c>
      <c r="AA42" t="s">
        <v>1950</v>
      </c>
      <c r="AB42" t="s">
        <v>1602</v>
      </c>
      <c r="AC42" t="s">
        <v>2161</v>
      </c>
      <c r="AD42" t="s">
        <v>1702</v>
      </c>
      <c r="AI42" t="s">
        <v>2162</v>
      </c>
      <c r="AJ42" t="s">
        <v>2163</v>
      </c>
      <c r="AK42" t="s">
        <v>2164</v>
      </c>
      <c r="AL42" t="s">
        <v>1569</v>
      </c>
      <c r="AM42" t="s">
        <v>1292</v>
      </c>
      <c r="AO42" t="s">
        <v>2165</v>
      </c>
      <c r="AQ42" t="s">
        <v>2166</v>
      </c>
      <c r="AR42" t="s">
        <v>1292</v>
      </c>
      <c r="AS42" t="s">
        <v>2167</v>
      </c>
      <c r="AT42" t="s">
        <v>2168</v>
      </c>
      <c r="AW42" t="s">
        <v>2169</v>
      </c>
      <c r="AY42" t="s">
        <v>2170</v>
      </c>
      <c r="AZ42" t="s">
        <v>2171</v>
      </c>
      <c r="BE42" t="s">
        <v>2172</v>
      </c>
      <c r="BH42" t="s">
        <v>2173</v>
      </c>
      <c r="BI42" t="s">
        <v>1950</v>
      </c>
      <c r="BJ42" t="s">
        <v>935</v>
      </c>
      <c r="BK42" t="str">
        <f t="shared" si="0"/>
        <v>Lee County, AL</v>
      </c>
    </row>
    <row r="43" spans="1:63" x14ac:dyDescent="0.25">
      <c r="A43" t="s">
        <v>974</v>
      </c>
      <c r="C43" t="s">
        <v>2174</v>
      </c>
      <c r="F43" t="s">
        <v>1763</v>
      </c>
      <c r="G43" t="s">
        <v>2175</v>
      </c>
      <c r="H43" t="s">
        <v>2176</v>
      </c>
      <c r="L43" t="s">
        <v>2177</v>
      </c>
      <c r="M43" t="s">
        <v>1401</v>
      </c>
      <c r="O43" t="s">
        <v>2178</v>
      </c>
      <c r="P43" t="s">
        <v>2179</v>
      </c>
      <c r="Q43" t="s">
        <v>1259</v>
      </c>
      <c r="R43" t="s">
        <v>2001</v>
      </c>
      <c r="S43" t="s">
        <v>2180</v>
      </c>
      <c r="T43" t="s">
        <v>2181</v>
      </c>
      <c r="U43" t="s">
        <v>2182</v>
      </c>
      <c r="Y43" t="s">
        <v>2183</v>
      </c>
      <c r="Z43" t="s">
        <v>1370</v>
      </c>
      <c r="AA43" t="s">
        <v>2184</v>
      </c>
      <c r="AB43" t="s">
        <v>1988</v>
      </c>
      <c r="AC43" t="s">
        <v>2126</v>
      </c>
      <c r="AD43" t="s">
        <v>2185</v>
      </c>
      <c r="AI43" t="s">
        <v>2186</v>
      </c>
      <c r="AJ43" t="s">
        <v>2169</v>
      </c>
      <c r="AK43" t="s">
        <v>1603</v>
      </c>
      <c r="AL43" t="s">
        <v>1259</v>
      </c>
      <c r="AM43" t="s">
        <v>1763</v>
      </c>
      <c r="AO43" t="s">
        <v>2187</v>
      </c>
      <c r="AQ43" t="s">
        <v>2188</v>
      </c>
      <c r="AR43" t="s">
        <v>2189</v>
      </c>
      <c r="AS43" t="s">
        <v>1872</v>
      </c>
      <c r="AT43" t="s">
        <v>2190</v>
      </c>
      <c r="AW43" t="s">
        <v>2191</v>
      </c>
      <c r="AY43" t="s">
        <v>2192</v>
      </c>
      <c r="AZ43" t="s">
        <v>1876</v>
      </c>
      <c r="BE43" t="s">
        <v>2193</v>
      </c>
      <c r="BH43" t="s">
        <v>2194</v>
      </c>
      <c r="BI43" t="s">
        <v>2174</v>
      </c>
      <c r="BJ43" t="s">
        <v>935</v>
      </c>
      <c r="BK43" t="str">
        <f t="shared" si="0"/>
        <v>Limestone County, AL</v>
      </c>
    </row>
    <row r="44" spans="1:63" x14ac:dyDescent="0.25">
      <c r="A44" t="s">
        <v>975</v>
      </c>
      <c r="C44" t="s">
        <v>2195</v>
      </c>
      <c r="F44" t="s">
        <v>2196</v>
      </c>
      <c r="G44" t="s">
        <v>2197</v>
      </c>
      <c r="H44" t="s">
        <v>2198</v>
      </c>
      <c r="L44" t="s">
        <v>2199</v>
      </c>
      <c r="M44" t="s">
        <v>1552</v>
      </c>
      <c r="O44" t="s">
        <v>2200</v>
      </c>
      <c r="P44" t="s">
        <v>2201</v>
      </c>
      <c r="Q44" t="s">
        <v>2202</v>
      </c>
      <c r="R44" t="s">
        <v>1602</v>
      </c>
      <c r="S44" t="s">
        <v>1531</v>
      </c>
      <c r="T44" t="s">
        <v>2111</v>
      </c>
      <c r="U44" t="s">
        <v>2203</v>
      </c>
      <c r="Y44" t="s">
        <v>1580</v>
      </c>
      <c r="Z44" s="70" t="s">
        <v>2204</v>
      </c>
      <c r="AA44" t="s">
        <v>1292</v>
      </c>
      <c r="AB44" t="s">
        <v>2205</v>
      </c>
      <c r="AC44" t="s">
        <v>1753</v>
      </c>
      <c r="AD44" t="s">
        <v>2206</v>
      </c>
      <c r="AI44" t="s">
        <v>2207</v>
      </c>
      <c r="AJ44" t="s">
        <v>2208</v>
      </c>
      <c r="AK44" t="s">
        <v>2209</v>
      </c>
      <c r="AL44" t="s">
        <v>1580</v>
      </c>
      <c r="AM44" t="s">
        <v>2210</v>
      </c>
      <c r="AO44" t="s">
        <v>1404</v>
      </c>
      <c r="AQ44" t="s">
        <v>2211</v>
      </c>
      <c r="AR44" t="s">
        <v>2212</v>
      </c>
      <c r="AS44" t="s">
        <v>1849</v>
      </c>
      <c r="AT44" t="s">
        <v>2213</v>
      </c>
      <c r="AW44" t="s">
        <v>2214</v>
      </c>
      <c r="AY44" t="s">
        <v>2215</v>
      </c>
      <c r="AZ44" t="s">
        <v>2216</v>
      </c>
      <c r="BE44" t="s">
        <v>2217</v>
      </c>
      <c r="BH44" t="s">
        <v>2218</v>
      </c>
      <c r="BI44" t="s">
        <v>2195</v>
      </c>
      <c r="BJ44" t="s">
        <v>935</v>
      </c>
      <c r="BK44" t="str">
        <f t="shared" si="0"/>
        <v>Lowndes County, AL</v>
      </c>
    </row>
    <row r="45" spans="1:63" x14ac:dyDescent="0.25">
      <c r="A45" t="s">
        <v>976</v>
      </c>
      <c r="C45" t="s">
        <v>2219</v>
      </c>
      <c r="F45" t="s">
        <v>1852</v>
      </c>
      <c r="G45" t="s">
        <v>1446</v>
      </c>
      <c r="H45" t="s">
        <v>2220</v>
      </c>
      <c r="L45" t="s">
        <v>1876</v>
      </c>
      <c r="M45" t="s">
        <v>1583</v>
      </c>
      <c r="O45" t="s">
        <v>1201</v>
      </c>
      <c r="P45" t="s">
        <v>1383</v>
      </c>
      <c r="Q45" t="s">
        <v>2221</v>
      </c>
      <c r="R45" t="s">
        <v>1988</v>
      </c>
      <c r="S45" t="s">
        <v>1569</v>
      </c>
      <c r="T45" t="s">
        <v>1764</v>
      </c>
      <c r="U45" t="s">
        <v>2222</v>
      </c>
      <c r="Y45" t="s">
        <v>2223</v>
      </c>
      <c r="Z45" t="s">
        <v>2224</v>
      </c>
      <c r="AA45" t="s">
        <v>2195</v>
      </c>
      <c r="AB45" t="s">
        <v>2225</v>
      </c>
      <c r="AC45" t="s">
        <v>2226</v>
      </c>
      <c r="AD45" t="s">
        <v>2227</v>
      </c>
      <c r="AI45" t="s">
        <v>2228</v>
      </c>
      <c r="AJ45" t="s">
        <v>2109</v>
      </c>
      <c r="AK45" t="s">
        <v>2229</v>
      </c>
      <c r="AL45" t="s">
        <v>2086</v>
      </c>
      <c r="AM45" t="s">
        <v>2230</v>
      </c>
      <c r="AO45" t="s">
        <v>2231</v>
      </c>
      <c r="AQ45" t="s">
        <v>1673</v>
      </c>
      <c r="AR45" t="s">
        <v>2232</v>
      </c>
      <c r="AS45" t="s">
        <v>1531</v>
      </c>
      <c r="AT45" t="s">
        <v>2233</v>
      </c>
      <c r="AW45" t="s">
        <v>1988</v>
      </c>
      <c r="AY45" t="s">
        <v>2234</v>
      </c>
      <c r="AZ45" t="s">
        <v>1998</v>
      </c>
      <c r="BE45" t="s">
        <v>2235</v>
      </c>
      <c r="BH45" t="s">
        <v>2236</v>
      </c>
      <c r="BI45" t="s">
        <v>2219</v>
      </c>
      <c r="BJ45" t="s">
        <v>935</v>
      </c>
      <c r="BK45" t="str">
        <f t="shared" si="0"/>
        <v>Macon County, AL</v>
      </c>
    </row>
    <row r="46" spans="1:63" x14ac:dyDescent="0.25">
      <c r="A46" t="s">
        <v>977</v>
      </c>
      <c r="C46" t="s">
        <v>1852</v>
      </c>
      <c r="F46" t="s">
        <v>1780</v>
      </c>
      <c r="G46" t="s">
        <v>2237</v>
      </c>
      <c r="H46" t="s">
        <v>1536</v>
      </c>
      <c r="L46" t="s">
        <v>1921</v>
      </c>
      <c r="M46" t="s">
        <v>1506</v>
      </c>
      <c r="P46" t="s">
        <v>1472</v>
      </c>
      <c r="Q46" t="s">
        <v>1580</v>
      </c>
      <c r="R46" t="s">
        <v>1456</v>
      </c>
      <c r="S46" t="s">
        <v>2238</v>
      </c>
      <c r="T46" t="s">
        <v>2239</v>
      </c>
      <c r="U46" t="s">
        <v>2240</v>
      </c>
      <c r="Y46" t="s">
        <v>2241</v>
      </c>
      <c r="Z46" s="70" t="s">
        <v>1835</v>
      </c>
      <c r="AA46" t="s">
        <v>1852</v>
      </c>
      <c r="AB46" t="s">
        <v>1456</v>
      </c>
      <c r="AC46" t="s">
        <v>2242</v>
      </c>
      <c r="AD46" t="s">
        <v>2225</v>
      </c>
      <c r="AI46" t="s">
        <v>2243</v>
      </c>
      <c r="AJ46" t="s">
        <v>2054</v>
      </c>
      <c r="AK46" t="s">
        <v>2244</v>
      </c>
      <c r="AL46" t="s">
        <v>2245</v>
      </c>
      <c r="AM46" t="s">
        <v>2246</v>
      </c>
      <c r="AO46" t="s">
        <v>1876</v>
      </c>
      <c r="AQ46" t="s">
        <v>2247</v>
      </c>
      <c r="AR46" t="s">
        <v>1835</v>
      </c>
      <c r="AS46" t="s">
        <v>1569</v>
      </c>
      <c r="AT46" t="s">
        <v>2248</v>
      </c>
      <c r="AW46" t="s">
        <v>2061</v>
      </c>
      <c r="AY46" t="s">
        <v>2249</v>
      </c>
      <c r="AZ46" t="s">
        <v>2250</v>
      </c>
      <c r="BE46" t="s">
        <v>2251</v>
      </c>
      <c r="BH46" t="s">
        <v>2252</v>
      </c>
      <c r="BI46" t="s">
        <v>1852</v>
      </c>
      <c r="BJ46" t="s">
        <v>935</v>
      </c>
      <c r="BK46" t="str">
        <f t="shared" si="0"/>
        <v>Madison County, AL</v>
      </c>
    </row>
    <row r="47" spans="1:63" x14ac:dyDescent="0.25">
      <c r="A47" t="s">
        <v>978</v>
      </c>
      <c r="C47" t="s">
        <v>2253</v>
      </c>
      <c r="F47" t="s">
        <v>2254</v>
      </c>
      <c r="G47" t="s">
        <v>1875</v>
      </c>
      <c r="H47" t="s">
        <v>1674</v>
      </c>
      <c r="L47" t="s">
        <v>2255</v>
      </c>
      <c r="M47" t="s">
        <v>2256</v>
      </c>
      <c r="P47" t="s">
        <v>2257</v>
      </c>
      <c r="Q47" t="s">
        <v>2258</v>
      </c>
      <c r="R47" t="s">
        <v>1267</v>
      </c>
      <c r="S47" t="s">
        <v>1383</v>
      </c>
      <c r="T47" t="s">
        <v>1186</v>
      </c>
      <c r="U47" t="s">
        <v>2259</v>
      </c>
      <c r="Y47" t="s">
        <v>2260</v>
      </c>
      <c r="Z47" t="s">
        <v>2177</v>
      </c>
      <c r="AA47" t="s">
        <v>1780</v>
      </c>
      <c r="AB47" t="s">
        <v>2261</v>
      </c>
      <c r="AC47" t="s">
        <v>1603</v>
      </c>
      <c r="AD47" t="s">
        <v>2262</v>
      </c>
      <c r="AI47" t="s">
        <v>2263</v>
      </c>
      <c r="AJ47" t="s">
        <v>2264</v>
      </c>
      <c r="AK47" t="s">
        <v>2265</v>
      </c>
      <c r="AL47" t="s">
        <v>1763</v>
      </c>
      <c r="AM47" t="s">
        <v>1826</v>
      </c>
      <c r="AO47" t="s">
        <v>1520</v>
      </c>
      <c r="AQ47" t="s">
        <v>1555</v>
      </c>
      <c r="AR47" t="s">
        <v>2266</v>
      </c>
      <c r="AS47" t="s">
        <v>1383</v>
      </c>
      <c r="AT47" t="s">
        <v>2267</v>
      </c>
      <c r="AW47" t="s">
        <v>2268</v>
      </c>
      <c r="AY47" t="s">
        <v>2269</v>
      </c>
      <c r="AZ47" t="s">
        <v>2270</v>
      </c>
      <c r="BE47" t="s">
        <v>2271</v>
      </c>
      <c r="BH47" t="s">
        <v>2272</v>
      </c>
      <c r="BI47" t="s">
        <v>2253</v>
      </c>
      <c r="BJ47" t="s">
        <v>935</v>
      </c>
      <c r="BK47" t="str">
        <f t="shared" si="0"/>
        <v>Marengo County, AL</v>
      </c>
    </row>
    <row r="48" spans="1:63" x14ac:dyDescent="0.25">
      <c r="A48" t="s">
        <v>289</v>
      </c>
      <c r="C48" t="s">
        <v>1780</v>
      </c>
      <c r="F48" t="s">
        <v>2273</v>
      </c>
      <c r="G48" t="s">
        <v>2274</v>
      </c>
      <c r="H48" t="s">
        <v>2275</v>
      </c>
      <c r="L48" t="s">
        <v>2276</v>
      </c>
      <c r="M48" t="s">
        <v>2277</v>
      </c>
      <c r="P48" t="s">
        <v>2278</v>
      </c>
      <c r="Q48" t="s">
        <v>2086</v>
      </c>
      <c r="R48" t="s">
        <v>2279</v>
      </c>
      <c r="S48" t="s">
        <v>2280</v>
      </c>
      <c r="T48" t="s">
        <v>2001</v>
      </c>
      <c r="U48" t="s">
        <v>2281</v>
      </c>
      <c r="Y48" t="s">
        <v>1825</v>
      </c>
      <c r="Z48" s="70" t="s">
        <v>2282</v>
      </c>
      <c r="AA48" t="s">
        <v>1835</v>
      </c>
      <c r="AB48" t="s">
        <v>1413</v>
      </c>
      <c r="AC48" t="s">
        <v>2283</v>
      </c>
      <c r="AD48" t="s">
        <v>1456</v>
      </c>
      <c r="AI48" t="s">
        <v>2284</v>
      </c>
      <c r="AJ48" t="s">
        <v>2285</v>
      </c>
      <c r="AK48" t="s">
        <v>2286</v>
      </c>
      <c r="AL48" t="s">
        <v>2287</v>
      </c>
      <c r="AM48" t="s">
        <v>2288</v>
      </c>
      <c r="AO48" t="s">
        <v>2289</v>
      </c>
      <c r="AR48" t="s">
        <v>2290</v>
      </c>
      <c r="AS48" t="s">
        <v>1259</v>
      </c>
      <c r="AT48" t="s">
        <v>1568</v>
      </c>
      <c r="AW48" t="s">
        <v>2291</v>
      </c>
      <c r="AY48" t="s">
        <v>2292</v>
      </c>
      <c r="AZ48" t="s">
        <v>2293</v>
      </c>
      <c r="BE48" t="s">
        <v>2294</v>
      </c>
      <c r="BH48" t="s">
        <v>2295</v>
      </c>
      <c r="BI48" t="s">
        <v>1780</v>
      </c>
      <c r="BJ48" t="s">
        <v>935</v>
      </c>
      <c r="BK48" t="str">
        <f t="shared" si="0"/>
        <v>Marion County, AL</v>
      </c>
    </row>
    <row r="49" spans="1:63" x14ac:dyDescent="0.25">
      <c r="A49" t="s">
        <v>979</v>
      </c>
      <c r="C49" t="s">
        <v>1835</v>
      </c>
      <c r="F49" t="s">
        <v>1876</v>
      </c>
      <c r="G49" t="s">
        <v>2296</v>
      </c>
      <c r="H49" t="s">
        <v>1540</v>
      </c>
      <c r="L49" t="s">
        <v>1347</v>
      </c>
      <c r="M49" t="s">
        <v>1102</v>
      </c>
      <c r="P49" t="s">
        <v>1259</v>
      </c>
      <c r="Q49" t="s">
        <v>1852</v>
      </c>
      <c r="R49" t="s">
        <v>1809</v>
      </c>
      <c r="S49" t="s">
        <v>2297</v>
      </c>
      <c r="T49" t="s">
        <v>2185</v>
      </c>
      <c r="U49" t="s">
        <v>2298</v>
      </c>
      <c r="Y49" t="s">
        <v>2299</v>
      </c>
      <c r="Z49" t="s">
        <v>2300</v>
      </c>
      <c r="AA49" t="s">
        <v>1876</v>
      </c>
      <c r="AB49" t="s">
        <v>1531</v>
      </c>
      <c r="AC49" t="s">
        <v>2301</v>
      </c>
      <c r="AD49" t="s">
        <v>1569</v>
      </c>
      <c r="AI49" t="s">
        <v>2302</v>
      </c>
      <c r="AJ49" t="s">
        <v>2020</v>
      </c>
      <c r="AK49" t="s">
        <v>2303</v>
      </c>
      <c r="AL49" t="s">
        <v>2304</v>
      </c>
      <c r="AM49" t="s">
        <v>1835</v>
      </c>
      <c r="AO49" t="s">
        <v>2305</v>
      </c>
      <c r="AR49" t="s">
        <v>2306</v>
      </c>
      <c r="AS49" t="s">
        <v>1580</v>
      </c>
      <c r="AT49" t="s">
        <v>2307</v>
      </c>
      <c r="AW49" t="s">
        <v>2308</v>
      </c>
      <c r="AY49" t="s">
        <v>2309</v>
      </c>
      <c r="AZ49" t="s">
        <v>1861</v>
      </c>
      <c r="BE49" t="s">
        <v>2310</v>
      </c>
      <c r="BH49" t="s">
        <v>2311</v>
      </c>
      <c r="BI49" t="s">
        <v>1835</v>
      </c>
      <c r="BJ49" t="s">
        <v>935</v>
      </c>
      <c r="BK49" t="str">
        <f t="shared" si="0"/>
        <v>Marshall County, AL</v>
      </c>
    </row>
    <row r="50" spans="1:63" x14ac:dyDescent="0.25">
      <c r="A50" t="s">
        <v>980</v>
      </c>
      <c r="C50" t="s">
        <v>2312</v>
      </c>
      <c r="F50" t="s">
        <v>1520</v>
      </c>
      <c r="G50" t="s">
        <v>2313</v>
      </c>
      <c r="H50" t="s">
        <v>2058</v>
      </c>
      <c r="L50" t="s">
        <v>2314</v>
      </c>
      <c r="M50" t="s">
        <v>2315</v>
      </c>
      <c r="P50" t="s">
        <v>1580</v>
      </c>
      <c r="Q50" t="s">
        <v>1780</v>
      </c>
      <c r="R50" t="s">
        <v>1531</v>
      </c>
      <c r="S50" t="s">
        <v>1959</v>
      </c>
      <c r="T50" t="s">
        <v>1602</v>
      </c>
      <c r="U50" t="s">
        <v>2316</v>
      </c>
      <c r="Y50" t="s">
        <v>2317</v>
      </c>
      <c r="Z50" s="70" t="s">
        <v>2318</v>
      </c>
      <c r="AA50" t="s">
        <v>1520</v>
      </c>
      <c r="AB50" t="s">
        <v>1857</v>
      </c>
      <c r="AC50" t="s">
        <v>2319</v>
      </c>
      <c r="AD50" t="s">
        <v>1383</v>
      </c>
      <c r="AI50" t="s">
        <v>2320</v>
      </c>
      <c r="AJ50" t="s">
        <v>2321</v>
      </c>
      <c r="AK50" t="s">
        <v>2322</v>
      </c>
      <c r="AL50" t="s">
        <v>1852</v>
      </c>
      <c r="AM50" t="s">
        <v>2323</v>
      </c>
      <c r="AO50" t="s">
        <v>2324</v>
      </c>
      <c r="AR50" t="s">
        <v>2325</v>
      </c>
      <c r="AS50" t="s">
        <v>2101</v>
      </c>
      <c r="AT50" t="s">
        <v>2326</v>
      </c>
      <c r="AW50" t="s">
        <v>2327</v>
      </c>
      <c r="AY50" t="s">
        <v>2328</v>
      </c>
      <c r="AZ50" t="s">
        <v>1856</v>
      </c>
      <c r="BE50" t="s">
        <v>2329</v>
      </c>
      <c r="BH50" t="s">
        <v>2330</v>
      </c>
      <c r="BI50" t="s">
        <v>2312</v>
      </c>
      <c r="BJ50" t="s">
        <v>935</v>
      </c>
      <c r="BK50" t="str">
        <f t="shared" si="0"/>
        <v>Mobile County, AL</v>
      </c>
    </row>
    <row r="51" spans="1:63" x14ac:dyDescent="0.25">
      <c r="A51" t="s">
        <v>981</v>
      </c>
      <c r="C51" t="s">
        <v>1876</v>
      </c>
      <c r="F51" t="s">
        <v>1890</v>
      </c>
      <c r="G51" t="s">
        <v>2331</v>
      </c>
      <c r="H51" t="s">
        <v>2332</v>
      </c>
      <c r="L51" t="s">
        <v>2333</v>
      </c>
      <c r="M51" t="s">
        <v>2334</v>
      </c>
      <c r="P51" t="s">
        <v>2335</v>
      </c>
      <c r="Q51" t="s">
        <v>1835</v>
      </c>
      <c r="R51" t="s">
        <v>1857</v>
      </c>
      <c r="S51" t="s">
        <v>2336</v>
      </c>
      <c r="T51" t="s">
        <v>2337</v>
      </c>
      <c r="U51" t="s">
        <v>2338</v>
      </c>
      <c r="Y51" t="s">
        <v>2339</v>
      </c>
      <c r="Z51" t="s">
        <v>2340</v>
      </c>
      <c r="AA51" t="s">
        <v>2341</v>
      </c>
      <c r="AB51" t="s">
        <v>1569</v>
      </c>
      <c r="AC51" t="s">
        <v>1686</v>
      </c>
      <c r="AD51" t="s">
        <v>2342</v>
      </c>
      <c r="AI51" t="s">
        <v>2343</v>
      </c>
      <c r="AJ51" t="s">
        <v>1531</v>
      </c>
      <c r="AK51" t="s">
        <v>2344</v>
      </c>
      <c r="AL51" t="s">
        <v>2345</v>
      </c>
      <c r="AM51" t="s">
        <v>2346</v>
      </c>
      <c r="AO51" t="s">
        <v>2347</v>
      </c>
      <c r="AR51" t="s">
        <v>2348</v>
      </c>
      <c r="AS51" t="s">
        <v>2086</v>
      </c>
      <c r="AT51" t="s">
        <v>2349</v>
      </c>
      <c r="AW51" t="s">
        <v>2350</v>
      </c>
      <c r="AY51" t="s">
        <v>1885</v>
      </c>
      <c r="AZ51" t="s">
        <v>2351</v>
      </c>
      <c r="BE51" t="s">
        <v>2352</v>
      </c>
      <c r="BH51" t="s">
        <v>2353</v>
      </c>
      <c r="BI51" t="s">
        <v>1876</v>
      </c>
      <c r="BJ51" t="s">
        <v>935</v>
      </c>
      <c r="BK51" t="str">
        <f t="shared" si="0"/>
        <v>Monroe County, AL</v>
      </c>
    </row>
    <row r="52" spans="1:63" x14ac:dyDescent="0.25">
      <c r="A52" t="s">
        <v>982</v>
      </c>
      <c r="C52" t="s">
        <v>1520</v>
      </c>
      <c r="F52" t="s">
        <v>2354</v>
      </c>
      <c r="G52" t="s">
        <v>2355</v>
      </c>
      <c r="H52" t="s">
        <v>2356</v>
      </c>
      <c r="L52" t="s">
        <v>2357</v>
      </c>
      <c r="M52" t="s">
        <v>1796</v>
      </c>
      <c r="P52" t="s">
        <v>2086</v>
      </c>
      <c r="Q52" t="s">
        <v>2177</v>
      </c>
      <c r="R52" t="s">
        <v>1569</v>
      </c>
      <c r="S52" t="s">
        <v>1678</v>
      </c>
      <c r="T52" t="s">
        <v>2054</v>
      </c>
      <c r="U52" t="s">
        <v>2358</v>
      </c>
      <c r="Y52" t="s">
        <v>2359</v>
      </c>
      <c r="Z52" s="70" t="s">
        <v>2346</v>
      </c>
      <c r="AA52" t="s">
        <v>2354</v>
      </c>
      <c r="AB52" t="s">
        <v>1383</v>
      </c>
      <c r="AC52" t="s">
        <v>2360</v>
      </c>
      <c r="AD52" t="s">
        <v>2361</v>
      </c>
      <c r="AI52" t="s">
        <v>2362</v>
      </c>
      <c r="AJ52" t="s">
        <v>2041</v>
      </c>
      <c r="AK52" t="s">
        <v>2363</v>
      </c>
      <c r="AL52" t="s">
        <v>1780</v>
      </c>
      <c r="AM52" t="s">
        <v>2364</v>
      </c>
      <c r="AO52" t="s">
        <v>2365</v>
      </c>
      <c r="AR52" t="s">
        <v>2366</v>
      </c>
      <c r="AS52" t="s">
        <v>1707</v>
      </c>
      <c r="AT52" t="s">
        <v>2367</v>
      </c>
      <c r="AW52" t="s">
        <v>1903</v>
      </c>
      <c r="AY52" t="s">
        <v>2368</v>
      </c>
      <c r="AZ52" t="s">
        <v>2369</v>
      </c>
      <c r="BE52" t="s">
        <v>2370</v>
      </c>
      <c r="BH52" t="s">
        <v>2371</v>
      </c>
      <c r="BI52" t="s">
        <v>1520</v>
      </c>
      <c r="BJ52" t="s">
        <v>935</v>
      </c>
      <c r="BK52" t="str">
        <f t="shared" si="0"/>
        <v>Montgomery County, AL</v>
      </c>
    </row>
    <row r="53" spans="1:63" x14ac:dyDescent="0.25">
      <c r="A53" t="s">
        <v>983</v>
      </c>
      <c r="C53" t="s">
        <v>1536</v>
      </c>
      <c r="F53" t="s">
        <v>2372</v>
      </c>
      <c r="G53" t="s">
        <v>2373</v>
      </c>
      <c r="H53" t="s">
        <v>2374</v>
      </c>
      <c r="L53" t="s">
        <v>2375</v>
      </c>
      <c r="M53" t="s">
        <v>1693</v>
      </c>
      <c r="P53" t="s">
        <v>1950</v>
      </c>
      <c r="Q53" t="s">
        <v>2376</v>
      </c>
      <c r="R53" t="s">
        <v>1383</v>
      </c>
      <c r="S53" t="s">
        <v>2377</v>
      </c>
      <c r="T53" t="s">
        <v>1988</v>
      </c>
      <c r="U53" t="s">
        <v>2378</v>
      </c>
      <c r="Y53" t="s">
        <v>2132</v>
      </c>
      <c r="Z53" t="s">
        <v>2379</v>
      </c>
      <c r="AA53" t="s">
        <v>2380</v>
      </c>
      <c r="AB53" t="s">
        <v>1259</v>
      </c>
      <c r="AC53" t="s">
        <v>2381</v>
      </c>
      <c r="AD53" t="s">
        <v>2382</v>
      </c>
      <c r="AI53" t="s">
        <v>1457</v>
      </c>
      <c r="AJ53" t="s">
        <v>2014</v>
      </c>
      <c r="AK53" t="s">
        <v>2383</v>
      </c>
      <c r="AL53" t="s">
        <v>2384</v>
      </c>
      <c r="AM53" t="s">
        <v>2385</v>
      </c>
      <c r="AO53" t="s">
        <v>2386</v>
      </c>
      <c r="AR53" t="s">
        <v>2387</v>
      </c>
      <c r="AS53" t="s">
        <v>1292</v>
      </c>
      <c r="AT53" t="s">
        <v>2388</v>
      </c>
      <c r="AW53" t="s">
        <v>1950</v>
      </c>
      <c r="AY53" t="s">
        <v>2389</v>
      </c>
      <c r="AZ53" t="s">
        <v>2390</v>
      </c>
      <c r="BE53" t="s">
        <v>2391</v>
      </c>
      <c r="BH53" t="s">
        <v>2392</v>
      </c>
      <c r="BI53" t="s">
        <v>1536</v>
      </c>
      <c r="BJ53" t="s">
        <v>935</v>
      </c>
      <c r="BK53" t="str">
        <f t="shared" si="0"/>
        <v>Morgan County, AL</v>
      </c>
    </row>
    <row r="54" spans="1:63" x14ac:dyDescent="0.25">
      <c r="A54" t="s">
        <v>984</v>
      </c>
      <c r="C54" t="s">
        <v>2347</v>
      </c>
      <c r="F54" t="s">
        <v>2347</v>
      </c>
      <c r="G54" t="s">
        <v>2393</v>
      </c>
      <c r="H54" t="s">
        <v>2394</v>
      </c>
      <c r="L54" t="s">
        <v>1856</v>
      </c>
      <c r="M54" t="s">
        <v>2395</v>
      </c>
      <c r="P54" t="s">
        <v>1825</v>
      </c>
      <c r="Q54" t="s">
        <v>1876</v>
      </c>
      <c r="R54" t="s">
        <v>2014</v>
      </c>
      <c r="S54" t="s">
        <v>1292</v>
      </c>
      <c r="T54" t="s">
        <v>2167</v>
      </c>
      <c r="U54" t="s">
        <v>2396</v>
      </c>
      <c r="Y54" t="s">
        <v>1762</v>
      </c>
      <c r="Z54" s="70" t="s">
        <v>2397</v>
      </c>
      <c r="AA54" t="s">
        <v>2398</v>
      </c>
      <c r="AB54" t="s">
        <v>2399</v>
      </c>
      <c r="AC54" t="s">
        <v>2200</v>
      </c>
      <c r="AD54" t="s">
        <v>2400</v>
      </c>
      <c r="AI54" t="s">
        <v>1371</v>
      </c>
      <c r="AJ54" t="s">
        <v>1950</v>
      </c>
      <c r="AK54" t="s">
        <v>2401</v>
      </c>
      <c r="AL54" t="s">
        <v>2402</v>
      </c>
      <c r="AM54" t="s">
        <v>2403</v>
      </c>
      <c r="AO54" t="s">
        <v>2404</v>
      </c>
      <c r="AR54" t="s">
        <v>2405</v>
      </c>
      <c r="AS54" t="s">
        <v>2406</v>
      </c>
      <c r="AT54" t="s">
        <v>1598</v>
      </c>
      <c r="AW54" t="s">
        <v>2407</v>
      </c>
      <c r="AY54" t="s">
        <v>2408</v>
      </c>
      <c r="AZ54" t="s">
        <v>2126</v>
      </c>
      <c r="BE54" t="s">
        <v>2409</v>
      </c>
      <c r="BH54" t="s">
        <v>2410</v>
      </c>
      <c r="BI54" t="s">
        <v>2347</v>
      </c>
      <c r="BJ54" t="s">
        <v>935</v>
      </c>
      <c r="BK54" t="str">
        <f t="shared" si="0"/>
        <v>Perry County, AL</v>
      </c>
    </row>
    <row r="55" spans="1:63" x14ac:dyDescent="0.25">
      <c r="A55" t="s">
        <v>985</v>
      </c>
      <c r="C55" t="s">
        <v>2129</v>
      </c>
      <c r="F55" t="s">
        <v>2058</v>
      </c>
      <c r="G55" t="s">
        <v>2411</v>
      </c>
      <c r="H55" t="s">
        <v>2412</v>
      </c>
      <c r="L55" t="s">
        <v>2149</v>
      </c>
      <c r="M55" t="s">
        <v>2413</v>
      </c>
      <c r="P55" t="s">
        <v>1763</v>
      </c>
      <c r="Q55" t="s">
        <v>1520</v>
      </c>
      <c r="R55" t="s">
        <v>2414</v>
      </c>
      <c r="S55" t="s">
        <v>1729</v>
      </c>
      <c r="T55" t="s">
        <v>2415</v>
      </c>
      <c r="U55" t="s">
        <v>2416</v>
      </c>
      <c r="Y55" t="s">
        <v>2417</v>
      </c>
      <c r="Z55" t="s">
        <v>2418</v>
      </c>
      <c r="AA55" t="s">
        <v>2419</v>
      </c>
      <c r="AB55" t="s">
        <v>1986</v>
      </c>
      <c r="AC55" t="s">
        <v>2420</v>
      </c>
      <c r="AD55" t="s">
        <v>1259</v>
      </c>
      <c r="AI55" t="s">
        <v>2421</v>
      </c>
      <c r="AJ55" t="s">
        <v>2422</v>
      </c>
      <c r="AL55" t="s">
        <v>1404</v>
      </c>
      <c r="AM55" t="s">
        <v>2423</v>
      </c>
      <c r="AO55" t="s">
        <v>2424</v>
      </c>
      <c r="AR55" t="s">
        <v>2404</v>
      </c>
      <c r="AS55" t="s">
        <v>2425</v>
      </c>
      <c r="AT55" t="s">
        <v>2426</v>
      </c>
      <c r="AW55" t="s">
        <v>2427</v>
      </c>
      <c r="AY55" t="s">
        <v>2428</v>
      </c>
      <c r="AZ55" t="s">
        <v>2429</v>
      </c>
      <c r="BE55" t="s">
        <v>2430</v>
      </c>
      <c r="BH55" t="s">
        <v>2431</v>
      </c>
      <c r="BI55" t="s">
        <v>2129</v>
      </c>
      <c r="BJ55" t="s">
        <v>935</v>
      </c>
      <c r="BK55" t="str">
        <f t="shared" si="0"/>
        <v>Pickens County, AL</v>
      </c>
    </row>
    <row r="56" spans="1:63" x14ac:dyDescent="0.25">
      <c r="A56" t="s">
        <v>986</v>
      </c>
      <c r="C56" t="s">
        <v>2386</v>
      </c>
      <c r="F56" t="s">
        <v>2386</v>
      </c>
      <c r="G56" t="s">
        <v>2432</v>
      </c>
      <c r="H56" t="s">
        <v>2433</v>
      </c>
      <c r="L56" t="s">
        <v>2434</v>
      </c>
      <c r="M56" t="s">
        <v>2435</v>
      </c>
      <c r="P56" t="s">
        <v>2436</v>
      </c>
      <c r="Q56" t="s">
        <v>1536</v>
      </c>
      <c r="R56" t="s">
        <v>2437</v>
      </c>
      <c r="S56" t="s">
        <v>1763</v>
      </c>
      <c r="T56" t="s">
        <v>1531</v>
      </c>
      <c r="U56" t="s">
        <v>2438</v>
      </c>
      <c r="Y56" t="s">
        <v>2155</v>
      </c>
      <c r="Z56" s="70" t="s">
        <v>2439</v>
      </c>
      <c r="AA56" t="s">
        <v>2440</v>
      </c>
      <c r="AB56" t="s">
        <v>2086</v>
      </c>
      <c r="AC56" t="s">
        <v>2441</v>
      </c>
      <c r="AD56" t="s">
        <v>1903</v>
      </c>
      <c r="AI56" t="s">
        <v>2442</v>
      </c>
      <c r="AJ56" t="s">
        <v>1292</v>
      </c>
      <c r="AL56" t="s">
        <v>2376</v>
      </c>
      <c r="AM56" t="s">
        <v>2443</v>
      </c>
      <c r="AO56" t="s">
        <v>2444</v>
      </c>
      <c r="AR56" t="s">
        <v>2445</v>
      </c>
      <c r="AS56" t="s">
        <v>2446</v>
      </c>
      <c r="AT56" t="s">
        <v>2447</v>
      </c>
      <c r="AW56" t="s">
        <v>2448</v>
      </c>
      <c r="AY56" t="s">
        <v>2449</v>
      </c>
      <c r="AZ56" t="s">
        <v>2450</v>
      </c>
      <c r="BE56" t="s">
        <v>2451</v>
      </c>
      <c r="BH56" t="s">
        <v>2452</v>
      </c>
      <c r="BI56" t="s">
        <v>2386</v>
      </c>
      <c r="BJ56" t="s">
        <v>935</v>
      </c>
      <c r="BK56" t="str">
        <f t="shared" si="0"/>
        <v>Pike County, AL</v>
      </c>
    </row>
    <row r="57" spans="1:63" x14ac:dyDescent="0.25">
      <c r="A57" t="s">
        <v>987</v>
      </c>
      <c r="C57" t="s">
        <v>2192</v>
      </c>
      <c r="F57" t="s">
        <v>2453</v>
      </c>
      <c r="G57" t="s">
        <v>2454</v>
      </c>
      <c r="H57" t="s">
        <v>2455</v>
      </c>
      <c r="L57" t="s">
        <v>2456</v>
      </c>
      <c r="M57" t="s">
        <v>1382</v>
      </c>
      <c r="P57" t="s">
        <v>1802</v>
      </c>
      <c r="Q57" t="s">
        <v>2354</v>
      </c>
      <c r="R57" t="s">
        <v>1950</v>
      </c>
      <c r="S57" t="s">
        <v>1370</v>
      </c>
      <c r="T57" t="s">
        <v>1569</v>
      </c>
      <c r="U57" t="s">
        <v>2457</v>
      </c>
      <c r="Y57" t="s">
        <v>2458</v>
      </c>
      <c r="Z57" t="s">
        <v>2459</v>
      </c>
      <c r="AA57" t="s">
        <v>2347</v>
      </c>
      <c r="AB57" t="s">
        <v>1707</v>
      </c>
      <c r="AC57" t="s">
        <v>2460</v>
      </c>
      <c r="AD57" t="s">
        <v>1292</v>
      </c>
      <c r="AI57" t="s">
        <v>2461</v>
      </c>
      <c r="AJ57" t="s">
        <v>1787</v>
      </c>
      <c r="AL57" t="s">
        <v>1876</v>
      </c>
      <c r="AM57" t="s">
        <v>2462</v>
      </c>
      <c r="AO57" t="s">
        <v>1455</v>
      </c>
      <c r="AR57" t="s">
        <v>2463</v>
      </c>
      <c r="AS57" t="s">
        <v>2219</v>
      </c>
      <c r="AT57" t="s">
        <v>2464</v>
      </c>
      <c r="AW57" t="s">
        <v>1852</v>
      </c>
      <c r="AZ57" t="s">
        <v>2465</v>
      </c>
      <c r="BE57" t="s">
        <v>2466</v>
      </c>
      <c r="BH57" t="s">
        <v>2467</v>
      </c>
      <c r="BI57" t="s">
        <v>2192</v>
      </c>
      <c r="BJ57" t="s">
        <v>935</v>
      </c>
      <c r="BK57" t="str">
        <f t="shared" si="0"/>
        <v>Randolph County, AL</v>
      </c>
    </row>
    <row r="58" spans="1:63" x14ac:dyDescent="0.25">
      <c r="C58" t="s">
        <v>2468</v>
      </c>
      <c r="F58" t="s">
        <v>1856</v>
      </c>
      <c r="G58" t="s">
        <v>2469</v>
      </c>
      <c r="H58" t="s">
        <v>1652</v>
      </c>
      <c r="L58" t="s">
        <v>2470</v>
      </c>
      <c r="M58" t="s">
        <v>1719</v>
      </c>
      <c r="P58" t="s">
        <v>1878</v>
      </c>
      <c r="Q58" t="s">
        <v>2385</v>
      </c>
      <c r="R58" t="s">
        <v>1729</v>
      </c>
      <c r="S58" t="s">
        <v>2232</v>
      </c>
      <c r="T58" t="s">
        <v>2471</v>
      </c>
      <c r="U58" t="s">
        <v>2472</v>
      </c>
      <c r="Y58" t="s">
        <v>2473</v>
      </c>
      <c r="Z58" s="70" t="s">
        <v>2387</v>
      </c>
      <c r="AA58" t="s">
        <v>2386</v>
      </c>
      <c r="AB58" t="s">
        <v>1292</v>
      </c>
      <c r="AD58" t="s">
        <v>1763</v>
      </c>
      <c r="AI58" t="s">
        <v>1700</v>
      </c>
      <c r="AJ58" t="s">
        <v>2219</v>
      </c>
      <c r="AL58" t="s">
        <v>1520</v>
      </c>
      <c r="AM58" t="s">
        <v>2474</v>
      </c>
      <c r="AO58" t="s">
        <v>1371</v>
      </c>
      <c r="AR58" t="s">
        <v>2475</v>
      </c>
      <c r="AS58" t="s">
        <v>1852</v>
      </c>
      <c r="AT58" t="s">
        <v>1660</v>
      </c>
      <c r="AW58" t="s">
        <v>2476</v>
      </c>
      <c r="AZ58" t="s">
        <v>2477</v>
      </c>
      <c r="BE58" t="s">
        <v>2478</v>
      </c>
      <c r="BH58" t="s">
        <v>2479</v>
      </c>
      <c r="BI58" t="s">
        <v>2468</v>
      </c>
      <c r="BJ58" t="s">
        <v>935</v>
      </c>
      <c r="BK58" t="str">
        <f t="shared" si="0"/>
        <v>Russell County, AL</v>
      </c>
    </row>
    <row r="59" spans="1:63" x14ac:dyDescent="0.25">
      <c r="C59" t="s">
        <v>2480</v>
      </c>
      <c r="F59" t="s">
        <v>2481</v>
      </c>
      <c r="G59" t="s">
        <v>2482</v>
      </c>
      <c r="H59" t="s">
        <v>1824</v>
      </c>
      <c r="L59" t="s">
        <v>2483</v>
      </c>
      <c r="M59" t="s">
        <v>2017</v>
      </c>
      <c r="P59" t="s">
        <v>2219</v>
      </c>
      <c r="Q59" t="s">
        <v>2048</v>
      </c>
      <c r="R59" t="s">
        <v>2427</v>
      </c>
      <c r="S59" t="s">
        <v>1780</v>
      </c>
      <c r="T59" t="s">
        <v>1383</v>
      </c>
      <c r="U59" t="s">
        <v>2484</v>
      </c>
      <c r="Y59" t="s">
        <v>1876</v>
      </c>
      <c r="Z59" t="s">
        <v>2485</v>
      </c>
      <c r="AA59" t="s">
        <v>2486</v>
      </c>
      <c r="AB59" t="s">
        <v>1729</v>
      </c>
      <c r="AD59" t="s">
        <v>2487</v>
      </c>
      <c r="AI59" t="s">
        <v>1201</v>
      </c>
      <c r="AJ59" t="s">
        <v>1852</v>
      </c>
      <c r="AL59" t="s">
        <v>1536</v>
      </c>
      <c r="AM59" t="s">
        <v>2488</v>
      </c>
      <c r="AO59" t="s">
        <v>2489</v>
      </c>
      <c r="AR59" t="s">
        <v>2490</v>
      </c>
      <c r="AS59" t="s">
        <v>1780</v>
      </c>
      <c r="AT59" t="s">
        <v>1401</v>
      </c>
      <c r="AW59" t="s">
        <v>2491</v>
      </c>
      <c r="AZ59" t="s">
        <v>2492</v>
      </c>
      <c r="BE59" t="s">
        <v>2493</v>
      </c>
      <c r="BH59" t="s">
        <v>2494</v>
      </c>
      <c r="BI59" t="s">
        <v>2480</v>
      </c>
      <c r="BJ59" t="s">
        <v>935</v>
      </c>
      <c r="BK59" t="str">
        <f t="shared" si="0"/>
        <v>St. Clair County, AL</v>
      </c>
    </row>
    <row r="60" spans="1:63" x14ac:dyDescent="0.25">
      <c r="C60" t="s">
        <v>2495</v>
      </c>
      <c r="F60" t="s">
        <v>2147</v>
      </c>
      <c r="H60" t="s">
        <v>2496</v>
      </c>
      <c r="L60" t="s">
        <v>2497</v>
      </c>
      <c r="M60" t="s">
        <v>1139</v>
      </c>
      <c r="P60" t="s">
        <v>2498</v>
      </c>
      <c r="Q60" t="s">
        <v>1347</v>
      </c>
      <c r="R60" t="s">
        <v>2304</v>
      </c>
      <c r="S60" t="s">
        <v>1835</v>
      </c>
      <c r="T60" t="s">
        <v>2499</v>
      </c>
      <c r="U60" t="s">
        <v>2500</v>
      </c>
      <c r="Y60" t="s">
        <v>2501</v>
      </c>
      <c r="Z60" s="70" t="s">
        <v>2502</v>
      </c>
      <c r="AA60" t="s">
        <v>2503</v>
      </c>
      <c r="AB60" t="s">
        <v>1825</v>
      </c>
      <c r="AD60" t="s">
        <v>2232</v>
      </c>
      <c r="AI60" t="s">
        <v>1885</v>
      </c>
      <c r="AJ60" t="s">
        <v>2177</v>
      </c>
      <c r="AL60" t="s">
        <v>1804</v>
      </c>
      <c r="AM60" t="s">
        <v>2504</v>
      </c>
      <c r="AO60" t="s">
        <v>2421</v>
      </c>
      <c r="AR60" t="s">
        <v>2505</v>
      </c>
      <c r="AS60" t="s">
        <v>1835</v>
      </c>
      <c r="AT60" t="s">
        <v>2506</v>
      </c>
      <c r="AW60" t="s">
        <v>1332</v>
      </c>
      <c r="AZ60" t="s">
        <v>2507</v>
      </c>
      <c r="BE60" t="s">
        <v>2508</v>
      </c>
      <c r="BH60" t="s">
        <v>2509</v>
      </c>
      <c r="BI60" t="s">
        <v>2495</v>
      </c>
      <c r="BJ60" t="s">
        <v>935</v>
      </c>
      <c r="BK60" t="str">
        <f t="shared" si="0"/>
        <v>Shelby County, AL</v>
      </c>
    </row>
    <row r="61" spans="1:63" x14ac:dyDescent="0.25">
      <c r="C61" t="s">
        <v>2211</v>
      </c>
      <c r="F61" t="s">
        <v>2510</v>
      </c>
      <c r="H61" t="s">
        <v>1735</v>
      </c>
      <c r="L61" t="s">
        <v>2211</v>
      </c>
      <c r="M61" t="s">
        <v>1621</v>
      </c>
      <c r="P61" t="s">
        <v>1852</v>
      </c>
      <c r="Q61" t="s">
        <v>2511</v>
      </c>
      <c r="R61" t="s">
        <v>1370</v>
      </c>
      <c r="S61" t="s">
        <v>2266</v>
      </c>
      <c r="T61" t="s">
        <v>2512</v>
      </c>
      <c r="U61" t="s">
        <v>2513</v>
      </c>
      <c r="Y61" t="s">
        <v>2514</v>
      </c>
      <c r="Z61" t="s">
        <v>1856</v>
      </c>
      <c r="AA61" t="s">
        <v>2515</v>
      </c>
      <c r="AB61" t="s">
        <v>2516</v>
      </c>
      <c r="AD61" t="s">
        <v>1852</v>
      </c>
      <c r="AI61" t="s">
        <v>2517</v>
      </c>
      <c r="AJ61" t="s">
        <v>2491</v>
      </c>
      <c r="AL61" t="s">
        <v>2518</v>
      </c>
      <c r="AM61" t="s">
        <v>2519</v>
      </c>
      <c r="AO61" t="s">
        <v>1673</v>
      </c>
      <c r="AR61" t="s">
        <v>2520</v>
      </c>
      <c r="AS61" t="s">
        <v>2521</v>
      </c>
      <c r="AT61" t="s">
        <v>1547</v>
      </c>
      <c r="AW61" t="s">
        <v>1520</v>
      </c>
      <c r="AZ61" t="s">
        <v>2522</v>
      </c>
      <c r="BE61" t="s">
        <v>2523</v>
      </c>
      <c r="BH61" t="s">
        <v>2524</v>
      </c>
      <c r="BI61" t="s">
        <v>2211</v>
      </c>
      <c r="BJ61" t="s">
        <v>935</v>
      </c>
      <c r="BK61" t="str">
        <f t="shared" si="0"/>
        <v>Sumter County, AL</v>
      </c>
    </row>
    <row r="62" spans="1:63" x14ac:dyDescent="0.25">
      <c r="C62" t="s">
        <v>2525</v>
      </c>
      <c r="F62" t="s">
        <v>2192</v>
      </c>
      <c r="H62" t="s">
        <v>2526</v>
      </c>
      <c r="L62" t="s">
        <v>2527</v>
      </c>
      <c r="M62" t="s">
        <v>1416</v>
      </c>
      <c r="P62" t="s">
        <v>1780</v>
      </c>
      <c r="Q62" t="s">
        <v>2528</v>
      </c>
      <c r="R62" t="s">
        <v>1852</v>
      </c>
      <c r="S62" t="s">
        <v>2376</v>
      </c>
      <c r="T62" t="s">
        <v>1259</v>
      </c>
      <c r="U62" t="s">
        <v>2529</v>
      </c>
      <c r="Y62" t="s">
        <v>2530</v>
      </c>
      <c r="Z62" s="70" t="s">
        <v>2481</v>
      </c>
      <c r="AA62" t="s">
        <v>2531</v>
      </c>
      <c r="AB62" t="s">
        <v>2219</v>
      </c>
      <c r="AD62" t="s">
        <v>2532</v>
      </c>
      <c r="AI62" t="s">
        <v>2449</v>
      </c>
      <c r="AJ62" t="s">
        <v>2533</v>
      </c>
      <c r="AL62" t="s">
        <v>2385</v>
      </c>
      <c r="AM62" t="s">
        <v>2534</v>
      </c>
      <c r="AO62" t="s">
        <v>2535</v>
      </c>
      <c r="AR62" t="s">
        <v>2536</v>
      </c>
      <c r="AS62" t="s">
        <v>2402</v>
      </c>
      <c r="AT62" t="s">
        <v>2537</v>
      </c>
      <c r="AW62" t="s">
        <v>1970</v>
      </c>
      <c r="AZ62" t="s">
        <v>2269</v>
      </c>
      <c r="BE62" t="s">
        <v>2538</v>
      </c>
      <c r="BH62" t="s">
        <v>2539</v>
      </c>
      <c r="BI62" t="s">
        <v>2525</v>
      </c>
      <c r="BJ62" t="s">
        <v>935</v>
      </c>
      <c r="BK62" t="str">
        <f t="shared" si="0"/>
        <v>Talladega County, AL</v>
      </c>
    </row>
    <row r="63" spans="1:63" x14ac:dyDescent="0.25">
      <c r="C63" t="s">
        <v>2540</v>
      </c>
      <c r="F63" t="s">
        <v>2541</v>
      </c>
      <c r="H63" t="s">
        <v>1201</v>
      </c>
      <c r="L63" t="s">
        <v>2269</v>
      </c>
      <c r="M63" t="s">
        <v>2542</v>
      </c>
      <c r="P63" t="s">
        <v>1835</v>
      </c>
      <c r="Q63" t="s">
        <v>2347</v>
      </c>
      <c r="R63" t="s">
        <v>2543</v>
      </c>
      <c r="S63" t="s">
        <v>2533</v>
      </c>
      <c r="T63" t="s">
        <v>2544</v>
      </c>
      <c r="U63" t="s">
        <v>2545</v>
      </c>
      <c r="Y63" t="s">
        <v>2546</v>
      </c>
      <c r="Z63" t="s">
        <v>2060</v>
      </c>
      <c r="AA63" t="s">
        <v>2547</v>
      </c>
      <c r="AB63" t="s">
        <v>1852</v>
      </c>
      <c r="AD63" t="s">
        <v>2548</v>
      </c>
      <c r="AI63" t="s">
        <v>2549</v>
      </c>
      <c r="AJ63" t="s">
        <v>1520</v>
      </c>
      <c r="AL63" t="s">
        <v>2488</v>
      </c>
      <c r="AM63" t="s">
        <v>2486</v>
      </c>
      <c r="AO63" t="s">
        <v>1700</v>
      </c>
      <c r="AR63" t="s">
        <v>2550</v>
      </c>
      <c r="AS63" t="s">
        <v>1876</v>
      </c>
      <c r="AT63" t="s">
        <v>2551</v>
      </c>
      <c r="AW63" t="s">
        <v>2552</v>
      </c>
      <c r="AZ63" t="s">
        <v>2553</v>
      </c>
      <c r="BE63" t="s">
        <v>2554</v>
      </c>
      <c r="BH63" t="s">
        <v>2555</v>
      </c>
      <c r="BI63" t="s">
        <v>2540</v>
      </c>
      <c r="BJ63" t="s">
        <v>935</v>
      </c>
      <c r="BK63" t="str">
        <f t="shared" si="0"/>
        <v>Tallapoosa County, AL</v>
      </c>
    </row>
    <row r="64" spans="1:63" x14ac:dyDescent="0.25">
      <c r="C64" t="s">
        <v>2556</v>
      </c>
      <c r="F64" t="s">
        <v>2557</v>
      </c>
      <c r="H64" t="s">
        <v>2558</v>
      </c>
      <c r="L64" t="s">
        <v>1673</v>
      </c>
      <c r="M64" t="s">
        <v>2559</v>
      </c>
      <c r="P64" t="s">
        <v>1762</v>
      </c>
      <c r="Q64" t="s">
        <v>2386</v>
      </c>
      <c r="R64" t="s">
        <v>1780</v>
      </c>
      <c r="S64" t="s">
        <v>1520</v>
      </c>
      <c r="T64" t="s">
        <v>2560</v>
      </c>
      <c r="U64" t="s">
        <v>2561</v>
      </c>
      <c r="Y64" t="s">
        <v>2562</v>
      </c>
      <c r="Z64" s="70" t="s">
        <v>2563</v>
      </c>
      <c r="AA64" t="s">
        <v>2564</v>
      </c>
      <c r="AB64" t="s">
        <v>2565</v>
      </c>
      <c r="AD64" t="s">
        <v>2566</v>
      </c>
      <c r="AJ64" t="s">
        <v>2567</v>
      </c>
      <c r="AL64" t="s">
        <v>2568</v>
      </c>
      <c r="AM64" t="s">
        <v>2569</v>
      </c>
      <c r="AO64" t="s">
        <v>1201</v>
      </c>
      <c r="AR64" t="s">
        <v>1673</v>
      </c>
      <c r="AS64" t="s">
        <v>1520</v>
      </c>
      <c r="AT64" t="s">
        <v>2570</v>
      </c>
      <c r="AW64" t="s">
        <v>2305</v>
      </c>
      <c r="AZ64" t="s">
        <v>2571</v>
      </c>
      <c r="BE64" t="s">
        <v>2572</v>
      </c>
      <c r="BH64" t="s">
        <v>2573</v>
      </c>
      <c r="BI64" t="s">
        <v>2556</v>
      </c>
      <c r="BJ64" t="s">
        <v>935</v>
      </c>
      <c r="BK64" t="str">
        <f t="shared" si="0"/>
        <v>Tuscaloosa County, AL</v>
      </c>
    </row>
    <row r="65" spans="3:63" x14ac:dyDescent="0.25">
      <c r="C65" t="s">
        <v>2574</v>
      </c>
      <c r="F65" t="s">
        <v>2547</v>
      </c>
      <c r="H65" t="s">
        <v>131</v>
      </c>
      <c r="L65" t="s">
        <v>2575</v>
      </c>
      <c r="M65" t="s">
        <v>2576</v>
      </c>
      <c r="P65" t="s">
        <v>2577</v>
      </c>
      <c r="Q65" t="s">
        <v>2578</v>
      </c>
      <c r="R65" t="s">
        <v>1835</v>
      </c>
      <c r="S65" t="s">
        <v>1496</v>
      </c>
      <c r="T65" t="s">
        <v>2086</v>
      </c>
      <c r="U65" t="s">
        <v>2579</v>
      </c>
      <c r="Y65" t="s">
        <v>2580</v>
      </c>
      <c r="Z65" t="s">
        <v>2581</v>
      </c>
      <c r="AA65" t="s">
        <v>2582</v>
      </c>
      <c r="AB65" t="s">
        <v>1780</v>
      </c>
      <c r="AD65" t="s">
        <v>2583</v>
      </c>
      <c r="AJ65" t="s">
        <v>2584</v>
      </c>
      <c r="AL65" t="s">
        <v>2347</v>
      </c>
      <c r="AM65" t="s">
        <v>2585</v>
      </c>
      <c r="AO65" t="s">
        <v>1885</v>
      </c>
      <c r="AR65" t="s">
        <v>2586</v>
      </c>
      <c r="AS65" t="s">
        <v>2567</v>
      </c>
      <c r="AT65" t="s">
        <v>2587</v>
      </c>
      <c r="AW65" t="s">
        <v>2324</v>
      </c>
      <c r="AZ65" t="s">
        <v>2588</v>
      </c>
      <c r="BE65" t="s">
        <v>2589</v>
      </c>
      <c r="BH65" t="s">
        <v>2590</v>
      </c>
      <c r="BI65" t="s">
        <v>2574</v>
      </c>
      <c r="BJ65" t="s">
        <v>935</v>
      </c>
      <c r="BK65" t="str">
        <f t="shared" si="0"/>
        <v>Walker County, AL</v>
      </c>
    </row>
    <row r="66" spans="3:63" x14ac:dyDescent="0.25">
      <c r="C66" t="s">
        <v>1201</v>
      </c>
      <c r="F66" t="s">
        <v>2591</v>
      </c>
      <c r="L66" t="s">
        <v>2592</v>
      </c>
      <c r="M66" t="s">
        <v>1827</v>
      </c>
      <c r="P66" t="s">
        <v>2593</v>
      </c>
      <c r="Q66" t="s">
        <v>2594</v>
      </c>
      <c r="R66" t="s">
        <v>2595</v>
      </c>
      <c r="S66" t="s">
        <v>1923</v>
      </c>
      <c r="T66" t="s">
        <v>1950</v>
      </c>
      <c r="Y66" t="s">
        <v>2596</v>
      </c>
      <c r="Z66" s="70" t="s">
        <v>2105</v>
      </c>
      <c r="AA66" t="s">
        <v>2597</v>
      </c>
      <c r="AB66" t="s">
        <v>1404</v>
      </c>
      <c r="AD66" t="s">
        <v>2598</v>
      </c>
      <c r="AJ66" t="s">
        <v>2599</v>
      </c>
      <c r="AL66" t="s">
        <v>2600</v>
      </c>
      <c r="AM66" t="s">
        <v>2601</v>
      </c>
      <c r="AO66" t="s">
        <v>2602</v>
      </c>
      <c r="AR66" t="s">
        <v>2603</v>
      </c>
      <c r="AS66" t="s">
        <v>1536</v>
      </c>
      <c r="AT66" t="s">
        <v>2604</v>
      </c>
      <c r="AW66" t="s">
        <v>2605</v>
      </c>
      <c r="AZ66" t="s">
        <v>2586</v>
      </c>
      <c r="BE66" t="s">
        <v>2606</v>
      </c>
      <c r="BH66" t="s">
        <v>2607</v>
      </c>
      <c r="BI66" t="s">
        <v>1201</v>
      </c>
      <c r="BJ66" t="s">
        <v>935</v>
      </c>
      <c r="BK66" t="str">
        <f t="shared" si="0"/>
        <v>Washington County, AL</v>
      </c>
    </row>
    <row r="67" spans="3:63" x14ac:dyDescent="0.25">
      <c r="C67" t="s">
        <v>2608</v>
      </c>
      <c r="F67" t="s">
        <v>2609</v>
      </c>
      <c r="L67" t="s">
        <v>2610</v>
      </c>
      <c r="M67" t="s">
        <v>1675</v>
      </c>
      <c r="P67" t="s">
        <v>1404</v>
      </c>
      <c r="Q67" t="s">
        <v>2510</v>
      </c>
      <c r="R67" t="s">
        <v>2533</v>
      </c>
      <c r="S67" t="s">
        <v>2583</v>
      </c>
      <c r="T67" t="s">
        <v>2611</v>
      </c>
      <c r="Y67" t="s">
        <v>2612</v>
      </c>
      <c r="Z67" t="s">
        <v>2613</v>
      </c>
      <c r="AA67" t="s">
        <v>2614</v>
      </c>
      <c r="AB67" t="s">
        <v>2254</v>
      </c>
      <c r="AD67" t="s">
        <v>2615</v>
      </c>
      <c r="AJ67" t="s">
        <v>2305</v>
      </c>
      <c r="AL67" t="s">
        <v>2386</v>
      </c>
      <c r="AM67" t="s">
        <v>2616</v>
      </c>
      <c r="AO67" t="s">
        <v>2449</v>
      </c>
      <c r="AR67" t="s">
        <v>2617</v>
      </c>
      <c r="AS67" t="s">
        <v>2618</v>
      </c>
      <c r="AT67" t="s">
        <v>1513</v>
      </c>
      <c r="AW67" t="s">
        <v>1347</v>
      </c>
      <c r="AZ67" t="s">
        <v>2619</v>
      </c>
      <c r="BE67" t="s">
        <v>2620</v>
      </c>
      <c r="BH67" t="s">
        <v>2621</v>
      </c>
      <c r="BI67" t="s">
        <v>2608</v>
      </c>
      <c r="BJ67" t="s">
        <v>935</v>
      </c>
      <c r="BK67" t="str">
        <f t="shared" ref="BK67:BK130" si="1">_xlfn.TEXTJOIN(", ", TRUE, BI67,BJ67)</f>
        <v>Wilcox County, AL</v>
      </c>
    </row>
    <row r="68" spans="3:63" x14ac:dyDescent="0.25">
      <c r="C68" t="s">
        <v>2622</v>
      </c>
      <c r="F68" t="s">
        <v>1706</v>
      </c>
      <c r="L68" t="s">
        <v>1201</v>
      </c>
      <c r="M68" t="s">
        <v>2623</v>
      </c>
      <c r="P68" t="s">
        <v>1876</v>
      </c>
      <c r="Q68" t="s">
        <v>2149</v>
      </c>
      <c r="R68" t="s">
        <v>2624</v>
      </c>
      <c r="S68" t="s">
        <v>2625</v>
      </c>
      <c r="T68" t="s">
        <v>2626</v>
      </c>
      <c r="Y68" t="s">
        <v>2314</v>
      </c>
      <c r="Z68" s="70" t="s">
        <v>2429</v>
      </c>
      <c r="AA68" t="s">
        <v>2627</v>
      </c>
      <c r="AB68" t="s">
        <v>2273</v>
      </c>
      <c r="AD68" t="s">
        <v>2504</v>
      </c>
      <c r="AJ68" t="s">
        <v>2628</v>
      </c>
      <c r="AL68" t="s">
        <v>2351</v>
      </c>
      <c r="AM68" t="s">
        <v>2497</v>
      </c>
      <c r="AO68" t="s">
        <v>1555</v>
      </c>
      <c r="AS68" t="s">
        <v>2629</v>
      </c>
      <c r="AT68" t="s">
        <v>2630</v>
      </c>
      <c r="AW68" t="s">
        <v>2631</v>
      </c>
      <c r="AZ68" t="s">
        <v>1201</v>
      </c>
      <c r="BE68" t="s">
        <v>2632</v>
      </c>
      <c r="BH68" t="s">
        <v>2633</v>
      </c>
      <c r="BI68" t="s">
        <v>2622</v>
      </c>
      <c r="BJ68" t="s">
        <v>935</v>
      </c>
      <c r="BK68" t="str">
        <f t="shared" si="1"/>
        <v>Winston County, AL</v>
      </c>
    </row>
    <row r="69" spans="3:63" x14ac:dyDescent="0.25">
      <c r="F69" t="s">
        <v>2634</v>
      </c>
      <c r="M69" t="s">
        <v>2635</v>
      </c>
      <c r="P69" t="s">
        <v>1520</v>
      </c>
      <c r="Q69" t="s">
        <v>2192</v>
      </c>
      <c r="R69" t="s">
        <v>1876</v>
      </c>
      <c r="S69" t="s">
        <v>2636</v>
      </c>
      <c r="T69" t="s">
        <v>1707</v>
      </c>
      <c r="Y69" t="s">
        <v>2637</v>
      </c>
      <c r="Z69" t="s">
        <v>2638</v>
      </c>
      <c r="AA69" t="s">
        <v>2639</v>
      </c>
      <c r="AB69" t="s">
        <v>2640</v>
      </c>
      <c r="AD69" t="s">
        <v>2405</v>
      </c>
      <c r="AJ69" t="s">
        <v>1347</v>
      </c>
      <c r="AL69" t="s">
        <v>2641</v>
      </c>
      <c r="AM69" t="s">
        <v>2642</v>
      </c>
      <c r="AS69" t="s">
        <v>2347</v>
      </c>
      <c r="AT69" t="s">
        <v>2643</v>
      </c>
      <c r="AW69" t="s">
        <v>2644</v>
      </c>
      <c r="AZ69" t="s">
        <v>2645</v>
      </c>
      <c r="BE69" t="s">
        <v>2646</v>
      </c>
      <c r="BH69" t="s">
        <v>2647</v>
      </c>
      <c r="BI69" t="s">
        <v>993</v>
      </c>
      <c r="BJ69" t="s">
        <v>936</v>
      </c>
      <c r="BK69" t="str">
        <f t="shared" si="1"/>
        <v>Aleutians East Borough, AK</v>
      </c>
    </row>
    <row r="70" spans="3:63" x14ac:dyDescent="0.25">
      <c r="F70" t="s">
        <v>2614</v>
      </c>
      <c r="M70" t="s">
        <v>2148</v>
      </c>
      <c r="P70" t="s">
        <v>1536</v>
      </c>
      <c r="Q70" t="s">
        <v>2648</v>
      </c>
      <c r="R70" t="s">
        <v>1520</v>
      </c>
      <c r="S70" t="s">
        <v>2649</v>
      </c>
      <c r="T70" t="s">
        <v>1292</v>
      </c>
      <c r="Y70" t="s">
        <v>2124</v>
      </c>
      <c r="Z70" s="70" t="s">
        <v>2650</v>
      </c>
      <c r="AA70" t="s">
        <v>2651</v>
      </c>
      <c r="AB70" t="s">
        <v>1876</v>
      </c>
      <c r="AD70" t="s">
        <v>2652</v>
      </c>
      <c r="AJ70" t="s">
        <v>2653</v>
      </c>
      <c r="AL70" t="s">
        <v>2149</v>
      </c>
      <c r="AM70" t="s">
        <v>2654</v>
      </c>
      <c r="AS70" t="s">
        <v>2655</v>
      </c>
      <c r="AT70" t="s">
        <v>1773</v>
      </c>
      <c r="AW70" t="s">
        <v>2656</v>
      </c>
      <c r="AZ70" t="s">
        <v>2657</v>
      </c>
      <c r="BE70" t="s">
        <v>2658</v>
      </c>
      <c r="BH70" t="s">
        <v>2659</v>
      </c>
      <c r="BI70" t="s">
        <v>1036</v>
      </c>
      <c r="BJ70" t="s">
        <v>936</v>
      </c>
      <c r="BK70" t="str">
        <f t="shared" si="1"/>
        <v>Aleutians West Census Area, AK</v>
      </c>
    </row>
    <row r="71" spans="3:63" x14ac:dyDescent="0.25">
      <c r="F71" t="s">
        <v>1673</v>
      </c>
      <c r="M71" t="s">
        <v>1186</v>
      </c>
      <c r="P71" t="s">
        <v>2660</v>
      </c>
      <c r="Q71" t="s">
        <v>2661</v>
      </c>
      <c r="R71" t="s">
        <v>2662</v>
      </c>
      <c r="S71" t="s">
        <v>2474</v>
      </c>
      <c r="T71" t="s">
        <v>1825</v>
      </c>
      <c r="Y71" t="s">
        <v>2488</v>
      </c>
      <c r="Z71" t="s">
        <v>2547</v>
      </c>
      <c r="AA71" t="s">
        <v>2663</v>
      </c>
      <c r="AB71" t="s">
        <v>1520</v>
      </c>
      <c r="AD71" t="s">
        <v>1861</v>
      </c>
      <c r="AJ71" t="s">
        <v>2664</v>
      </c>
      <c r="AL71" t="s">
        <v>2126</v>
      </c>
      <c r="AM71" t="s">
        <v>2665</v>
      </c>
      <c r="AS71" t="s">
        <v>1856</v>
      </c>
      <c r="AT71" t="s">
        <v>1755</v>
      </c>
      <c r="AW71" t="s">
        <v>2666</v>
      </c>
      <c r="AZ71" t="s">
        <v>2667</v>
      </c>
      <c r="BE71" t="s">
        <v>2668</v>
      </c>
      <c r="BH71" t="s">
        <v>2669</v>
      </c>
      <c r="BI71" t="s">
        <v>1079</v>
      </c>
      <c r="BJ71" t="s">
        <v>936</v>
      </c>
      <c r="BK71" t="str">
        <f t="shared" si="1"/>
        <v>Anchorage Municipality, AK</v>
      </c>
    </row>
    <row r="72" spans="3:63" x14ac:dyDescent="0.25">
      <c r="F72" t="s">
        <v>2670</v>
      </c>
      <c r="M72" t="s">
        <v>2671</v>
      </c>
      <c r="P72" t="s">
        <v>2672</v>
      </c>
      <c r="Q72" t="s">
        <v>2673</v>
      </c>
      <c r="R72" t="s">
        <v>2674</v>
      </c>
      <c r="S72" t="s">
        <v>2675</v>
      </c>
      <c r="T72" t="s">
        <v>1763</v>
      </c>
      <c r="Y72" t="s">
        <v>2676</v>
      </c>
      <c r="Z72" s="70" t="s">
        <v>2677</v>
      </c>
      <c r="AA72" t="s">
        <v>2678</v>
      </c>
      <c r="AB72" t="s">
        <v>1536</v>
      </c>
      <c r="AD72" t="s">
        <v>1575</v>
      </c>
      <c r="AJ72" t="s">
        <v>2679</v>
      </c>
      <c r="AL72" t="s">
        <v>2680</v>
      </c>
      <c r="AM72" t="s">
        <v>2681</v>
      </c>
      <c r="AS72" t="s">
        <v>2149</v>
      </c>
      <c r="AT72" t="s">
        <v>1716</v>
      </c>
      <c r="AW72" t="s">
        <v>2682</v>
      </c>
      <c r="AZ72" t="s">
        <v>2683</v>
      </c>
      <c r="BE72" t="s">
        <v>2684</v>
      </c>
      <c r="BH72" t="s">
        <v>2685</v>
      </c>
      <c r="BI72" t="s">
        <v>1127</v>
      </c>
      <c r="BJ72" t="s">
        <v>936</v>
      </c>
      <c r="BK72" t="str">
        <f t="shared" si="1"/>
        <v>Bethel Census Area, AK</v>
      </c>
    </row>
    <row r="73" spans="3:63" x14ac:dyDescent="0.25">
      <c r="F73" t="s">
        <v>1201</v>
      </c>
      <c r="M73" t="s">
        <v>2686</v>
      </c>
      <c r="P73" t="s">
        <v>2687</v>
      </c>
      <c r="Q73" t="s">
        <v>2547</v>
      </c>
      <c r="R73" t="s">
        <v>2314</v>
      </c>
      <c r="S73" t="s">
        <v>2488</v>
      </c>
      <c r="T73" t="s">
        <v>1370</v>
      </c>
      <c r="Y73" t="s">
        <v>2688</v>
      </c>
      <c r="Z73" t="s">
        <v>2689</v>
      </c>
      <c r="AA73" t="s">
        <v>2690</v>
      </c>
      <c r="AB73" t="s">
        <v>2691</v>
      </c>
      <c r="AD73" t="s">
        <v>1856</v>
      </c>
      <c r="AJ73" t="s">
        <v>2692</v>
      </c>
      <c r="AL73" t="s">
        <v>2693</v>
      </c>
      <c r="AM73" t="s">
        <v>2694</v>
      </c>
      <c r="AS73" t="s">
        <v>2695</v>
      </c>
      <c r="AT73" t="s">
        <v>2696</v>
      </c>
      <c r="AW73" t="s">
        <v>2697</v>
      </c>
      <c r="AZ73" t="s">
        <v>2428</v>
      </c>
      <c r="BE73" t="s">
        <v>2698</v>
      </c>
      <c r="BH73" t="s">
        <v>2699</v>
      </c>
      <c r="BI73" t="s">
        <v>1172</v>
      </c>
      <c r="BJ73" t="s">
        <v>936</v>
      </c>
      <c r="BK73" t="str">
        <f t="shared" si="1"/>
        <v>Bristol Bay Borough, AK</v>
      </c>
    </row>
    <row r="74" spans="3:63" x14ac:dyDescent="0.25">
      <c r="F74" t="s">
        <v>2700</v>
      </c>
      <c r="M74" t="s">
        <v>2337</v>
      </c>
      <c r="P74" t="s">
        <v>2347</v>
      </c>
      <c r="Q74" t="s">
        <v>2495</v>
      </c>
      <c r="R74" t="s">
        <v>2631</v>
      </c>
      <c r="S74" t="s">
        <v>2504</v>
      </c>
      <c r="T74" t="s">
        <v>2701</v>
      </c>
      <c r="Y74" t="s">
        <v>2702</v>
      </c>
      <c r="Z74" s="70" t="s">
        <v>2703</v>
      </c>
      <c r="AA74" t="s">
        <v>1673</v>
      </c>
      <c r="AB74" t="s">
        <v>2354</v>
      </c>
      <c r="AD74" t="s">
        <v>2704</v>
      </c>
      <c r="AJ74" t="s">
        <v>2705</v>
      </c>
      <c r="AL74" t="s">
        <v>2706</v>
      </c>
      <c r="AM74" t="s">
        <v>2707</v>
      </c>
      <c r="AS74" t="s">
        <v>2234</v>
      </c>
      <c r="AT74" t="s">
        <v>2708</v>
      </c>
      <c r="AW74" t="s">
        <v>2709</v>
      </c>
      <c r="BE74" t="s">
        <v>2710</v>
      </c>
      <c r="BH74" t="s">
        <v>2711</v>
      </c>
      <c r="BI74" t="s">
        <v>1214</v>
      </c>
      <c r="BJ74" t="s">
        <v>936</v>
      </c>
      <c r="BK74" t="str">
        <f t="shared" si="1"/>
        <v>Chugach Census Area, AK</v>
      </c>
    </row>
    <row r="75" spans="3:63" x14ac:dyDescent="0.25">
      <c r="F75" t="s">
        <v>2712</v>
      </c>
      <c r="M75" t="s">
        <v>2713</v>
      </c>
      <c r="P75" t="s">
        <v>2714</v>
      </c>
      <c r="Q75" t="s">
        <v>2715</v>
      </c>
      <c r="R75" t="s">
        <v>2716</v>
      </c>
      <c r="S75" t="s">
        <v>2058</v>
      </c>
      <c r="T75" t="s">
        <v>2717</v>
      </c>
      <c r="Y75" t="s">
        <v>2480</v>
      </c>
      <c r="Z75" t="s">
        <v>2265</v>
      </c>
      <c r="AA75" t="s">
        <v>2718</v>
      </c>
      <c r="AB75" t="s">
        <v>2719</v>
      </c>
      <c r="AD75" t="s">
        <v>2720</v>
      </c>
      <c r="AJ75" t="s">
        <v>2721</v>
      </c>
      <c r="AL75" t="s">
        <v>2343</v>
      </c>
      <c r="AM75" t="s">
        <v>1201</v>
      </c>
      <c r="AS75" t="s">
        <v>2722</v>
      </c>
      <c r="AT75" t="s">
        <v>2435</v>
      </c>
      <c r="AW75" t="s">
        <v>2510</v>
      </c>
      <c r="BE75" t="s">
        <v>2723</v>
      </c>
      <c r="BH75" t="s">
        <v>2724</v>
      </c>
      <c r="BI75" t="s">
        <v>1249</v>
      </c>
      <c r="BJ75" t="s">
        <v>936</v>
      </c>
      <c r="BK75" t="str">
        <f t="shared" si="1"/>
        <v>Copper River Census Area, AK</v>
      </c>
    </row>
    <row r="76" spans="3:63" x14ac:dyDescent="0.25">
      <c r="F76" t="s">
        <v>2725</v>
      </c>
      <c r="M76" t="s">
        <v>1988</v>
      </c>
      <c r="P76" t="s">
        <v>2386</v>
      </c>
      <c r="Q76" t="s">
        <v>2726</v>
      </c>
      <c r="R76" t="s">
        <v>1429</v>
      </c>
      <c r="S76" t="s">
        <v>2569</v>
      </c>
      <c r="T76" t="s">
        <v>1878</v>
      </c>
      <c r="Y76" t="s">
        <v>2673</v>
      </c>
      <c r="Z76" s="70" t="s">
        <v>2006</v>
      </c>
      <c r="AA76" t="s">
        <v>1700</v>
      </c>
      <c r="AB76" t="s">
        <v>2727</v>
      </c>
      <c r="AD76" t="s">
        <v>2429</v>
      </c>
      <c r="AJ76" t="s">
        <v>1856</v>
      </c>
      <c r="AL76" t="s">
        <v>2495</v>
      </c>
      <c r="AM76" t="s">
        <v>2728</v>
      </c>
      <c r="AS76" t="s">
        <v>2729</v>
      </c>
      <c r="AT76" t="s">
        <v>1382</v>
      </c>
      <c r="AW76" t="s">
        <v>2730</v>
      </c>
      <c r="BE76" t="s">
        <v>2731</v>
      </c>
      <c r="BH76" t="s">
        <v>2732</v>
      </c>
      <c r="BI76" t="s">
        <v>1284</v>
      </c>
      <c r="BJ76" t="s">
        <v>936</v>
      </c>
      <c r="BK76" t="str">
        <f t="shared" si="1"/>
        <v>Denali Borough, AK</v>
      </c>
    </row>
    <row r="77" spans="3:63" x14ac:dyDescent="0.25">
      <c r="M77" t="s">
        <v>1872</v>
      </c>
      <c r="P77" t="s">
        <v>2481</v>
      </c>
      <c r="Q77" t="s">
        <v>2362</v>
      </c>
      <c r="R77" t="s">
        <v>2113</v>
      </c>
      <c r="S77" t="s">
        <v>2733</v>
      </c>
      <c r="T77" t="s">
        <v>1852</v>
      </c>
      <c r="Y77" t="s">
        <v>2734</v>
      </c>
      <c r="Z77" t="s">
        <v>2735</v>
      </c>
      <c r="AA77" t="s">
        <v>1201</v>
      </c>
      <c r="AB77" t="s">
        <v>2474</v>
      </c>
      <c r="AD77" t="s">
        <v>2557</v>
      </c>
      <c r="AJ77" t="s">
        <v>2192</v>
      </c>
      <c r="AL77" t="s">
        <v>2244</v>
      </c>
      <c r="AM77" t="s">
        <v>2736</v>
      </c>
      <c r="AS77" t="s">
        <v>2547</v>
      </c>
      <c r="AT77" t="s">
        <v>2737</v>
      </c>
      <c r="AW77" t="s">
        <v>2207</v>
      </c>
      <c r="BE77" t="s">
        <v>2738</v>
      </c>
      <c r="BH77" t="s">
        <v>2739</v>
      </c>
      <c r="BI77" t="s">
        <v>1317</v>
      </c>
      <c r="BJ77" t="s">
        <v>936</v>
      </c>
      <c r="BK77" t="str">
        <f t="shared" si="1"/>
        <v>Dillingham Census Area, AK</v>
      </c>
    </row>
    <row r="78" spans="3:63" x14ac:dyDescent="0.25">
      <c r="M78" t="s">
        <v>2740</v>
      </c>
      <c r="P78" t="s">
        <v>2510</v>
      </c>
      <c r="Q78" t="s">
        <v>1371</v>
      </c>
      <c r="R78" t="s">
        <v>1856</v>
      </c>
      <c r="S78" t="s">
        <v>2741</v>
      </c>
      <c r="T78" t="s">
        <v>2742</v>
      </c>
      <c r="Y78" t="s">
        <v>2743</v>
      </c>
      <c r="Z78" s="70" t="s">
        <v>2520</v>
      </c>
      <c r="AA78" t="s">
        <v>1885</v>
      </c>
      <c r="AB78" t="s">
        <v>2744</v>
      </c>
      <c r="AD78" t="s">
        <v>2745</v>
      </c>
      <c r="AJ78" t="s">
        <v>2207</v>
      </c>
      <c r="AL78" t="s">
        <v>1735</v>
      </c>
      <c r="AM78" t="s">
        <v>2746</v>
      </c>
      <c r="AS78" t="s">
        <v>2747</v>
      </c>
      <c r="AT78" t="s">
        <v>1719</v>
      </c>
      <c r="AW78" t="s">
        <v>2748</v>
      </c>
      <c r="BE78" t="s">
        <v>2749</v>
      </c>
      <c r="BH78" t="s">
        <v>2750</v>
      </c>
      <c r="BI78" t="s">
        <v>1354</v>
      </c>
      <c r="BJ78" t="s">
        <v>936</v>
      </c>
      <c r="BK78" t="str">
        <f t="shared" si="1"/>
        <v>Fairbanks North Star Borough, AK</v>
      </c>
    </row>
    <row r="79" spans="3:63" x14ac:dyDescent="0.25">
      <c r="M79" t="s">
        <v>1531</v>
      </c>
      <c r="P79" t="s">
        <v>2149</v>
      </c>
      <c r="Q79" t="s">
        <v>2751</v>
      </c>
      <c r="R79" t="s">
        <v>2752</v>
      </c>
      <c r="S79" t="s">
        <v>2753</v>
      </c>
      <c r="T79" t="s">
        <v>1780</v>
      </c>
      <c r="Y79" t="s">
        <v>2754</v>
      </c>
      <c r="Z79" t="s">
        <v>2755</v>
      </c>
      <c r="AA79" t="s">
        <v>2368</v>
      </c>
      <c r="AB79" t="s">
        <v>2756</v>
      </c>
      <c r="AD79" t="s">
        <v>2757</v>
      </c>
      <c r="AJ79" t="s">
        <v>2758</v>
      </c>
      <c r="AL79" t="s">
        <v>2759</v>
      </c>
      <c r="AS79" t="s">
        <v>1706</v>
      </c>
      <c r="AT79" t="s">
        <v>2760</v>
      </c>
      <c r="AW79" t="s">
        <v>2761</v>
      </c>
      <c r="BE79" t="s">
        <v>2762</v>
      </c>
      <c r="BH79" t="s">
        <v>2763</v>
      </c>
      <c r="BI79" t="s">
        <v>1387</v>
      </c>
      <c r="BJ79" t="s">
        <v>936</v>
      </c>
      <c r="BK79" t="str">
        <f t="shared" si="1"/>
        <v>Haines Borough, AK</v>
      </c>
    </row>
    <row r="80" spans="3:63" x14ac:dyDescent="0.25">
      <c r="M80" t="s">
        <v>1857</v>
      </c>
      <c r="P80" t="s">
        <v>2192</v>
      </c>
      <c r="Q80" t="s">
        <v>2764</v>
      </c>
      <c r="R80" t="s">
        <v>2765</v>
      </c>
      <c r="S80" t="s">
        <v>2766</v>
      </c>
      <c r="T80" t="s">
        <v>1835</v>
      </c>
      <c r="Y80" t="s">
        <v>2767</v>
      </c>
      <c r="Z80" s="70" t="s">
        <v>2768</v>
      </c>
      <c r="AA80" t="s">
        <v>2769</v>
      </c>
      <c r="AB80" t="s">
        <v>2347</v>
      </c>
      <c r="AD80" t="s">
        <v>2770</v>
      </c>
      <c r="AJ80" t="s">
        <v>1298</v>
      </c>
      <c r="AL80" t="s">
        <v>2771</v>
      </c>
      <c r="AS80" t="s">
        <v>2495</v>
      </c>
      <c r="AT80" t="s">
        <v>2772</v>
      </c>
      <c r="AW80" t="s">
        <v>1298</v>
      </c>
      <c r="BH80" t="s">
        <v>2773</v>
      </c>
      <c r="BI80" t="s">
        <v>1420</v>
      </c>
      <c r="BJ80" t="s">
        <v>936</v>
      </c>
      <c r="BK80" t="str">
        <f t="shared" si="1"/>
        <v>Hoonah-Angoon Census Area, AK</v>
      </c>
    </row>
    <row r="81" spans="13:63" x14ac:dyDescent="0.25">
      <c r="M81" t="s">
        <v>2774</v>
      </c>
      <c r="P81" t="s">
        <v>2126</v>
      </c>
      <c r="Q81" t="s">
        <v>2775</v>
      </c>
      <c r="R81" t="s">
        <v>2776</v>
      </c>
      <c r="S81" t="s">
        <v>2613</v>
      </c>
      <c r="T81" t="s">
        <v>2177</v>
      </c>
      <c r="Y81" t="s">
        <v>2670</v>
      </c>
      <c r="Z81" t="s">
        <v>2777</v>
      </c>
      <c r="AA81" t="s">
        <v>2622</v>
      </c>
      <c r="AB81" t="s">
        <v>2778</v>
      </c>
      <c r="AD81" t="s">
        <v>2779</v>
      </c>
      <c r="AJ81" t="s">
        <v>2780</v>
      </c>
      <c r="AL81" t="s">
        <v>1673</v>
      </c>
      <c r="AS81" t="s">
        <v>2597</v>
      </c>
      <c r="AT81" t="s">
        <v>1139</v>
      </c>
      <c r="AW81" t="s">
        <v>2468</v>
      </c>
      <c r="BH81" t="s">
        <v>2781</v>
      </c>
      <c r="BI81" t="s">
        <v>1445</v>
      </c>
      <c r="BJ81" t="s">
        <v>936</v>
      </c>
      <c r="BK81" t="str">
        <f t="shared" si="1"/>
        <v>Juneau City and Borough, AK</v>
      </c>
    </row>
    <row r="82" spans="13:63" x14ac:dyDescent="0.25">
      <c r="M82" t="s">
        <v>1569</v>
      </c>
      <c r="P82" t="s">
        <v>2782</v>
      </c>
      <c r="Q82" t="s">
        <v>1673</v>
      </c>
      <c r="R82" t="s">
        <v>2783</v>
      </c>
      <c r="S82" t="s">
        <v>2784</v>
      </c>
      <c r="T82" t="s">
        <v>1762</v>
      </c>
      <c r="Y82" t="s">
        <v>2785</v>
      </c>
      <c r="Z82" s="70" t="s">
        <v>2786</v>
      </c>
      <c r="AA82" t="s">
        <v>2787</v>
      </c>
      <c r="AB82" t="s">
        <v>2652</v>
      </c>
      <c r="AD82" t="s">
        <v>1603</v>
      </c>
      <c r="AJ82" t="s">
        <v>2729</v>
      </c>
      <c r="AL82" t="s">
        <v>2788</v>
      </c>
      <c r="AS82" t="s">
        <v>2789</v>
      </c>
      <c r="AT82" t="s">
        <v>2790</v>
      </c>
      <c r="AW82" t="s">
        <v>2547</v>
      </c>
      <c r="BH82" t="s">
        <v>2791</v>
      </c>
      <c r="BI82" t="s">
        <v>1479</v>
      </c>
      <c r="BJ82" t="s">
        <v>936</v>
      </c>
      <c r="BK82" t="str">
        <f t="shared" si="1"/>
        <v>Kenai Peninsula Borough, AK</v>
      </c>
    </row>
    <row r="83" spans="13:63" x14ac:dyDescent="0.25">
      <c r="M83" t="s">
        <v>2792</v>
      </c>
      <c r="P83" t="s">
        <v>2480</v>
      </c>
      <c r="Q83" t="s">
        <v>2793</v>
      </c>
      <c r="R83" t="s">
        <v>2547</v>
      </c>
      <c r="S83" t="s">
        <v>2794</v>
      </c>
      <c r="T83" t="s">
        <v>2266</v>
      </c>
      <c r="Y83" t="s">
        <v>1885</v>
      </c>
      <c r="Z83" t="s">
        <v>1201</v>
      </c>
      <c r="AA83" t="s">
        <v>2795</v>
      </c>
      <c r="AB83" t="s">
        <v>2386</v>
      </c>
      <c r="AD83" t="s">
        <v>1881</v>
      </c>
      <c r="AJ83" t="s">
        <v>2796</v>
      </c>
      <c r="AL83" t="s">
        <v>2797</v>
      </c>
      <c r="AS83" t="s">
        <v>1371</v>
      </c>
      <c r="AT83" t="s">
        <v>2798</v>
      </c>
      <c r="AW83" t="s">
        <v>2799</v>
      </c>
      <c r="BH83" t="s">
        <v>2800</v>
      </c>
      <c r="BI83" t="s">
        <v>1510</v>
      </c>
      <c r="BJ83" t="s">
        <v>936</v>
      </c>
      <c r="BK83" t="str">
        <f t="shared" si="1"/>
        <v>Ketchikan Gateway Borough, AK</v>
      </c>
    </row>
    <row r="84" spans="13:63" x14ac:dyDescent="0.25">
      <c r="M84" t="s">
        <v>1383</v>
      </c>
      <c r="P84" t="s">
        <v>2557</v>
      </c>
      <c r="Q84" t="s">
        <v>2801</v>
      </c>
      <c r="R84" t="s">
        <v>2495</v>
      </c>
      <c r="S84" t="s">
        <v>2661</v>
      </c>
      <c r="T84" t="s">
        <v>2802</v>
      </c>
      <c r="Y84" t="s">
        <v>2803</v>
      </c>
      <c r="Z84" s="70" t="s">
        <v>2804</v>
      </c>
      <c r="AB84" t="s">
        <v>1575</v>
      </c>
      <c r="AD84" t="s">
        <v>2209</v>
      </c>
      <c r="AJ84" t="s">
        <v>2805</v>
      </c>
      <c r="AL84" t="s">
        <v>1700</v>
      </c>
      <c r="AS84" t="s">
        <v>2806</v>
      </c>
      <c r="AT84" t="s">
        <v>2807</v>
      </c>
      <c r="AW84" t="s">
        <v>2808</v>
      </c>
      <c r="BH84" t="s">
        <v>2809</v>
      </c>
      <c r="BI84" t="s">
        <v>1544</v>
      </c>
      <c r="BJ84" t="s">
        <v>936</v>
      </c>
      <c r="BK84" t="str">
        <f t="shared" si="1"/>
        <v>Kodiak Island Borough, AK</v>
      </c>
    </row>
    <row r="85" spans="13:63" x14ac:dyDescent="0.25">
      <c r="M85" t="s">
        <v>2014</v>
      </c>
      <c r="P85" t="s">
        <v>2810</v>
      </c>
      <c r="Q85" t="s">
        <v>2811</v>
      </c>
      <c r="R85" t="s">
        <v>2209</v>
      </c>
      <c r="S85" t="s">
        <v>2468</v>
      </c>
      <c r="T85" t="s">
        <v>1404</v>
      </c>
      <c r="Z85" t="s">
        <v>2812</v>
      </c>
      <c r="AB85" t="s">
        <v>1856</v>
      </c>
      <c r="AD85" t="s">
        <v>2813</v>
      </c>
      <c r="AJ85" t="s">
        <v>2814</v>
      </c>
      <c r="AL85" t="s">
        <v>1201</v>
      </c>
      <c r="AS85" t="s">
        <v>2775</v>
      </c>
      <c r="AT85" t="s">
        <v>2815</v>
      </c>
      <c r="AW85" t="s">
        <v>2816</v>
      </c>
      <c r="BH85" t="s">
        <v>2817</v>
      </c>
      <c r="BI85" t="s">
        <v>1579</v>
      </c>
      <c r="BJ85" t="s">
        <v>936</v>
      </c>
      <c r="BK85" t="str">
        <f t="shared" si="1"/>
        <v>Kusilvak Census Area, AK</v>
      </c>
    </row>
    <row r="86" spans="13:63" x14ac:dyDescent="0.25">
      <c r="M86" t="s">
        <v>2078</v>
      </c>
      <c r="P86" t="s">
        <v>2320</v>
      </c>
      <c r="Q86" t="s">
        <v>2818</v>
      </c>
      <c r="R86" t="s">
        <v>2819</v>
      </c>
      <c r="S86" t="s">
        <v>2557</v>
      </c>
      <c r="T86" t="s">
        <v>2820</v>
      </c>
      <c r="Z86" s="70" t="s">
        <v>2821</v>
      </c>
      <c r="AB86" t="s">
        <v>2510</v>
      </c>
      <c r="AD86" t="s">
        <v>2822</v>
      </c>
      <c r="AJ86" t="s">
        <v>2823</v>
      </c>
      <c r="AL86" t="s">
        <v>1885</v>
      </c>
      <c r="AS86" t="s">
        <v>2824</v>
      </c>
      <c r="AT86" t="s">
        <v>2825</v>
      </c>
      <c r="AW86" t="s">
        <v>2826</v>
      </c>
      <c r="BH86" t="s">
        <v>2827</v>
      </c>
      <c r="BI86" t="s">
        <v>1607</v>
      </c>
      <c r="BJ86" t="s">
        <v>936</v>
      </c>
      <c r="BK86" t="str">
        <f t="shared" si="1"/>
        <v>Lake and Peninsula Borough, AK</v>
      </c>
    </row>
    <row r="87" spans="13:63" x14ac:dyDescent="0.25">
      <c r="M87" t="s">
        <v>2828</v>
      </c>
      <c r="P87" t="s">
        <v>2547</v>
      </c>
      <c r="Q87" t="s">
        <v>1700</v>
      </c>
      <c r="R87" t="s">
        <v>2829</v>
      </c>
      <c r="S87" t="s">
        <v>2547</v>
      </c>
      <c r="T87" t="s">
        <v>1876</v>
      </c>
      <c r="Z87" t="s">
        <v>2830</v>
      </c>
      <c r="AB87" t="s">
        <v>2149</v>
      </c>
      <c r="AD87" t="s">
        <v>2831</v>
      </c>
      <c r="AJ87" t="s">
        <v>2832</v>
      </c>
      <c r="AL87" t="s">
        <v>2401</v>
      </c>
      <c r="AS87" t="s">
        <v>2833</v>
      </c>
      <c r="AT87" t="s">
        <v>2834</v>
      </c>
      <c r="AW87" t="s">
        <v>2835</v>
      </c>
      <c r="BH87" t="s">
        <v>2836</v>
      </c>
      <c r="BI87" t="s">
        <v>1636</v>
      </c>
      <c r="BJ87" t="s">
        <v>936</v>
      </c>
      <c r="BK87" t="str">
        <f t="shared" si="1"/>
        <v>Matanuska-Susitna Borough, AK</v>
      </c>
    </row>
    <row r="88" spans="13:63" x14ac:dyDescent="0.25">
      <c r="M88" t="s">
        <v>1927</v>
      </c>
      <c r="P88" t="s">
        <v>2495</v>
      </c>
      <c r="Q88" t="s">
        <v>2837</v>
      </c>
      <c r="R88" t="s">
        <v>2269</v>
      </c>
      <c r="S88" t="s">
        <v>2496</v>
      </c>
      <c r="T88" t="s">
        <v>1520</v>
      </c>
      <c r="Z88" s="70" t="s">
        <v>2838</v>
      </c>
      <c r="AB88" t="s">
        <v>2839</v>
      </c>
      <c r="AD88" t="s">
        <v>2021</v>
      </c>
      <c r="AJ88" t="s">
        <v>2840</v>
      </c>
      <c r="AL88" t="s">
        <v>2428</v>
      </c>
      <c r="AS88" t="s">
        <v>1673</v>
      </c>
      <c r="AT88" t="s">
        <v>2841</v>
      </c>
      <c r="AW88" t="s">
        <v>2832</v>
      </c>
      <c r="BH88" t="s">
        <v>2842</v>
      </c>
      <c r="BI88" t="s">
        <v>1659</v>
      </c>
      <c r="BJ88" t="s">
        <v>936</v>
      </c>
      <c r="BK88" t="str">
        <f t="shared" si="1"/>
        <v>Nome Census Area, AK</v>
      </c>
    </row>
    <row r="89" spans="13:63" x14ac:dyDescent="0.25">
      <c r="M89" t="s">
        <v>1950</v>
      </c>
      <c r="P89" t="s">
        <v>2244</v>
      </c>
      <c r="Q89" t="s">
        <v>1201</v>
      </c>
      <c r="R89" t="s">
        <v>1673</v>
      </c>
      <c r="S89" t="s">
        <v>2779</v>
      </c>
      <c r="T89" t="s">
        <v>1536</v>
      </c>
      <c r="AB89" t="s">
        <v>2192</v>
      </c>
      <c r="AD89" t="s">
        <v>2200</v>
      </c>
      <c r="AJ89" t="s">
        <v>2843</v>
      </c>
      <c r="AL89" t="s">
        <v>2844</v>
      </c>
      <c r="AS89" t="s">
        <v>2670</v>
      </c>
      <c r="AT89" t="s">
        <v>2845</v>
      </c>
      <c r="AW89" t="s">
        <v>1085</v>
      </c>
      <c r="BH89" t="s">
        <v>2846</v>
      </c>
      <c r="BI89" t="s">
        <v>1690</v>
      </c>
      <c r="BJ89" t="s">
        <v>936</v>
      </c>
      <c r="BK89" t="str">
        <f t="shared" si="1"/>
        <v>North Slope Borough, AK</v>
      </c>
    </row>
    <row r="90" spans="13:63" x14ac:dyDescent="0.25">
      <c r="M90" t="s">
        <v>1822</v>
      </c>
      <c r="P90" t="s">
        <v>2847</v>
      </c>
      <c r="Q90" t="s">
        <v>1885</v>
      </c>
      <c r="R90" t="s">
        <v>2670</v>
      </c>
      <c r="S90" t="s">
        <v>2848</v>
      </c>
      <c r="T90" t="s">
        <v>2849</v>
      </c>
      <c r="AB90" t="s">
        <v>2850</v>
      </c>
      <c r="AD90" t="s">
        <v>1201</v>
      </c>
      <c r="AJ90" t="s">
        <v>2851</v>
      </c>
      <c r="AS90" t="s">
        <v>1700</v>
      </c>
      <c r="AT90" t="s">
        <v>2852</v>
      </c>
      <c r="AW90" t="s">
        <v>2853</v>
      </c>
      <c r="BH90" t="s">
        <v>2854</v>
      </c>
      <c r="BI90" t="s">
        <v>1713</v>
      </c>
      <c r="BJ90" t="s">
        <v>936</v>
      </c>
      <c r="BK90" t="str">
        <f t="shared" si="1"/>
        <v>Northwest Arctic Borough, AK</v>
      </c>
    </row>
    <row r="91" spans="13:63" x14ac:dyDescent="0.25">
      <c r="M91" t="s">
        <v>1292</v>
      </c>
      <c r="P91" t="s">
        <v>2853</v>
      </c>
      <c r="Q91" t="s">
        <v>2383</v>
      </c>
      <c r="R91" t="s">
        <v>2855</v>
      </c>
      <c r="S91" t="s">
        <v>1603</v>
      </c>
      <c r="T91" t="s">
        <v>1970</v>
      </c>
      <c r="AB91" t="s">
        <v>2856</v>
      </c>
      <c r="AD91" t="s">
        <v>1885</v>
      </c>
      <c r="AJ91" t="s">
        <v>1673</v>
      </c>
      <c r="AS91" t="s">
        <v>1201</v>
      </c>
      <c r="AT91" t="s">
        <v>2031</v>
      </c>
      <c r="AW91" t="s">
        <v>1700</v>
      </c>
      <c r="BH91" t="s">
        <v>2857</v>
      </c>
      <c r="BI91" t="s">
        <v>1740</v>
      </c>
      <c r="BJ91" t="s">
        <v>936</v>
      </c>
      <c r="BK91" t="str">
        <f t="shared" si="1"/>
        <v>Petersburg Census Area, AK</v>
      </c>
    </row>
    <row r="92" spans="13:63" x14ac:dyDescent="0.25">
      <c r="M92" t="s">
        <v>2858</v>
      </c>
      <c r="P92" t="s">
        <v>1673</v>
      </c>
      <c r="Q92" t="s">
        <v>2700</v>
      </c>
      <c r="R92" t="s">
        <v>1700</v>
      </c>
      <c r="S92" t="s">
        <v>1881</v>
      </c>
      <c r="T92" t="s">
        <v>2022</v>
      </c>
      <c r="AB92" t="s">
        <v>2648</v>
      </c>
      <c r="AD92" t="s">
        <v>2368</v>
      </c>
      <c r="AJ92" t="s">
        <v>2859</v>
      </c>
      <c r="AS92" t="s">
        <v>1885</v>
      </c>
      <c r="AT92" t="s">
        <v>2111</v>
      </c>
      <c r="AW92" t="s">
        <v>1201</v>
      </c>
      <c r="BH92" t="s">
        <v>2860</v>
      </c>
      <c r="BI92" t="s">
        <v>1768</v>
      </c>
      <c r="BJ92" t="s">
        <v>936</v>
      </c>
      <c r="BK92" t="str">
        <f t="shared" si="1"/>
        <v>Prince of Wales-Hyder Census Area, AK</v>
      </c>
    </row>
    <row r="93" spans="13:63" x14ac:dyDescent="0.25">
      <c r="M93" t="s">
        <v>2195</v>
      </c>
      <c r="P93" t="s">
        <v>2861</v>
      </c>
      <c r="Q93" t="s">
        <v>2862</v>
      </c>
      <c r="R93" t="s">
        <v>1201</v>
      </c>
      <c r="S93" t="s">
        <v>2597</v>
      </c>
      <c r="T93" t="s">
        <v>2048</v>
      </c>
      <c r="AB93" t="s">
        <v>2863</v>
      </c>
      <c r="AD93" t="s">
        <v>2042</v>
      </c>
      <c r="AJ93" t="s">
        <v>2864</v>
      </c>
      <c r="AS93" t="s">
        <v>2865</v>
      </c>
      <c r="AT93" t="s">
        <v>2866</v>
      </c>
      <c r="AW93" t="s">
        <v>2602</v>
      </c>
      <c r="BH93" t="s">
        <v>2867</v>
      </c>
      <c r="BI93" t="s">
        <v>1791</v>
      </c>
      <c r="BJ93" t="s">
        <v>936</v>
      </c>
      <c r="BK93" t="str">
        <f t="shared" si="1"/>
        <v>Sitka City and Borough, AK</v>
      </c>
    </row>
    <row r="94" spans="13:63" x14ac:dyDescent="0.25">
      <c r="M94" t="s">
        <v>2868</v>
      </c>
      <c r="P94" t="s">
        <v>2818</v>
      </c>
      <c r="R94" t="s">
        <v>1885</v>
      </c>
      <c r="S94" t="s">
        <v>2835</v>
      </c>
      <c r="T94" t="s">
        <v>2869</v>
      </c>
      <c r="AB94" t="s">
        <v>2480</v>
      </c>
      <c r="AD94" t="s">
        <v>1555</v>
      </c>
      <c r="AJ94" t="s">
        <v>1700</v>
      </c>
      <c r="AS94" t="s">
        <v>2700</v>
      </c>
      <c r="AT94" t="s">
        <v>2870</v>
      </c>
      <c r="AW94" t="s">
        <v>2871</v>
      </c>
      <c r="BH94" t="s">
        <v>2872</v>
      </c>
      <c r="BI94" t="s">
        <v>1812</v>
      </c>
      <c r="BJ94" t="s">
        <v>936</v>
      </c>
      <c r="BK94" t="str">
        <f t="shared" si="1"/>
        <v>Skagway Municipality, AK</v>
      </c>
    </row>
    <row r="95" spans="13:63" x14ac:dyDescent="0.25">
      <c r="M95" t="s">
        <v>2873</v>
      </c>
      <c r="P95" t="s">
        <v>1700</v>
      </c>
      <c r="R95" t="s">
        <v>2368</v>
      </c>
      <c r="S95" t="s">
        <v>2813</v>
      </c>
      <c r="T95" t="s">
        <v>2511</v>
      </c>
      <c r="AB95" t="s">
        <v>2874</v>
      </c>
      <c r="AJ95" t="s">
        <v>1201</v>
      </c>
      <c r="AS95" t="s">
        <v>2875</v>
      </c>
      <c r="AT95" t="s">
        <v>1405</v>
      </c>
      <c r="AW95" t="s">
        <v>2876</v>
      </c>
      <c r="BH95" t="s">
        <v>2877</v>
      </c>
      <c r="BI95" t="s">
        <v>1838</v>
      </c>
      <c r="BJ95" t="s">
        <v>936</v>
      </c>
      <c r="BK95" t="str">
        <f t="shared" si="1"/>
        <v>Southeast Fairbanks Census Area, AK</v>
      </c>
    </row>
    <row r="96" spans="13:63" x14ac:dyDescent="0.25">
      <c r="M96" t="s">
        <v>1826</v>
      </c>
      <c r="P96" t="s">
        <v>1201</v>
      </c>
      <c r="R96" t="s">
        <v>2683</v>
      </c>
      <c r="S96" t="s">
        <v>2006</v>
      </c>
      <c r="T96" t="s">
        <v>2878</v>
      </c>
      <c r="AB96" t="s">
        <v>2879</v>
      </c>
      <c r="AJ96" t="s">
        <v>2880</v>
      </c>
      <c r="AS96" t="s">
        <v>2881</v>
      </c>
      <c r="AT96" t="s">
        <v>1982</v>
      </c>
      <c r="AW96" t="s">
        <v>1555</v>
      </c>
      <c r="BH96" t="s">
        <v>2882</v>
      </c>
      <c r="BI96" t="s">
        <v>1865</v>
      </c>
      <c r="BJ96" t="s">
        <v>936</v>
      </c>
      <c r="BK96" t="str">
        <f t="shared" si="1"/>
        <v>Wrangell City and Borough, AK</v>
      </c>
    </row>
    <row r="97" spans="13:63" x14ac:dyDescent="0.25">
      <c r="M97" t="s">
        <v>2219</v>
      </c>
      <c r="P97" t="s">
        <v>1885</v>
      </c>
      <c r="R97" t="s">
        <v>2883</v>
      </c>
      <c r="S97" t="s">
        <v>2806</v>
      </c>
      <c r="T97" t="s">
        <v>2067</v>
      </c>
      <c r="AB97" t="s">
        <v>2650</v>
      </c>
      <c r="AJ97" t="s">
        <v>1885</v>
      </c>
      <c r="AT97" t="s">
        <v>2148</v>
      </c>
      <c r="AW97" t="s">
        <v>2884</v>
      </c>
      <c r="BH97" t="s">
        <v>2885</v>
      </c>
      <c r="BI97" t="s">
        <v>1888</v>
      </c>
      <c r="BJ97" t="s">
        <v>936</v>
      </c>
      <c r="BK97" t="str">
        <f t="shared" si="1"/>
        <v>Yakutat City and Borough, AK</v>
      </c>
    </row>
    <row r="98" spans="13:63" x14ac:dyDescent="0.25">
      <c r="M98" t="s">
        <v>1852</v>
      </c>
      <c r="P98" t="s">
        <v>2700</v>
      </c>
      <c r="R98" t="s">
        <v>2886</v>
      </c>
      <c r="S98" t="s">
        <v>2831</v>
      </c>
      <c r="T98" t="s">
        <v>2347</v>
      </c>
      <c r="AB98" t="s">
        <v>2557</v>
      </c>
      <c r="AJ98" t="s">
        <v>2887</v>
      </c>
      <c r="AT98" t="s">
        <v>1702</v>
      </c>
      <c r="AW98" t="s">
        <v>2888</v>
      </c>
      <c r="BH98" t="s">
        <v>2889</v>
      </c>
      <c r="BI98" t="s">
        <v>1912</v>
      </c>
      <c r="BJ98" t="s">
        <v>936</v>
      </c>
      <c r="BK98" t="str">
        <f t="shared" si="1"/>
        <v>Yukon-Koyukuk Census Area, AK</v>
      </c>
    </row>
    <row r="99" spans="13:63" x14ac:dyDescent="0.25">
      <c r="M99" t="s">
        <v>1780</v>
      </c>
      <c r="P99" t="s">
        <v>2890</v>
      </c>
      <c r="R99" t="s">
        <v>2891</v>
      </c>
      <c r="S99" t="s">
        <v>2892</v>
      </c>
      <c r="T99" t="s">
        <v>2386</v>
      </c>
      <c r="AB99" t="s">
        <v>2320</v>
      </c>
      <c r="AJ99" t="s">
        <v>2881</v>
      </c>
      <c r="AT99" t="s">
        <v>2893</v>
      </c>
      <c r="AW99" t="s">
        <v>2894</v>
      </c>
      <c r="BH99" t="s">
        <v>2895</v>
      </c>
      <c r="BI99" t="s">
        <v>994</v>
      </c>
      <c r="BJ99" t="s">
        <v>127</v>
      </c>
      <c r="BK99" t="str">
        <f t="shared" si="1"/>
        <v>Apache County, AZ</v>
      </c>
    </row>
    <row r="100" spans="13:63" x14ac:dyDescent="0.25">
      <c r="M100" t="s">
        <v>2896</v>
      </c>
      <c r="P100" t="s">
        <v>2897</v>
      </c>
      <c r="R100" t="s">
        <v>2830</v>
      </c>
      <c r="S100" t="s">
        <v>2898</v>
      </c>
      <c r="T100" t="s">
        <v>2123</v>
      </c>
      <c r="AB100" t="s">
        <v>2805</v>
      </c>
      <c r="AJ100" t="s">
        <v>2899</v>
      </c>
      <c r="AT100" t="s">
        <v>2045</v>
      </c>
      <c r="AW100" t="s">
        <v>2900</v>
      </c>
      <c r="BH100" t="s">
        <v>2901</v>
      </c>
      <c r="BI100" t="s">
        <v>1037</v>
      </c>
      <c r="BJ100" t="s">
        <v>127</v>
      </c>
      <c r="BK100" t="str">
        <f t="shared" si="1"/>
        <v>Cochise County, AZ</v>
      </c>
    </row>
    <row r="101" spans="13:63" x14ac:dyDescent="0.25">
      <c r="M101" t="s">
        <v>2254</v>
      </c>
      <c r="P101" t="s">
        <v>2875</v>
      </c>
      <c r="S101" t="s">
        <v>2902</v>
      </c>
      <c r="T101" t="s">
        <v>2510</v>
      </c>
      <c r="AB101" t="s">
        <v>2547</v>
      </c>
      <c r="AJ101" t="s">
        <v>2903</v>
      </c>
      <c r="AT101" t="s">
        <v>2001</v>
      </c>
      <c r="AW101" t="s">
        <v>2904</v>
      </c>
      <c r="BH101" t="s">
        <v>2905</v>
      </c>
      <c r="BI101" t="s">
        <v>1080</v>
      </c>
      <c r="BJ101" t="s">
        <v>127</v>
      </c>
      <c r="BK101" t="str">
        <f t="shared" si="1"/>
        <v>Coconino County, AZ</v>
      </c>
    </row>
    <row r="102" spans="13:63" x14ac:dyDescent="0.25">
      <c r="M102" t="s">
        <v>2533</v>
      </c>
      <c r="P102" t="s">
        <v>2683</v>
      </c>
      <c r="S102" t="s">
        <v>1201</v>
      </c>
      <c r="T102" t="s">
        <v>2722</v>
      </c>
      <c r="AB102" t="s">
        <v>2906</v>
      </c>
      <c r="AT102" t="s">
        <v>2686</v>
      </c>
      <c r="AW102" t="s">
        <v>2907</v>
      </c>
      <c r="BH102" t="s">
        <v>2908</v>
      </c>
      <c r="BI102" t="s">
        <v>1128</v>
      </c>
      <c r="BJ102" t="s">
        <v>127</v>
      </c>
      <c r="BK102" t="str">
        <f t="shared" si="1"/>
        <v>Gila County, AZ</v>
      </c>
    </row>
    <row r="103" spans="13:63" x14ac:dyDescent="0.25">
      <c r="M103" t="s">
        <v>1876</v>
      </c>
      <c r="P103" t="s">
        <v>2909</v>
      </c>
      <c r="S103" t="s">
        <v>2910</v>
      </c>
      <c r="T103" t="s">
        <v>2911</v>
      </c>
      <c r="AB103" t="s">
        <v>2495</v>
      </c>
      <c r="AT103" t="s">
        <v>1602</v>
      </c>
      <c r="AW103" t="s">
        <v>2912</v>
      </c>
      <c r="BH103" t="s">
        <v>2913</v>
      </c>
      <c r="BI103" t="s">
        <v>1173</v>
      </c>
      <c r="BJ103" t="s">
        <v>127</v>
      </c>
      <c r="BK103" t="str">
        <f t="shared" si="1"/>
        <v>Graham County, AZ</v>
      </c>
    </row>
    <row r="104" spans="13:63" x14ac:dyDescent="0.25">
      <c r="M104" t="s">
        <v>1520</v>
      </c>
      <c r="S104" t="s">
        <v>2881</v>
      </c>
      <c r="T104" t="s">
        <v>2780</v>
      </c>
      <c r="AB104" t="s">
        <v>2914</v>
      </c>
      <c r="AT104" t="s">
        <v>2915</v>
      </c>
      <c r="AW104" t="s">
        <v>2916</v>
      </c>
      <c r="BH104" t="s">
        <v>2917</v>
      </c>
      <c r="BI104" t="s">
        <v>1215</v>
      </c>
      <c r="BJ104" t="s">
        <v>127</v>
      </c>
      <c r="BK104" t="str">
        <f t="shared" si="1"/>
        <v>Greenlee County, AZ</v>
      </c>
    </row>
    <row r="105" spans="13:63" x14ac:dyDescent="0.25">
      <c r="M105" t="s">
        <v>1536</v>
      </c>
      <c r="S105" t="s">
        <v>2918</v>
      </c>
      <c r="T105" t="s">
        <v>2468</v>
      </c>
      <c r="AB105" t="s">
        <v>2614</v>
      </c>
      <c r="AT105" t="s">
        <v>1948</v>
      </c>
      <c r="AW105" t="s">
        <v>2919</v>
      </c>
      <c r="BH105" t="s">
        <v>2920</v>
      </c>
      <c r="BI105" t="s">
        <v>1250</v>
      </c>
      <c r="BJ105" t="s">
        <v>127</v>
      </c>
      <c r="BK105" t="str">
        <f t="shared" si="1"/>
        <v>La Paz County, AZ</v>
      </c>
    </row>
    <row r="106" spans="13:63" x14ac:dyDescent="0.25">
      <c r="M106" t="s">
        <v>2346</v>
      </c>
      <c r="S106" t="s">
        <v>2921</v>
      </c>
      <c r="T106" t="s">
        <v>2547</v>
      </c>
      <c r="AB106" t="s">
        <v>1371</v>
      </c>
      <c r="AT106" t="s">
        <v>2922</v>
      </c>
      <c r="AW106" t="s">
        <v>2923</v>
      </c>
      <c r="BH106" t="s">
        <v>2924</v>
      </c>
      <c r="BI106" t="s">
        <v>128</v>
      </c>
      <c r="BJ106" t="s">
        <v>127</v>
      </c>
      <c r="BK106" t="str">
        <f t="shared" si="1"/>
        <v>Maricopa County, AZ</v>
      </c>
    </row>
    <row r="107" spans="13:63" x14ac:dyDescent="0.25">
      <c r="M107" t="s">
        <v>2925</v>
      </c>
      <c r="T107" t="s">
        <v>2495</v>
      </c>
      <c r="AB107" t="s">
        <v>2926</v>
      </c>
      <c r="AT107" t="s">
        <v>2927</v>
      </c>
      <c r="AW107" t="s">
        <v>2928</v>
      </c>
      <c r="BH107" t="s">
        <v>2929</v>
      </c>
      <c r="BI107" t="s">
        <v>1318</v>
      </c>
      <c r="BJ107" t="s">
        <v>127</v>
      </c>
      <c r="BK107" t="str">
        <f t="shared" si="1"/>
        <v>Mohave County, AZ</v>
      </c>
    </row>
    <row r="108" spans="13:63" x14ac:dyDescent="0.25">
      <c r="M108" t="s">
        <v>2354</v>
      </c>
      <c r="T108" t="s">
        <v>2582</v>
      </c>
      <c r="AB108" t="s">
        <v>2665</v>
      </c>
      <c r="AT108" t="s">
        <v>2054</v>
      </c>
      <c r="AW108" t="s">
        <v>2930</v>
      </c>
      <c r="BH108" t="s">
        <v>2931</v>
      </c>
      <c r="BI108" t="s">
        <v>1355</v>
      </c>
      <c r="BJ108" t="s">
        <v>127</v>
      </c>
      <c r="BK108" t="str">
        <f t="shared" si="1"/>
        <v>Navajo County, AZ</v>
      </c>
    </row>
    <row r="109" spans="13:63" x14ac:dyDescent="0.25">
      <c r="M109" t="s">
        <v>2087</v>
      </c>
      <c r="T109" t="s">
        <v>2715</v>
      </c>
      <c r="AB109" t="s">
        <v>2571</v>
      </c>
      <c r="AT109" t="s">
        <v>1463</v>
      </c>
      <c r="AW109" t="s">
        <v>2932</v>
      </c>
      <c r="BH109" t="s">
        <v>2933</v>
      </c>
      <c r="BI109" t="s">
        <v>1388</v>
      </c>
      <c r="BJ109" t="s">
        <v>127</v>
      </c>
      <c r="BK109" t="str">
        <f t="shared" si="1"/>
        <v>Pima County, AZ</v>
      </c>
    </row>
    <row r="110" spans="13:63" x14ac:dyDescent="0.25">
      <c r="M110" t="s">
        <v>2934</v>
      </c>
      <c r="T110" t="s">
        <v>2269</v>
      </c>
      <c r="AB110" t="s">
        <v>1700</v>
      </c>
      <c r="AT110" t="s">
        <v>1699</v>
      </c>
      <c r="AW110" t="s">
        <v>2935</v>
      </c>
      <c r="BH110" t="s">
        <v>2936</v>
      </c>
      <c r="BI110" t="s">
        <v>1421</v>
      </c>
      <c r="BJ110" t="s">
        <v>127</v>
      </c>
      <c r="BK110" t="str">
        <f t="shared" si="1"/>
        <v>Pinal County, AZ</v>
      </c>
    </row>
    <row r="111" spans="13:63" x14ac:dyDescent="0.25">
      <c r="M111" t="s">
        <v>2568</v>
      </c>
      <c r="T111" t="s">
        <v>2520</v>
      </c>
      <c r="AB111" t="s">
        <v>1201</v>
      </c>
      <c r="AT111" t="s">
        <v>2937</v>
      </c>
      <c r="AW111" t="s">
        <v>2938</v>
      </c>
      <c r="BH111" t="s">
        <v>2939</v>
      </c>
      <c r="BI111" t="s">
        <v>1446</v>
      </c>
      <c r="BJ111" t="s">
        <v>127</v>
      </c>
      <c r="BK111" t="str">
        <f t="shared" si="1"/>
        <v>Santa Cruz County, AZ</v>
      </c>
    </row>
    <row r="112" spans="13:63" x14ac:dyDescent="0.25">
      <c r="M112" t="s">
        <v>2940</v>
      </c>
      <c r="T112" t="s">
        <v>2941</v>
      </c>
      <c r="AB112" t="s">
        <v>1885</v>
      </c>
      <c r="AT112" t="s">
        <v>2942</v>
      </c>
      <c r="AW112" t="s">
        <v>2943</v>
      </c>
      <c r="BH112" t="s">
        <v>2944</v>
      </c>
      <c r="BI112" t="s">
        <v>1480</v>
      </c>
      <c r="BJ112" t="s">
        <v>127</v>
      </c>
      <c r="BK112" t="str">
        <f t="shared" si="1"/>
        <v>Yavapai County, AZ</v>
      </c>
    </row>
    <row r="113" spans="13:63" x14ac:dyDescent="0.25">
      <c r="M113" t="s">
        <v>2129</v>
      </c>
      <c r="T113" t="s">
        <v>2945</v>
      </c>
      <c r="AB113" t="s">
        <v>2368</v>
      </c>
      <c r="AT113" t="s">
        <v>2415</v>
      </c>
      <c r="AW113" t="s">
        <v>2946</v>
      </c>
      <c r="BH113" t="s">
        <v>2947</v>
      </c>
      <c r="BI113" t="s">
        <v>131</v>
      </c>
      <c r="BJ113" t="s">
        <v>127</v>
      </c>
      <c r="BK113" t="str">
        <f t="shared" si="1"/>
        <v>Yuma County, AZ</v>
      </c>
    </row>
    <row r="114" spans="13:63" x14ac:dyDescent="0.25">
      <c r="M114" t="s">
        <v>1861</v>
      </c>
      <c r="T114" t="s">
        <v>1673</v>
      </c>
      <c r="AB114" t="s">
        <v>2891</v>
      </c>
      <c r="AT114" t="s">
        <v>1872</v>
      </c>
      <c r="AW114" t="s">
        <v>2948</v>
      </c>
      <c r="BH114" t="s">
        <v>2949</v>
      </c>
      <c r="BI114" t="s">
        <v>995</v>
      </c>
      <c r="BJ114" t="s">
        <v>937</v>
      </c>
      <c r="BK114" t="str">
        <f t="shared" si="1"/>
        <v>Arkansas County, AR</v>
      </c>
    </row>
    <row r="115" spans="13:63" x14ac:dyDescent="0.25">
      <c r="M115" t="s">
        <v>2386</v>
      </c>
      <c r="T115" t="s">
        <v>1700</v>
      </c>
      <c r="AB115" t="s">
        <v>2830</v>
      </c>
      <c r="AT115" t="s">
        <v>1456</v>
      </c>
      <c r="AW115" t="s">
        <v>2950</v>
      </c>
      <c r="BH115" t="s">
        <v>2951</v>
      </c>
      <c r="BI115" t="s">
        <v>1038</v>
      </c>
      <c r="BJ115" t="s">
        <v>937</v>
      </c>
      <c r="BK115" t="str">
        <f t="shared" si="1"/>
        <v>Ashley County, AR</v>
      </c>
    </row>
    <row r="116" spans="13:63" x14ac:dyDescent="0.25">
      <c r="M116" t="s">
        <v>1856</v>
      </c>
      <c r="T116" t="s">
        <v>1201</v>
      </c>
      <c r="AB116" t="s">
        <v>2952</v>
      </c>
      <c r="AT116" t="s">
        <v>2953</v>
      </c>
      <c r="AW116" t="s">
        <v>2954</v>
      </c>
      <c r="BH116" t="s">
        <v>2955</v>
      </c>
      <c r="BI116" t="s">
        <v>1081</v>
      </c>
      <c r="BJ116" t="s">
        <v>937</v>
      </c>
      <c r="BK116" t="str">
        <f t="shared" si="1"/>
        <v>Baxter County, AR</v>
      </c>
    </row>
    <row r="117" spans="13:63" x14ac:dyDescent="0.25">
      <c r="M117" t="s">
        <v>2510</v>
      </c>
      <c r="T117" t="s">
        <v>1885</v>
      </c>
      <c r="AT117" t="s">
        <v>2956</v>
      </c>
      <c r="AW117" t="s">
        <v>2957</v>
      </c>
      <c r="BH117" t="s">
        <v>2958</v>
      </c>
      <c r="BI117" t="s">
        <v>1062</v>
      </c>
      <c r="BJ117" t="s">
        <v>937</v>
      </c>
      <c r="BK117" t="str">
        <f t="shared" si="1"/>
        <v>Benton County, AR</v>
      </c>
    </row>
    <row r="118" spans="13:63" x14ac:dyDescent="0.25">
      <c r="M118" t="s">
        <v>2149</v>
      </c>
      <c r="T118" t="s">
        <v>2368</v>
      </c>
      <c r="AT118" t="s">
        <v>2004</v>
      </c>
      <c r="AW118" t="s">
        <v>2959</v>
      </c>
      <c r="BH118" t="s">
        <v>2960</v>
      </c>
      <c r="BI118" t="s">
        <v>1118</v>
      </c>
      <c r="BJ118" t="s">
        <v>937</v>
      </c>
      <c r="BK118" t="str">
        <f t="shared" si="1"/>
        <v>Boone County, AR</v>
      </c>
    </row>
    <row r="119" spans="13:63" x14ac:dyDescent="0.25">
      <c r="M119" t="s">
        <v>2515</v>
      </c>
      <c r="T119" t="s">
        <v>2862</v>
      </c>
      <c r="AT119" t="s">
        <v>2961</v>
      </c>
      <c r="AW119" t="s">
        <v>2962</v>
      </c>
      <c r="BH119" t="s">
        <v>2963</v>
      </c>
      <c r="BI119" t="s">
        <v>1216</v>
      </c>
      <c r="BJ119" t="s">
        <v>937</v>
      </c>
      <c r="BK119" t="str">
        <f t="shared" si="1"/>
        <v>Bradley County, AR</v>
      </c>
    </row>
    <row r="120" spans="13:63" x14ac:dyDescent="0.25">
      <c r="M120" t="s">
        <v>2964</v>
      </c>
      <c r="T120" t="s">
        <v>2965</v>
      </c>
      <c r="AT120" t="s">
        <v>2966</v>
      </c>
      <c r="AW120" t="s">
        <v>2967</v>
      </c>
      <c r="BH120" t="s">
        <v>2968</v>
      </c>
      <c r="BI120" t="s">
        <v>1251</v>
      </c>
      <c r="BJ120" t="s">
        <v>937</v>
      </c>
      <c r="BK120" t="str">
        <f t="shared" si="1"/>
        <v>Calhoun County, AR</v>
      </c>
    </row>
    <row r="121" spans="13:63" x14ac:dyDescent="0.25">
      <c r="M121" t="s">
        <v>2192</v>
      </c>
      <c r="T121" t="s">
        <v>2909</v>
      </c>
      <c r="AT121" t="s">
        <v>1531</v>
      </c>
      <c r="AW121" t="s">
        <v>2969</v>
      </c>
      <c r="BH121" t="s">
        <v>2970</v>
      </c>
      <c r="BI121" t="s">
        <v>1057</v>
      </c>
      <c r="BJ121" t="s">
        <v>937</v>
      </c>
      <c r="BK121" t="str">
        <f t="shared" si="1"/>
        <v>Carroll County, AR</v>
      </c>
    </row>
    <row r="122" spans="13:63" x14ac:dyDescent="0.25">
      <c r="M122" t="s">
        <v>2207</v>
      </c>
      <c r="AT122" t="s">
        <v>1857</v>
      </c>
      <c r="AW122" t="s">
        <v>2971</v>
      </c>
      <c r="BH122" t="s">
        <v>2972</v>
      </c>
      <c r="BI122" t="s">
        <v>1319</v>
      </c>
      <c r="BJ122" t="s">
        <v>937</v>
      </c>
      <c r="BK122" t="str">
        <f t="shared" si="1"/>
        <v>Chicot County, AR</v>
      </c>
    </row>
    <row r="123" spans="13:63" x14ac:dyDescent="0.25">
      <c r="M123" t="s">
        <v>2973</v>
      </c>
      <c r="AT123" t="s">
        <v>2774</v>
      </c>
      <c r="AW123" t="s">
        <v>2974</v>
      </c>
      <c r="BH123" t="s">
        <v>2975</v>
      </c>
      <c r="BI123" t="s">
        <v>1056</v>
      </c>
      <c r="BJ123" t="s">
        <v>937</v>
      </c>
      <c r="BK123" t="str">
        <f t="shared" si="1"/>
        <v>Clark County, AR</v>
      </c>
    </row>
    <row r="124" spans="13:63" x14ac:dyDescent="0.25">
      <c r="M124" t="s">
        <v>2976</v>
      </c>
      <c r="AT124" t="s">
        <v>1569</v>
      </c>
      <c r="AW124" t="s">
        <v>2977</v>
      </c>
      <c r="BH124" t="s">
        <v>2978</v>
      </c>
      <c r="BI124" t="s">
        <v>1311</v>
      </c>
      <c r="BJ124" t="s">
        <v>937</v>
      </c>
      <c r="BK124" t="str">
        <f t="shared" si="1"/>
        <v>Clay County, AR</v>
      </c>
    </row>
    <row r="125" spans="13:63" x14ac:dyDescent="0.25">
      <c r="M125" t="s">
        <v>2979</v>
      </c>
      <c r="AT125" t="s">
        <v>2980</v>
      </c>
      <c r="AW125" t="s">
        <v>2981</v>
      </c>
      <c r="BH125" t="s">
        <v>2982</v>
      </c>
      <c r="BI125" t="s">
        <v>1422</v>
      </c>
      <c r="BJ125" t="s">
        <v>937</v>
      </c>
      <c r="BK125" t="str">
        <f t="shared" si="1"/>
        <v>Cleburne County, AR</v>
      </c>
    </row>
    <row r="126" spans="13:63" x14ac:dyDescent="0.25">
      <c r="M126" t="s">
        <v>2497</v>
      </c>
      <c r="AT126" t="s">
        <v>2983</v>
      </c>
      <c r="AW126" t="s">
        <v>2984</v>
      </c>
      <c r="BH126" t="s">
        <v>2985</v>
      </c>
      <c r="BI126" t="s">
        <v>1447</v>
      </c>
      <c r="BJ126" t="s">
        <v>937</v>
      </c>
      <c r="BK126" t="str">
        <f t="shared" si="1"/>
        <v>Cleveland County, AR</v>
      </c>
    </row>
    <row r="127" spans="13:63" x14ac:dyDescent="0.25">
      <c r="M127" t="s">
        <v>2986</v>
      </c>
      <c r="AT127" t="s">
        <v>1383</v>
      </c>
      <c r="AW127" t="s">
        <v>2987</v>
      </c>
      <c r="BH127" t="s">
        <v>2988</v>
      </c>
      <c r="BI127" t="s">
        <v>1200</v>
      </c>
      <c r="BJ127" t="s">
        <v>937</v>
      </c>
      <c r="BK127" t="str">
        <f t="shared" si="1"/>
        <v>Columbia County, AR</v>
      </c>
    </row>
    <row r="128" spans="13:63" x14ac:dyDescent="0.25">
      <c r="M128" t="s">
        <v>2654</v>
      </c>
      <c r="AT128" t="s">
        <v>2014</v>
      </c>
      <c r="AW128" t="s">
        <v>2989</v>
      </c>
      <c r="BH128" t="s">
        <v>2990</v>
      </c>
      <c r="BI128" t="s">
        <v>1511</v>
      </c>
      <c r="BJ128" t="s">
        <v>937</v>
      </c>
      <c r="BK128" t="str">
        <f t="shared" si="1"/>
        <v>Conway County, AR</v>
      </c>
    </row>
    <row r="129" spans="13:63" x14ac:dyDescent="0.25">
      <c r="M129" t="s">
        <v>2789</v>
      </c>
      <c r="AT129" t="s">
        <v>2991</v>
      </c>
      <c r="AW129" t="s">
        <v>2992</v>
      </c>
      <c r="BH129" t="s">
        <v>2993</v>
      </c>
      <c r="BI129" t="s">
        <v>1545</v>
      </c>
      <c r="BJ129" t="s">
        <v>937</v>
      </c>
      <c r="BK129" t="str">
        <f t="shared" si="1"/>
        <v>Craighead County, AR</v>
      </c>
    </row>
    <row r="130" spans="13:63" x14ac:dyDescent="0.25">
      <c r="M130" t="s">
        <v>2211</v>
      </c>
      <c r="AT130" t="s">
        <v>2994</v>
      </c>
      <c r="AW130" t="s">
        <v>2995</v>
      </c>
      <c r="BH130" t="s">
        <v>2996</v>
      </c>
      <c r="BI130" t="s">
        <v>1442</v>
      </c>
      <c r="BJ130" t="s">
        <v>937</v>
      </c>
      <c r="BK130" t="str">
        <f t="shared" si="1"/>
        <v>Crawford County, AR</v>
      </c>
    </row>
    <row r="131" spans="13:63" x14ac:dyDescent="0.25">
      <c r="M131" t="s">
        <v>1669</v>
      </c>
      <c r="AT131" t="s">
        <v>2278</v>
      </c>
      <c r="AW131" t="s">
        <v>2997</v>
      </c>
      <c r="BH131" t="s">
        <v>2998</v>
      </c>
      <c r="BI131" t="s">
        <v>1608</v>
      </c>
      <c r="BJ131" t="s">
        <v>937</v>
      </c>
      <c r="BK131" t="str">
        <f t="shared" ref="BK131:BK194" si="2">_xlfn.TEXTJOIN(", ", TRUE, BI131,BJ131)</f>
        <v>Crittenden County, AR</v>
      </c>
    </row>
    <row r="132" spans="13:63" x14ac:dyDescent="0.25">
      <c r="M132" t="s">
        <v>2999</v>
      </c>
      <c r="AT132" t="s">
        <v>3000</v>
      </c>
      <c r="AW132" t="s">
        <v>3001</v>
      </c>
      <c r="BH132" t="s">
        <v>3002</v>
      </c>
      <c r="BI132" t="s">
        <v>1637</v>
      </c>
      <c r="BJ132" t="s">
        <v>937</v>
      </c>
      <c r="BK132" t="str">
        <f t="shared" si="2"/>
        <v>Cross County, AR</v>
      </c>
    </row>
    <row r="133" spans="13:63" x14ac:dyDescent="0.25">
      <c r="M133" t="s">
        <v>3003</v>
      </c>
      <c r="AT133" t="s">
        <v>999</v>
      </c>
      <c r="AW133" t="s">
        <v>3004</v>
      </c>
      <c r="BH133" t="s">
        <v>3005</v>
      </c>
      <c r="BI133" t="s">
        <v>1660</v>
      </c>
      <c r="BJ133" t="s">
        <v>937</v>
      </c>
      <c r="BK133" t="str">
        <f t="shared" si="2"/>
        <v>Dallas County, AR</v>
      </c>
    </row>
    <row r="134" spans="13:63" x14ac:dyDescent="0.25">
      <c r="M134" t="s">
        <v>2269</v>
      </c>
      <c r="AT134" t="s">
        <v>3006</v>
      </c>
      <c r="AW134" t="s">
        <v>3007</v>
      </c>
      <c r="BH134" t="s">
        <v>3008</v>
      </c>
      <c r="BI134" t="s">
        <v>1691</v>
      </c>
      <c r="BJ134" t="s">
        <v>937</v>
      </c>
      <c r="BK134" t="str">
        <f t="shared" si="2"/>
        <v>Desha County, AR</v>
      </c>
    </row>
    <row r="135" spans="13:63" x14ac:dyDescent="0.25">
      <c r="M135" t="s">
        <v>3009</v>
      </c>
      <c r="AT135" t="s">
        <v>3010</v>
      </c>
      <c r="BH135" t="s">
        <v>3011</v>
      </c>
      <c r="BI135" t="s">
        <v>1714</v>
      </c>
      <c r="BJ135" t="s">
        <v>937</v>
      </c>
      <c r="BK135" t="str">
        <f t="shared" si="2"/>
        <v>Drew County, AR</v>
      </c>
    </row>
    <row r="136" spans="13:63" x14ac:dyDescent="0.25">
      <c r="M136" t="s">
        <v>3012</v>
      </c>
      <c r="AT136" t="s">
        <v>1601</v>
      </c>
      <c r="BH136" t="s">
        <v>3013</v>
      </c>
      <c r="BI136" t="s">
        <v>1741</v>
      </c>
      <c r="BJ136" t="s">
        <v>937</v>
      </c>
      <c r="BK136" t="str">
        <f t="shared" si="2"/>
        <v>Faulkner County, AR</v>
      </c>
    </row>
    <row r="137" spans="13:63" x14ac:dyDescent="0.25">
      <c r="M137" t="s">
        <v>2831</v>
      </c>
      <c r="AT137" t="s">
        <v>3014</v>
      </c>
      <c r="BH137" t="s">
        <v>3015</v>
      </c>
      <c r="BI137" t="s">
        <v>1139</v>
      </c>
      <c r="BJ137" t="s">
        <v>937</v>
      </c>
      <c r="BK137" t="str">
        <f t="shared" si="2"/>
        <v>Franklin County, AR</v>
      </c>
    </row>
    <row r="138" spans="13:63" x14ac:dyDescent="0.25">
      <c r="M138" t="s">
        <v>3016</v>
      </c>
      <c r="AT138" t="s">
        <v>3017</v>
      </c>
      <c r="BH138" t="s">
        <v>3018</v>
      </c>
      <c r="BI138" t="s">
        <v>1621</v>
      </c>
      <c r="BJ138" t="s">
        <v>937</v>
      </c>
      <c r="BK138" t="str">
        <f t="shared" si="2"/>
        <v>Fulton County, AR</v>
      </c>
    </row>
    <row r="139" spans="13:63" x14ac:dyDescent="0.25">
      <c r="M139" t="s">
        <v>3019</v>
      </c>
      <c r="AT139" t="s">
        <v>1259</v>
      </c>
      <c r="BH139" t="s">
        <v>3020</v>
      </c>
      <c r="BI139" t="s">
        <v>1813</v>
      </c>
      <c r="BJ139" t="s">
        <v>937</v>
      </c>
      <c r="BK139" t="str">
        <f t="shared" si="2"/>
        <v>Garland County, AR</v>
      </c>
    </row>
    <row r="140" spans="13:63" x14ac:dyDescent="0.25">
      <c r="M140" t="s">
        <v>3021</v>
      </c>
      <c r="AT140" t="s">
        <v>2078</v>
      </c>
      <c r="BH140" t="s">
        <v>3022</v>
      </c>
      <c r="BI140" t="s">
        <v>1373</v>
      </c>
      <c r="BJ140" t="s">
        <v>937</v>
      </c>
      <c r="BK140" t="str">
        <f t="shared" si="2"/>
        <v>Grant County, AR</v>
      </c>
    </row>
    <row r="141" spans="13:63" x14ac:dyDescent="0.25">
      <c r="M141" t="s">
        <v>3023</v>
      </c>
      <c r="AT141" t="s">
        <v>3024</v>
      </c>
      <c r="BH141" t="s">
        <v>3025</v>
      </c>
      <c r="BI141" t="s">
        <v>1675</v>
      </c>
      <c r="BJ141" t="s">
        <v>937</v>
      </c>
      <c r="BK141" t="str">
        <f t="shared" si="2"/>
        <v>Greene County, AR</v>
      </c>
    </row>
    <row r="142" spans="13:63" x14ac:dyDescent="0.25">
      <c r="M142" t="s">
        <v>3026</v>
      </c>
      <c r="AT142" t="s">
        <v>3027</v>
      </c>
      <c r="BH142" t="s">
        <v>3028</v>
      </c>
      <c r="BI142" t="s">
        <v>1889</v>
      </c>
      <c r="BJ142" t="s">
        <v>937</v>
      </c>
      <c r="BK142" t="str">
        <f t="shared" si="2"/>
        <v>Hempstead County, AR</v>
      </c>
    </row>
    <row r="143" spans="13:63" x14ac:dyDescent="0.25">
      <c r="M143" t="s">
        <v>2550</v>
      </c>
      <c r="AT143" t="s">
        <v>3029</v>
      </c>
      <c r="BH143" t="s">
        <v>3030</v>
      </c>
      <c r="BI143" t="s">
        <v>1913</v>
      </c>
      <c r="BJ143" t="s">
        <v>937</v>
      </c>
      <c r="BK143" t="str">
        <f t="shared" si="2"/>
        <v>Hot Spring County, AR</v>
      </c>
    </row>
    <row r="144" spans="13:63" x14ac:dyDescent="0.25">
      <c r="M144" t="s">
        <v>3031</v>
      </c>
      <c r="AT144" t="s">
        <v>3032</v>
      </c>
      <c r="BH144" t="s">
        <v>3033</v>
      </c>
      <c r="BI144" t="s">
        <v>1456</v>
      </c>
      <c r="BJ144" t="s">
        <v>937</v>
      </c>
      <c r="BK144" t="str">
        <f t="shared" si="2"/>
        <v>Howard County, AR</v>
      </c>
    </row>
    <row r="145" spans="13:63" x14ac:dyDescent="0.25">
      <c r="M145" t="s">
        <v>1673</v>
      </c>
      <c r="AT145" t="s">
        <v>1950</v>
      </c>
      <c r="BH145" t="s">
        <v>3034</v>
      </c>
      <c r="BI145" t="s">
        <v>1957</v>
      </c>
      <c r="BJ145" t="s">
        <v>937</v>
      </c>
      <c r="BK145" t="str">
        <f t="shared" si="2"/>
        <v>Independence County, AR</v>
      </c>
    </row>
    <row r="146" spans="13:63" x14ac:dyDescent="0.25">
      <c r="M146" t="s">
        <v>3035</v>
      </c>
      <c r="AT146" t="s">
        <v>2053</v>
      </c>
      <c r="BH146" t="s">
        <v>3036</v>
      </c>
      <c r="BI146" t="s">
        <v>1983</v>
      </c>
      <c r="BJ146" t="s">
        <v>937</v>
      </c>
      <c r="BK146" t="str">
        <f t="shared" si="2"/>
        <v>Izard County, AR</v>
      </c>
    </row>
    <row r="147" spans="13:63" x14ac:dyDescent="0.25">
      <c r="M147" t="s">
        <v>2574</v>
      </c>
      <c r="AT147" t="s">
        <v>1822</v>
      </c>
      <c r="BH147" t="s">
        <v>3037</v>
      </c>
      <c r="BI147" t="s">
        <v>1531</v>
      </c>
      <c r="BJ147" t="s">
        <v>937</v>
      </c>
      <c r="BK147" t="str">
        <f t="shared" si="2"/>
        <v>Jackson County, AR</v>
      </c>
    </row>
    <row r="148" spans="13:63" x14ac:dyDescent="0.25">
      <c r="M148" t="s">
        <v>2610</v>
      </c>
      <c r="AT148" t="s">
        <v>2174</v>
      </c>
      <c r="BH148" t="s">
        <v>3038</v>
      </c>
      <c r="BI148" t="s">
        <v>1569</v>
      </c>
      <c r="BJ148" t="s">
        <v>937</v>
      </c>
      <c r="BK148" t="str">
        <f t="shared" si="2"/>
        <v>Jefferson County, AR</v>
      </c>
    </row>
    <row r="149" spans="13:63" x14ac:dyDescent="0.25">
      <c r="M149" t="s">
        <v>3039</v>
      </c>
      <c r="AT149" t="s">
        <v>3040</v>
      </c>
      <c r="BH149" t="s">
        <v>3041</v>
      </c>
      <c r="BI149" t="s">
        <v>1383</v>
      </c>
      <c r="BJ149" t="s">
        <v>937</v>
      </c>
      <c r="BK149" t="str">
        <f t="shared" si="2"/>
        <v>Johnson County, AR</v>
      </c>
    </row>
    <row r="150" spans="13:63" x14ac:dyDescent="0.25">
      <c r="M150" t="s">
        <v>1700</v>
      </c>
      <c r="AT150" t="s">
        <v>3042</v>
      </c>
      <c r="BH150" t="s">
        <v>3043</v>
      </c>
      <c r="BI150" t="s">
        <v>1986</v>
      </c>
      <c r="BJ150" t="s">
        <v>937</v>
      </c>
      <c r="BK150" t="str">
        <f t="shared" si="2"/>
        <v>Lafayette County, AR</v>
      </c>
    </row>
    <row r="151" spans="13:63" x14ac:dyDescent="0.25">
      <c r="M151" t="s">
        <v>1201</v>
      </c>
      <c r="AT151" t="s">
        <v>3044</v>
      </c>
      <c r="BH151" t="s">
        <v>3045</v>
      </c>
      <c r="BI151" t="s">
        <v>2086</v>
      </c>
      <c r="BJ151" t="s">
        <v>937</v>
      </c>
      <c r="BK151" t="str">
        <f t="shared" si="2"/>
        <v>Lawrence County, AR</v>
      </c>
    </row>
    <row r="152" spans="13:63" x14ac:dyDescent="0.25">
      <c r="M152" t="s">
        <v>1885</v>
      </c>
      <c r="AT152" t="s">
        <v>3046</v>
      </c>
      <c r="BH152" t="s">
        <v>3047</v>
      </c>
      <c r="BI152" t="s">
        <v>1950</v>
      </c>
      <c r="BJ152" t="s">
        <v>937</v>
      </c>
      <c r="BK152" t="str">
        <f t="shared" si="2"/>
        <v>Lee County, AR</v>
      </c>
    </row>
    <row r="153" spans="13:63" x14ac:dyDescent="0.25">
      <c r="M153" t="s">
        <v>2368</v>
      </c>
      <c r="AT153" t="s">
        <v>3048</v>
      </c>
      <c r="BH153" t="s">
        <v>3049</v>
      </c>
      <c r="BI153" t="s">
        <v>1292</v>
      </c>
      <c r="BJ153" t="s">
        <v>937</v>
      </c>
      <c r="BK153" t="str">
        <f t="shared" si="2"/>
        <v>Lincoln County, AR</v>
      </c>
    </row>
    <row r="154" spans="13:63" x14ac:dyDescent="0.25">
      <c r="M154" t="s">
        <v>2042</v>
      </c>
      <c r="AT154" t="s">
        <v>3050</v>
      </c>
      <c r="BH154" t="s">
        <v>3051</v>
      </c>
      <c r="BI154" t="s">
        <v>2158</v>
      </c>
      <c r="BJ154" t="s">
        <v>937</v>
      </c>
      <c r="BK154" t="str">
        <f t="shared" si="2"/>
        <v>Little River County, AR</v>
      </c>
    </row>
    <row r="155" spans="13:63" x14ac:dyDescent="0.25">
      <c r="M155" t="s">
        <v>2700</v>
      </c>
      <c r="AT155" t="s">
        <v>3052</v>
      </c>
      <c r="BH155" t="s">
        <v>3053</v>
      </c>
      <c r="BI155" t="s">
        <v>1763</v>
      </c>
      <c r="BJ155" t="s">
        <v>937</v>
      </c>
      <c r="BK155" t="str">
        <f t="shared" si="2"/>
        <v>Logan County, AR</v>
      </c>
    </row>
    <row r="156" spans="13:63" x14ac:dyDescent="0.25">
      <c r="M156" t="s">
        <v>3054</v>
      </c>
      <c r="AT156" t="s">
        <v>3055</v>
      </c>
      <c r="BH156" t="s">
        <v>3056</v>
      </c>
      <c r="BI156" t="s">
        <v>2196</v>
      </c>
      <c r="BJ156" t="s">
        <v>937</v>
      </c>
      <c r="BK156" t="str">
        <f t="shared" si="2"/>
        <v>Lonoke County, AR</v>
      </c>
    </row>
    <row r="157" spans="13:63" x14ac:dyDescent="0.25">
      <c r="M157" t="s">
        <v>2608</v>
      </c>
      <c r="AT157" t="s">
        <v>3057</v>
      </c>
      <c r="BH157" t="s">
        <v>3058</v>
      </c>
      <c r="BI157" t="s">
        <v>1852</v>
      </c>
      <c r="BJ157" t="s">
        <v>937</v>
      </c>
      <c r="BK157" t="str">
        <f t="shared" si="2"/>
        <v>Madison County, AR</v>
      </c>
    </row>
    <row r="158" spans="13:63" x14ac:dyDescent="0.25">
      <c r="M158" t="s">
        <v>2887</v>
      </c>
      <c r="AT158" t="s">
        <v>1852</v>
      </c>
      <c r="BH158" t="s">
        <v>3059</v>
      </c>
      <c r="BI158" t="s">
        <v>1780</v>
      </c>
      <c r="BJ158" t="s">
        <v>937</v>
      </c>
      <c r="BK158" t="str">
        <f t="shared" si="2"/>
        <v>Marion County, AR</v>
      </c>
    </row>
    <row r="159" spans="13:63" x14ac:dyDescent="0.25">
      <c r="M159" t="s">
        <v>2769</v>
      </c>
      <c r="AT159" t="s">
        <v>1780</v>
      </c>
      <c r="BH159" t="s">
        <v>3060</v>
      </c>
      <c r="BI159" t="s">
        <v>2254</v>
      </c>
      <c r="BJ159" t="s">
        <v>937</v>
      </c>
      <c r="BK159" t="str">
        <f t="shared" si="2"/>
        <v>Miller County, AR</v>
      </c>
    </row>
    <row r="160" spans="13:63" x14ac:dyDescent="0.25">
      <c r="M160" t="s">
        <v>2891</v>
      </c>
      <c r="AT160" t="s">
        <v>2177</v>
      </c>
      <c r="BH160" t="s">
        <v>3061</v>
      </c>
      <c r="BI160" t="s">
        <v>2273</v>
      </c>
      <c r="BJ160" t="s">
        <v>937</v>
      </c>
      <c r="BK160" t="str">
        <f t="shared" si="2"/>
        <v>Mississippi County, AR</v>
      </c>
    </row>
    <row r="161" spans="46:63" x14ac:dyDescent="0.25">
      <c r="AT161" t="s">
        <v>1762</v>
      </c>
      <c r="BH161" t="s">
        <v>3062</v>
      </c>
      <c r="BI161" t="s">
        <v>1876</v>
      </c>
      <c r="BJ161" t="s">
        <v>937</v>
      </c>
      <c r="BK161" t="str">
        <f t="shared" si="2"/>
        <v>Monroe County, AR</v>
      </c>
    </row>
    <row r="162" spans="46:63" x14ac:dyDescent="0.25">
      <c r="AT162" t="s">
        <v>3063</v>
      </c>
      <c r="BH162" t="s">
        <v>3064</v>
      </c>
      <c r="BI162" t="s">
        <v>1520</v>
      </c>
      <c r="BJ162" t="s">
        <v>937</v>
      </c>
      <c r="BK162" t="str">
        <f t="shared" si="2"/>
        <v>Montgomery County, AR</v>
      </c>
    </row>
    <row r="163" spans="46:63" x14ac:dyDescent="0.25">
      <c r="AT163" t="s">
        <v>3065</v>
      </c>
      <c r="BH163" t="s">
        <v>3066</v>
      </c>
      <c r="BI163" t="s">
        <v>1890</v>
      </c>
      <c r="BJ163" t="s">
        <v>937</v>
      </c>
      <c r="BK163" t="str">
        <f t="shared" si="2"/>
        <v>Nevada County, AR</v>
      </c>
    </row>
    <row r="164" spans="46:63" x14ac:dyDescent="0.25">
      <c r="AT164" t="s">
        <v>2384</v>
      </c>
      <c r="BH164" t="s">
        <v>3067</v>
      </c>
      <c r="BI164" t="s">
        <v>2354</v>
      </c>
      <c r="BJ164" t="s">
        <v>937</v>
      </c>
      <c r="BK164" t="str">
        <f t="shared" si="2"/>
        <v>Newton County, AR</v>
      </c>
    </row>
    <row r="165" spans="46:63" x14ac:dyDescent="0.25">
      <c r="AT165" t="s">
        <v>2593</v>
      </c>
      <c r="BH165" t="s">
        <v>3068</v>
      </c>
      <c r="BI165" t="s">
        <v>2372</v>
      </c>
      <c r="BJ165" t="s">
        <v>937</v>
      </c>
      <c r="BK165" t="str">
        <f t="shared" si="2"/>
        <v>Ouachita County, AR</v>
      </c>
    </row>
    <row r="166" spans="46:63" x14ac:dyDescent="0.25">
      <c r="AT166" t="s">
        <v>2458</v>
      </c>
      <c r="BH166" t="s">
        <v>3069</v>
      </c>
      <c r="BI166" t="s">
        <v>2347</v>
      </c>
      <c r="BJ166" t="s">
        <v>937</v>
      </c>
      <c r="BK166" t="str">
        <f t="shared" si="2"/>
        <v>Perry County, AR</v>
      </c>
    </row>
    <row r="167" spans="46:63" x14ac:dyDescent="0.25">
      <c r="AT167" t="s">
        <v>3070</v>
      </c>
      <c r="BH167" t="s">
        <v>3071</v>
      </c>
      <c r="BI167" t="s">
        <v>2058</v>
      </c>
      <c r="BJ167" t="s">
        <v>937</v>
      </c>
      <c r="BK167" t="str">
        <f t="shared" si="2"/>
        <v>Phillips County, AR</v>
      </c>
    </row>
    <row r="168" spans="46:63" x14ac:dyDescent="0.25">
      <c r="AT168" t="s">
        <v>2595</v>
      </c>
      <c r="BH168" t="s">
        <v>3072</v>
      </c>
      <c r="BI168" t="s">
        <v>2386</v>
      </c>
      <c r="BJ168" t="s">
        <v>937</v>
      </c>
      <c r="BK168" t="str">
        <f t="shared" si="2"/>
        <v>Pike County, AR</v>
      </c>
    </row>
    <row r="169" spans="46:63" x14ac:dyDescent="0.25">
      <c r="AT169" t="s">
        <v>2533</v>
      </c>
      <c r="BH169" t="s">
        <v>3073</v>
      </c>
      <c r="BI169" t="s">
        <v>2453</v>
      </c>
      <c r="BJ169" t="s">
        <v>937</v>
      </c>
      <c r="BK169" t="str">
        <f t="shared" si="2"/>
        <v>Poinsett County, AR</v>
      </c>
    </row>
    <row r="170" spans="46:63" x14ac:dyDescent="0.25">
      <c r="AT170" t="s">
        <v>3074</v>
      </c>
      <c r="BH170" t="s">
        <v>3075</v>
      </c>
      <c r="BI170" t="s">
        <v>1856</v>
      </c>
      <c r="BJ170" t="s">
        <v>937</v>
      </c>
      <c r="BK170" t="str">
        <f t="shared" si="2"/>
        <v>Polk County, AR</v>
      </c>
    </row>
    <row r="171" spans="46:63" x14ac:dyDescent="0.25">
      <c r="AT171" t="s">
        <v>1520</v>
      </c>
      <c r="BH171" t="s">
        <v>3076</v>
      </c>
      <c r="BI171" t="s">
        <v>2481</v>
      </c>
      <c r="BJ171" t="s">
        <v>937</v>
      </c>
      <c r="BK171" t="str">
        <f t="shared" si="2"/>
        <v>Pope County, AR</v>
      </c>
    </row>
    <row r="172" spans="46:63" x14ac:dyDescent="0.25">
      <c r="AT172" t="s">
        <v>2567</v>
      </c>
      <c r="BH172" t="s">
        <v>3077</v>
      </c>
      <c r="BI172" t="s">
        <v>2147</v>
      </c>
      <c r="BJ172" t="s">
        <v>937</v>
      </c>
      <c r="BK172" t="str">
        <f t="shared" si="2"/>
        <v>Prairie County, AR</v>
      </c>
    </row>
    <row r="173" spans="46:63" x14ac:dyDescent="0.25">
      <c r="AT173" t="s">
        <v>1496</v>
      </c>
      <c r="BH173" t="s">
        <v>3078</v>
      </c>
      <c r="BI173" t="s">
        <v>2510</v>
      </c>
      <c r="BJ173" t="s">
        <v>937</v>
      </c>
      <c r="BK173" t="str">
        <f t="shared" si="2"/>
        <v>Pulaski County, AR</v>
      </c>
    </row>
    <row r="174" spans="46:63" x14ac:dyDescent="0.25">
      <c r="AT174" t="s">
        <v>3079</v>
      </c>
      <c r="BH174" t="s">
        <v>3080</v>
      </c>
      <c r="BI174" t="s">
        <v>2192</v>
      </c>
      <c r="BJ174" t="s">
        <v>937</v>
      </c>
      <c r="BK174" t="str">
        <f t="shared" si="2"/>
        <v>Randolph County, AR</v>
      </c>
    </row>
    <row r="175" spans="46:63" x14ac:dyDescent="0.25">
      <c r="AT175" t="s">
        <v>3081</v>
      </c>
      <c r="BH175" t="s">
        <v>3082</v>
      </c>
      <c r="BI175" t="s">
        <v>2541</v>
      </c>
      <c r="BJ175" t="s">
        <v>937</v>
      </c>
      <c r="BK175" t="str">
        <f t="shared" si="2"/>
        <v>St. Francis County, AR</v>
      </c>
    </row>
    <row r="176" spans="46:63" x14ac:dyDescent="0.25">
      <c r="AT176" t="s">
        <v>3083</v>
      </c>
      <c r="BH176" t="s">
        <v>3084</v>
      </c>
      <c r="BI176" t="s">
        <v>2557</v>
      </c>
      <c r="BJ176" t="s">
        <v>937</v>
      </c>
      <c r="BK176" t="str">
        <f t="shared" si="2"/>
        <v>Saline County, AR</v>
      </c>
    </row>
    <row r="177" spans="46:63" x14ac:dyDescent="0.25">
      <c r="AT177" t="s">
        <v>2354</v>
      </c>
      <c r="BH177" t="s">
        <v>3085</v>
      </c>
      <c r="BI177" t="s">
        <v>2547</v>
      </c>
      <c r="BJ177" t="s">
        <v>937</v>
      </c>
      <c r="BK177" t="str">
        <f t="shared" si="2"/>
        <v>Scott County, AR</v>
      </c>
    </row>
    <row r="178" spans="46:63" x14ac:dyDescent="0.25">
      <c r="AT178" t="s">
        <v>3086</v>
      </c>
      <c r="BH178" t="s">
        <v>3087</v>
      </c>
      <c r="BI178" t="s">
        <v>2591</v>
      </c>
      <c r="BJ178" t="s">
        <v>937</v>
      </c>
      <c r="BK178" t="str">
        <f t="shared" si="2"/>
        <v>Searcy County, AR</v>
      </c>
    </row>
    <row r="179" spans="46:63" x14ac:dyDescent="0.25">
      <c r="AT179" t="s">
        <v>3088</v>
      </c>
      <c r="BH179" t="s">
        <v>3089</v>
      </c>
      <c r="BI179" t="s">
        <v>2609</v>
      </c>
      <c r="BJ179" t="s">
        <v>937</v>
      </c>
      <c r="BK179" t="str">
        <f t="shared" si="2"/>
        <v>Sebastian County, AR</v>
      </c>
    </row>
    <row r="180" spans="46:63" x14ac:dyDescent="0.25">
      <c r="AT180" t="s">
        <v>3090</v>
      </c>
      <c r="BH180" t="s">
        <v>3091</v>
      </c>
      <c r="BI180" t="s">
        <v>1706</v>
      </c>
      <c r="BJ180" t="s">
        <v>937</v>
      </c>
      <c r="BK180" t="str">
        <f t="shared" si="2"/>
        <v>Sevier County, AR</v>
      </c>
    </row>
    <row r="181" spans="46:63" x14ac:dyDescent="0.25">
      <c r="AT181" t="s">
        <v>2869</v>
      </c>
      <c r="BH181" t="s">
        <v>3092</v>
      </c>
      <c r="BI181" t="s">
        <v>2634</v>
      </c>
      <c r="BJ181" t="s">
        <v>937</v>
      </c>
      <c r="BK181" t="str">
        <f t="shared" si="2"/>
        <v>Sharp County, AR</v>
      </c>
    </row>
    <row r="182" spans="46:63" x14ac:dyDescent="0.25">
      <c r="AT182" t="s">
        <v>1347</v>
      </c>
      <c r="BH182" t="s">
        <v>3093</v>
      </c>
      <c r="BI182" t="s">
        <v>2614</v>
      </c>
      <c r="BJ182" t="s">
        <v>937</v>
      </c>
      <c r="BK182" t="str">
        <f t="shared" si="2"/>
        <v>Stone County, AR</v>
      </c>
    </row>
    <row r="183" spans="46:63" x14ac:dyDescent="0.25">
      <c r="AT183" t="s">
        <v>3094</v>
      </c>
      <c r="BH183" t="s">
        <v>3095</v>
      </c>
      <c r="BI183" t="s">
        <v>1673</v>
      </c>
      <c r="BJ183" t="s">
        <v>937</v>
      </c>
      <c r="BK183" t="str">
        <f t="shared" si="2"/>
        <v>Union County, AR</v>
      </c>
    </row>
    <row r="184" spans="46:63" x14ac:dyDescent="0.25">
      <c r="AT184" t="s">
        <v>2419</v>
      </c>
      <c r="BH184" t="s">
        <v>3096</v>
      </c>
      <c r="BI184" t="s">
        <v>2670</v>
      </c>
      <c r="BJ184" t="s">
        <v>937</v>
      </c>
      <c r="BK184" t="str">
        <f t="shared" si="2"/>
        <v>Van Buren County, AR</v>
      </c>
    </row>
    <row r="185" spans="46:63" x14ac:dyDescent="0.25">
      <c r="AT185" t="s">
        <v>3097</v>
      </c>
      <c r="BH185" t="s">
        <v>3098</v>
      </c>
      <c r="BI185" t="s">
        <v>1201</v>
      </c>
      <c r="BJ185" t="s">
        <v>937</v>
      </c>
      <c r="BK185" t="str">
        <f t="shared" si="2"/>
        <v>Washington County, AR</v>
      </c>
    </row>
    <row r="186" spans="46:63" x14ac:dyDescent="0.25">
      <c r="AT186" t="s">
        <v>3099</v>
      </c>
      <c r="BH186" t="s">
        <v>3100</v>
      </c>
      <c r="BI186" t="s">
        <v>2700</v>
      </c>
      <c r="BJ186" t="s">
        <v>937</v>
      </c>
      <c r="BK186" t="str">
        <f t="shared" si="2"/>
        <v>White County, AR</v>
      </c>
    </row>
    <row r="187" spans="46:63" x14ac:dyDescent="0.25">
      <c r="AT187" t="s">
        <v>3101</v>
      </c>
      <c r="BH187" t="s">
        <v>3102</v>
      </c>
      <c r="BI187" t="s">
        <v>2712</v>
      </c>
      <c r="BJ187" t="s">
        <v>937</v>
      </c>
      <c r="BK187" t="str">
        <f t="shared" si="2"/>
        <v>Woodruff County, AR</v>
      </c>
    </row>
    <row r="188" spans="46:63" x14ac:dyDescent="0.25">
      <c r="AT188" t="s">
        <v>1856</v>
      </c>
      <c r="BH188" t="s">
        <v>3103</v>
      </c>
      <c r="BI188" t="s">
        <v>2725</v>
      </c>
      <c r="BJ188" t="s">
        <v>937</v>
      </c>
      <c r="BK188" t="str">
        <f t="shared" si="2"/>
        <v>Yell County, AR</v>
      </c>
    </row>
    <row r="189" spans="46:63" x14ac:dyDescent="0.25">
      <c r="AT189" t="s">
        <v>2404</v>
      </c>
      <c r="BH189" t="s">
        <v>3104</v>
      </c>
      <c r="BI189" t="s">
        <v>996</v>
      </c>
      <c r="BJ189" t="s">
        <v>938</v>
      </c>
      <c r="BK189" t="str">
        <f t="shared" si="2"/>
        <v>Alameda County, CA</v>
      </c>
    </row>
    <row r="190" spans="46:63" x14ac:dyDescent="0.25">
      <c r="AT190" t="s">
        <v>3105</v>
      </c>
      <c r="BH190" t="s">
        <v>3106</v>
      </c>
      <c r="BI190" t="s">
        <v>1039</v>
      </c>
      <c r="BJ190" t="s">
        <v>938</v>
      </c>
      <c r="BK190" t="str">
        <f t="shared" si="2"/>
        <v>Alpine County, CA</v>
      </c>
    </row>
    <row r="191" spans="46:63" x14ac:dyDescent="0.25">
      <c r="AT191" t="s">
        <v>3107</v>
      </c>
      <c r="BH191" t="s">
        <v>3108</v>
      </c>
      <c r="BI191" t="s">
        <v>1082</v>
      </c>
      <c r="BJ191" t="s">
        <v>938</v>
      </c>
      <c r="BK191" t="str">
        <f t="shared" si="2"/>
        <v>Amador County, CA</v>
      </c>
    </row>
    <row r="192" spans="46:63" x14ac:dyDescent="0.25">
      <c r="AT192" t="s">
        <v>3109</v>
      </c>
      <c r="BH192" t="s">
        <v>3110</v>
      </c>
      <c r="BI192" t="s">
        <v>1129</v>
      </c>
      <c r="BJ192" t="s">
        <v>938</v>
      </c>
      <c r="BK192" t="str">
        <f t="shared" si="2"/>
        <v>Butte County, CA</v>
      </c>
    </row>
    <row r="193" spans="46:63" x14ac:dyDescent="0.25">
      <c r="AT193" t="s">
        <v>3111</v>
      </c>
      <c r="BH193" t="s">
        <v>3112</v>
      </c>
      <c r="BI193" t="s">
        <v>1174</v>
      </c>
      <c r="BJ193" t="s">
        <v>938</v>
      </c>
      <c r="BK193" t="str">
        <f t="shared" si="2"/>
        <v>Calaveras County, CA</v>
      </c>
    </row>
    <row r="194" spans="46:63" x14ac:dyDescent="0.25">
      <c r="AT194" t="s">
        <v>3113</v>
      </c>
      <c r="BH194" t="s">
        <v>3114</v>
      </c>
      <c r="BI194" t="s">
        <v>1217</v>
      </c>
      <c r="BJ194" t="s">
        <v>938</v>
      </c>
      <c r="BK194" t="str">
        <f t="shared" si="2"/>
        <v>Colusa County, CA</v>
      </c>
    </row>
    <row r="195" spans="46:63" x14ac:dyDescent="0.25">
      <c r="AT195" t="s">
        <v>3115</v>
      </c>
      <c r="BH195" t="s">
        <v>3116</v>
      </c>
      <c r="BI195" t="s">
        <v>1252</v>
      </c>
      <c r="BJ195" t="s">
        <v>938</v>
      </c>
      <c r="BK195" t="str">
        <f t="shared" ref="BK195:BK258" si="3">_xlfn.TEXTJOIN(", ", TRUE, BI195,BJ195)</f>
        <v>Contra Costa County, CA</v>
      </c>
    </row>
    <row r="196" spans="46:63" x14ac:dyDescent="0.25">
      <c r="AT196" t="s">
        <v>3117</v>
      </c>
      <c r="BH196" t="s">
        <v>3118</v>
      </c>
      <c r="BI196" t="s">
        <v>1285</v>
      </c>
      <c r="BJ196" t="s">
        <v>938</v>
      </c>
      <c r="BK196" t="str">
        <f t="shared" si="3"/>
        <v>Del Norte County, CA</v>
      </c>
    </row>
    <row r="197" spans="46:63" x14ac:dyDescent="0.25">
      <c r="AT197" t="s">
        <v>3119</v>
      </c>
      <c r="BH197" t="s">
        <v>3120</v>
      </c>
      <c r="BI197" t="s">
        <v>1320</v>
      </c>
      <c r="BJ197" t="s">
        <v>938</v>
      </c>
      <c r="BK197" t="str">
        <f t="shared" si="3"/>
        <v>El Dorado County, CA</v>
      </c>
    </row>
    <row r="198" spans="46:63" x14ac:dyDescent="0.25">
      <c r="AT198" t="s">
        <v>2445</v>
      </c>
      <c r="BH198" t="s">
        <v>3121</v>
      </c>
      <c r="BI198" t="s">
        <v>1356</v>
      </c>
      <c r="BJ198" t="s">
        <v>938</v>
      </c>
      <c r="BK198" t="str">
        <f t="shared" si="3"/>
        <v>Fresno County, CA</v>
      </c>
    </row>
    <row r="199" spans="46:63" x14ac:dyDescent="0.25">
      <c r="AT199" t="s">
        <v>2722</v>
      </c>
      <c r="BH199" t="s">
        <v>3122</v>
      </c>
      <c r="BI199" t="s">
        <v>1389</v>
      </c>
      <c r="BJ199" t="s">
        <v>938</v>
      </c>
      <c r="BK199" t="str">
        <f t="shared" si="3"/>
        <v>Glenn County, CA</v>
      </c>
    </row>
    <row r="200" spans="46:63" x14ac:dyDescent="0.25">
      <c r="AT200" t="s">
        <v>3123</v>
      </c>
      <c r="BH200" t="s">
        <v>3124</v>
      </c>
      <c r="BI200" t="s">
        <v>1267</v>
      </c>
      <c r="BJ200" t="s">
        <v>938</v>
      </c>
      <c r="BK200" t="str">
        <f t="shared" si="3"/>
        <v>Humboldt County, CA</v>
      </c>
    </row>
    <row r="201" spans="46:63" x14ac:dyDescent="0.25">
      <c r="AT201" t="s">
        <v>3125</v>
      </c>
      <c r="BH201" t="s">
        <v>3126</v>
      </c>
      <c r="BI201" t="s">
        <v>1448</v>
      </c>
      <c r="BJ201" t="s">
        <v>938</v>
      </c>
      <c r="BK201" t="str">
        <f t="shared" si="3"/>
        <v>Imperial County, CA</v>
      </c>
    </row>
    <row r="202" spans="46:63" x14ac:dyDescent="0.25">
      <c r="AT202" t="s">
        <v>2450</v>
      </c>
      <c r="BH202" t="s">
        <v>3127</v>
      </c>
      <c r="BI202" t="s">
        <v>1481</v>
      </c>
      <c r="BJ202" t="s">
        <v>938</v>
      </c>
      <c r="BK202" t="str">
        <f t="shared" si="3"/>
        <v>Inyo County, CA</v>
      </c>
    </row>
    <row r="203" spans="46:63" x14ac:dyDescent="0.25">
      <c r="AT203" t="s">
        <v>3128</v>
      </c>
      <c r="BH203" t="s">
        <v>3129</v>
      </c>
      <c r="BI203" t="s">
        <v>1512</v>
      </c>
      <c r="BJ203" t="s">
        <v>938</v>
      </c>
      <c r="BK203" t="str">
        <f t="shared" si="3"/>
        <v>Kern County, CA</v>
      </c>
    </row>
    <row r="204" spans="46:63" x14ac:dyDescent="0.25">
      <c r="AT204" t="s">
        <v>3130</v>
      </c>
      <c r="BH204" t="s">
        <v>3131</v>
      </c>
      <c r="BI204" t="s">
        <v>1546</v>
      </c>
      <c r="BJ204" t="s">
        <v>938</v>
      </c>
      <c r="BK204" t="str">
        <f t="shared" si="3"/>
        <v>Kings County, CA</v>
      </c>
    </row>
    <row r="205" spans="46:63" x14ac:dyDescent="0.25">
      <c r="AT205" t="s">
        <v>3132</v>
      </c>
      <c r="BH205" t="s">
        <v>3133</v>
      </c>
      <c r="BI205" t="s">
        <v>1580</v>
      </c>
      <c r="BJ205" t="s">
        <v>938</v>
      </c>
      <c r="BK205" t="str">
        <f t="shared" si="3"/>
        <v>Lake County, CA</v>
      </c>
    </row>
    <row r="206" spans="46:63" x14ac:dyDescent="0.25">
      <c r="AT206" t="s">
        <v>3134</v>
      </c>
      <c r="BH206" t="s">
        <v>3135</v>
      </c>
      <c r="BI206" t="s">
        <v>1609</v>
      </c>
      <c r="BJ206" t="s">
        <v>938</v>
      </c>
      <c r="BK206" t="str">
        <f t="shared" si="3"/>
        <v>Lassen County, CA</v>
      </c>
    </row>
    <row r="207" spans="46:63" x14ac:dyDescent="0.25">
      <c r="AT207" t="s">
        <v>3136</v>
      </c>
      <c r="BH207" t="s">
        <v>3137</v>
      </c>
      <c r="BI207" t="s">
        <v>1638</v>
      </c>
      <c r="BJ207" t="s">
        <v>938</v>
      </c>
      <c r="BK207" t="str">
        <f t="shared" si="3"/>
        <v>Los Angeles County, CA</v>
      </c>
    </row>
    <row r="208" spans="46:63" x14ac:dyDescent="0.25">
      <c r="AT208" t="s">
        <v>3138</v>
      </c>
      <c r="BH208" t="s">
        <v>3139</v>
      </c>
      <c r="BI208" t="s">
        <v>1661</v>
      </c>
      <c r="BJ208" t="s">
        <v>938</v>
      </c>
      <c r="BK208" t="str">
        <f t="shared" si="3"/>
        <v>Madera County, CA</v>
      </c>
    </row>
    <row r="209" spans="46:63" x14ac:dyDescent="0.25">
      <c r="AT209" t="s">
        <v>3140</v>
      </c>
      <c r="BH209" t="s">
        <v>3141</v>
      </c>
      <c r="BI209" t="s">
        <v>1692</v>
      </c>
      <c r="BJ209" t="s">
        <v>938</v>
      </c>
      <c r="BK209" t="str">
        <f t="shared" si="3"/>
        <v>Marin County, CA</v>
      </c>
    </row>
    <row r="210" spans="46:63" x14ac:dyDescent="0.25">
      <c r="AT210" t="s">
        <v>3142</v>
      </c>
      <c r="BH210" t="s">
        <v>3143</v>
      </c>
      <c r="BI210" t="s">
        <v>1715</v>
      </c>
      <c r="BJ210" t="s">
        <v>938</v>
      </c>
      <c r="BK210" t="str">
        <f t="shared" si="3"/>
        <v>Mariposa County, CA</v>
      </c>
    </row>
    <row r="211" spans="46:63" x14ac:dyDescent="0.25">
      <c r="AT211" t="s">
        <v>2495</v>
      </c>
      <c r="BH211" t="s">
        <v>3144</v>
      </c>
      <c r="BI211" t="s">
        <v>1742</v>
      </c>
      <c r="BJ211" t="s">
        <v>938</v>
      </c>
      <c r="BK211" t="str">
        <f t="shared" si="3"/>
        <v>Mendocino County, CA</v>
      </c>
    </row>
    <row r="212" spans="46:63" x14ac:dyDescent="0.25">
      <c r="AT212" t="s">
        <v>1881</v>
      </c>
      <c r="BH212" t="s">
        <v>3145</v>
      </c>
      <c r="BI212" t="s">
        <v>1769</v>
      </c>
      <c r="BJ212" t="s">
        <v>938</v>
      </c>
      <c r="BK212" t="str">
        <f t="shared" si="3"/>
        <v>Merced County, CA</v>
      </c>
    </row>
    <row r="213" spans="46:63" x14ac:dyDescent="0.25">
      <c r="AT213" t="s">
        <v>2597</v>
      </c>
      <c r="BH213" t="s">
        <v>3146</v>
      </c>
      <c r="BI213" t="s">
        <v>1792</v>
      </c>
      <c r="BJ213" t="s">
        <v>938</v>
      </c>
      <c r="BK213" t="str">
        <f t="shared" si="3"/>
        <v>Modoc County, CA</v>
      </c>
    </row>
    <row r="214" spans="46:63" x14ac:dyDescent="0.25">
      <c r="AT214" t="s">
        <v>3147</v>
      </c>
      <c r="BH214" t="s">
        <v>3148</v>
      </c>
      <c r="BI214" t="s">
        <v>1814</v>
      </c>
      <c r="BJ214" t="s">
        <v>938</v>
      </c>
      <c r="BK214" t="str">
        <f t="shared" si="3"/>
        <v>Mono County, CA</v>
      </c>
    </row>
    <row r="215" spans="46:63" x14ac:dyDescent="0.25">
      <c r="AT215" t="s">
        <v>3149</v>
      </c>
      <c r="BH215" t="s">
        <v>3150</v>
      </c>
      <c r="BI215" t="s">
        <v>1839</v>
      </c>
      <c r="BJ215" t="s">
        <v>938</v>
      </c>
      <c r="BK215" t="str">
        <f t="shared" si="3"/>
        <v>Monterey County, CA</v>
      </c>
    </row>
    <row r="216" spans="46:63" x14ac:dyDescent="0.25">
      <c r="AT216" t="s">
        <v>2654</v>
      </c>
      <c r="BH216" t="s">
        <v>3151</v>
      </c>
      <c r="BI216" t="s">
        <v>1866</v>
      </c>
      <c r="BJ216" t="s">
        <v>938</v>
      </c>
      <c r="BK216" t="str">
        <f t="shared" si="3"/>
        <v>Napa County, CA</v>
      </c>
    </row>
    <row r="217" spans="46:63" x14ac:dyDescent="0.25">
      <c r="AT217" t="s">
        <v>3152</v>
      </c>
      <c r="BH217" t="s">
        <v>3153</v>
      </c>
      <c r="BI217" t="s">
        <v>1890</v>
      </c>
      <c r="BJ217" t="s">
        <v>938</v>
      </c>
      <c r="BK217" t="str">
        <f t="shared" si="3"/>
        <v>Nevada County, CA</v>
      </c>
    </row>
    <row r="218" spans="46:63" x14ac:dyDescent="0.25">
      <c r="AT218" t="s">
        <v>3154</v>
      </c>
      <c r="BH218" t="s">
        <v>3155</v>
      </c>
      <c r="BI218" t="s">
        <v>1347</v>
      </c>
      <c r="BJ218" t="s">
        <v>938</v>
      </c>
      <c r="BK218" t="str">
        <f t="shared" si="3"/>
        <v>Orange County, CA</v>
      </c>
    </row>
    <row r="219" spans="46:63" x14ac:dyDescent="0.25">
      <c r="AT219" t="s">
        <v>3156</v>
      </c>
      <c r="BH219" t="s">
        <v>3157</v>
      </c>
      <c r="BI219" t="s">
        <v>1937</v>
      </c>
      <c r="BJ219" t="s">
        <v>938</v>
      </c>
      <c r="BK219" t="str">
        <f t="shared" si="3"/>
        <v>Placer County, CA</v>
      </c>
    </row>
    <row r="220" spans="46:63" x14ac:dyDescent="0.25">
      <c r="AT220" t="s">
        <v>3158</v>
      </c>
      <c r="BH220" t="s">
        <v>3159</v>
      </c>
      <c r="BI220" t="s">
        <v>1958</v>
      </c>
      <c r="BJ220" t="s">
        <v>938</v>
      </c>
      <c r="BK220" t="str">
        <f t="shared" si="3"/>
        <v>Plumas County, CA</v>
      </c>
    </row>
    <row r="221" spans="46:63" x14ac:dyDescent="0.25">
      <c r="AT221" t="s">
        <v>3160</v>
      </c>
      <c r="BH221" t="s">
        <v>3161</v>
      </c>
      <c r="BI221" t="s">
        <v>1984</v>
      </c>
      <c r="BJ221" t="s">
        <v>938</v>
      </c>
      <c r="BK221" t="str">
        <f t="shared" si="3"/>
        <v>Riverside County, CA</v>
      </c>
    </row>
    <row r="222" spans="46:63" x14ac:dyDescent="0.25">
      <c r="AT222" t="s">
        <v>2269</v>
      </c>
      <c r="BH222" t="s">
        <v>3162</v>
      </c>
      <c r="BI222" t="s">
        <v>2009</v>
      </c>
      <c r="BJ222" t="s">
        <v>938</v>
      </c>
      <c r="BK222" t="str">
        <f t="shared" si="3"/>
        <v>Sacramento County, CA</v>
      </c>
    </row>
    <row r="223" spans="46:63" x14ac:dyDescent="0.25">
      <c r="AT223" t="s">
        <v>3012</v>
      </c>
      <c r="BH223" t="s">
        <v>3163</v>
      </c>
      <c r="BI223" t="s">
        <v>2026</v>
      </c>
      <c r="BJ223" t="s">
        <v>938</v>
      </c>
      <c r="BK223" t="str">
        <f t="shared" si="3"/>
        <v>San Benito County, CA</v>
      </c>
    </row>
    <row r="224" spans="46:63" x14ac:dyDescent="0.25">
      <c r="AT224" t="s">
        <v>3164</v>
      </c>
      <c r="BH224" t="s">
        <v>3165</v>
      </c>
      <c r="BI224" t="s">
        <v>2051</v>
      </c>
      <c r="BJ224" t="s">
        <v>938</v>
      </c>
      <c r="BK224" t="str">
        <f t="shared" si="3"/>
        <v>San Bernardino County, CA</v>
      </c>
    </row>
    <row r="225" spans="46:63" x14ac:dyDescent="0.25">
      <c r="AT225" t="s">
        <v>3166</v>
      </c>
      <c r="BH225" t="s">
        <v>3167</v>
      </c>
      <c r="BI225" t="s">
        <v>2071</v>
      </c>
      <c r="BJ225" t="s">
        <v>938</v>
      </c>
      <c r="BK225" t="str">
        <f t="shared" si="3"/>
        <v>San Diego County, CA</v>
      </c>
    </row>
    <row r="226" spans="46:63" x14ac:dyDescent="0.25">
      <c r="AT226" t="s">
        <v>3168</v>
      </c>
      <c r="BH226" t="s">
        <v>3169</v>
      </c>
      <c r="BI226" t="s">
        <v>2095</v>
      </c>
      <c r="BJ226" t="s">
        <v>938</v>
      </c>
      <c r="BK226" t="str">
        <f t="shared" si="3"/>
        <v>San Francisco County, CA</v>
      </c>
    </row>
    <row r="227" spans="46:63" x14ac:dyDescent="0.25">
      <c r="AT227" t="s">
        <v>3170</v>
      </c>
      <c r="BH227" t="s">
        <v>3171</v>
      </c>
      <c r="BI227" t="s">
        <v>2117</v>
      </c>
      <c r="BJ227" t="s">
        <v>938</v>
      </c>
      <c r="BK227" t="str">
        <f t="shared" si="3"/>
        <v>San Joaquin County, CA</v>
      </c>
    </row>
    <row r="228" spans="46:63" x14ac:dyDescent="0.25">
      <c r="AT228" t="s">
        <v>3172</v>
      </c>
      <c r="BH228" t="s">
        <v>3173</v>
      </c>
      <c r="BI228" t="s">
        <v>2135</v>
      </c>
      <c r="BJ228" t="s">
        <v>938</v>
      </c>
      <c r="BK228" t="str">
        <f t="shared" si="3"/>
        <v>San Luis Obispo County, CA</v>
      </c>
    </row>
    <row r="229" spans="46:63" x14ac:dyDescent="0.25">
      <c r="AT229" t="s">
        <v>2393</v>
      </c>
      <c r="BH229" t="s">
        <v>3174</v>
      </c>
      <c r="BI229" t="s">
        <v>2159</v>
      </c>
      <c r="BJ229" t="s">
        <v>938</v>
      </c>
      <c r="BK229" t="str">
        <f t="shared" si="3"/>
        <v>San Mateo County, CA</v>
      </c>
    </row>
    <row r="230" spans="46:63" x14ac:dyDescent="0.25">
      <c r="AT230" t="s">
        <v>2309</v>
      </c>
      <c r="BH230" t="s">
        <v>3175</v>
      </c>
      <c r="BI230" t="s">
        <v>2175</v>
      </c>
      <c r="BJ230" t="s">
        <v>938</v>
      </c>
      <c r="BK230" t="str">
        <f t="shared" si="3"/>
        <v>Santa Barbara County, CA</v>
      </c>
    </row>
    <row r="231" spans="46:63" x14ac:dyDescent="0.25">
      <c r="AT231" t="s">
        <v>2328</v>
      </c>
      <c r="BH231" t="s">
        <v>3176</v>
      </c>
      <c r="BI231" t="s">
        <v>2197</v>
      </c>
      <c r="BJ231" t="s">
        <v>938</v>
      </c>
      <c r="BK231" t="str">
        <f t="shared" si="3"/>
        <v>Santa Clara County, CA</v>
      </c>
    </row>
    <row r="232" spans="46:63" x14ac:dyDescent="0.25">
      <c r="AT232" t="s">
        <v>3177</v>
      </c>
      <c r="BH232" t="s">
        <v>3178</v>
      </c>
      <c r="BI232" t="s">
        <v>1446</v>
      </c>
      <c r="BJ232" t="s">
        <v>938</v>
      </c>
      <c r="BK232" t="str">
        <f t="shared" si="3"/>
        <v>Santa Cruz County, CA</v>
      </c>
    </row>
    <row r="233" spans="46:63" x14ac:dyDescent="0.25">
      <c r="AT233" t="s">
        <v>3179</v>
      </c>
      <c r="BH233" t="s">
        <v>3180</v>
      </c>
      <c r="BI233" t="s">
        <v>2237</v>
      </c>
      <c r="BJ233" t="s">
        <v>938</v>
      </c>
      <c r="BK233" t="str">
        <f t="shared" si="3"/>
        <v>Shasta County, CA</v>
      </c>
    </row>
    <row r="234" spans="46:63" x14ac:dyDescent="0.25">
      <c r="AT234" t="s">
        <v>3181</v>
      </c>
      <c r="BH234" t="s">
        <v>3182</v>
      </c>
      <c r="BI234" t="s">
        <v>1875</v>
      </c>
      <c r="BJ234" t="s">
        <v>938</v>
      </c>
      <c r="BK234" t="str">
        <f t="shared" si="3"/>
        <v>Sierra County, CA</v>
      </c>
    </row>
    <row r="235" spans="46:63" x14ac:dyDescent="0.25">
      <c r="AT235" t="s">
        <v>3183</v>
      </c>
      <c r="BH235" t="s">
        <v>3184</v>
      </c>
      <c r="BI235" t="s">
        <v>2274</v>
      </c>
      <c r="BJ235" t="s">
        <v>938</v>
      </c>
      <c r="BK235" t="str">
        <f t="shared" si="3"/>
        <v>Siskiyou County, CA</v>
      </c>
    </row>
    <row r="236" spans="46:63" x14ac:dyDescent="0.25">
      <c r="AT236" t="s">
        <v>3185</v>
      </c>
      <c r="BH236" t="s">
        <v>3186</v>
      </c>
      <c r="BI236" t="s">
        <v>2296</v>
      </c>
      <c r="BJ236" t="s">
        <v>938</v>
      </c>
      <c r="BK236" t="str">
        <f t="shared" si="3"/>
        <v>Solano County, CA</v>
      </c>
    </row>
    <row r="237" spans="46:63" x14ac:dyDescent="0.25">
      <c r="AT237" t="s">
        <v>2574</v>
      </c>
      <c r="BH237" t="s">
        <v>3187</v>
      </c>
      <c r="BI237" t="s">
        <v>2313</v>
      </c>
      <c r="BJ237" t="s">
        <v>938</v>
      </c>
      <c r="BK237" t="str">
        <f t="shared" si="3"/>
        <v>Sonoma County, CA</v>
      </c>
    </row>
    <row r="238" spans="46:63" x14ac:dyDescent="0.25">
      <c r="AT238" t="s">
        <v>3188</v>
      </c>
      <c r="BH238" t="s">
        <v>3189</v>
      </c>
      <c r="BI238" t="s">
        <v>2331</v>
      </c>
      <c r="BJ238" t="s">
        <v>938</v>
      </c>
      <c r="BK238" t="str">
        <f t="shared" si="3"/>
        <v>Stanislaus County, CA</v>
      </c>
    </row>
    <row r="239" spans="46:63" x14ac:dyDescent="0.25">
      <c r="AT239" t="s">
        <v>2363</v>
      </c>
      <c r="BH239" t="s">
        <v>3190</v>
      </c>
      <c r="BI239" t="s">
        <v>2355</v>
      </c>
      <c r="BJ239" t="s">
        <v>938</v>
      </c>
      <c r="BK239" t="str">
        <f t="shared" si="3"/>
        <v>Sutter County, CA</v>
      </c>
    </row>
    <row r="240" spans="46:63" x14ac:dyDescent="0.25">
      <c r="AT240" t="s">
        <v>1201</v>
      </c>
      <c r="BH240" t="s">
        <v>3191</v>
      </c>
      <c r="BI240" t="s">
        <v>2373</v>
      </c>
      <c r="BJ240" t="s">
        <v>938</v>
      </c>
      <c r="BK240" t="str">
        <f t="shared" si="3"/>
        <v>Tehama County, CA</v>
      </c>
    </row>
    <row r="241" spans="46:63" x14ac:dyDescent="0.25">
      <c r="AT241" t="s">
        <v>3192</v>
      </c>
      <c r="BH241" t="s">
        <v>3193</v>
      </c>
      <c r="BI241" t="s">
        <v>2393</v>
      </c>
      <c r="BJ241" t="s">
        <v>938</v>
      </c>
      <c r="BK241" t="str">
        <f t="shared" si="3"/>
        <v>Trinity County, CA</v>
      </c>
    </row>
    <row r="242" spans="46:63" x14ac:dyDescent="0.25">
      <c r="AT242" t="s">
        <v>3194</v>
      </c>
      <c r="BH242" t="s">
        <v>3195</v>
      </c>
      <c r="BI242" t="s">
        <v>2411</v>
      </c>
      <c r="BJ242" t="s">
        <v>938</v>
      </c>
      <c r="BK242" t="str">
        <f t="shared" si="3"/>
        <v>Tulare County, CA</v>
      </c>
    </row>
    <row r="243" spans="46:63" x14ac:dyDescent="0.25">
      <c r="AT243" t="s">
        <v>2042</v>
      </c>
      <c r="BH243" t="s">
        <v>3196</v>
      </c>
      <c r="BI243" t="s">
        <v>2432</v>
      </c>
      <c r="BJ243" t="s">
        <v>938</v>
      </c>
      <c r="BK243" t="str">
        <f t="shared" si="3"/>
        <v>Tuolumne County, CA</v>
      </c>
    </row>
    <row r="244" spans="46:63" x14ac:dyDescent="0.25">
      <c r="AT244" t="s">
        <v>2910</v>
      </c>
      <c r="BH244" t="s">
        <v>3197</v>
      </c>
      <c r="BI244" t="s">
        <v>2454</v>
      </c>
      <c r="BJ244" t="s">
        <v>938</v>
      </c>
      <c r="BK244" t="str">
        <f t="shared" si="3"/>
        <v>Ventura County, CA</v>
      </c>
    </row>
    <row r="245" spans="46:63" x14ac:dyDescent="0.25">
      <c r="AT245" t="s">
        <v>3198</v>
      </c>
      <c r="BH245" t="s">
        <v>3199</v>
      </c>
      <c r="BI245" t="s">
        <v>2469</v>
      </c>
      <c r="BJ245" t="s">
        <v>938</v>
      </c>
      <c r="BK245" t="str">
        <f t="shared" si="3"/>
        <v>Yolo County, CA</v>
      </c>
    </row>
    <row r="246" spans="46:63" x14ac:dyDescent="0.25">
      <c r="AT246" t="s">
        <v>3200</v>
      </c>
      <c r="BH246" t="s">
        <v>3201</v>
      </c>
      <c r="BI246" t="s">
        <v>2482</v>
      </c>
      <c r="BJ246" t="s">
        <v>938</v>
      </c>
      <c r="BK246" t="str">
        <f t="shared" si="3"/>
        <v>Yuba County, CA</v>
      </c>
    </row>
    <row r="247" spans="46:63" x14ac:dyDescent="0.25">
      <c r="AT247" t="s">
        <v>2875</v>
      </c>
      <c r="BH247" t="s">
        <v>3202</v>
      </c>
      <c r="BI247" t="s">
        <v>997</v>
      </c>
      <c r="BJ247" t="s">
        <v>361</v>
      </c>
      <c r="BK247" t="str">
        <f t="shared" si="3"/>
        <v>Adams County, CO</v>
      </c>
    </row>
    <row r="248" spans="46:63" x14ac:dyDescent="0.25">
      <c r="AT248" t="s">
        <v>2881</v>
      </c>
      <c r="BH248" t="s">
        <v>3203</v>
      </c>
      <c r="BI248" t="s">
        <v>1040</v>
      </c>
      <c r="BJ248" t="s">
        <v>361</v>
      </c>
      <c r="BK248" t="str">
        <f t="shared" si="3"/>
        <v>Alamosa County, CO</v>
      </c>
    </row>
    <row r="249" spans="46:63" x14ac:dyDescent="0.25">
      <c r="AT249" t="s">
        <v>3204</v>
      </c>
      <c r="BH249" t="s">
        <v>3205</v>
      </c>
      <c r="BI249" t="s">
        <v>1083</v>
      </c>
      <c r="BJ249" t="s">
        <v>361</v>
      </c>
      <c r="BK249" t="str">
        <f t="shared" si="3"/>
        <v>Arapahoe County, CO</v>
      </c>
    </row>
    <row r="250" spans="46:63" x14ac:dyDescent="0.25">
      <c r="AT250" t="s">
        <v>2871</v>
      </c>
      <c r="BH250" t="s">
        <v>3206</v>
      </c>
      <c r="BI250" t="s">
        <v>1130</v>
      </c>
      <c r="BJ250" t="s">
        <v>361</v>
      </c>
      <c r="BK250" t="str">
        <f t="shared" si="3"/>
        <v>Archuleta County, CO</v>
      </c>
    </row>
    <row r="251" spans="46:63" x14ac:dyDescent="0.25">
      <c r="AT251" t="s">
        <v>2428</v>
      </c>
      <c r="BH251" t="s">
        <v>3207</v>
      </c>
      <c r="BI251" t="s">
        <v>1175</v>
      </c>
      <c r="BJ251" t="s">
        <v>361</v>
      </c>
      <c r="BK251" t="str">
        <f t="shared" si="3"/>
        <v>Baca County, CO</v>
      </c>
    </row>
    <row r="252" spans="46:63" x14ac:dyDescent="0.25">
      <c r="AT252" t="s">
        <v>3208</v>
      </c>
      <c r="BH252" t="s">
        <v>3209</v>
      </c>
      <c r="BI252" t="s">
        <v>1218</v>
      </c>
      <c r="BJ252" t="s">
        <v>361</v>
      </c>
      <c r="BK252" t="str">
        <f t="shared" si="3"/>
        <v>Bent County, CO</v>
      </c>
    </row>
    <row r="253" spans="46:63" x14ac:dyDescent="0.25">
      <c r="AT253" t="s">
        <v>3210</v>
      </c>
      <c r="BH253" t="s">
        <v>3211</v>
      </c>
      <c r="BI253" t="s">
        <v>1253</v>
      </c>
      <c r="BJ253" t="s">
        <v>361</v>
      </c>
      <c r="BK253" t="str">
        <f t="shared" si="3"/>
        <v>Boulder County, CO</v>
      </c>
    </row>
    <row r="254" spans="46:63" x14ac:dyDescent="0.25">
      <c r="AT254" t="s">
        <v>3212</v>
      </c>
      <c r="BH254" t="s">
        <v>3213</v>
      </c>
      <c r="BI254" t="s">
        <v>1286</v>
      </c>
      <c r="BJ254" t="s">
        <v>361</v>
      </c>
      <c r="BK254" t="str">
        <f t="shared" si="3"/>
        <v>Broomfield County, CO</v>
      </c>
    </row>
    <row r="255" spans="46:63" x14ac:dyDescent="0.25">
      <c r="AT255" t="s">
        <v>3214</v>
      </c>
      <c r="BH255" t="s">
        <v>3215</v>
      </c>
      <c r="BI255" t="s">
        <v>1321</v>
      </c>
      <c r="BJ255" t="s">
        <v>361</v>
      </c>
      <c r="BK255" t="str">
        <f t="shared" si="3"/>
        <v>Chaffee County, CO</v>
      </c>
    </row>
    <row r="256" spans="46:63" x14ac:dyDescent="0.25">
      <c r="BH256" t="s">
        <v>3216</v>
      </c>
      <c r="BI256" t="s">
        <v>1357</v>
      </c>
      <c r="BJ256" t="s">
        <v>361</v>
      </c>
      <c r="BK256" t="str">
        <f t="shared" si="3"/>
        <v>Cheyenne County, CO</v>
      </c>
    </row>
    <row r="257" spans="60:63" x14ac:dyDescent="0.25">
      <c r="BH257" t="s">
        <v>3217</v>
      </c>
      <c r="BI257" t="s">
        <v>1390</v>
      </c>
      <c r="BJ257" t="s">
        <v>361</v>
      </c>
      <c r="BK257" t="str">
        <f t="shared" si="3"/>
        <v>Clear Creek County, CO</v>
      </c>
    </row>
    <row r="258" spans="60:63" x14ac:dyDescent="0.25">
      <c r="BH258" t="s">
        <v>3218</v>
      </c>
      <c r="BI258" t="s">
        <v>1423</v>
      </c>
      <c r="BJ258" t="s">
        <v>361</v>
      </c>
      <c r="BK258" t="str">
        <f t="shared" si="3"/>
        <v>Conejos County, CO</v>
      </c>
    </row>
    <row r="259" spans="60:63" x14ac:dyDescent="0.25">
      <c r="BH259" t="s">
        <v>3219</v>
      </c>
      <c r="BI259" t="s">
        <v>1449</v>
      </c>
      <c r="BJ259" t="s">
        <v>361</v>
      </c>
      <c r="BK259" t="str">
        <f t="shared" ref="BK259:BK322" si="4">_xlfn.TEXTJOIN(", ", TRUE, BI259,BJ259)</f>
        <v>Costilla County, CO</v>
      </c>
    </row>
    <row r="260" spans="60:63" x14ac:dyDescent="0.25">
      <c r="BH260" t="s">
        <v>3220</v>
      </c>
      <c r="BI260" t="s">
        <v>1482</v>
      </c>
      <c r="BJ260" t="s">
        <v>361</v>
      </c>
      <c r="BK260" t="str">
        <f t="shared" si="4"/>
        <v>Crowley County, CO</v>
      </c>
    </row>
    <row r="261" spans="60:63" x14ac:dyDescent="0.25">
      <c r="BH261" t="s">
        <v>3221</v>
      </c>
      <c r="BI261" t="s">
        <v>1336</v>
      </c>
      <c r="BJ261" t="s">
        <v>361</v>
      </c>
      <c r="BK261" t="str">
        <f t="shared" si="4"/>
        <v>Custer County, CO</v>
      </c>
    </row>
    <row r="262" spans="60:63" x14ac:dyDescent="0.25">
      <c r="BH262" t="s">
        <v>3222</v>
      </c>
      <c r="BI262" t="s">
        <v>1547</v>
      </c>
      <c r="BJ262" t="s">
        <v>361</v>
      </c>
      <c r="BK262" t="str">
        <f t="shared" si="4"/>
        <v>Delta County, CO</v>
      </c>
    </row>
    <row r="263" spans="60:63" x14ac:dyDescent="0.25">
      <c r="BH263" t="s">
        <v>3223</v>
      </c>
      <c r="BI263" t="s">
        <v>1581</v>
      </c>
      <c r="BJ263" t="s">
        <v>361</v>
      </c>
      <c r="BK263" t="str">
        <f t="shared" si="4"/>
        <v>Denver County, CO</v>
      </c>
    </row>
    <row r="264" spans="60:63" x14ac:dyDescent="0.25">
      <c r="BH264" t="s">
        <v>3224</v>
      </c>
      <c r="BI264" t="s">
        <v>1610</v>
      </c>
      <c r="BJ264" t="s">
        <v>361</v>
      </c>
      <c r="BK264" t="str">
        <f t="shared" si="4"/>
        <v>Dolores County, CO</v>
      </c>
    </row>
    <row r="265" spans="60:63" x14ac:dyDescent="0.25">
      <c r="BH265" t="s">
        <v>3225</v>
      </c>
      <c r="BI265" t="s">
        <v>1102</v>
      </c>
      <c r="BJ265" t="s">
        <v>361</v>
      </c>
      <c r="BK265" t="str">
        <f t="shared" si="4"/>
        <v>Douglas County, CO</v>
      </c>
    </row>
    <row r="266" spans="60:63" x14ac:dyDescent="0.25">
      <c r="BH266" t="s">
        <v>3226</v>
      </c>
      <c r="BI266" t="s">
        <v>1662</v>
      </c>
      <c r="BJ266" t="s">
        <v>361</v>
      </c>
      <c r="BK266" t="str">
        <f t="shared" si="4"/>
        <v>Eagle County, CO</v>
      </c>
    </row>
    <row r="267" spans="60:63" x14ac:dyDescent="0.25">
      <c r="BH267" t="s">
        <v>3227</v>
      </c>
      <c r="BI267" t="s">
        <v>1693</v>
      </c>
      <c r="BJ267" t="s">
        <v>361</v>
      </c>
      <c r="BK267" t="str">
        <f t="shared" si="4"/>
        <v>Elbert County, CO</v>
      </c>
    </row>
    <row r="268" spans="60:63" x14ac:dyDescent="0.25">
      <c r="BH268" t="s">
        <v>3228</v>
      </c>
      <c r="BI268" t="s">
        <v>1716</v>
      </c>
      <c r="BJ268" t="s">
        <v>361</v>
      </c>
      <c r="BK268" t="str">
        <f t="shared" si="4"/>
        <v>El Paso County, CO</v>
      </c>
    </row>
    <row r="269" spans="60:63" x14ac:dyDescent="0.25">
      <c r="BH269" t="s">
        <v>3229</v>
      </c>
      <c r="BI269" t="s">
        <v>1281</v>
      </c>
      <c r="BJ269" t="s">
        <v>361</v>
      </c>
      <c r="BK269" t="str">
        <f t="shared" si="4"/>
        <v>Fremont County, CO</v>
      </c>
    </row>
    <row r="270" spans="60:63" x14ac:dyDescent="0.25">
      <c r="BH270" t="s">
        <v>3230</v>
      </c>
      <c r="BI270" t="s">
        <v>1346</v>
      </c>
      <c r="BJ270" t="s">
        <v>361</v>
      </c>
      <c r="BK270" t="str">
        <f t="shared" si="4"/>
        <v>Garfield County, CO</v>
      </c>
    </row>
    <row r="271" spans="60:63" x14ac:dyDescent="0.25">
      <c r="BH271" t="s">
        <v>3231</v>
      </c>
      <c r="BI271" t="s">
        <v>1793</v>
      </c>
      <c r="BJ271" t="s">
        <v>361</v>
      </c>
      <c r="BK271" t="str">
        <f t="shared" si="4"/>
        <v>Gilpin County, CO</v>
      </c>
    </row>
    <row r="272" spans="60:63" x14ac:dyDescent="0.25">
      <c r="BH272" t="s">
        <v>3232</v>
      </c>
      <c r="BI272" t="s">
        <v>1379</v>
      </c>
      <c r="BJ272" t="s">
        <v>361</v>
      </c>
      <c r="BK272" t="str">
        <f t="shared" si="4"/>
        <v>Grand County, CO</v>
      </c>
    </row>
    <row r="273" spans="60:63" x14ac:dyDescent="0.25">
      <c r="BH273" t="s">
        <v>3233</v>
      </c>
      <c r="BI273" t="s">
        <v>1840</v>
      </c>
      <c r="BJ273" t="s">
        <v>361</v>
      </c>
      <c r="BK273" t="str">
        <f t="shared" si="4"/>
        <v>Gunnison County, CO</v>
      </c>
    </row>
    <row r="274" spans="60:63" x14ac:dyDescent="0.25">
      <c r="BH274" t="s">
        <v>3234</v>
      </c>
      <c r="BI274" t="s">
        <v>1867</v>
      </c>
      <c r="BJ274" t="s">
        <v>361</v>
      </c>
      <c r="BK274" t="str">
        <f t="shared" si="4"/>
        <v>Hinsdale County, CO</v>
      </c>
    </row>
    <row r="275" spans="60:63" x14ac:dyDescent="0.25">
      <c r="BH275" t="s">
        <v>3235</v>
      </c>
      <c r="BI275" t="s">
        <v>1891</v>
      </c>
      <c r="BJ275" t="s">
        <v>361</v>
      </c>
      <c r="BK275" t="str">
        <f t="shared" si="4"/>
        <v>Huerfano County, CO</v>
      </c>
    </row>
    <row r="276" spans="60:63" x14ac:dyDescent="0.25">
      <c r="BH276" t="s">
        <v>3236</v>
      </c>
      <c r="BI276" t="s">
        <v>1531</v>
      </c>
      <c r="BJ276" t="s">
        <v>361</v>
      </c>
      <c r="BK276" t="str">
        <f t="shared" si="4"/>
        <v>Jackson County, CO</v>
      </c>
    </row>
    <row r="277" spans="60:63" x14ac:dyDescent="0.25">
      <c r="BH277" t="s">
        <v>3237</v>
      </c>
      <c r="BI277" t="s">
        <v>1569</v>
      </c>
      <c r="BJ277" t="s">
        <v>361</v>
      </c>
      <c r="BK277" t="str">
        <f t="shared" si="4"/>
        <v>Jefferson County, CO</v>
      </c>
    </row>
    <row r="278" spans="60:63" x14ac:dyDescent="0.25">
      <c r="BH278" t="s">
        <v>3238</v>
      </c>
      <c r="BI278" t="s">
        <v>1959</v>
      </c>
      <c r="BJ278" t="s">
        <v>361</v>
      </c>
      <c r="BK278" t="str">
        <f t="shared" si="4"/>
        <v>Kiowa County, CO</v>
      </c>
    </row>
    <row r="279" spans="60:63" x14ac:dyDescent="0.25">
      <c r="BH279" t="s">
        <v>3239</v>
      </c>
      <c r="BI279" t="s">
        <v>1985</v>
      </c>
      <c r="BJ279" t="s">
        <v>361</v>
      </c>
      <c r="BK279" t="str">
        <f t="shared" si="4"/>
        <v>Kit Carson County, CO</v>
      </c>
    </row>
    <row r="280" spans="60:63" x14ac:dyDescent="0.25">
      <c r="BH280" t="s">
        <v>3240</v>
      </c>
      <c r="BI280" t="s">
        <v>1580</v>
      </c>
      <c r="BJ280" t="s">
        <v>361</v>
      </c>
      <c r="BK280" t="str">
        <f t="shared" si="4"/>
        <v>Lake County, CO</v>
      </c>
    </row>
    <row r="281" spans="60:63" x14ac:dyDescent="0.25">
      <c r="BH281" t="s">
        <v>3241</v>
      </c>
      <c r="BI281" t="s">
        <v>2027</v>
      </c>
      <c r="BJ281" t="s">
        <v>361</v>
      </c>
      <c r="BK281" t="str">
        <f t="shared" si="4"/>
        <v>La Plata County, CO</v>
      </c>
    </row>
    <row r="282" spans="60:63" x14ac:dyDescent="0.25">
      <c r="BH282" t="s">
        <v>3242</v>
      </c>
      <c r="BI282" t="s">
        <v>2052</v>
      </c>
      <c r="BJ282" t="s">
        <v>361</v>
      </c>
      <c r="BK282" t="str">
        <f t="shared" si="4"/>
        <v>Larimer County, CO</v>
      </c>
    </row>
    <row r="283" spans="60:63" x14ac:dyDescent="0.25">
      <c r="BH283" t="s">
        <v>3243</v>
      </c>
      <c r="BI283" t="s">
        <v>2072</v>
      </c>
      <c r="BJ283" t="s">
        <v>361</v>
      </c>
      <c r="BK283" t="str">
        <f t="shared" si="4"/>
        <v>Las Animas County, CO</v>
      </c>
    </row>
    <row r="284" spans="60:63" x14ac:dyDescent="0.25">
      <c r="BH284" t="s">
        <v>3244</v>
      </c>
      <c r="BI284" t="s">
        <v>1292</v>
      </c>
      <c r="BJ284" t="s">
        <v>361</v>
      </c>
      <c r="BK284" t="str">
        <f t="shared" si="4"/>
        <v>Lincoln County, CO</v>
      </c>
    </row>
    <row r="285" spans="60:63" x14ac:dyDescent="0.25">
      <c r="BH285" t="s">
        <v>3245</v>
      </c>
      <c r="BI285" t="s">
        <v>1763</v>
      </c>
      <c r="BJ285" t="s">
        <v>361</v>
      </c>
      <c r="BK285" t="str">
        <f t="shared" si="4"/>
        <v>Logan County, CO</v>
      </c>
    </row>
    <row r="286" spans="60:63" x14ac:dyDescent="0.25">
      <c r="BH286" t="s">
        <v>3246</v>
      </c>
      <c r="BI286" t="s">
        <v>2136</v>
      </c>
      <c r="BJ286" t="s">
        <v>361</v>
      </c>
      <c r="BK286" t="str">
        <f t="shared" si="4"/>
        <v>Mesa County, CO</v>
      </c>
    </row>
    <row r="287" spans="60:63" x14ac:dyDescent="0.25">
      <c r="BH287" t="s">
        <v>3247</v>
      </c>
      <c r="BI287" t="s">
        <v>1403</v>
      </c>
      <c r="BJ287" t="s">
        <v>361</v>
      </c>
      <c r="BK287" t="str">
        <f t="shared" si="4"/>
        <v>Mineral County, CO</v>
      </c>
    </row>
    <row r="288" spans="60:63" x14ac:dyDescent="0.25">
      <c r="BH288" t="s">
        <v>3248</v>
      </c>
      <c r="BI288" t="s">
        <v>2176</v>
      </c>
      <c r="BJ288" t="s">
        <v>361</v>
      </c>
      <c r="BK288" t="str">
        <f t="shared" si="4"/>
        <v>Moffat County, CO</v>
      </c>
    </row>
    <row r="289" spans="60:63" x14ac:dyDescent="0.25">
      <c r="BH289" t="s">
        <v>3249</v>
      </c>
      <c r="BI289" t="s">
        <v>2198</v>
      </c>
      <c r="BJ289" t="s">
        <v>361</v>
      </c>
      <c r="BK289" t="str">
        <f t="shared" si="4"/>
        <v>Montezuma County, CO</v>
      </c>
    </row>
    <row r="290" spans="60:63" x14ac:dyDescent="0.25">
      <c r="BH290" t="s">
        <v>3250</v>
      </c>
      <c r="BI290" t="s">
        <v>2220</v>
      </c>
      <c r="BJ290" t="s">
        <v>361</v>
      </c>
      <c r="BK290" t="str">
        <f t="shared" si="4"/>
        <v>Montrose County, CO</v>
      </c>
    </row>
    <row r="291" spans="60:63" x14ac:dyDescent="0.25">
      <c r="BH291" t="s">
        <v>3251</v>
      </c>
      <c r="BI291" t="s">
        <v>1536</v>
      </c>
      <c r="BJ291" t="s">
        <v>361</v>
      </c>
      <c r="BK291" t="str">
        <f t="shared" si="4"/>
        <v>Morgan County, CO</v>
      </c>
    </row>
    <row r="292" spans="60:63" x14ac:dyDescent="0.25">
      <c r="BH292" t="s">
        <v>3252</v>
      </c>
      <c r="BI292" t="s">
        <v>1674</v>
      </c>
      <c r="BJ292" t="s">
        <v>361</v>
      </c>
      <c r="BK292" t="str">
        <f t="shared" si="4"/>
        <v>Otero County, CO</v>
      </c>
    </row>
    <row r="293" spans="60:63" x14ac:dyDescent="0.25">
      <c r="BH293" t="s">
        <v>3253</v>
      </c>
      <c r="BI293" t="s">
        <v>2275</v>
      </c>
      <c r="BJ293" t="s">
        <v>361</v>
      </c>
      <c r="BK293" t="str">
        <f t="shared" si="4"/>
        <v>Ouray County, CO</v>
      </c>
    </row>
    <row r="294" spans="60:63" x14ac:dyDescent="0.25">
      <c r="BH294" t="s">
        <v>3254</v>
      </c>
      <c r="BI294" t="s">
        <v>1540</v>
      </c>
      <c r="BJ294" t="s">
        <v>361</v>
      </c>
      <c r="BK294" t="str">
        <f t="shared" si="4"/>
        <v>Park County, CO</v>
      </c>
    </row>
    <row r="295" spans="60:63" x14ac:dyDescent="0.25">
      <c r="BH295" t="s">
        <v>3255</v>
      </c>
      <c r="BI295" t="s">
        <v>2058</v>
      </c>
      <c r="BJ295" t="s">
        <v>361</v>
      </c>
      <c r="BK295" t="str">
        <f t="shared" si="4"/>
        <v>Phillips County, CO</v>
      </c>
    </row>
    <row r="296" spans="60:63" x14ac:dyDescent="0.25">
      <c r="BH296" t="s">
        <v>3256</v>
      </c>
      <c r="BI296" t="s">
        <v>2332</v>
      </c>
      <c r="BJ296" t="s">
        <v>361</v>
      </c>
      <c r="BK296" t="str">
        <f t="shared" si="4"/>
        <v>Pitkin County, CO</v>
      </c>
    </row>
    <row r="297" spans="60:63" x14ac:dyDescent="0.25">
      <c r="BH297" t="s">
        <v>3257</v>
      </c>
      <c r="BI297" t="s">
        <v>2356</v>
      </c>
      <c r="BJ297" t="s">
        <v>361</v>
      </c>
      <c r="BK297" t="str">
        <f t="shared" si="4"/>
        <v>Prowers County, CO</v>
      </c>
    </row>
    <row r="298" spans="60:63" x14ac:dyDescent="0.25">
      <c r="BH298" t="s">
        <v>3258</v>
      </c>
      <c r="BI298" t="s">
        <v>2374</v>
      </c>
      <c r="BJ298" t="s">
        <v>361</v>
      </c>
      <c r="BK298" t="str">
        <f t="shared" si="4"/>
        <v>Pueblo County, CO</v>
      </c>
    </row>
    <row r="299" spans="60:63" x14ac:dyDescent="0.25">
      <c r="BH299" t="s">
        <v>3259</v>
      </c>
      <c r="BI299" t="s">
        <v>2394</v>
      </c>
      <c r="BJ299" t="s">
        <v>361</v>
      </c>
      <c r="BK299" t="str">
        <f t="shared" si="4"/>
        <v>Rio Blanco County, CO</v>
      </c>
    </row>
    <row r="300" spans="60:63" x14ac:dyDescent="0.25">
      <c r="BH300" t="s">
        <v>3260</v>
      </c>
      <c r="BI300" t="s">
        <v>2412</v>
      </c>
      <c r="BJ300" t="s">
        <v>361</v>
      </c>
      <c r="BK300" t="str">
        <f t="shared" si="4"/>
        <v>Rio Grande County, CO</v>
      </c>
    </row>
    <row r="301" spans="60:63" x14ac:dyDescent="0.25">
      <c r="BH301" t="s">
        <v>3261</v>
      </c>
      <c r="BI301" t="s">
        <v>2433</v>
      </c>
      <c r="BJ301" t="s">
        <v>361</v>
      </c>
      <c r="BK301" t="str">
        <f t="shared" si="4"/>
        <v>Routt County, CO</v>
      </c>
    </row>
    <row r="302" spans="60:63" x14ac:dyDescent="0.25">
      <c r="BH302" t="s">
        <v>3262</v>
      </c>
      <c r="BI302" t="s">
        <v>2455</v>
      </c>
      <c r="BJ302" t="s">
        <v>361</v>
      </c>
      <c r="BK302" t="str">
        <f t="shared" si="4"/>
        <v>Saguache County, CO</v>
      </c>
    </row>
    <row r="303" spans="60:63" x14ac:dyDescent="0.25">
      <c r="BH303" t="s">
        <v>3263</v>
      </c>
      <c r="BI303" t="s">
        <v>1652</v>
      </c>
      <c r="BJ303" t="s">
        <v>361</v>
      </c>
      <c r="BK303" t="str">
        <f t="shared" si="4"/>
        <v>San Juan County, CO</v>
      </c>
    </row>
    <row r="304" spans="60:63" x14ac:dyDescent="0.25">
      <c r="BH304" t="s">
        <v>3264</v>
      </c>
      <c r="BI304" t="s">
        <v>1824</v>
      </c>
      <c r="BJ304" t="s">
        <v>361</v>
      </c>
      <c r="BK304" t="str">
        <f t="shared" si="4"/>
        <v>San Miguel County, CO</v>
      </c>
    </row>
    <row r="305" spans="60:63" x14ac:dyDescent="0.25">
      <c r="BH305" t="s">
        <v>3265</v>
      </c>
      <c r="BI305" t="s">
        <v>2496</v>
      </c>
      <c r="BJ305" t="s">
        <v>361</v>
      </c>
      <c r="BK305" t="str">
        <f t="shared" si="4"/>
        <v>Sedgwick County, CO</v>
      </c>
    </row>
    <row r="306" spans="60:63" x14ac:dyDescent="0.25">
      <c r="BH306" t="s">
        <v>3266</v>
      </c>
      <c r="BI306" t="s">
        <v>1735</v>
      </c>
      <c r="BJ306" t="s">
        <v>361</v>
      </c>
      <c r="BK306" t="str">
        <f t="shared" si="4"/>
        <v>Summit County, CO</v>
      </c>
    </row>
    <row r="307" spans="60:63" x14ac:dyDescent="0.25">
      <c r="BH307" t="s">
        <v>3267</v>
      </c>
      <c r="BI307" t="s">
        <v>2526</v>
      </c>
      <c r="BJ307" t="s">
        <v>361</v>
      </c>
      <c r="BK307" t="str">
        <f t="shared" si="4"/>
        <v>Teller County, CO</v>
      </c>
    </row>
    <row r="308" spans="60:63" x14ac:dyDescent="0.25">
      <c r="BH308" t="s">
        <v>3268</v>
      </c>
      <c r="BI308" t="s">
        <v>1201</v>
      </c>
      <c r="BJ308" t="s">
        <v>361</v>
      </c>
      <c r="BK308" t="str">
        <f t="shared" si="4"/>
        <v>Washington County, CO</v>
      </c>
    </row>
    <row r="309" spans="60:63" x14ac:dyDescent="0.25">
      <c r="BH309" t="s">
        <v>3269</v>
      </c>
      <c r="BI309" t="s">
        <v>2558</v>
      </c>
      <c r="BJ309" t="s">
        <v>361</v>
      </c>
      <c r="BK309" t="str">
        <f t="shared" si="4"/>
        <v>Weld County, CO</v>
      </c>
    </row>
    <row r="310" spans="60:63" x14ac:dyDescent="0.25">
      <c r="BH310" t="s">
        <v>3270</v>
      </c>
      <c r="BI310" t="s">
        <v>131</v>
      </c>
      <c r="BJ310" t="s">
        <v>361</v>
      </c>
      <c r="BK310" t="str">
        <f t="shared" si="4"/>
        <v>Yuma County, CO</v>
      </c>
    </row>
    <row r="311" spans="60:63" x14ac:dyDescent="0.25">
      <c r="BH311" t="s">
        <v>3271</v>
      </c>
      <c r="BI311" t="s">
        <v>998</v>
      </c>
      <c r="BJ311" t="s">
        <v>939</v>
      </c>
      <c r="BK311" t="str">
        <f t="shared" si="4"/>
        <v>Capitol, CT</v>
      </c>
    </row>
    <row r="312" spans="60:63" x14ac:dyDescent="0.25">
      <c r="BH312" t="s">
        <v>3272</v>
      </c>
      <c r="BI312" t="s">
        <v>1041</v>
      </c>
      <c r="BJ312" t="s">
        <v>939</v>
      </c>
      <c r="BK312" t="str">
        <f t="shared" si="4"/>
        <v>Greater Bridgeport, CT</v>
      </c>
    </row>
    <row r="313" spans="60:63" x14ac:dyDescent="0.25">
      <c r="BH313" t="s">
        <v>3273</v>
      </c>
      <c r="BI313" t="s">
        <v>1084</v>
      </c>
      <c r="BJ313" t="s">
        <v>939</v>
      </c>
      <c r="BK313" t="str">
        <f t="shared" si="4"/>
        <v>Lower Connecticut River Valley, CT</v>
      </c>
    </row>
    <row r="314" spans="60:63" x14ac:dyDescent="0.25">
      <c r="BH314" t="s">
        <v>3274</v>
      </c>
      <c r="BI314" t="s">
        <v>1131</v>
      </c>
      <c r="BJ314" t="s">
        <v>939</v>
      </c>
      <c r="BK314" t="str">
        <f t="shared" si="4"/>
        <v>Naugatuck Valley, CT</v>
      </c>
    </row>
    <row r="315" spans="60:63" x14ac:dyDescent="0.25">
      <c r="BH315" t="s">
        <v>3275</v>
      </c>
      <c r="BI315" t="s">
        <v>1176</v>
      </c>
      <c r="BJ315" t="s">
        <v>939</v>
      </c>
      <c r="BK315" t="str">
        <f t="shared" si="4"/>
        <v>Northeastern Connecticut, CT</v>
      </c>
    </row>
    <row r="316" spans="60:63" x14ac:dyDescent="0.25">
      <c r="BH316" t="s">
        <v>3276</v>
      </c>
      <c r="BI316" t="s">
        <v>1219</v>
      </c>
      <c r="BJ316" t="s">
        <v>939</v>
      </c>
      <c r="BK316" t="str">
        <f t="shared" si="4"/>
        <v>Northwest Hills, CT</v>
      </c>
    </row>
    <row r="317" spans="60:63" x14ac:dyDescent="0.25">
      <c r="BH317" t="s">
        <v>3277</v>
      </c>
      <c r="BI317" t="s">
        <v>1254</v>
      </c>
      <c r="BJ317" t="s">
        <v>939</v>
      </c>
      <c r="BK317" t="str">
        <f t="shared" si="4"/>
        <v>South Central Connecticut, CT</v>
      </c>
    </row>
    <row r="318" spans="60:63" x14ac:dyDescent="0.25">
      <c r="BH318" t="s">
        <v>3278</v>
      </c>
      <c r="BI318" t="s">
        <v>1287</v>
      </c>
      <c r="BJ318" t="s">
        <v>939</v>
      </c>
      <c r="BK318" t="str">
        <f t="shared" si="4"/>
        <v>Southeastern Connecticut, CT</v>
      </c>
    </row>
    <row r="319" spans="60:63" x14ac:dyDescent="0.25">
      <c r="BH319" t="s">
        <v>3279</v>
      </c>
      <c r="BI319" t="s">
        <v>1322</v>
      </c>
      <c r="BJ319" t="s">
        <v>939</v>
      </c>
      <c r="BK319" t="str">
        <f t="shared" si="4"/>
        <v>Western Connecticut, CT</v>
      </c>
    </row>
    <row r="320" spans="60:63" x14ac:dyDescent="0.25">
      <c r="BH320" t="s">
        <v>3280</v>
      </c>
      <c r="BI320" t="s">
        <v>999</v>
      </c>
      <c r="BJ320" t="s">
        <v>940</v>
      </c>
      <c r="BK320" t="str">
        <f t="shared" si="4"/>
        <v>Kent County, DE</v>
      </c>
    </row>
    <row r="321" spans="60:63" x14ac:dyDescent="0.25">
      <c r="BH321" t="s">
        <v>3281</v>
      </c>
      <c r="BI321" t="s">
        <v>1042</v>
      </c>
      <c r="BJ321" t="s">
        <v>940</v>
      </c>
      <c r="BK321" t="str">
        <f t="shared" si="4"/>
        <v>New Castle County, DE</v>
      </c>
    </row>
    <row r="322" spans="60:63" x14ac:dyDescent="0.25">
      <c r="BH322" t="s">
        <v>3282</v>
      </c>
      <c r="BI322" t="s">
        <v>1085</v>
      </c>
      <c r="BJ322" t="s">
        <v>940</v>
      </c>
      <c r="BK322" t="str">
        <f t="shared" si="4"/>
        <v>Sussex County, DE</v>
      </c>
    </row>
    <row r="323" spans="60:63" x14ac:dyDescent="0.25">
      <c r="BH323" t="s">
        <v>3283</v>
      </c>
      <c r="BI323" t="s">
        <v>1000</v>
      </c>
      <c r="BJ323" t="s">
        <v>941</v>
      </c>
      <c r="BK323" t="str">
        <f t="shared" ref="BK323:BK386" si="5">_xlfn.TEXTJOIN(", ", TRUE, BI323,BJ323)</f>
        <v>District of Columbia, DC</v>
      </c>
    </row>
    <row r="324" spans="60:63" x14ac:dyDescent="0.25">
      <c r="BH324" t="s">
        <v>3284</v>
      </c>
      <c r="BI324" t="s">
        <v>1001</v>
      </c>
      <c r="BJ324" t="s">
        <v>942</v>
      </c>
      <c r="BK324" t="str">
        <f t="shared" si="5"/>
        <v>Alachua County, FL</v>
      </c>
    </row>
    <row r="325" spans="60:63" x14ac:dyDescent="0.25">
      <c r="BH325" t="s">
        <v>3285</v>
      </c>
      <c r="BI325" t="s">
        <v>1020</v>
      </c>
      <c r="BJ325" t="s">
        <v>942</v>
      </c>
      <c r="BK325" t="str">
        <f t="shared" si="5"/>
        <v>Baker County, FL</v>
      </c>
    </row>
    <row r="326" spans="60:63" x14ac:dyDescent="0.25">
      <c r="BH326" t="s">
        <v>3286</v>
      </c>
      <c r="BI326" t="s">
        <v>1086</v>
      </c>
      <c r="BJ326" t="s">
        <v>942</v>
      </c>
      <c r="BK326" t="str">
        <f t="shared" si="5"/>
        <v>Bay County, FL</v>
      </c>
    </row>
    <row r="327" spans="60:63" x14ac:dyDescent="0.25">
      <c r="BH327" t="s">
        <v>3287</v>
      </c>
      <c r="BI327" t="s">
        <v>1132</v>
      </c>
      <c r="BJ327" t="s">
        <v>942</v>
      </c>
      <c r="BK327" t="str">
        <f t="shared" si="5"/>
        <v>Bradford County, FL</v>
      </c>
    </row>
    <row r="328" spans="60:63" x14ac:dyDescent="0.25">
      <c r="BH328" t="s">
        <v>3288</v>
      </c>
      <c r="BI328" t="s">
        <v>1177</v>
      </c>
      <c r="BJ328" t="s">
        <v>942</v>
      </c>
      <c r="BK328" t="str">
        <f t="shared" si="5"/>
        <v>Brevard County, FL</v>
      </c>
    </row>
    <row r="329" spans="60:63" x14ac:dyDescent="0.25">
      <c r="BH329" t="s">
        <v>3289</v>
      </c>
      <c r="BI329" t="s">
        <v>1220</v>
      </c>
      <c r="BJ329" t="s">
        <v>942</v>
      </c>
      <c r="BK329" t="str">
        <f t="shared" si="5"/>
        <v>Broward County, FL</v>
      </c>
    </row>
    <row r="330" spans="60:63" x14ac:dyDescent="0.25">
      <c r="BH330" t="s">
        <v>3290</v>
      </c>
      <c r="BI330" t="s">
        <v>1251</v>
      </c>
      <c r="BJ330" t="s">
        <v>942</v>
      </c>
      <c r="BK330" t="str">
        <f t="shared" si="5"/>
        <v>Calhoun County, FL</v>
      </c>
    </row>
    <row r="331" spans="60:63" x14ac:dyDescent="0.25">
      <c r="BH331" t="s">
        <v>3291</v>
      </c>
      <c r="BI331" t="s">
        <v>1288</v>
      </c>
      <c r="BJ331" t="s">
        <v>942</v>
      </c>
      <c r="BK331" t="str">
        <f t="shared" si="5"/>
        <v>Charlotte County, FL</v>
      </c>
    </row>
    <row r="332" spans="60:63" x14ac:dyDescent="0.25">
      <c r="BH332" t="s">
        <v>3292</v>
      </c>
      <c r="BI332" t="s">
        <v>1323</v>
      </c>
      <c r="BJ332" t="s">
        <v>942</v>
      </c>
      <c r="BK332" t="str">
        <f t="shared" si="5"/>
        <v>Citrus County, FL</v>
      </c>
    </row>
    <row r="333" spans="60:63" x14ac:dyDescent="0.25">
      <c r="BH333" t="s">
        <v>3293</v>
      </c>
      <c r="BI333" t="s">
        <v>1311</v>
      </c>
      <c r="BJ333" t="s">
        <v>942</v>
      </c>
      <c r="BK333" t="str">
        <f t="shared" si="5"/>
        <v>Clay County, FL</v>
      </c>
    </row>
    <row r="334" spans="60:63" x14ac:dyDescent="0.25">
      <c r="BH334" t="s">
        <v>3294</v>
      </c>
      <c r="BI334" t="s">
        <v>1391</v>
      </c>
      <c r="BJ334" t="s">
        <v>942</v>
      </c>
      <c r="BK334" t="str">
        <f t="shared" si="5"/>
        <v>Collier County, FL</v>
      </c>
    </row>
    <row r="335" spans="60:63" x14ac:dyDescent="0.25">
      <c r="BH335" t="s">
        <v>3295</v>
      </c>
      <c r="BI335" t="s">
        <v>1200</v>
      </c>
      <c r="BJ335" t="s">
        <v>942</v>
      </c>
      <c r="BK335" t="str">
        <f t="shared" si="5"/>
        <v>Columbia County, FL</v>
      </c>
    </row>
    <row r="336" spans="60:63" x14ac:dyDescent="0.25">
      <c r="BH336" t="s">
        <v>3296</v>
      </c>
      <c r="BI336" t="s">
        <v>1450</v>
      </c>
      <c r="BJ336" t="s">
        <v>942</v>
      </c>
      <c r="BK336" t="str">
        <f t="shared" si="5"/>
        <v>DeSoto County, FL</v>
      </c>
    </row>
    <row r="337" spans="60:63" x14ac:dyDescent="0.25">
      <c r="BH337" t="s">
        <v>3297</v>
      </c>
      <c r="BI337" t="s">
        <v>1483</v>
      </c>
      <c r="BJ337" t="s">
        <v>942</v>
      </c>
      <c r="BK337" t="str">
        <f t="shared" si="5"/>
        <v>Dixie County, FL</v>
      </c>
    </row>
    <row r="338" spans="60:63" x14ac:dyDescent="0.25">
      <c r="BH338" t="s">
        <v>3298</v>
      </c>
      <c r="BI338" t="s">
        <v>1513</v>
      </c>
      <c r="BJ338" t="s">
        <v>942</v>
      </c>
      <c r="BK338" t="str">
        <f t="shared" si="5"/>
        <v>Duval County, FL</v>
      </c>
    </row>
    <row r="339" spans="60:63" x14ac:dyDescent="0.25">
      <c r="BH339" t="s">
        <v>3299</v>
      </c>
      <c r="BI339" t="s">
        <v>1548</v>
      </c>
      <c r="BJ339" t="s">
        <v>942</v>
      </c>
      <c r="BK339" t="str">
        <f t="shared" si="5"/>
        <v>Escambia County, FL</v>
      </c>
    </row>
    <row r="340" spans="60:63" x14ac:dyDescent="0.25">
      <c r="BH340" t="s">
        <v>3300</v>
      </c>
      <c r="BI340" t="s">
        <v>1582</v>
      </c>
      <c r="BJ340" t="s">
        <v>942</v>
      </c>
      <c r="BK340" t="str">
        <f t="shared" si="5"/>
        <v>Flagler County, FL</v>
      </c>
    </row>
    <row r="341" spans="60:63" x14ac:dyDescent="0.25">
      <c r="BH341" t="s">
        <v>3301</v>
      </c>
      <c r="BI341" t="s">
        <v>1139</v>
      </c>
      <c r="BJ341" t="s">
        <v>942</v>
      </c>
      <c r="BK341" t="str">
        <f t="shared" si="5"/>
        <v>Franklin County, FL</v>
      </c>
    </row>
    <row r="342" spans="60:63" x14ac:dyDescent="0.25">
      <c r="BH342" t="s">
        <v>3302</v>
      </c>
      <c r="BI342" t="s">
        <v>1639</v>
      </c>
      <c r="BJ342" t="s">
        <v>942</v>
      </c>
      <c r="BK342" t="str">
        <f t="shared" si="5"/>
        <v>Gadsden County, FL</v>
      </c>
    </row>
    <row r="343" spans="60:63" x14ac:dyDescent="0.25">
      <c r="BH343" t="s">
        <v>3303</v>
      </c>
      <c r="BI343" t="s">
        <v>1663</v>
      </c>
      <c r="BJ343" t="s">
        <v>942</v>
      </c>
      <c r="BK343" t="str">
        <f t="shared" si="5"/>
        <v>Gilchrist County, FL</v>
      </c>
    </row>
    <row r="344" spans="60:63" x14ac:dyDescent="0.25">
      <c r="BH344" t="s">
        <v>3304</v>
      </c>
      <c r="BI344" t="s">
        <v>1694</v>
      </c>
      <c r="BJ344" t="s">
        <v>942</v>
      </c>
      <c r="BK344" t="str">
        <f t="shared" si="5"/>
        <v>Glades County, FL</v>
      </c>
    </row>
    <row r="345" spans="60:63" x14ac:dyDescent="0.25">
      <c r="BH345" t="s">
        <v>3305</v>
      </c>
      <c r="BI345" t="s">
        <v>1717</v>
      </c>
      <c r="BJ345" t="s">
        <v>942</v>
      </c>
      <c r="BK345" t="str">
        <f t="shared" si="5"/>
        <v>Gulf County, FL</v>
      </c>
    </row>
    <row r="346" spans="60:63" x14ac:dyDescent="0.25">
      <c r="BH346" t="s">
        <v>3306</v>
      </c>
      <c r="BI346" t="s">
        <v>1702</v>
      </c>
      <c r="BJ346" t="s">
        <v>942</v>
      </c>
      <c r="BK346" t="str">
        <f t="shared" si="5"/>
        <v>Hamilton County, FL</v>
      </c>
    </row>
    <row r="347" spans="60:63" x14ac:dyDescent="0.25">
      <c r="BH347" t="s">
        <v>3307</v>
      </c>
      <c r="BI347" t="s">
        <v>1770</v>
      </c>
      <c r="BJ347" t="s">
        <v>942</v>
      </c>
      <c r="BK347" t="str">
        <f t="shared" si="5"/>
        <v>Hardee County, FL</v>
      </c>
    </row>
    <row r="348" spans="60:63" x14ac:dyDescent="0.25">
      <c r="BH348" t="s">
        <v>3308</v>
      </c>
      <c r="BI348" t="s">
        <v>1794</v>
      </c>
      <c r="BJ348" t="s">
        <v>942</v>
      </c>
      <c r="BK348" t="str">
        <f t="shared" si="5"/>
        <v>Hendry County, FL</v>
      </c>
    </row>
    <row r="349" spans="60:63" x14ac:dyDescent="0.25">
      <c r="BH349" t="s">
        <v>3309</v>
      </c>
      <c r="BI349" t="s">
        <v>1815</v>
      </c>
      <c r="BJ349" t="s">
        <v>942</v>
      </c>
      <c r="BK349" t="str">
        <f t="shared" si="5"/>
        <v>Hernando County, FL</v>
      </c>
    </row>
    <row r="350" spans="60:63" x14ac:dyDescent="0.25">
      <c r="BH350" t="s">
        <v>3310</v>
      </c>
      <c r="BI350" t="s">
        <v>1841</v>
      </c>
      <c r="BJ350" t="s">
        <v>942</v>
      </c>
      <c r="BK350" t="str">
        <f t="shared" si="5"/>
        <v>Highlands County, FL</v>
      </c>
    </row>
    <row r="351" spans="60:63" x14ac:dyDescent="0.25">
      <c r="BH351" t="s">
        <v>3311</v>
      </c>
      <c r="BI351" t="s">
        <v>1233</v>
      </c>
      <c r="BJ351" t="s">
        <v>942</v>
      </c>
      <c r="BK351" t="str">
        <f t="shared" si="5"/>
        <v>Hillsborough County, FL</v>
      </c>
    </row>
    <row r="352" spans="60:63" x14ac:dyDescent="0.25">
      <c r="BH352" t="s">
        <v>3312</v>
      </c>
      <c r="BI352" t="s">
        <v>1820</v>
      </c>
      <c r="BJ352" t="s">
        <v>942</v>
      </c>
      <c r="BK352" t="str">
        <f t="shared" si="5"/>
        <v>Holmes County, FL</v>
      </c>
    </row>
    <row r="353" spans="60:63" x14ac:dyDescent="0.25">
      <c r="BH353" t="s">
        <v>3313</v>
      </c>
      <c r="BI353" t="s">
        <v>1914</v>
      </c>
      <c r="BJ353" t="s">
        <v>942</v>
      </c>
      <c r="BK353" t="str">
        <f t="shared" si="5"/>
        <v>Indian River County, FL</v>
      </c>
    </row>
    <row r="354" spans="60:63" x14ac:dyDescent="0.25">
      <c r="BH354" t="s">
        <v>3314</v>
      </c>
      <c r="BI354" t="s">
        <v>1531</v>
      </c>
      <c r="BJ354" t="s">
        <v>942</v>
      </c>
      <c r="BK354" t="str">
        <f t="shared" si="5"/>
        <v>Jackson County, FL</v>
      </c>
    </row>
    <row r="355" spans="60:63" x14ac:dyDescent="0.25">
      <c r="BH355" t="s">
        <v>3315</v>
      </c>
      <c r="BI355" t="s">
        <v>1569</v>
      </c>
      <c r="BJ355" t="s">
        <v>942</v>
      </c>
      <c r="BK355" t="str">
        <f t="shared" si="5"/>
        <v>Jefferson County, FL</v>
      </c>
    </row>
    <row r="356" spans="60:63" x14ac:dyDescent="0.25">
      <c r="BH356" t="s">
        <v>3316</v>
      </c>
      <c r="BI356" t="s">
        <v>1986</v>
      </c>
      <c r="BJ356" t="s">
        <v>942</v>
      </c>
      <c r="BK356" t="str">
        <f t="shared" si="5"/>
        <v>Lafayette County, FL</v>
      </c>
    </row>
    <row r="357" spans="60:63" x14ac:dyDescent="0.25">
      <c r="BH357" t="s">
        <v>3317</v>
      </c>
      <c r="BI357" t="s">
        <v>1580</v>
      </c>
      <c r="BJ357" t="s">
        <v>942</v>
      </c>
      <c r="BK357" t="str">
        <f t="shared" si="5"/>
        <v>Lake County, FL</v>
      </c>
    </row>
    <row r="358" spans="60:63" x14ac:dyDescent="0.25">
      <c r="BH358" t="s">
        <v>3318</v>
      </c>
      <c r="BI358" t="s">
        <v>1950</v>
      </c>
      <c r="BJ358" t="s">
        <v>942</v>
      </c>
      <c r="BK358" t="str">
        <f t="shared" si="5"/>
        <v>Lee County, FL</v>
      </c>
    </row>
    <row r="359" spans="60:63" x14ac:dyDescent="0.25">
      <c r="BH359" t="s">
        <v>3319</v>
      </c>
      <c r="BI359" t="s">
        <v>2053</v>
      </c>
      <c r="BJ359" t="s">
        <v>942</v>
      </c>
      <c r="BK359" t="str">
        <f t="shared" si="5"/>
        <v>Leon County, FL</v>
      </c>
    </row>
    <row r="360" spans="60:63" x14ac:dyDescent="0.25">
      <c r="BH360" t="s">
        <v>3320</v>
      </c>
      <c r="BI360" t="s">
        <v>2073</v>
      </c>
      <c r="BJ360" t="s">
        <v>942</v>
      </c>
      <c r="BK360" t="str">
        <f t="shared" si="5"/>
        <v>Levy County, FL</v>
      </c>
    </row>
    <row r="361" spans="60:63" x14ac:dyDescent="0.25">
      <c r="BH361" t="s">
        <v>3321</v>
      </c>
      <c r="BI361" t="s">
        <v>1822</v>
      </c>
      <c r="BJ361" t="s">
        <v>942</v>
      </c>
      <c r="BK361" t="str">
        <f t="shared" si="5"/>
        <v>Liberty County, FL</v>
      </c>
    </row>
    <row r="362" spans="60:63" x14ac:dyDescent="0.25">
      <c r="BH362" t="s">
        <v>3322</v>
      </c>
      <c r="BI362" t="s">
        <v>1852</v>
      </c>
      <c r="BJ362" t="s">
        <v>942</v>
      </c>
      <c r="BK362" t="str">
        <f t="shared" si="5"/>
        <v>Madison County, FL</v>
      </c>
    </row>
    <row r="363" spans="60:63" x14ac:dyDescent="0.25">
      <c r="BH363" t="s">
        <v>3323</v>
      </c>
      <c r="BI363" t="s">
        <v>2137</v>
      </c>
      <c r="BJ363" t="s">
        <v>942</v>
      </c>
      <c r="BK363" t="str">
        <f t="shared" si="5"/>
        <v>Manatee County, FL</v>
      </c>
    </row>
    <row r="364" spans="60:63" x14ac:dyDescent="0.25">
      <c r="BH364" t="s">
        <v>3324</v>
      </c>
      <c r="BI364" t="s">
        <v>1780</v>
      </c>
      <c r="BJ364" t="s">
        <v>942</v>
      </c>
      <c r="BK364" t="str">
        <f t="shared" si="5"/>
        <v>Marion County, FL</v>
      </c>
    </row>
    <row r="365" spans="60:63" x14ac:dyDescent="0.25">
      <c r="BH365" t="s">
        <v>3325</v>
      </c>
      <c r="BI365" t="s">
        <v>2177</v>
      </c>
      <c r="BJ365" t="s">
        <v>942</v>
      </c>
      <c r="BK365" t="str">
        <f t="shared" si="5"/>
        <v>Martin County, FL</v>
      </c>
    </row>
    <row r="366" spans="60:63" x14ac:dyDescent="0.25">
      <c r="BH366" t="s">
        <v>3326</v>
      </c>
      <c r="BI366" t="s">
        <v>2199</v>
      </c>
      <c r="BJ366" t="s">
        <v>942</v>
      </c>
      <c r="BK366" t="str">
        <f t="shared" si="5"/>
        <v>Miami-Dade County, FL</v>
      </c>
    </row>
    <row r="367" spans="60:63" x14ac:dyDescent="0.25">
      <c r="BH367" t="s">
        <v>3327</v>
      </c>
      <c r="BI367" t="s">
        <v>1876</v>
      </c>
      <c r="BJ367" t="s">
        <v>942</v>
      </c>
      <c r="BK367" t="str">
        <f t="shared" si="5"/>
        <v>Monroe County, FL</v>
      </c>
    </row>
    <row r="368" spans="60:63" x14ac:dyDescent="0.25">
      <c r="BH368" t="s">
        <v>3328</v>
      </c>
      <c r="BI368" t="s">
        <v>1921</v>
      </c>
      <c r="BJ368" t="s">
        <v>942</v>
      </c>
      <c r="BK368" t="str">
        <f t="shared" si="5"/>
        <v>Nassau County, FL</v>
      </c>
    </row>
    <row r="369" spans="60:63" x14ac:dyDescent="0.25">
      <c r="BH369" t="s">
        <v>3329</v>
      </c>
      <c r="BI369" t="s">
        <v>2255</v>
      </c>
      <c r="BJ369" t="s">
        <v>942</v>
      </c>
      <c r="BK369" t="str">
        <f t="shared" si="5"/>
        <v>Okaloosa County, FL</v>
      </c>
    </row>
    <row r="370" spans="60:63" x14ac:dyDescent="0.25">
      <c r="BH370" t="s">
        <v>3330</v>
      </c>
      <c r="BI370" t="s">
        <v>2276</v>
      </c>
      <c r="BJ370" t="s">
        <v>942</v>
      </c>
      <c r="BK370" t="str">
        <f t="shared" si="5"/>
        <v>Okeechobee County, FL</v>
      </c>
    </row>
    <row r="371" spans="60:63" x14ac:dyDescent="0.25">
      <c r="BH371" t="s">
        <v>3331</v>
      </c>
      <c r="BI371" t="s">
        <v>1347</v>
      </c>
      <c r="BJ371" t="s">
        <v>942</v>
      </c>
      <c r="BK371" t="str">
        <f t="shared" si="5"/>
        <v>Orange County, FL</v>
      </c>
    </row>
    <row r="372" spans="60:63" x14ac:dyDescent="0.25">
      <c r="BH372" t="s">
        <v>3332</v>
      </c>
      <c r="BI372" t="s">
        <v>2314</v>
      </c>
      <c r="BJ372" t="s">
        <v>942</v>
      </c>
      <c r="BK372" t="str">
        <f t="shared" si="5"/>
        <v>Osceola County, FL</v>
      </c>
    </row>
    <row r="373" spans="60:63" x14ac:dyDescent="0.25">
      <c r="BH373" t="s">
        <v>3333</v>
      </c>
      <c r="BI373" t="s">
        <v>2333</v>
      </c>
      <c r="BJ373" t="s">
        <v>942</v>
      </c>
      <c r="BK373" t="str">
        <f t="shared" si="5"/>
        <v>Palm Beach County, FL</v>
      </c>
    </row>
    <row r="374" spans="60:63" x14ac:dyDescent="0.25">
      <c r="BH374" t="s">
        <v>3334</v>
      </c>
      <c r="BI374" t="s">
        <v>2357</v>
      </c>
      <c r="BJ374" t="s">
        <v>942</v>
      </c>
      <c r="BK374" t="str">
        <f t="shared" si="5"/>
        <v>Pasco County, FL</v>
      </c>
    </row>
    <row r="375" spans="60:63" x14ac:dyDescent="0.25">
      <c r="BH375" t="s">
        <v>3335</v>
      </c>
      <c r="BI375" t="s">
        <v>2375</v>
      </c>
      <c r="BJ375" t="s">
        <v>942</v>
      </c>
      <c r="BK375" t="str">
        <f t="shared" si="5"/>
        <v>Pinellas County, FL</v>
      </c>
    </row>
    <row r="376" spans="60:63" x14ac:dyDescent="0.25">
      <c r="BH376" t="s">
        <v>3336</v>
      </c>
      <c r="BI376" t="s">
        <v>1856</v>
      </c>
      <c r="BJ376" t="s">
        <v>942</v>
      </c>
      <c r="BK376" t="str">
        <f t="shared" si="5"/>
        <v>Polk County, FL</v>
      </c>
    </row>
    <row r="377" spans="60:63" x14ac:dyDescent="0.25">
      <c r="BH377" t="s">
        <v>3337</v>
      </c>
      <c r="BI377" t="s">
        <v>2149</v>
      </c>
      <c r="BJ377" t="s">
        <v>942</v>
      </c>
      <c r="BK377" t="str">
        <f t="shared" si="5"/>
        <v>Putnam County, FL</v>
      </c>
    </row>
    <row r="378" spans="60:63" x14ac:dyDescent="0.25">
      <c r="BH378" t="s">
        <v>3338</v>
      </c>
      <c r="BI378" t="s">
        <v>2434</v>
      </c>
      <c r="BJ378" t="s">
        <v>942</v>
      </c>
      <c r="BK378" t="str">
        <f t="shared" si="5"/>
        <v>St. Johns County, FL</v>
      </c>
    </row>
    <row r="379" spans="60:63" x14ac:dyDescent="0.25">
      <c r="BH379" t="s">
        <v>3339</v>
      </c>
      <c r="BI379" t="s">
        <v>2456</v>
      </c>
      <c r="BJ379" t="s">
        <v>942</v>
      </c>
      <c r="BK379" t="str">
        <f t="shared" si="5"/>
        <v>St. Lucie County, FL</v>
      </c>
    </row>
    <row r="380" spans="60:63" x14ac:dyDescent="0.25">
      <c r="BH380" t="s">
        <v>3340</v>
      </c>
      <c r="BI380" t="s">
        <v>2470</v>
      </c>
      <c r="BJ380" t="s">
        <v>942</v>
      </c>
      <c r="BK380" t="str">
        <f t="shared" si="5"/>
        <v>Santa Rosa County, FL</v>
      </c>
    </row>
    <row r="381" spans="60:63" x14ac:dyDescent="0.25">
      <c r="BH381" t="s">
        <v>3341</v>
      </c>
      <c r="BI381" t="s">
        <v>2483</v>
      </c>
      <c r="BJ381" t="s">
        <v>942</v>
      </c>
      <c r="BK381" t="str">
        <f t="shared" si="5"/>
        <v>Sarasota County, FL</v>
      </c>
    </row>
    <row r="382" spans="60:63" x14ac:dyDescent="0.25">
      <c r="BH382" t="s">
        <v>3342</v>
      </c>
      <c r="BI382" t="s">
        <v>2497</v>
      </c>
      <c r="BJ382" t="s">
        <v>942</v>
      </c>
      <c r="BK382" t="str">
        <f t="shared" si="5"/>
        <v>Seminole County, FL</v>
      </c>
    </row>
    <row r="383" spans="60:63" x14ac:dyDescent="0.25">
      <c r="BH383" t="s">
        <v>3343</v>
      </c>
      <c r="BI383" t="s">
        <v>2211</v>
      </c>
      <c r="BJ383" t="s">
        <v>942</v>
      </c>
      <c r="BK383" t="str">
        <f t="shared" si="5"/>
        <v>Sumter County, FL</v>
      </c>
    </row>
    <row r="384" spans="60:63" x14ac:dyDescent="0.25">
      <c r="BH384" t="s">
        <v>3344</v>
      </c>
      <c r="BI384" t="s">
        <v>2527</v>
      </c>
      <c r="BJ384" t="s">
        <v>942</v>
      </c>
      <c r="BK384" t="str">
        <f t="shared" si="5"/>
        <v>Suwannee County, FL</v>
      </c>
    </row>
    <row r="385" spans="60:63" x14ac:dyDescent="0.25">
      <c r="BH385" t="s">
        <v>3345</v>
      </c>
      <c r="BI385" t="s">
        <v>2269</v>
      </c>
      <c r="BJ385" t="s">
        <v>942</v>
      </c>
      <c r="BK385" t="str">
        <f t="shared" si="5"/>
        <v>Taylor County, FL</v>
      </c>
    </row>
    <row r="386" spans="60:63" x14ac:dyDescent="0.25">
      <c r="BH386" t="s">
        <v>3346</v>
      </c>
      <c r="BI386" t="s">
        <v>1673</v>
      </c>
      <c r="BJ386" t="s">
        <v>942</v>
      </c>
      <c r="BK386" t="str">
        <f t="shared" si="5"/>
        <v>Union County, FL</v>
      </c>
    </row>
    <row r="387" spans="60:63" x14ac:dyDescent="0.25">
      <c r="BH387" t="s">
        <v>3347</v>
      </c>
      <c r="BI387" t="s">
        <v>2575</v>
      </c>
      <c r="BJ387" t="s">
        <v>942</v>
      </c>
      <c r="BK387" t="str">
        <f t="shared" ref="BK387:BK450" si="6">_xlfn.TEXTJOIN(", ", TRUE, BI387,BJ387)</f>
        <v>Volusia County, FL</v>
      </c>
    </row>
    <row r="388" spans="60:63" x14ac:dyDescent="0.25">
      <c r="BH388" t="s">
        <v>3348</v>
      </c>
      <c r="BI388" t="s">
        <v>2592</v>
      </c>
      <c r="BJ388" t="s">
        <v>942</v>
      </c>
      <c r="BK388" t="str">
        <f t="shared" si="6"/>
        <v>Wakulla County, FL</v>
      </c>
    </row>
    <row r="389" spans="60:63" x14ac:dyDescent="0.25">
      <c r="BH389" t="s">
        <v>3349</v>
      </c>
      <c r="BI389" t="s">
        <v>2610</v>
      </c>
      <c r="BJ389" t="s">
        <v>942</v>
      </c>
      <c r="BK389" t="str">
        <f t="shared" si="6"/>
        <v>Walton County, FL</v>
      </c>
    </row>
    <row r="390" spans="60:63" x14ac:dyDescent="0.25">
      <c r="BH390" t="s">
        <v>3350</v>
      </c>
      <c r="BI390" t="s">
        <v>1201</v>
      </c>
      <c r="BJ390" t="s">
        <v>942</v>
      </c>
      <c r="BK390" t="str">
        <f t="shared" si="6"/>
        <v>Washington County, FL</v>
      </c>
    </row>
    <row r="391" spans="60:63" x14ac:dyDescent="0.25">
      <c r="BH391" t="s">
        <v>3351</v>
      </c>
      <c r="BI391" t="s">
        <v>1002</v>
      </c>
      <c r="BJ391" t="s">
        <v>943</v>
      </c>
      <c r="BK391" t="str">
        <f t="shared" si="6"/>
        <v>Appling County, GA</v>
      </c>
    </row>
    <row r="392" spans="60:63" x14ac:dyDescent="0.25">
      <c r="BH392" t="s">
        <v>3352</v>
      </c>
      <c r="BI392" t="s">
        <v>1043</v>
      </c>
      <c r="BJ392" t="s">
        <v>943</v>
      </c>
      <c r="BK392" t="str">
        <f t="shared" si="6"/>
        <v>Atkinson County, GA</v>
      </c>
    </row>
    <row r="393" spans="60:63" x14ac:dyDescent="0.25">
      <c r="BH393" t="s">
        <v>3353</v>
      </c>
      <c r="BI393" t="s">
        <v>1087</v>
      </c>
      <c r="BJ393" t="s">
        <v>943</v>
      </c>
      <c r="BK393" t="str">
        <f t="shared" si="6"/>
        <v>Bacon County, GA</v>
      </c>
    </row>
    <row r="394" spans="60:63" x14ac:dyDescent="0.25">
      <c r="BH394" t="s">
        <v>3354</v>
      </c>
      <c r="BI394" t="s">
        <v>1020</v>
      </c>
      <c r="BJ394" t="s">
        <v>943</v>
      </c>
      <c r="BK394" t="str">
        <f t="shared" si="6"/>
        <v>Baker County, GA</v>
      </c>
    </row>
    <row r="395" spans="60:63" x14ac:dyDescent="0.25">
      <c r="BH395" t="s">
        <v>3355</v>
      </c>
      <c r="BI395" t="s">
        <v>1035</v>
      </c>
      <c r="BJ395" t="s">
        <v>943</v>
      </c>
      <c r="BK395" t="str">
        <f t="shared" si="6"/>
        <v>Baldwin County, GA</v>
      </c>
    </row>
    <row r="396" spans="60:63" x14ac:dyDescent="0.25">
      <c r="BH396" t="s">
        <v>3356</v>
      </c>
      <c r="BI396" t="s">
        <v>1221</v>
      </c>
      <c r="BJ396" t="s">
        <v>943</v>
      </c>
      <c r="BK396" t="str">
        <f t="shared" si="6"/>
        <v>Banks County, GA</v>
      </c>
    </row>
    <row r="397" spans="60:63" x14ac:dyDescent="0.25">
      <c r="BH397" t="s">
        <v>3357</v>
      </c>
      <c r="BI397" t="s">
        <v>1255</v>
      </c>
      <c r="BJ397" t="s">
        <v>943</v>
      </c>
      <c r="BK397" t="str">
        <f t="shared" si="6"/>
        <v>Barrow County, GA</v>
      </c>
    </row>
    <row r="398" spans="60:63" x14ac:dyDescent="0.25">
      <c r="BH398" t="s">
        <v>3358</v>
      </c>
      <c r="BI398" t="s">
        <v>1289</v>
      </c>
      <c r="BJ398" t="s">
        <v>943</v>
      </c>
      <c r="BK398" t="str">
        <f t="shared" si="6"/>
        <v>Bartow County, GA</v>
      </c>
    </row>
    <row r="399" spans="60:63" x14ac:dyDescent="0.25">
      <c r="BH399" t="s">
        <v>3359</v>
      </c>
      <c r="BI399" t="s">
        <v>1324</v>
      </c>
      <c r="BJ399" t="s">
        <v>943</v>
      </c>
      <c r="BK399" t="str">
        <f t="shared" si="6"/>
        <v>Ben Hill County, GA</v>
      </c>
    </row>
    <row r="400" spans="60:63" x14ac:dyDescent="0.25">
      <c r="BH400" t="s">
        <v>3360</v>
      </c>
      <c r="BI400" t="s">
        <v>1358</v>
      </c>
      <c r="BJ400" t="s">
        <v>943</v>
      </c>
      <c r="BK400" t="str">
        <f t="shared" si="6"/>
        <v>Berrien County, GA</v>
      </c>
    </row>
    <row r="401" spans="60:63" x14ac:dyDescent="0.25">
      <c r="BH401" t="s">
        <v>3361</v>
      </c>
      <c r="BI401" t="s">
        <v>1126</v>
      </c>
      <c r="BJ401" t="s">
        <v>943</v>
      </c>
      <c r="BK401" t="str">
        <f t="shared" si="6"/>
        <v>Bibb County, GA</v>
      </c>
    </row>
    <row r="402" spans="60:63" x14ac:dyDescent="0.25">
      <c r="BH402" t="s">
        <v>3362</v>
      </c>
      <c r="BI402" t="s">
        <v>1424</v>
      </c>
      <c r="BJ402" t="s">
        <v>943</v>
      </c>
      <c r="BK402" t="str">
        <f t="shared" si="6"/>
        <v>Bleckley County, GA</v>
      </c>
    </row>
    <row r="403" spans="60:63" x14ac:dyDescent="0.25">
      <c r="BH403" t="s">
        <v>3363</v>
      </c>
      <c r="BI403" t="s">
        <v>1451</v>
      </c>
      <c r="BJ403" t="s">
        <v>943</v>
      </c>
      <c r="BK403" t="str">
        <f t="shared" si="6"/>
        <v>Brantley County, GA</v>
      </c>
    </row>
    <row r="404" spans="60:63" x14ac:dyDescent="0.25">
      <c r="BH404" t="s">
        <v>3364</v>
      </c>
      <c r="BI404" t="s">
        <v>1484</v>
      </c>
      <c r="BJ404" t="s">
        <v>943</v>
      </c>
      <c r="BK404" t="str">
        <f t="shared" si="6"/>
        <v>Brooks County, GA</v>
      </c>
    </row>
    <row r="405" spans="60:63" x14ac:dyDescent="0.25">
      <c r="BH405" t="s">
        <v>3365</v>
      </c>
      <c r="BI405" t="s">
        <v>1274</v>
      </c>
      <c r="BJ405" t="s">
        <v>943</v>
      </c>
      <c r="BK405" t="str">
        <f t="shared" si="6"/>
        <v>Bryan County, GA</v>
      </c>
    </row>
    <row r="406" spans="60:63" x14ac:dyDescent="0.25">
      <c r="BH406" t="s">
        <v>3366</v>
      </c>
      <c r="BI406" t="s">
        <v>1549</v>
      </c>
      <c r="BJ406" t="s">
        <v>943</v>
      </c>
      <c r="BK406" t="str">
        <f t="shared" si="6"/>
        <v>Bulloch County, GA</v>
      </c>
    </row>
    <row r="407" spans="60:63" x14ac:dyDescent="0.25">
      <c r="BH407" t="s">
        <v>3367</v>
      </c>
      <c r="BI407" t="s">
        <v>1272</v>
      </c>
      <c r="BJ407" t="s">
        <v>943</v>
      </c>
      <c r="BK407" t="str">
        <f t="shared" si="6"/>
        <v>Burke County, GA</v>
      </c>
    </row>
    <row r="408" spans="60:63" x14ac:dyDescent="0.25">
      <c r="BH408" t="s">
        <v>3368</v>
      </c>
      <c r="BI408" t="s">
        <v>1611</v>
      </c>
      <c r="BJ408" t="s">
        <v>943</v>
      </c>
      <c r="BK408" t="str">
        <f t="shared" si="6"/>
        <v>Butts County, GA</v>
      </c>
    </row>
    <row r="409" spans="60:63" x14ac:dyDescent="0.25">
      <c r="BH409" t="s">
        <v>3369</v>
      </c>
      <c r="BI409" t="s">
        <v>1251</v>
      </c>
      <c r="BJ409" t="s">
        <v>943</v>
      </c>
      <c r="BK409" t="str">
        <f t="shared" si="6"/>
        <v>Calhoun County, GA</v>
      </c>
    </row>
    <row r="410" spans="60:63" x14ac:dyDescent="0.25">
      <c r="BH410" t="s">
        <v>3370</v>
      </c>
      <c r="BI410" t="s">
        <v>1150</v>
      </c>
      <c r="BJ410" t="s">
        <v>943</v>
      </c>
      <c r="BK410" t="str">
        <f t="shared" si="6"/>
        <v>Camden County, GA</v>
      </c>
    </row>
    <row r="411" spans="60:63" x14ac:dyDescent="0.25">
      <c r="BH411" t="s">
        <v>3371</v>
      </c>
      <c r="BI411" t="s">
        <v>1695</v>
      </c>
      <c r="BJ411" t="s">
        <v>943</v>
      </c>
      <c r="BK411" t="str">
        <f t="shared" si="6"/>
        <v>Candler County, GA</v>
      </c>
    </row>
    <row r="412" spans="60:63" x14ac:dyDescent="0.25">
      <c r="BH412" t="s">
        <v>3372</v>
      </c>
      <c r="BI412" t="s">
        <v>1057</v>
      </c>
      <c r="BJ412" t="s">
        <v>943</v>
      </c>
      <c r="BK412" t="str">
        <f t="shared" si="6"/>
        <v>Carroll County, GA</v>
      </c>
    </row>
    <row r="413" spans="60:63" x14ac:dyDescent="0.25">
      <c r="BH413" t="s">
        <v>3373</v>
      </c>
      <c r="BI413" t="s">
        <v>1743</v>
      </c>
      <c r="BJ413" t="s">
        <v>943</v>
      </c>
      <c r="BK413" t="str">
        <f t="shared" si="6"/>
        <v>Catoosa County, GA</v>
      </c>
    </row>
    <row r="414" spans="60:63" x14ac:dyDescent="0.25">
      <c r="BH414" t="s">
        <v>3374</v>
      </c>
      <c r="BI414" t="s">
        <v>1771</v>
      </c>
      <c r="BJ414" t="s">
        <v>943</v>
      </c>
      <c r="BK414" t="str">
        <f t="shared" si="6"/>
        <v>Charlton County, GA</v>
      </c>
    </row>
    <row r="415" spans="60:63" x14ac:dyDescent="0.25">
      <c r="BH415" t="s">
        <v>3375</v>
      </c>
      <c r="BI415" t="s">
        <v>1645</v>
      </c>
      <c r="BJ415" t="s">
        <v>943</v>
      </c>
      <c r="BK415" t="str">
        <f t="shared" si="6"/>
        <v>Chatham County, GA</v>
      </c>
    </row>
    <row r="416" spans="60:63" x14ac:dyDescent="0.25">
      <c r="BH416" t="s">
        <v>3376</v>
      </c>
      <c r="BI416" t="s">
        <v>1816</v>
      </c>
      <c r="BJ416" t="s">
        <v>943</v>
      </c>
      <c r="BK416" t="str">
        <f t="shared" si="6"/>
        <v>Chattahoochee County, GA</v>
      </c>
    </row>
    <row r="417" spans="60:63" x14ac:dyDescent="0.25">
      <c r="BH417" t="s">
        <v>3377</v>
      </c>
      <c r="BI417" t="s">
        <v>1842</v>
      </c>
      <c r="BJ417" t="s">
        <v>943</v>
      </c>
      <c r="BK417" t="str">
        <f t="shared" si="6"/>
        <v>Chattooga County, GA</v>
      </c>
    </row>
    <row r="418" spans="60:63" x14ac:dyDescent="0.25">
      <c r="BH418" t="s">
        <v>3378</v>
      </c>
      <c r="BI418" t="s">
        <v>1353</v>
      </c>
      <c r="BJ418" t="s">
        <v>943</v>
      </c>
      <c r="BK418" t="str">
        <f t="shared" si="6"/>
        <v>Cherokee County, GA</v>
      </c>
    </row>
    <row r="419" spans="60:63" x14ac:dyDescent="0.25">
      <c r="BH419" t="s">
        <v>3379</v>
      </c>
      <c r="BI419" t="s">
        <v>1431</v>
      </c>
      <c r="BJ419" t="s">
        <v>943</v>
      </c>
      <c r="BK419" t="str">
        <f t="shared" si="6"/>
        <v>Clarke County, GA</v>
      </c>
    </row>
    <row r="420" spans="60:63" x14ac:dyDescent="0.25">
      <c r="BH420" t="s">
        <v>3380</v>
      </c>
      <c r="BI420" t="s">
        <v>1311</v>
      </c>
      <c r="BJ420" t="s">
        <v>943</v>
      </c>
      <c r="BK420" t="str">
        <f t="shared" si="6"/>
        <v>Clay County, GA</v>
      </c>
    </row>
    <row r="421" spans="60:63" x14ac:dyDescent="0.25">
      <c r="BH421" t="s">
        <v>3381</v>
      </c>
      <c r="BI421" t="s">
        <v>1720</v>
      </c>
      <c r="BJ421" t="s">
        <v>943</v>
      </c>
      <c r="BK421" t="str">
        <f t="shared" si="6"/>
        <v>Clayton County, GA</v>
      </c>
    </row>
    <row r="422" spans="60:63" x14ac:dyDescent="0.25">
      <c r="BH422" t="s">
        <v>3382</v>
      </c>
      <c r="BI422" t="s">
        <v>1960</v>
      </c>
      <c r="BJ422" t="s">
        <v>943</v>
      </c>
      <c r="BK422" t="str">
        <f t="shared" si="6"/>
        <v>Clinch County, GA</v>
      </c>
    </row>
    <row r="423" spans="60:63" x14ac:dyDescent="0.25">
      <c r="BH423" t="s">
        <v>3383</v>
      </c>
      <c r="BI423" t="s">
        <v>1987</v>
      </c>
      <c r="BJ423" t="s">
        <v>943</v>
      </c>
      <c r="BK423" t="str">
        <f t="shared" si="6"/>
        <v>Cobb County, GA</v>
      </c>
    </row>
    <row r="424" spans="60:63" x14ac:dyDescent="0.25">
      <c r="BH424" t="s">
        <v>3384</v>
      </c>
      <c r="BI424" t="s">
        <v>1543</v>
      </c>
      <c r="BJ424" t="s">
        <v>943</v>
      </c>
      <c r="BK424" t="str">
        <f t="shared" si="6"/>
        <v>Coffee County, GA</v>
      </c>
    </row>
    <row r="425" spans="60:63" x14ac:dyDescent="0.25">
      <c r="BH425" t="s">
        <v>3385</v>
      </c>
      <c r="BI425" t="s">
        <v>2028</v>
      </c>
      <c r="BJ425" t="s">
        <v>943</v>
      </c>
      <c r="BK425" t="str">
        <f t="shared" si="6"/>
        <v>Colquitt County, GA</v>
      </c>
    </row>
    <row r="426" spans="60:63" x14ac:dyDescent="0.25">
      <c r="BH426" t="s">
        <v>3386</v>
      </c>
      <c r="BI426" t="s">
        <v>1200</v>
      </c>
      <c r="BJ426" t="s">
        <v>943</v>
      </c>
      <c r="BK426" t="str">
        <f t="shared" si="6"/>
        <v>Columbia County, GA</v>
      </c>
    </row>
    <row r="427" spans="60:63" x14ac:dyDescent="0.25">
      <c r="BH427" t="s">
        <v>3387</v>
      </c>
      <c r="BI427" t="s">
        <v>1551</v>
      </c>
      <c r="BJ427" t="s">
        <v>943</v>
      </c>
      <c r="BK427" t="str">
        <f t="shared" si="6"/>
        <v>Cook County, GA</v>
      </c>
    </row>
    <row r="428" spans="60:63" x14ac:dyDescent="0.25">
      <c r="BH428" t="s">
        <v>3388</v>
      </c>
      <c r="BI428" t="s">
        <v>2096</v>
      </c>
      <c r="BJ428" t="s">
        <v>943</v>
      </c>
      <c r="BK428" t="str">
        <f t="shared" si="6"/>
        <v>Coweta County, GA</v>
      </c>
    </row>
    <row r="429" spans="60:63" x14ac:dyDescent="0.25">
      <c r="BH429" t="s">
        <v>3389</v>
      </c>
      <c r="BI429" t="s">
        <v>1442</v>
      </c>
      <c r="BJ429" t="s">
        <v>943</v>
      </c>
      <c r="BK429" t="str">
        <f t="shared" si="6"/>
        <v>Crawford County, GA</v>
      </c>
    </row>
    <row r="430" spans="60:63" x14ac:dyDescent="0.25">
      <c r="BH430" t="s">
        <v>3390</v>
      </c>
      <c r="BI430" t="s">
        <v>2138</v>
      </c>
      <c r="BJ430" t="s">
        <v>943</v>
      </c>
      <c r="BK430" t="str">
        <f t="shared" si="6"/>
        <v>Crisp County, GA</v>
      </c>
    </row>
    <row r="431" spans="60:63" x14ac:dyDescent="0.25">
      <c r="BH431" t="s">
        <v>3391</v>
      </c>
      <c r="BI431" t="s">
        <v>1898</v>
      </c>
      <c r="BJ431" t="s">
        <v>943</v>
      </c>
      <c r="BK431" t="str">
        <f t="shared" si="6"/>
        <v>Dade County, GA</v>
      </c>
    </row>
    <row r="432" spans="60:63" x14ac:dyDescent="0.25">
      <c r="BH432" t="s">
        <v>3392</v>
      </c>
      <c r="BI432" t="s">
        <v>1401</v>
      </c>
      <c r="BJ432" t="s">
        <v>943</v>
      </c>
      <c r="BK432" t="str">
        <f t="shared" si="6"/>
        <v>Dawson County, GA</v>
      </c>
    </row>
    <row r="433" spans="60:63" x14ac:dyDescent="0.25">
      <c r="BH433" t="s">
        <v>3393</v>
      </c>
      <c r="BI433" t="s">
        <v>1552</v>
      </c>
      <c r="BJ433" t="s">
        <v>943</v>
      </c>
      <c r="BK433" t="str">
        <f t="shared" si="6"/>
        <v>Decatur County, GA</v>
      </c>
    </row>
    <row r="434" spans="60:63" x14ac:dyDescent="0.25">
      <c r="BH434" t="s">
        <v>3394</v>
      </c>
      <c r="BI434" t="s">
        <v>1583</v>
      </c>
      <c r="BJ434" t="s">
        <v>943</v>
      </c>
      <c r="BK434" t="str">
        <f t="shared" si="6"/>
        <v>DeKalb County, GA</v>
      </c>
    </row>
    <row r="435" spans="60:63" x14ac:dyDescent="0.25">
      <c r="BH435" t="s">
        <v>3395</v>
      </c>
      <c r="BI435" t="s">
        <v>1506</v>
      </c>
      <c r="BJ435" t="s">
        <v>943</v>
      </c>
      <c r="BK435" t="str">
        <f t="shared" si="6"/>
        <v>Dodge County, GA</v>
      </c>
    </row>
    <row r="436" spans="60:63" x14ac:dyDescent="0.25">
      <c r="BH436" t="s">
        <v>3396</v>
      </c>
      <c r="BI436" t="s">
        <v>2256</v>
      </c>
      <c r="BJ436" t="s">
        <v>943</v>
      </c>
      <c r="BK436" t="str">
        <f t="shared" si="6"/>
        <v>Dooly County, GA</v>
      </c>
    </row>
    <row r="437" spans="60:63" x14ac:dyDescent="0.25">
      <c r="BH437" t="s">
        <v>3397</v>
      </c>
      <c r="BI437" t="s">
        <v>2277</v>
      </c>
      <c r="BJ437" t="s">
        <v>943</v>
      </c>
      <c r="BK437" t="str">
        <f t="shared" si="6"/>
        <v>Dougherty County, GA</v>
      </c>
    </row>
    <row r="438" spans="60:63" x14ac:dyDescent="0.25">
      <c r="BH438" t="s">
        <v>3398</v>
      </c>
      <c r="BI438" t="s">
        <v>1102</v>
      </c>
      <c r="BJ438" t="s">
        <v>943</v>
      </c>
      <c r="BK438" t="str">
        <f t="shared" si="6"/>
        <v>Douglas County, GA</v>
      </c>
    </row>
    <row r="439" spans="60:63" x14ac:dyDescent="0.25">
      <c r="BH439" t="s">
        <v>3399</v>
      </c>
      <c r="BI439" t="s">
        <v>2315</v>
      </c>
      <c r="BJ439" t="s">
        <v>943</v>
      </c>
      <c r="BK439" t="str">
        <f t="shared" si="6"/>
        <v>Early County, GA</v>
      </c>
    </row>
    <row r="440" spans="60:63" x14ac:dyDescent="0.25">
      <c r="BH440" t="s">
        <v>3400</v>
      </c>
      <c r="BI440" t="s">
        <v>2334</v>
      </c>
      <c r="BJ440" t="s">
        <v>943</v>
      </c>
      <c r="BK440" t="str">
        <f t="shared" si="6"/>
        <v>Echols County, GA</v>
      </c>
    </row>
    <row r="441" spans="60:63" x14ac:dyDescent="0.25">
      <c r="BH441" t="s">
        <v>3401</v>
      </c>
      <c r="BI441" t="s">
        <v>1796</v>
      </c>
      <c r="BJ441" t="s">
        <v>943</v>
      </c>
      <c r="BK441" t="str">
        <f t="shared" si="6"/>
        <v>Effingham County, GA</v>
      </c>
    </row>
    <row r="442" spans="60:63" x14ac:dyDescent="0.25">
      <c r="BH442" t="s">
        <v>3402</v>
      </c>
      <c r="BI442" t="s">
        <v>1693</v>
      </c>
      <c r="BJ442" t="s">
        <v>943</v>
      </c>
      <c r="BK442" t="str">
        <f t="shared" si="6"/>
        <v>Elbert County, GA</v>
      </c>
    </row>
    <row r="443" spans="60:63" x14ac:dyDescent="0.25">
      <c r="BH443" t="s">
        <v>3403</v>
      </c>
      <c r="BI443" t="s">
        <v>2395</v>
      </c>
      <c r="BJ443" t="s">
        <v>943</v>
      </c>
      <c r="BK443" t="str">
        <f t="shared" si="6"/>
        <v>Emanuel County, GA</v>
      </c>
    </row>
    <row r="444" spans="60:63" x14ac:dyDescent="0.25">
      <c r="BH444" t="s">
        <v>3404</v>
      </c>
      <c r="BI444" t="s">
        <v>2413</v>
      </c>
      <c r="BJ444" t="s">
        <v>943</v>
      </c>
      <c r="BK444" t="str">
        <f t="shared" si="6"/>
        <v>Evans County, GA</v>
      </c>
    </row>
    <row r="445" spans="60:63" x14ac:dyDescent="0.25">
      <c r="BH445" t="s">
        <v>3405</v>
      </c>
      <c r="BI445" t="s">
        <v>2435</v>
      </c>
      <c r="BJ445" t="s">
        <v>943</v>
      </c>
      <c r="BK445" t="str">
        <f t="shared" si="6"/>
        <v>Fannin County, GA</v>
      </c>
    </row>
    <row r="446" spans="60:63" x14ac:dyDescent="0.25">
      <c r="BH446" t="s">
        <v>3406</v>
      </c>
      <c r="BI446" t="s">
        <v>1382</v>
      </c>
      <c r="BJ446" t="s">
        <v>943</v>
      </c>
      <c r="BK446" t="str">
        <f t="shared" si="6"/>
        <v>Fayette County, GA</v>
      </c>
    </row>
    <row r="447" spans="60:63" x14ac:dyDescent="0.25">
      <c r="BH447" t="s">
        <v>3407</v>
      </c>
      <c r="BI447" t="s">
        <v>1719</v>
      </c>
      <c r="BJ447" t="s">
        <v>943</v>
      </c>
      <c r="BK447" t="str">
        <f t="shared" si="6"/>
        <v>Floyd County, GA</v>
      </c>
    </row>
    <row r="448" spans="60:63" x14ac:dyDescent="0.25">
      <c r="BH448" t="s">
        <v>3408</v>
      </c>
      <c r="BI448" t="s">
        <v>2017</v>
      </c>
      <c r="BJ448" t="s">
        <v>943</v>
      </c>
      <c r="BK448" t="str">
        <f t="shared" si="6"/>
        <v>Forsyth County, GA</v>
      </c>
    </row>
    <row r="449" spans="60:63" x14ac:dyDescent="0.25">
      <c r="BH449" t="s">
        <v>3409</v>
      </c>
      <c r="BI449" t="s">
        <v>1139</v>
      </c>
      <c r="BJ449" t="s">
        <v>943</v>
      </c>
      <c r="BK449" t="str">
        <f t="shared" si="6"/>
        <v>Franklin County, GA</v>
      </c>
    </row>
    <row r="450" spans="60:63" x14ac:dyDescent="0.25">
      <c r="BH450" t="s">
        <v>3410</v>
      </c>
      <c r="BI450" t="s">
        <v>1621</v>
      </c>
      <c r="BJ450" t="s">
        <v>943</v>
      </c>
      <c r="BK450" t="str">
        <f t="shared" si="6"/>
        <v>Fulton County, GA</v>
      </c>
    </row>
    <row r="451" spans="60:63" x14ac:dyDescent="0.25">
      <c r="BH451" t="s">
        <v>3411</v>
      </c>
      <c r="BI451" t="s">
        <v>1416</v>
      </c>
      <c r="BJ451" t="s">
        <v>943</v>
      </c>
      <c r="BK451" t="str">
        <f t="shared" ref="BK451:BK514" si="7">_xlfn.TEXTJOIN(", ", TRUE, BI451,BJ451)</f>
        <v>Gilmer County, GA</v>
      </c>
    </row>
    <row r="452" spans="60:63" x14ac:dyDescent="0.25">
      <c r="BH452" t="s">
        <v>3412</v>
      </c>
      <c r="BI452" t="s">
        <v>2542</v>
      </c>
      <c r="BJ452" t="s">
        <v>943</v>
      </c>
      <c r="BK452" t="str">
        <f t="shared" si="7"/>
        <v>Glascock County, GA</v>
      </c>
    </row>
    <row r="453" spans="60:63" x14ac:dyDescent="0.25">
      <c r="BH453" t="s">
        <v>3413</v>
      </c>
      <c r="BI453" t="s">
        <v>2559</v>
      </c>
      <c r="BJ453" t="s">
        <v>943</v>
      </c>
      <c r="BK453" t="str">
        <f t="shared" si="7"/>
        <v>Glynn County, GA</v>
      </c>
    </row>
    <row r="454" spans="60:63" x14ac:dyDescent="0.25">
      <c r="BH454" t="s">
        <v>3414</v>
      </c>
      <c r="BI454" t="s">
        <v>2576</v>
      </c>
      <c r="BJ454" t="s">
        <v>943</v>
      </c>
      <c r="BK454" t="str">
        <f t="shared" si="7"/>
        <v>Gordon County, GA</v>
      </c>
    </row>
    <row r="455" spans="60:63" x14ac:dyDescent="0.25">
      <c r="BH455" t="s">
        <v>3415</v>
      </c>
      <c r="BI455" t="s">
        <v>1827</v>
      </c>
      <c r="BJ455" t="s">
        <v>943</v>
      </c>
      <c r="BK455" t="str">
        <f t="shared" si="7"/>
        <v>Grady County, GA</v>
      </c>
    </row>
    <row r="456" spans="60:63" x14ac:dyDescent="0.25">
      <c r="BH456" t="s">
        <v>3416</v>
      </c>
      <c r="BI456" t="s">
        <v>1675</v>
      </c>
      <c r="BJ456" t="s">
        <v>943</v>
      </c>
      <c r="BK456" t="str">
        <f t="shared" si="7"/>
        <v>Greene County, GA</v>
      </c>
    </row>
    <row r="457" spans="60:63" x14ac:dyDescent="0.25">
      <c r="BH457" t="s">
        <v>3417</v>
      </c>
      <c r="BI457" t="s">
        <v>2623</v>
      </c>
      <c r="BJ457" t="s">
        <v>943</v>
      </c>
      <c r="BK457" t="str">
        <f t="shared" si="7"/>
        <v>Gwinnett County, GA</v>
      </c>
    </row>
    <row r="458" spans="60:63" x14ac:dyDescent="0.25">
      <c r="BH458" t="s">
        <v>3418</v>
      </c>
      <c r="BI458" t="s">
        <v>2635</v>
      </c>
      <c r="BJ458" t="s">
        <v>943</v>
      </c>
      <c r="BK458" t="str">
        <f t="shared" si="7"/>
        <v>Habersham County, GA</v>
      </c>
    </row>
    <row r="459" spans="60:63" x14ac:dyDescent="0.25">
      <c r="BH459" t="s">
        <v>3419</v>
      </c>
      <c r="BI459" t="s">
        <v>2148</v>
      </c>
      <c r="BJ459" t="s">
        <v>943</v>
      </c>
      <c r="BK459" t="str">
        <f t="shared" si="7"/>
        <v>Hall County, GA</v>
      </c>
    </row>
    <row r="460" spans="60:63" x14ac:dyDescent="0.25">
      <c r="BH460" t="s">
        <v>3420</v>
      </c>
      <c r="BI460" t="s">
        <v>1186</v>
      </c>
      <c r="BJ460" t="s">
        <v>943</v>
      </c>
      <c r="BK460" t="str">
        <f t="shared" si="7"/>
        <v>Hancock County, GA</v>
      </c>
    </row>
    <row r="461" spans="60:63" x14ac:dyDescent="0.25">
      <c r="BH461" t="s">
        <v>3421</v>
      </c>
      <c r="BI461" t="s">
        <v>2671</v>
      </c>
      <c r="BJ461" t="s">
        <v>943</v>
      </c>
      <c r="BK461" t="str">
        <f t="shared" si="7"/>
        <v>Haralson County, GA</v>
      </c>
    </row>
    <row r="462" spans="60:63" x14ac:dyDescent="0.25">
      <c r="BH462" t="s">
        <v>3422</v>
      </c>
      <c r="BI462" t="s">
        <v>2686</v>
      </c>
      <c r="BJ462" t="s">
        <v>943</v>
      </c>
      <c r="BK462" t="str">
        <f t="shared" si="7"/>
        <v>Harris County, GA</v>
      </c>
    </row>
    <row r="463" spans="60:63" x14ac:dyDescent="0.25">
      <c r="BH463" t="s">
        <v>3423</v>
      </c>
      <c r="BI463" t="s">
        <v>2337</v>
      </c>
      <c r="BJ463" t="s">
        <v>943</v>
      </c>
      <c r="BK463" t="str">
        <f t="shared" si="7"/>
        <v>Hart County, GA</v>
      </c>
    </row>
    <row r="464" spans="60:63" x14ac:dyDescent="0.25">
      <c r="BH464" t="s">
        <v>3424</v>
      </c>
      <c r="BI464" t="s">
        <v>2713</v>
      </c>
      <c r="BJ464" t="s">
        <v>943</v>
      </c>
      <c r="BK464" t="str">
        <f t="shared" si="7"/>
        <v>Heard County, GA</v>
      </c>
    </row>
    <row r="465" spans="60:63" x14ac:dyDescent="0.25">
      <c r="BH465" t="s">
        <v>3425</v>
      </c>
      <c r="BI465" t="s">
        <v>1988</v>
      </c>
      <c r="BJ465" t="s">
        <v>943</v>
      </c>
      <c r="BK465" t="str">
        <f t="shared" si="7"/>
        <v>Henry County, GA</v>
      </c>
    </row>
    <row r="466" spans="60:63" x14ac:dyDescent="0.25">
      <c r="BH466" t="s">
        <v>3426</v>
      </c>
      <c r="BI466" t="s">
        <v>1872</v>
      </c>
      <c r="BJ466" t="s">
        <v>943</v>
      </c>
      <c r="BK466" t="str">
        <f t="shared" si="7"/>
        <v>Houston County, GA</v>
      </c>
    </row>
    <row r="467" spans="60:63" x14ac:dyDescent="0.25">
      <c r="BH467" t="s">
        <v>3427</v>
      </c>
      <c r="BI467" t="s">
        <v>2740</v>
      </c>
      <c r="BJ467" t="s">
        <v>943</v>
      </c>
      <c r="BK467" t="str">
        <f t="shared" si="7"/>
        <v>Irwin County, GA</v>
      </c>
    </row>
    <row r="468" spans="60:63" x14ac:dyDescent="0.25">
      <c r="BH468" t="s">
        <v>3428</v>
      </c>
      <c r="BI468" t="s">
        <v>1531</v>
      </c>
      <c r="BJ468" t="s">
        <v>943</v>
      </c>
      <c r="BK468" t="str">
        <f t="shared" si="7"/>
        <v>Jackson County, GA</v>
      </c>
    </row>
    <row r="469" spans="60:63" x14ac:dyDescent="0.25">
      <c r="BH469" t="s">
        <v>3429</v>
      </c>
      <c r="BI469" t="s">
        <v>1857</v>
      </c>
      <c r="BJ469" t="s">
        <v>943</v>
      </c>
      <c r="BK469" t="str">
        <f t="shared" si="7"/>
        <v>Jasper County, GA</v>
      </c>
    </row>
    <row r="470" spans="60:63" x14ac:dyDescent="0.25">
      <c r="BH470" t="s">
        <v>3430</v>
      </c>
      <c r="BI470" t="s">
        <v>2774</v>
      </c>
      <c r="BJ470" t="s">
        <v>943</v>
      </c>
      <c r="BK470" t="str">
        <f t="shared" si="7"/>
        <v>Jeff Davis County, GA</v>
      </c>
    </row>
    <row r="471" spans="60:63" x14ac:dyDescent="0.25">
      <c r="BH471" t="s">
        <v>3431</v>
      </c>
      <c r="BI471" t="s">
        <v>1569</v>
      </c>
      <c r="BJ471" t="s">
        <v>943</v>
      </c>
      <c r="BK471" t="str">
        <f t="shared" si="7"/>
        <v>Jefferson County, GA</v>
      </c>
    </row>
    <row r="472" spans="60:63" x14ac:dyDescent="0.25">
      <c r="BH472" t="s">
        <v>3432</v>
      </c>
      <c r="BI472" t="s">
        <v>2792</v>
      </c>
      <c r="BJ472" t="s">
        <v>943</v>
      </c>
      <c r="BK472" t="str">
        <f t="shared" si="7"/>
        <v>Jenkins County, GA</v>
      </c>
    </row>
    <row r="473" spans="60:63" x14ac:dyDescent="0.25">
      <c r="BH473" t="s">
        <v>3433</v>
      </c>
      <c r="BI473" t="s">
        <v>1383</v>
      </c>
      <c r="BJ473" t="s">
        <v>943</v>
      </c>
      <c r="BK473" t="str">
        <f t="shared" si="7"/>
        <v>Johnson County, GA</v>
      </c>
    </row>
    <row r="474" spans="60:63" x14ac:dyDescent="0.25">
      <c r="BH474" t="s">
        <v>3434</v>
      </c>
      <c r="BI474" t="s">
        <v>2014</v>
      </c>
      <c r="BJ474" t="s">
        <v>943</v>
      </c>
      <c r="BK474" t="str">
        <f t="shared" si="7"/>
        <v>Jones County, GA</v>
      </c>
    </row>
    <row r="475" spans="60:63" x14ac:dyDescent="0.25">
      <c r="BH475" t="s">
        <v>3435</v>
      </c>
      <c r="BI475" t="s">
        <v>2078</v>
      </c>
      <c r="BJ475" t="s">
        <v>943</v>
      </c>
      <c r="BK475" t="str">
        <f t="shared" si="7"/>
        <v>Lamar County, GA</v>
      </c>
    </row>
    <row r="476" spans="60:63" x14ac:dyDescent="0.25">
      <c r="BH476" t="s">
        <v>3436</v>
      </c>
      <c r="BI476" t="s">
        <v>2828</v>
      </c>
      <c r="BJ476" t="s">
        <v>943</v>
      </c>
      <c r="BK476" t="str">
        <f t="shared" si="7"/>
        <v>Lanier County, GA</v>
      </c>
    </row>
    <row r="477" spans="60:63" x14ac:dyDescent="0.25">
      <c r="BH477" t="s">
        <v>3437</v>
      </c>
      <c r="BI477" t="s">
        <v>1927</v>
      </c>
      <c r="BJ477" t="s">
        <v>943</v>
      </c>
      <c r="BK477" t="str">
        <f t="shared" si="7"/>
        <v>Laurens County, GA</v>
      </c>
    </row>
    <row r="478" spans="60:63" x14ac:dyDescent="0.25">
      <c r="BH478" t="s">
        <v>3438</v>
      </c>
      <c r="BI478" t="s">
        <v>1950</v>
      </c>
      <c r="BJ478" t="s">
        <v>943</v>
      </c>
      <c r="BK478" t="str">
        <f t="shared" si="7"/>
        <v>Lee County, GA</v>
      </c>
    </row>
    <row r="479" spans="60:63" x14ac:dyDescent="0.25">
      <c r="BH479" t="s">
        <v>3439</v>
      </c>
      <c r="BI479" t="s">
        <v>1822</v>
      </c>
      <c r="BJ479" t="s">
        <v>943</v>
      </c>
      <c r="BK479" t="str">
        <f t="shared" si="7"/>
        <v>Liberty County, GA</v>
      </c>
    </row>
    <row r="480" spans="60:63" x14ac:dyDescent="0.25">
      <c r="BH480" t="s">
        <v>3440</v>
      </c>
      <c r="BI480" t="s">
        <v>1292</v>
      </c>
      <c r="BJ480" t="s">
        <v>943</v>
      </c>
      <c r="BK480" t="str">
        <f t="shared" si="7"/>
        <v>Lincoln County, GA</v>
      </c>
    </row>
    <row r="481" spans="60:63" x14ac:dyDescent="0.25">
      <c r="BH481" t="s">
        <v>3441</v>
      </c>
      <c r="BI481" t="s">
        <v>2858</v>
      </c>
      <c r="BJ481" t="s">
        <v>943</v>
      </c>
      <c r="BK481" t="str">
        <f t="shared" si="7"/>
        <v>Long County, GA</v>
      </c>
    </row>
    <row r="482" spans="60:63" x14ac:dyDescent="0.25">
      <c r="BH482" t="s">
        <v>3442</v>
      </c>
      <c r="BI482" t="s">
        <v>2195</v>
      </c>
      <c r="BJ482" t="s">
        <v>943</v>
      </c>
      <c r="BK482" t="str">
        <f t="shared" si="7"/>
        <v>Lowndes County, GA</v>
      </c>
    </row>
    <row r="483" spans="60:63" x14ac:dyDescent="0.25">
      <c r="BH483" t="s">
        <v>3443</v>
      </c>
      <c r="BI483" t="s">
        <v>2868</v>
      </c>
      <c r="BJ483" t="s">
        <v>943</v>
      </c>
      <c r="BK483" t="str">
        <f t="shared" si="7"/>
        <v>Lumpkin County, GA</v>
      </c>
    </row>
    <row r="484" spans="60:63" x14ac:dyDescent="0.25">
      <c r="BH484" t="s">
        <v>3444</v>
      </c>
      <c r="BI484" t="s">
        <v>2873</v>
      </c>
      <c r="BJ484" t="s">
        <v>943</v>
      </c>
      <c r="BK484" t="str">
        <f t="shared" si="7"/>
        <v>McDuffie County, GA</v>
      </c>
    </row>
    <row r="485" spans="60:63" x14ac:dyDescent="0.25">
      <c r="BH485" t="s">
        <v>3445</v>
      </c>
      <c r="BI485" t="s">
        <v>1826</v>
      </c>
      <c r="BJ485" t="s">
        <v>943</v>
      </c>
      <c r="BK485" t="str">
        <f t="shared" si="7"/>
        <v>McIntosh County, GA</v>
      </c>
    </row>
    <row r="486" spans="60:63" x14ac:dyDescent="0.25">
      <c r="BH486" t="s">
        <v>3446</v>
      </c>
      <c r="BI486" t="s">
        <v>2219</v>
      </c>
      <c r="BJ486" t="s">
        <v>943</v>
      </c>
      <c r="BK486" t="str">
        <f t="shared" si="7"/>
        <v>Macon County, GA</v>
      </c>
    </row>
    <row r="487" spans="60:63" x14ac:dyDescent="0.25">
      <c r="BH487" t="s">
        <v>3447</v>
      </c>
      <c r="BI487" t="s">
        <v>1852</v>
      </c>
      <c r="BJ487" t="s">
        <v>943</v>
      </c>
      <c r="BK487" t="str">
        <f t="shared" si="7"/>
        <v>Madison County, GA</v>
      </c>
    </row>
    <row r="488" spans="60:63" x14ac:dyDescent="0.25">
      <c r="BH488" t="s">
        <v>3448</v>
      </c>
      <c r="BI488" t="s">
        <v>1780</v>
      </c>
      <c r="BJ488" t="s">
        <v>943</v>
      </c>
      <c r="BK488" t="str">
        <f t="shared" si="7"/>
        <v>Marion County, GA</v>
      </c>
    </row>
    <row r="489" spans="60:63" x14ac:dyDescent="0.25">
      <c r="BH489" t="s">
        <v>3449</v>
      </c>
      <c r="BI489" t="s">
        <v>2896</v>
      </c>
      <c r="BJ489" t="s">
        <v>943</v>
      </c>
      <c r="BK489" t="str">
        <f t="shared" si="7"/>
        <v>Meriwether County, GA</v>
      </c>
    </row>
    <row r="490" spans="60:63" x14ac:dyDescent="0.25">
      <c r="BH490" t="s">
        <v>3450</v>
      </c>
      <c r="BI490" t="s">
        <v>2254</v>
      </c>
      <c r="BJ490" t="s">
        <v>943</v>
      </c>
      <c r="BK490" t="str">
        <f t="shared" si="7"/>
        <v>Miller County, GA</v>
      </c>
    </row>
    <row r="491" spans="60:63" x14ac:dyDescent="0.25">
      <c r="BH491" t="s">
        <v>3451</v>
      </c>
      <c r="BI491" t="s">
        <v>2533</v>
      </c>
      <c r="BJ491" t="s">
        <v>943</v>
      </c>
      <c r="BK491" t="str">
        <f t="shared" si="7"/>
        <v>Mitchell County, GA</v>
      </c>
    </row>
    <row r="492" spans="60:63" x14ac:dyDescent="0.25">
      <c r="BH492" t="s">
        <v>3452</v>
      </c>
      <c r="BI492" t="s">
        <v>1876</v>
      </c>
      <c r="BJ492" t="s">
        <v>943</v>
      </c>
      <c r="BK492" t="str">
        <f t="shared" si="7"/>
        <v>Monroe County, GA</v>
      </c>
    </row>
    <row r="493" spans="60:63" x14ac:dyDescent="0.25">
      <c r="BH493" t="s">
        <v>3453</v>
      </c>
      <c r="BI493" t="s">
        <v>1520</v>
      </c>
      <c r="BJ493" t="s">
        <v>943</v>
      </c>
      <c r="BK493" t="str">
        <f t="shared" si="7"/>
        <v>Montgomery County, GA</v>
      </c>
    </row>
    <row r="494" spans="60:63" x14ac:dyDescent="0.25">
      <c r="BH494" t="s">
        <v>3454</v>
      </c>
      <c r="BI494" t="s">
        <v>1536</v>
      </c>
      <c r="BJ494" t="s">
        <v>943</v>
      </c>
      <c r="BK494" t="str">
        <f t="shared" si="7"/>
        <v>Morgan County, GA</v>
      </c>
    </row>
    <row r="495" spans="60:63" x14ac:dyDescent="0.25">
      <c r="BH495" t="s">
        <v>3455</v>
      </c>
      <c r="BI495" t="s">
        <v>2346</v>
      </c>
      <c r="BJ495" t="s">
        <v>943</v>
      </c>
      <c r="BK495" t="str">
        <f t="shared" si="7"/>
        <v>Murray County, GA</v>
      </c>
    </row>
    <row r="496" spans="60:63" x14ac:dyDescent="0.25">
      <c r="BH496" t="s">
        <v>3456</v>
      </c>
      <c r="BI496" t="s">
        <v>2925</v>
      </c>
      <c r="BJ496" t="s">
        <v>943</v>
      </c>
      <c r="BK496" t="str">
        <f t="shared" si="7"/>
        <v>Muscogee County, GA</v>
      </c>
    </row>
    <row r="497" spans="60:63" x14ac:dyDescent="0.25">
      <c r="BH497" t="s">
        <v>3457</v>
      </c>
      <c r="BI497" t="s">
        <v>2354</v>
      </c>
      <c r="BJ497" t="s">
        <v>943</v>
      </c>
      <c r="BK497" t="str">
        <f t="shared" si="7"/>
        <v>Newton County, GA</v>
      </c>
    </row>
    <row r="498" spans="60:63" x14ac:dyDescent="0.25">
      <c r="BH498" t="s">
        <v>3458</v>
      </c>
      <c r="BI498" t="s">
        <v>2087</v>
      </c>
      <c r="BJ498" t="s">
        <v>943</v>
      </c>
      <c r="BK498" t="str">
        <f t="shared" si="7"/>
        <v>Oconee County, GA</v>
      </c>
    </row>
    <row r="499" spans="60:63" x14ac:dyDescent="0.25">
      <c r="BH499" t="s">
        <v>3459</v>
      </c>
      <c r="BI499" t="s">
        <v>2934</v>
      </c>
      <c r="BJ499" t="s">
        <v>943</v>
      </c>
      <c r="BK499" t="str">
        <f t="shared" si="7"/>
        <v>Oglethorpe County, GA</v>
      </c>
    </row>
    <row r="500" spans="60:63" x14ac:dyDescent="0.25">
      <c r="BH500" t="s">
        <v>3460</v>
      </c>
      <c r="BI500" t="s">
        <v>2568</v>
      </c>
      <c r="BJ500" t="s">
        <v>943</v>
      </c>
      <c r="BK500" t="str">
        <f t="shared" si="7"/>
        <v>Paulding County, GA</v>
      </c>
    </row>
    <row r="501" spans="60:63" x14ac:dyDescent="0.25">
      <c r="BH501" t="s">
        <v>3461</v>
      </c>
      <c r="BI501" t="s">
        <v>2940</v>
      </c>
      <c r="BJ501" t="s">
        <v>943</v>
      </c>
      <c r="BK501" t="str">
        <f t="shared" si="7"/>
        <v>Peach County, GA</v>
      </c>
    </row>
    <row r="502" spans="60:63" x14ac:dyDescent="0.25">
      <c r="BH502" t="s">
        <v>3462</v>
      </c>
      <c r="BI502" t="s">
        <v>2129</v>
      </c>
      <c r="BJ502" t="s">
        <v>943</v>
      </c>
      <c r="BK502" t="str">
        <f t="shared" si="7"/>
        <v>Pickens County, GA</v>
      </c>
    </row>
    <row r="503" spans="60:63" x14ac:dyDescent="0.25">
      <c r="BH503" t="s">
        <v>3463</v>
      </c>
      <c r="BI503" t="s">
        <v>1861</v>
      </c>
      <c r="BJ503" t="s">
        <v>943</v>
      </c>
      <c r="BK503" t="str">
        <f t="shared" si="7"/>
        <v>Pierce County, GA</v>
      </c>
    </row>
    <row r="504" spans="60:63" x14ac:dyDescent="0.25">
      <c r="BH504" t="s">
        <v>3464</v>
      </c>
      <c r="BI504" t="s">
        <v>2386</v>
      </c>
      <c r="BJ504" t="s">
        <v>943</v>
      </c>
      <c r="BK504" t="str">
        <f t="shared" si="7"/>
        <v>Pike County, GA</v>
      </c>
    </row>
    <row r="505" spans="60:63" x14ac:dyDescent="0.25">
      <c r="BH505" t="s">
        <v>3465</v>
      </c>
      <c r="BI505" t="s">
        <v>1856</v>
      </c>
      <c r="BJ505" t="s">
        <v>943</v>
      </c>
      <c r="BK505" t="str">
        <f t="shared" si="7"/>
        <v>Polk County, GA</v>
      </c>
    </row>
    <row r="506" spans="60:63" x14ac:dyDescent="0.25">
      <c r="BH506" t="s">
        <v>3466</v>
      </c>
      <c r="BI506" t="s">
        <v>2510</v>
      </c>
      <c r="BJ506" t="s">
        <v>943</v>
      </c>
      <c r="BK506" t="str">
        <f t="shared" si="7"/>
        <v>Pulaski County, GA</v>
      </c>
    </row>
    <row r="507" spans="60:63" x14ac:dyDescent="0.25">
      <c r="BH507" t="s">
        <v>3467</v>
      </c>
      <c r="BI507" t="s">
        <v>2149</v>
      </c>
      <c r="BJ507" t="s">
        <v>943</v>
      </c>
      <c r="BK507" t="str">
        <f t="shared" si="7"/>
        <v>Putnam County, GA</v>
      </c>
    </row>
    <row r="508" spans="60:63" x14ac:dyDescent="0.25">
      <c r="BH508" t="s">
        <v>3468</v>
      </c>
      <c r="BI508" t="s">
        <v>2515</v>
      </c>
      <c r="BJ508" t="s">
        <v>943</v>
      </c>
      <c r="BK508" t="str">
        <f t="shared" si="7"/>
        <v>Quitman County, GA</v>
      </c>
    </row>
    <row r="509" spans="60:63" x14ac:dyDescent="0.25">
      <c r="BH509" t="s">
        <v>3469</v>
      </c>
      <c r="BI509" t="s">
        <v>2964</v>
      </c>
      <c r="BJ509" t="s">
        <v>943</v>
      </c>
      <c r="BK509" t="str">
        <f t="shared" si="7"/>
        <v>Rabun County, GA</v>
      </c>
    </row>
    <row r="510" spans="60:63" x14ac:dyDescent="0.25">
      <c r="BH510" t="s">
        <v>3470</v>
      </c>
      <c r="BI510" t="s">
        <v>2192</v>
      </c>
      <c r="BJ510" t="s">
        <v>943</v>
      </c>
      <c r="BK510" t="str">
        <f t="shared" si="7"/>
        <v>Randolph County, GA</v>
      </c>
    </row>
    <row r="511" spans="60:63" x14ac:dyDescent="0.25">
      <c r="BH511" t="s">
        <v>3471</v>
      </c>
      <c r="BI511" t="s">
        <v>2207</v>
      </c>
      <c r="BJ511" t="s">
        <v>943</v>
      </c>
      <c r="BK511" t="str">
        <f t="shared" si="7"/>
        <v>Richmond County, GA</v>
      </c>
    </row>
    <row r="512" spans="60:63" x14ac:dyDescent="0.25">
      <c r="BH512" t="s">
        <v>3472</v>
      </c>
      <c r="BI512" t="s">
        <v>2973</v>
      </c>
      <c r="BJ512" t="s">
        <v>943</v>
      </c>
      <c r="BK512" t="str">
        <f t="shared" si="7"/>
        <v>Rockdale County, GA</v>
      </c>
    </row>
    <row r="513" spans="60:63" x14ac:dyDescent="0.25">
      <c r="BH513" t="s">
        <v>3473</v>
      </c>
      <c r="BI513" t="s">
        <v>2976</v>
      </c>
      <c r="BJ513" t="s">
        <v>943</v>
      </c>
      <c r="BK513" t="str">
        <f t="shared" si="7"/>
        <v>Schley County, GA</v>
      </c>
    </row>
    <row r="514" spans="60:63" x14ac:dyDescent="0.25">
      <c r="BH514" t="s">
        <v>3474</v>
      </c>
      <c r="BI514" t="s">
        <v>2979</v>
      </c>
      <c r="BJ514" t="s">
        <v>943</v>
      </c>
      <c r="BK514" t="str">
        <f t="shared" si="7"/>
        <v>Screven County, GA</v>
      </c>
    </row>
    <row r="515" spans="60:63" x14ac:dyDescent="0.25">
      <c r="BH515" t="s">
        <v>3475</v>
      </c>
      <c r="BI515" t="s">
        <v>2497</v>
      </c>
      <c r="BJ515" t="s">
        <v>943</v>
      </c>
      <c r="BK515" t="str">
        <f t="shared" ref="BK515:BK578" si="8">_xlfn.TEXTJOIN(", ", TRUE, BI515,BJ515)</f>
        <v>Seminole County, GA</v>
      </c>
    </row>
    <row r="516" spans="60:63" x14ac:dyDescent="0.25">
      <c r="BH516" t="s">
        <v>3476</v>
      </c>
      <c r="BI516" t="s">
        <v>2986</v>
      </c>
      <c r="BJ516" t="s">
        <v>943</v>
      </c>
      <c r="BK516" t="str">
        <f t="shared" si="8"/>
        <v>Spalding County, GA</v>
      </c>
    </row>
    <row r="517" spans="60:63" x14ac:dyDescent="0.25">
      <c r="BH517" t="s">
        <v>3477</v>
      </c>
      <c r="BI517" t="s">
        <v>2654</v>
      </c>
      <c r="BJ517" t="s">
        <v>943</v>
      </c>
      <c r="BK517" t="str">
        <f t="shared" si="8"/>
        <v>Stephens County, GA</v>
      </c>
    </row>
    <row r="518" spans="60:63" x14ac:dyDescent="0.25">
      <c r="BH518" t="s">
        <v>3478</v>
      </c>
      <c r="BI518" t="s">
        <v>2789</v>
      </c>
      <c r="BJ518" t="s">
        <v>943</v>
      </c>
      <c r="BK518" t="str">
        <f t="shared" si="8"/>
        <v>Stewart County, GA</v>
      </c>
    </row>
    <row r="519" spans="60:63" x14ac:dyDescent="0.25">
      <c r="BH519" t="s">
        <v>3479</v>
      </c>
      <c r="BI519" t="s">
        <v>2211</v>
      </c>
      <c r="BJ519" t="s">
        <v>943</v>
      </c>
      <c r="BK519" t="str">
        <f t="shared" si="8"/>
        <v>Sumter County, GA</v>
      </c>
    </row>
    <row r="520" spans="60:63" x14ac:dyDescent="0.25">
      <c r="BH520" t="s">
        <v>3480</v>
      </c>
      <c r="BI520" t="s">
        <v>1669</v>
      </c>
      <c r="BJ520" t="s">
        <v>943</v>
      </c>
      <c r="BK520" t="str">
        <f t="shared" si="8"/>
        <v>Talbot County, GA</v>
      </c>
    </row>
    <row r="521" spans="60:63" x14ac:dyDescent="0.25">
      <c r="BH521" t="s">
        <v>3481</v>
      </c>
      <c r="BI521" t="s">
        <v>2999</v>
      </c>
      <c r="BJ521" t="s">
        <v>943</v>
      </c>
      <c r="BK521" t="str">
        <f t="shared" si="8"/>
        <v>Taliaferro County, GA</v>
      </c>
    </row>
    <row r="522" spans="60:63" x14ac:dyDescent="0.25">
      <c r="BH522" t="s">
        <v>3482</v>
      </c>
      <c r="BI522" t="s">
        <v>3003</v>
      </c>
      <c r="BJ522" t="s">
        <v>943</v>
      </c>
      <c r="BK522" t="str">
        <f t="shared" si="8"/>
        <v>Tattnall County, GA</v>
      </c>
    </row>
    <row r="523" spans="60:63" x14ac:dyDescent="0.25">
      <c r="BH523" t="s">
        <v>3483</v>
      </c>
      <c r="BI523" t="s">
        <v>2269</v>
      </c>
      <c r="BJ523" t="s">
        <v>943</v>
      </c>
      <c r="BK523" t="str">
        <f t="shared" si="8"/>
        <v>Taylor County, GA</v>
      </c>
    </row>
    <row r="524" spans="60:63" x14ac:dyDescent="0.25">
      <c r="BH524" t="s">
        <v>3484</v>
      </c>
      <c r="BI524" t="s">
        <v>3009</v>
      </c>
      <c r="BJ524" t="s">
        <v>943</v>
      </c>
      <c r="BK524" t="str">
        <f t="shared" si="8"/>
        <v>Telfair County, GA</v>
      </c>
    </row>
    <row r="525" spans="60:63" x14ac:dyDescent="0.25">
      <c r="BH525" t="s">
        <v>3485</v>
      </c>
      <c r="BI525" t="s">
        <v>3012</v>
      </c>
      <c r="BJ525" t="s">
        <v>943</v>
      </c>
      <c r="BK525" t="str">
        <f t="shared" si="8"/>
        <v>Terrell County, GA</v>
      </c>
    </row>
    <row r="526" spans="60:63" x14ac:dyDescent="0.25">
      <c r="BH526" t="s">
        <v>3486</v>
      </c>
      <c r="BI526" t="s">
        <v>2831</v>
      </c>
      <c r="BJ526" t="s">
        <v>943</v>
      </c>
      <c r="BK526" t="str">
        <f t="shared" si="8"/>
        <v>Thomas County, GA</v>
      </c>
    </row>
    <row r="527" spans="60:63" x14ac:dyDescent="0.25">
      <c r="BH527" t="s">
        <v>3487</v>
      </c>
      <c r="BI527" t="s">
        <v>3016</v>
      </c>
      <c r="BJ527" t="s">
        <v>943</v>
      </c>
      <c r="BK527" t="str">
        <f t="shared" si="8"/>
        <v>Tift County, GA</v>
      </c>
    </row>
    <row r="528" spans="60:63" x14ac:dyDescent="0.25">
      <c r="BH528" t="s">
        <v>3488</v>
      </c>
      <c r="BI528" t="s">
        <v>3019</v>
      </c>
      <c r="BJ528" t="s">
        <v>943</v>
      </c>
      <c r="BK528" t="str">
        <f t="shared" si="8"/>
        <v>Toombs County, GA</v>
      </c>
    </row>
    <row r="529" spans="60:63" x14ac:dyDescent="0.25">
      <c r="BH529" t="s">
        <v>3489</v>
      </c>
      <c r="BI529" t="s">
        <v>3021</v>
      </c>
      <c r="BJ529" t="s">
        <v>943</v>
      </c>
      <c r="BK529" t="str">
        <f t="shared" si="8"/>
        <v>Towns County, GA</v>
      </c>
    </row>
    <row r="530" spans="60:63" x14ac:dyDescent="0.25">
      <c r="BH530" t="s">
        <v>3490</v>
      </c>
      <c r="BI530" t="s">
        <v>3023</v>
      </c>
      <c r="BJ530" t="s">
        <v>943</v>
      </c>
      <c r="BK530" t="str">
        <f t="shared" si="8"/>
        <v>Treutlen County, GA</v>
      </c>
    </row>
    <row r="531" spans="60:63" x14ac:dyDescent="0.25">
      <c r="BH531" t="s">
        <v>3491</v>
      </c>
      <c r="BI531" t="s">
        <v>3026</v>
      </c>
      <c r="BJ531" t="s">
        <v>943</v>
      </c>
      <c r="BK531" t="str">
        <f t="shared" si="8"/>
        <v>Troup County, GA</v>
      </c>
    </row>
    <row r="532" spans="60:63" x14ac:dyDescent="0.25">
      <c r="BH532" t="s">
        <v>3492</v>
      </c>
      <c r="BI532" t="s">
        <v>2550</v>
      </c>
      <c r="BJ532" t="s">
        <v>943</v>
      </c>
      <c r="BK532" t="str">
        <f t="shared" si="8"/>
        <v>Turner County, GA</v>
      </c>
    </row>
    <row r="533" spans="60:63" x14ac:dyDescent="0.25">
      <c r="BH533" t="s">
        <v>3493</v>
      </c>
      <c r="BI533" t="s">
        <v>3031</v>
      </c>
      <c r="BJ533" t="s">
        <v>943</v>
      </c>
      <c r="BK533" t="str">
        <f t="shared" si="8"/>
        <v>Twiggs County, GA</v>
      </c>
    </row>
    <row r="534" spans="60:63" x14ac:dyDescent="0.25">
      <c r="BH534" t="s">
        <v>3494</v>
      </c>
      <c r="BI534" t="s">
        <v>1673</v>
      </c>
      <c r="BJ534" t="s">
        <v>943</v>
      </c>
      <c r="BK534" t="str">
        <f t="shared" si="8"/>
        <v>Union County, GA</v>
      </c>
    </row>
    <row r="535" spans="60:63" x14ac:dyDescent="0.25">
      <c r="BH535" t="s">
        <v>3495</v>
      </c>
      <c r="BI535" t="s">
        <v>3035</v>
      </c>
      <c r="BJ535" t="s">
        <v>943</v>
      </c>
      <c r="BK535" t="str">
        <f t="shared" si="8"/>
        <v>Upson County, GA</v>
      </c>
    </row>
    <row r="536" spans="60:63" x14ac:dyDescent="0.25">
      <c r="BH536" t="s">
        <v>3496</v>
      </c>
      <c r="BI536" t="s">
        <v>2574</v>
      </c>
      <c r="BJ536" t="s">
        <v>943</v>
      </c>
      <c r="BK536" t="str">
        <f t="shared" si="8"/>
        <v>Walker County, GA</v>
      </c>
    </row>
    <row r="537" spans="60:63" x14ac:dyDescent="0.25">
      <c r="BH537" t="s">
        <v>3497</v>
      </c>
      <c r="BI537" t="s">
        <v>2610</v>
      </c>
      <c r="BJ537" t="s">
        <v>943</v>
      </c>
      <c r="BK537" t="str">
        <f t="shared" si="8"/>
        <v>Walton County, GA</v>
      </c>
    </row>
    <row r="538" spans="60:63" x14ac:dyDescent="0.25">
      <c r="BH538" t="s">
        <v>3498</v>
      </c>
      <c r="BI538" t="s">
        <v>3039</v>
      </c>
      <c r="BJ538" t="s">
        <v>943</v>
      </c>
      <c r="BK538" t="str">
        <f t="shared" si="8"/>
        <v>Ware County, GA</v>
      </c>
    </row>
    <row r="539" spans="60:63" x14ac:dyDescent="0.25">
      <c r="BH539" t="s">
        <v>3499</v>
      </c>
      <c r="BI539" t="s">
        <v>1700</v>
      </c>
      <c r="BJ539" t="s">
        <v>943</v>
      </c>
      <c r="BK539" t="str">
        <f t="shared" si="8"/>
        <v>Warren County, GA</v>
      </c>
    </row>
    <row r="540" spans="60:63" x14ac:dyDescent="0.25">
      <c r="BH540" t="s">
        <v>3500</v>
      </c>
      <c r="BI540" t="s">
        <v>1201</v>
      </c>
      <c r="BJ540" t="s">
        <v>943</v>
      </c>
      <c r="BK540" t="str">
        <f t="shared" si="8"/>
        <v>Washington County, GA</v>
      </c>
    </row>
    <row r="541" spans="60:63" x14ac:dyDescent="0.25">
      <c r="BH541" t="s">
        <v>3501</v>
      </c>
      <c r="BI541" t="s">
        <v>1885</v>
      </c>
      <c r="BJ541" t="s">
        <v>943</v>
      </c>
      <c r="BK541" t="str">
        <f t="shared" si="8"/>
        <v>Wayne County, GA</v>
      </c>
    </row>
    <row r="542" spans="60:63" x14ac:dyDescent="0.25">
      <c r="BH542" t="s">
        <v>3502</v>
      </c>
      <c r="BI542" t="s">
        <v>2368</v>
      </c>
      <c r="BJ542" t="s">
        <v>943</v>
      </c>
      <c r="BK542" t="str">
        <f t="shared" si="8"/>
        <v>Webster County, GA</v>
      </c>
    </row>
    <row r="543" spans="60:63" x14ac:dyDescent="0.25">
      <c r="BH543" t="s">
        <v>3503</v>
      </c>
      <c r="BI543" t="s">
        <v>2042</v>
      </c>
      <c r="BJ543" t="s">
        <v>943</v>
      </c>
      <c r="BK543" t="str">
        <f t="shared" si="8"/>
        <v>Wheeler County, GA</v>
      </c>
    </row>
    <row r="544" spans="60:63" x14ac:dyDescent="0.25">
      <c r="BH544" t="s">
        <v>3504</v>
      </c>
      <c r="BI544" t="s">
        <v>2700</v>
      </c>
      <c r="BJ544" t="s">
        <v>943</v>
      </c>
      <c r="BK544" t="str">
        <f t="shared" si="8"/>
        <v>White County, GA</v>
      </c>
    </row>
    <row r="545" spans="60:63" x14ac:dyDescent="0.25">
      <c r="BH545" t="s">
        <v>3505</v>
      </c>
      <c r="BI545" t="s">
        <v>3054</v>
      </c>
      <c r="BJ545" t="s">
        <v>943</v>
      </c>
      <c r="BK545" t="str">
        <f t="shared" si="8"/>
        <v>Whitfield County, GA</v>
      </c>
    </row>
    <row r="546" spans="60:63" x14ac:dyDescent="0.25">
      <c r="BH546" t="s">
        <v>3506</v>
      </c>
      <c r="BI546" t="s">
        <v>2608</v>
      </c>
      <c r="BJ546" t="s">
        <v>943</v>
      </c>
      <c r="BK546" t="str">
        <f t="shared" si="8"/>
        <v>Wilcox County, GA</v>
      </c>
    </row>
    <row r="547" spans="60:63" x14ac:dyDescent="0.25">
      <c r="BH547" t="s">
        <v>3507</v>
      </c>
      <c r="BI547" t="s">
        <v>2887</v>
      </c>
      <c r="BJ547" t="s">
        <v>943</v>
      </c>
      <c r="BK547" t="str">
        <f t="shared" si="8"/>
        <v>Wilkes County, GA</v>
      </c>
    </row>
    <row r="548" spans="60:63" x14ac:dyDescent="0.25">
      <c r="BH548" t="s">
        <v>3508</v>
      </c>
      <c r="BI548" t="s">
        <v>2769</v>
      </c>
      <c r="BJ548" t="s">
        <v>943</v>
      </c>
      <c r="BK548" t="str">
        <f t="shared" si="8"/>
        <v>Wilkinson County, GA</v>
      </c>
    </row>
    <row r="549" spans="60:63" x14ac:dyDescent="0.25">
      <c r="BH549" t="s">
        <v>3509</v>
      </c>
      <c r="BI549" t="s">
        <v>2891</v>
      </c>
      <c r="BJ549" t="s">
        <v>943</v>
      </c>
      <c r="BK549" t="str">
        <f t="shared" si="8"/>
        <v>Worth County, GA</v>
      </c>
    </row>
    <row r="550" spans="60:63" x14ac:dyDescent="0.25">
      <c r="BH550" t="s">
        <v>3510</v>
      </c>
      <c r="BI550" t="s">
        <v>1003</v>
      </c>
      <c r="BJ550" t="s">
        <v>944</v>
      </c>
      <c r="BK550" t="str">
        <f t="shared" si="8"/>
        <v>Hawaii County, HI</v>
      </c>
    </row>
    <row r="551" spans="60:63" x14ac:dyDescent="0.25">
      <c r="BH551" t="s">
        <v>3511</v>
      </c>
      <c r="BI551" t="s">
        <v>1044</v>
      </c>
      <c r="BJ551" t="s">
        <v>944</v>
      </c>
      <c r="BK551" t="str">
        <f t="shared" si="8"/>
        <v>Honolulu County, HI</v>
      </c>
    </row>
    <row r="552" spans="60:63" x14ac:dyDescent="0.25">
      <c r="BH552" t="s">
        <v>3512</v>
      </c>
      <c r="BI552" t="s">
        <v>1088</v>
      </c>
      <c r="BJ552" t="s">
        <v>944</v>
      </c>
      <c r="BK552" t="str">
        <f t="shared" si="8"/>
        <v>Kalawao County, HI</v>
      </c>
    </row>
    <row r="553" spans="60:63" x14ac:dyDescent="0.25">
      <c r="BH553" t="s">
        <v>3513</v>
      </c>
      <c r="BI553" t="s">
        <v>1133</v>
      </c>
      <c r="BJ553" t="s">
        <v>944</v>
      </c>
      <c r="BK553" t="str">
        <f t="shared" si="8"/>
        <v>Kauai County, HI</v>
      </c>
    </row>
    <row r="554" spans="60:63" x14ac:dyDescent="0.25">
      <c r="BH554" t="s">
        <v>3514</v>
      </c>
      <c r="BI554" t="s">
        <v>1178</v>
      </c>
      <c r="BJ554" t="s">
        <v>944</v>
      </c>
      <c r="BK554" t="str">
        <f t="shared" si="8"/>
        <v>Maui County, HI</v>
      </c>
    </row>
    <row r="555" spans="60:63" x14ac:dyDescent="0.25">
      <c r="BH555" t="s">
        <v>3515</v>
      </c>
      <c r="BI555" t="s">
        <v>1004</v>
      </c>
      <c r="BJ555" t="s">
        <v>945</v>
      </c>
      <c r="BK555" t="str">
        <f t="shared" si="8"/>
        <v>Ada County, ID</v>
      </c>
    </row>
    <row r="556" spans="60:63" x14ac:dyDescent="0.25">
      <c r="BH556" t="s">
        <v>3516</v>
      </c>
      <c r="BI556" t="s">
        <v>997</v>
      </c>
      <c r="BJ556" t="s">
        <v>945</v>
      </c>
      <c r="BK556" t="str">
        <f t="shared" si="8"/>
        <v>Adams County, ID</v>
      </c>
    </row>
    <row r="557" spans="60:63" x14ac:dyDescent="0.25">
      <c r="BH557" t="s">
        <v>3517</v>
      </c>
      <c r="BI557" t="s">
        <v>1089</v>
      </c>
      <c r="BJ557" t="s">
        <v>945</v>
      </c>
      <c r="BK557" t="str">
        <f t="shared" si="8"/>
        <v>Bannock County, ID</v>
      </c>
    </row>
    <row r="558" spans="60:63" x14ac:dyDescent="0.25">
      <c r="BH558" t="s">
        <v>3518</v>
      </c>
      <c r="BI558" t="s">
        <v>1134</v>
      </c>
      <c r="BJ558" t="s">
        <v>945</v>
      </c>
      <c r="BK558" t="str">
        <f t="shared" si="8"/>
        <v>Bear Lake County, ID</v>
      </c>
    </row>
    <row r="559" spans="60:63" x14ac:dyDescent="0.25">
      <c r="BH559" t="s">
        <v>3519</v>
      </c>
      <c r="BI559" t="s">
        <v>1179</v>
      </c>
      <c r="BJ559" t="s">
        <v>945</v>
      </c>
      <c r="BK559" t="str">
        <f t="shared" si="8"/>
        <v>Benewah County, ID</v>
      </c>
    </row>
    <row r="560" spans="60:63" x14ac:dyDescent="0.25">
      <c r="BH560" t="s">
        <v>3520</v>
      </c>
      <c r="BI560" t="s">
        <v>1222</v>
      </c>
      <c r="BJ560" t="s">
        <v>945</v>
      </c>
      <c r="BK560" t="str">
        <f t="shared" si="8"/>
        <v>Bingham County, ID</v>
      </c>
    </row>
    <row r="561" spans="60:63" x14ac:dyDescent="0.25">
      <c r="BH561" t="s">
        <v>3521</v>
      </c>
      <c r="BI561" t="s">
        <v>1100</v>
      </c>
      <c r="BJ561" t="s">
        <v>945</v>
      </c>
      <c r="BK561" t="str">
        <f t="shared" si="8"/>
        <v>Blaine County, ID</v>
      </c>
    </row>
    <row r="562" spans="60:63" x14ac:dyDescent="0.25">
      <c r="BH562" t="s">
        <v>3522</v>
      </c>
      <c r="BI562" t="s">
        <v>1290</v>
      </c>
      <c r="BJ562" t="s">
        <v>945</v>
      </c>
      <c r="BK562" t="str">
        <f t="shared" si="8"/>
        <v>Boise County, ID</v>
      </c>
    </row>
    <row r="563" spans="60:63" x14ac:dyDescent="0.25">
      <c r="BH563" t="s">
        <v>3523</v>
      </c>
      <c r="BI563" t="s">
        <v>1325</v>
      </c>
      <c r="BJ563" t="s">
        <v>945</v>
      </c>
      <c r="BK563" t="str">
        <f t="shared" si="8"/>
        <v>Bonner County, ID</v>
      </c>
    </row>
    <row r="564" spans="60:63" x14ac:dyDescent="0.25">
      <c r="BH564" t="s">
        <v>3524</v>
      </c>
      <c r="BI564" t="s">
        <v>1359</v>
      </c>
      <c r="BJ564" t="s">
        <v>945</v>
      </c>
      <c r="BK564" t="str">
        <f t="shared" si="8"/>
        <v>Bonneville County, ID</v>
      </c>
    </row>
    <row r="565" spans="60:63" x14ac:dyDescent="0.25">
      <c r="BH565" t="s">
        <v>3525</v>
      </c>
      <c r="BI565" t="s">
        <v>1392</v>
      </c>
      <c r="BJ565" t="s">
        <v>945</v>
      </c>
      <c r="BK565" t="str">
        <f t="shared" si="8"/>
        <v>Boundary County, ID</v>
      </c>
    </row>
    <row r="566" spans="60:63" x14ac:dyDescent="0.25">
      <c r="BH566" t="s">
        <v>3526</v>
      </c>
      <c r="BI566" t="s">
        <v>1129</v>
      </c>
      <c r="BJ566" t="s">
        <v>945</v>
      </c>
      <c r="BK566" t="str">
        <f t="shared" si="8"/>
        <v>Butte County, ID</v>
      </c>
    </row>
    <row r="567" spans="60:63" x14ac:dyDescent="0.25">
      <c r="BH567" t="s">
        <v>3527</v>
      </c>
      <c r="BI567" t="s">
        <v>1452</v>
      </c>
      <c r="BJ567" t="s">
        <v>945</v>
      </c>
      <c r="BK567" t="str">
        <f t="shared" si="8"/>
        <v>Camas County, ID</v>
      </c>
    </row>
    <row r="568" spans="60:63" x14ac:dyDescent="0.25">
      <c r="BH568" t="s">
        <v>3528</v>
      </c>
      <c r="BI568" t="s">
        <v>1485</v>
      </c>
      <c r="BJ568" t="s">
        <v>945</v>
      </c>
      <c r="BK568" t="str">
        <f t="shared" si="8"/>
        <v>Canyon County, ID</v>
      </c>
    </row>
    <row r="569" spans="60:63" x14ac:dyDescent="0.25">
      <c r="BH569" t="s">
        <v>3529</v>
      </c>
      <c r="BI569" t="s">
        <v>1514</v>
      </c>
      <c r="BJ569" t="s">
        <v>945</v>
      </c>
      <c r="BK569" t="str">
        <f t="shared" si="8"/>
        <v>Caribou County, ID</v>
      </c>
    </row>
    <row r="570" spans="60:63" x14ac:dyDescent="0.25">
      <c r="BH570" t="s">
        <v>3530</v>
      </c>
      <c r="BI570" t="s">
        <v>1550</v>
      </c>
      <c r="BJ570" t="s">
        <v>945</v>
      </c>
      <c r="BK570" t="str">
        <f t="shared" si="8"/>
        <v>Cassia County, ID</v>
      </c>
    </row>
    <row r="571" spans="60:63" x14ac:dyDescent="0.25">
      <c r="BH571" t="s">
        <v>3531</v>
      </c>
      <c r="BI571" t="s">
        <v>1056</v>
      </c>
      <c r="BJ571" t="s">
        <v>945</v>
      </c>
      <c r="BK571" t="str">
        <f t="shared" si="8"/>
        <v>Clark County, ID</v>
      </c>
    </row>
    <row r="572" spans="60:63" x14ac:dyDescent="0.25">
      <c r="BH572" t="s">
        <v>3532</v>
      </c>
      <c r="BI572" t="s">
        <v>1522</v>
      </c>
      <c r="BJ572" t="s">
        <v>945</v>
      </c>
      <c r="BK572" t="str">
        <f t="shared" si="8"/>
        <v>Clearwater County, ID</v>
      </c>
    </row>
    <row r="573" spans="60:63" x14ac:dyDescent="0.25">
      <c r="BH573" t="s">
        <v>3533</v>
      </c>
      <c r="BI573" t="s">
        <v>1336</v>
      </c>
      <c r="BJ573" t="s">
        <v>945</v>
      </c>
      <c r="BK573" t="str">
        <f t="shared" si="8"/>
        <v>Custer County, ID</v>
      </c>
    </row>
    <row r="574" spans="60:63" x14ac:dyDescent="0.25">
      <c r="BH574" t="s">
        <v>3534</v>
      </c>
      <c r="BI574" t="s">
        <v>1664</v>
      </c>
      <c r="BJ574" t="s">
        <v>945</v>
      </c>
      <c r="BK574" t="str">
        <f t="shared" si="8"/>
        <v>Elmore County, ID</v>
      </c>
    </row>
    <row r="575" spans="60:63" x14ac:dyDescent="0.25">
      <c r="BH575" t="s">
        <v>3535</v>
      </c>
      <c r="BI575" t="s">
        <v>1139</v>
      </c>
      <c r="BJ575" t="s">
        <v>945</v>
      </c>
      <c r="BK575" t="str">
        <f t="shared" si="8"/>
        <v>Franklin County, ID</v>
      </c>
    </row>
    <row r="576" spans="60:63" x14ac:dyDescent="0.25">
      <c r="BH576" t="s">
        <v>3536</v>
      </c>
      <c r="BI576" t="s">
        <v>1281</v>
      </c>
      <c r="BJ576" t="s">
        <v>945</v>
      </c>
      <c r="BK576" t="str">
        <f t="shared" si="8"/>
        <v>Fremont County, ID</v>
      </c>
    </row>
    <row r="577" spans="60:63" x14ac:dyDescent="0.25">
      <c r="BH577" t="s">
        <v>3537</v>
      </c>
      <c r="BI577" t="s">
        <v>1744</v>
      </c>
      <c r="BJ577" t="s">
        <v>945</v>
      </c>
      <c r="BK577" t="str">
        <f t="shared" si="8"/>
        <v>Gem County, ID</v>
      </c>
    </row>
    <row r="578" spans="60:63" x14ac:dyDescent="0.25">
      <c r="BH578" t="s">
        <v>3538</v>
      </c>
      <c r="BI578" t="s">
        <v>1772</v>
      </c>
      <c r="BJ578" t="s">
        <v>945</v>
      </c>
      <c r="BK578" t="str">
        <f t="shared" si="8"/>
        <v>Gooding County, ID</v>
      </c>
    </row>
    <row r="579" spans="60:63" x14ac:dyDescent="0.25">
      <c r="BH579" t="s">
        <v>3539</v>
      </c>
      <c r="BI579" t="s">
        <v>1795</v>
      </c>
      <c r="BJ579" t="s">
        <v>945</v>
      </c>
      <c r="BK579" t="str">
        <f t="shared" ref="BK579:BK642" si="9">_xlfn.TEXTJOIN(", ", TRUE, BI579,BJ579)</f>
        <v>Idaho County, ID</v>
      </c>
    </row>
    <row r="580" spans="60:63" x14ac:dyDescent="0.25">
      <c r="BH580" t="s">
        <v>3540</v>
      </c>
      <c r="BI580" t="s">
        <v>1569</v>
      </c>
      <c r="BJ580" t="s">
        <v>945</v>
      </c>
      <c r="BK580" t="str">
        <f t="shared" si="9"/>
        <v>Jefferson County, ID</v>
      </c>
    </row>
    <row r="581" spans="60:63" x14ac:dyDescent="0.25">
      <c r="BH581" t="s">
        <v>3541</v>
      </c>
      <c r="BI581" t="s">
        <v>1843</v>
      </c>
      <c r="BJ581" t="s">
        <v>945</v>
      </c>
      <c r="BK581" t="str">
        <f t="shared" si="9"/>
        <v>Jerome County, ID</v>
      </c>
    </row>
    <row r="582" spans="60:63" x14ac:dyDescent="0.25">
      <c r="BH582" t="s">
        <v>3542</v>
      </c>
      <c r="BI582" t="s">
        <v>1868</v>
      </c>
      <c r="BJ582" t="s">
        <v>945</v>
      </c>
      <c r="BK582" t="str">
        <f t="shared" si="9"/>
        <v>Kootenai County, ID</v>
      </c>
    </row>
    <row r="583" spans="60:63" x14ac:dyDescent="0.25">
      <c r="BH583" t="s">
        <v>3543</v>
      </c>
      <c r="BI583" t="s">
        <v>1892</v>
      </c>
      <c r="BJ583" t="s">
        <v>945</v>
      </c>
      <c r="BK583" t="str">
        <f t="shared" si="9"/>
        <v>Latah County, ID</v>
      </c>
    </row>
    <row r="584" spans="60:63" x14ac:dyDescent="0.25">
      <c r="BH584" t="s">
        <v>3544</v>
      </c>
      <c r="BI584" t="s">
        <v>1915</v>
      </c>
      <c r="BJ584" t="s">
        <v>945</v>
      </c>
      <c r="BK584" t="str">
        <f t="shared" si="9"/>
        <v>Lemhi County, ID</v>
      </c>
    </row>
    <row r="585" spans="60:63" x14ac:dyDescent="0.25">
      <c r="BH585" t="s">
        <v>3545</v>
      </c>
      <c r="BI585" t="s">
        <v>1707</v>
      </c>
      <c r="BJ585" t="s">
        <v>945</v>
      </c>
      <c r="BK585" t="str">
        <f t="shared" si="9"/>
        <v>Lewis County, ID</v>
      </c>
    </row>
    <row r="586" spans="60:63" x14ac:dyDescent="0.25">
      <c r="BH586" t="s">
        <v>3546</v>
      </c>
      <c r="BI586" t="s">
        <v>1292</v>
      </c>
      <c r="BJ586" t="s">
        <v>945</v>
      </c>
      <c r="BK586" t="str">
        <f t="shared" si="9"/>
        <v>Lincoln County, ID</v>
      </c>
    </row>
    <row r="587" spans="60:63" x14ac:dyDescent="0.25">
      <c r="BH587" t="s">
        <v>3547</v>
      </c>
      <c r="BI587" t="s">
        <v>1852</v>
      </c>
      <c r="BJ587" t="s">
        <v>945</v>
      </c>
      <c r="BK587" t="str">
        <f t="shared" si="9"/>
        <v>Madison County, ID</v>
      </c>
    </row>
    <row r="588" spans="60:63" x14ac:dyDescent="0.25">
      <c r="BH588" t="s">
        <v>3548</v>
      </c>
      <c r="BI588" t="s">
        <v>2010</v>
      </c>
      <c r="BJ588" t="s">
        <v>945</v>
      </c>
      <c r="BK588" t="str">
        <f t="shared" si="9"/>
        <v>Minidoka County, ID</v>
      </c>
    </row>
    <row r="589" spans="60:63" x14ac:dyDescent="0.25">
      <c r="BH589" t="s">
        <v>3549</v>
      </c>
      <c r="BI589" t="s">
        <v>2029</v>
      </c>
      <c r="BJ589" t="s">
        <v>945</v>
      </c>
      <c r="BK589" t="str">
        <f t="shared" si="9"/>
        <v>Nez Perce County, ID</v>
      </c>
    </row>
    <row r="590" spans="60:63" x14ac:dyDescent="0.25">
      <c r="BH590" t="s">
        <v>3550</v>
      </c>
      <c r="BI590" t="s">
        <v>1998</v>
      </c>
      <c r="BJ590" t="s">
        <v>945</v>
      </c>
      <c r="BK590" t="str">
        <f t="shared" si="9"/>
        <v>Oneida County, ID</v>
      </c>
    </row>
    <row r="591" spans="60:63" x14ac:dyDescent="0.25">
      <c r="BH591" t="s">
        <v>3551</v>
      </c>
      <c r="BI591" t="s">
        <v>2074</v>
      </c>
      <c r="BJ591" t="s">
        <v>945</v>
      </c>
      <c r="BK591" t="str">
        <f t="shared" si="9"/>
        <v>Owyhee County, ID</v>
      </c>
    </row>
    <row r="592" spans="60:63" x14ac:dyDescent="0.25">
      <c r="BH592" t="s">
        <v>3552</v>
      </c>
      <c r="BI592" t="s">
        <v>2097</v>
      </c>
      <c r="BJ592" t="s">
        <v>945</v>
      </c>
      <c r="BK592" t="str">
        <f t="shared" si="9"/>
        <v>Payette County, ID</v>
      </c>
    </row>
    <row r="593" spans="60:63" x14ac:dyDescent="0.25">
      <c r="BH593" t="s">
        <v>3553</v>
      </c>
      <c r="BI593" t="s">
        <v>2118</v>
      </c>
      <c r="BJ593" t="s">
        <v>945</v>
      </c>
      <c r="BK593" t="str">
        <f t="shared" si="9"/>
        <v>Power County, ID</v>
      </c>
    </row>
    <row r="594" spans="60:63" x14ac:dyDescent="0.25">
      <c r="BH594" t="s">
        <v>3554</v>
      </c>
      <c r="BI594" t="s">
        <v>2139</v>
      </c>
      <c r="BJ594" t="s">
        <v>945</v>
      </c>
      <c r="BK594" t="str">
        <f t="shared" si="9"/>
        <v>Shoshone County, ID</v>
      </c>
    </row>
    <row r="595" spans="60:63" x14ac:dyDescent="0.25">
      <c r="BH595" t="s">
        <v>3555</v>
      </c>
      <c r="BI595" t="s">
        <v>1686</v>
      </c>
      <c r="BJ595" t="s">
        <v>945</v>
      </c>
      <c r="BK595" t="str">
        <f t="shared" si="9"/>
        <v>Teton County, ID</v>
      </c>
    </row>
    <row r="596" spans="60:63" x14ac:dyDescent="0.25">
      <c r="BH596" t="s">
        <v>3556</v>
      </c>
      <c r="BI596" t="s">
        <v>2178</v>
      </c>
      <c r="BJ596" t="s">
        <v>945</v>
      </c>
      <c r="BK596" t="str">
        <f t="shared" si="9"/>
        <v>Twin Falls County, ID</v>
      </c>
    </row>
    <row r="597" spans="60:63" x14ac:dyDescent="0.25">
      <c r="BH597" t="s">
        <v>3557</v>
      </c>
      <c r="BI597" t="s">
        <v>2200</v>
      </c>
      <c r="BJ597" t="s">
        <v>945</v>
      </c>
      <c r="BK597" t="str">
        <f t="shared" si="9"/>
        <v>Valley County, ID</v>
      </c>
    </row>
    <row r="598" spans="60:63" x14ac:dyDescent="0.25">
      <c r="BH598" t="s">
        <v>3558</v>
      </c>
      <c r="BI598" t="s">
        <v>1201</v>
      </c>
      <c r="BJ598" t="s">
        <v>945</v>
      </c>
      <c r="BK598" t="str">
        <f t="shared" si="9"/>
        <v>Washington County, ID</v>
      </c>
    </row>
    <row r="599" spans="60:63" x14ac:dyDescent="0.25">
      <c r="BH599" t="s">
        <v>3559</v>
      </c>
      <c r="BI599" t="s">
        <v>997</v>
      </c>
      <c r="BJ599" t="s">
        <v>946</v>
      </c>
      <c r="BK599" t="str">
        <f t="shared" si="9"/>
        <v>Adams County, IL</v>
      </c>
    </row>
    <row r="600" spans="60:63" x14ac:dyDescent="0.25">
      <c r="BH600" t="s">
        <v>3560</v>
      </c>
      <c r="BI600" t="s">
        <v>1045</v>
      </c>
      <c r="BJ600" t="s">
        <v>946</v>
      </c>
      <c r="BK600" t="str">
        <f t="shared" si="9"/>
        <v>Alexander County, IL</v>
      </c>
    </row>
    <row r="601" spans="60:63" x14ac:dyDescent="0.25">
      <c r="BH601" t="s">
        <v>3561</v>
      </c>
      <c r="BI601" t="s">
        <v>1090</v>
      </c>
      <c r="BJ601" t="s">
        <v>946</v>
      </c>
      <c r="BK601" t="str">
        <f t="shared" si="9"/>
        <v>Bond County, IL</v>
      </c>
    </row>
    <row r="602" spans="60:63" x14ac:dyDescent="0.25">
      <c r="BH602" t="s">
        <v>3562</v>
      </c>
      <c r="BI602" t="s">
        <v>1118</v>
      </c>
      <c r="BJ602" t="s">
        <v>946</v>
      </c>
      <c r="BK602" t="str">
        <f t="shared" si="9"/>
        <v>Boone County, IL</v>
      </c>
    </row>
    <row r="603" spans="60:63" x14ac:dyDescent="0.25">
      <c r="BH603" t="s">
        <v>3563</v>
      </c>
      <c r="BI603" t="s">
        <v>1180</v>
      </c>
      <c r="BJ603" t="s">
        <v>946</v>
      </c>
      <c r="BK603" t="str">
        <f t="shared" si="9"/>
        <v>Brown County, IL</v>
      </c>
    </row>
    <row r="604" spans="60:63" x14ac:dyDescent="0.25">
      <c r="BH604" t="s">
        <v>3564</v>
      </c>
      <c r="BI604" t="s">
        <v>1223</v>
      </c>
      <c r="BJ604" t="s">
        <v>946</v>
      </c>
      <c r="BK604" t="str">
        <f t="shared" si="9"/>
        <v>Bureau County, IL</v>
      </c>
    </row>
    <row r="605" spans="60:63" x14ac:dyDescent="0.25">
      <c r="BH605" t="s">
        <v>3565</v>
      </c>
      <c r="BI605" t="s">
        <v>1251</v>
      </c>
      <c r="BJ605" t="s">
        <v>946</v>
      </c>
      <c r="BK605" t="str">
        <f t="shared" si="9"/>
        <v>Calhoun County, IL</v>
      </c>
    </row>
    <row r="606" spans="60:63" x14ac:dyDescent="0.25">
      <c r="BH606" t="s">
        <v>3566</v>
      </c>
      <c r="BI606" t="s">
        <v>1057</v>
      </c>
      <c r="BJ606" t="s">
        <v>946</v>
      </c>
      <c r="BK606" t="str">
        <f t="shared" si="9"/>
        <v>Carroll County, IL</v>
      </c>
    </row>
    <row r="607" spans="60:63" x14ac:dyDescent="0.25">
      <c r="BH607" t="s">
        <v>3567</v>
      </c>
      <c r="BI607" t="s">
        <v>1326</v>
      </c>
      <c r="BJ607" t="s">
        <v>946</v>
      </c>
      <c r="BK607" t="str">
        <f t="shared" si="9"/>
        <v>Cass County, IL</v>
      </c>
    </row>
    <row r="608" spans="60:63" x14ac:dyDescent="0.25">
      <c r="BH608" t="s">
        <v>3568</v>
      </c>
      <c r="BI608" t="s">
        <v>1360</v>
      </c>
      <c r="BJ608" t="s">
        <v>946</v>
      </c>
      <c r="BK608" t="str">
        <f t="shared" si="9"/>
        <v>Champaign County, IL</v>
      </c>
    </row>
    <row r="609" spans="60:63" x14ac:dyDescent="0.25">
      <c r="BH609" t="s">
        <v>3569</v>
      </c>
      <c r="BI609" t="s">
        <v>1393</v>
      </c>
      <c r="BJ609" t="s">
        <v>946</v>
      </c>
      <c r="BK609" t="str">
        <f t="shared" si="9"/>
        <v>Christian County, IL</v>
      </c>
    </row>
    <row r="610" spans="60:63" x14ac:dyDescent="0.25">
      <c r="BH610" t="s">
        <v>3570</v>
      </c>
      <c r="BI610" t="s">
        <v>1056</v>
      </c>
      <c r="BJ610" t="s">
        <v>946</v>
      </c>
      <c r="BK610" t="str">
        <f t="shared" si="9"/>
        <v>Clark County, IL</v>
      </c>
    </row>
    <row r="611" spans="60:63" x14ac:dyDescent="0.25">
      <c r="BH611" t="s">
        <v>3571</v>
      </c>
      <c r="BI611" t="s">
        <v>1311</v>
      </c>
      <c r="BJ611" t="s">
        <v>946</v>
      </c>
      <c r="BK611" t="str">
        <f t="shared" si="9"/>
        <v>Clay County, IL</v>
      </c>
    </row>
    <row r="612" spans="60:63" x14ac:dyDescent="0.25">
      <c r="BH612" t="s">
        <v>3572</v>
      </c>
      <c r="BI612" t="s">
        <v>1374</v>
      </c>
      <c r="BJ612" t="s">
        <v>946</v>
      </c>
      <c r="BK612" t="str">
        <f t="shared" si="9"/>
        <v>Clinton County, IL</v>
      </c>
    </row>
    <row r="613" spans="60:63" x14ac:dyDescent="0.25">
      <c r="BH613" t="s">
        <v>3573</v>
      </c>
      <c r="BI613" t="s">
        <v>1515</v>
      </c>
      <c r="BJ613" t="s">
        <v>946</v>
      </c>
      <c r="BK613" t="str">
        <f t="shared" si="9"/>
        <v>Coles County, IL</v>
      </c>
    </row>
    <row r="614" spans="60:63" x14ac:dyDescent="0.25">
      <c r="BH614" t="s">
        <v>3574</v>
      </c>
      <c r="BI614" t="s">
        <v>1551</v>
      </c>
      <c r="BJ614" t="s">
        <v>946</v>
      </c>
      <c r="BK614" t="str">
        <f t="shared" si="9"/>
        <v>Cook County, IL</v>
      </c>
    </row>
    <row r="615" spans="60:63" x14ac:dyDescent="0.25">
      <c r="BH615" t="s">
        <v>3575</v>
      </c>
      <c r="BI615" t="s">
        <v>1442</v>
      </c>
      <c r="BJ615" t="s">
        <v>946</v>
      </c>
      <c r="BK615" t="str">
        <f t="shared" si="9"/>
        <v>Crawford County, IL</v>
      </c>
    </row>
    <row r="616" spans="60:63" x14ac:dyDescent="0.25">
      <c r="BH616" t="s">
        <v>3576</v>
      </c>
      <c r="BI616" t="s">
        <v>1095</v>
      </c>
      <c r="BJ616" t="s">
        <v>946</v>
      </c>
      <c r="BK616" t="str">
        <f t="shared" si="9"/>
        <v>Cumberland County, IL</v>
      </c>
    </row>
    <row r="617" spans="60:63" x14ac:dyDescent="0.25">
      <c r="BH617" t="s">
        <v>3577</v>
      </c>
      <c r="BI617" t="s">
        <v>1583</v>
      </c>
      <c r="BJ617" t="s">
        <v>946</v>
      </c>
      <c r="BK617" t="str">
        <f t="shared" si="9"/>
        <v>DeKalb County, IL</v>
      </c>
    </row>
    <row r="618" spans="60:63" x14ac:dyDescent="0.25">
      <c r="BH618" t="s">
        <v>3578</v>
      </c>
      <c r="BI618" t="s">
        <v>1665</v>
      </c>
      <c r="BJ618" t="s">
        <v>946</v>
      </c>
      <c r="BK618" t="str">
        <f t="shared" si="9"/>
        <v>De Witt County, IL</v>
      </c>
    </row>
    <row r="619" spans="60:63" x14ac:dyDescent="0.25">
      <c r="BH619" t="s">
        <v>3579</v>
      </c>
      <c r="BI619" t="s">
        <v>1102</v>
      </c>
      <c r="BJ619" t="s">
        <v>946</v>
      </c>
      <c r="BK619" t="str">
        <f t="shared" si="9"/>
        <v>Douglas County, IL</v>
      </c>
    </row>
    <row r="620" spans="60:63" x14ac:dyDescent="0.25">
      <c r="BH620" t="s">
        <v>3580</v>
      </c>
      <c r="BI620" t="s">
        <v>1718</v>
      </c>
      <c r="BJ620" t="s">
        <v>946</v>
      </c>
      <c r="BK620" t="str">
        <f t="shared" si="9"/>
        <v>DuPage County, IL</v>
      </c>
    </row>
    <row r="621" spans="60:63" x14ac:dyDescent="0.25">
      <c r="BH621" t="s">
        <v>3581</v>
      </c>
      <c r="BI621" t="s">
        <v>1745</v>
      </c>
      <c r="BJ621" t="s">
        <v>946</v>
      </c>
      <c r="BK621" t="str">
        <f t="shared" si="9"/>
        <v>Edgar County, IL</v>
      </c>
    </row>
    <row r="622" spans="60:63" x14ac:dyDescent="0.25">
      <c r="BH622" t="s">
        <v>3582</v>
      </c>
      <c r="BI622" t="s">
        <v>1773</v>
      </c>
      <c r="BJ622" t="s">
        <v>946</v>
      </c>
      <c r="BK622" t="str">
        <f t="shared" si="9"/>
        <v>Edwards County, IL</v>
      </c>
    </row>
    <row r="623" spans="60:63" x14ac:dyDescent="0.25">
      <c r="BH623" t="s">
        <v>3583</v>
      </c>
      <c r="BI623" t="s">
        <v>1796</v>
      </c>
      <c r="BJ623" t="s">
        <v>946</v>
      </c>
      <c r="BK623" t="str">
        <f t="shared" si="9"/>
        <v>Effingham County, IL</v>
      </c>
    </row>
    <row r="624" spans="60:63" x14ac:dyDescent="0.25">
      <c r="BH624" t="s">
        <v>3584</v>
      </c>
      <c r="BI624" t="s">
        <v>1382</v>
      </c>
      <c r="BJ624" t="s">
        <v>946</v>
      </c>
      <c r="BK624" t="str">
        <f t="shared" si="9"/>
        <v>Fayette County, IL</v>
      </c>
    </row>
    <row r="625" spans="60:63" x14ac:dyDescent="0.25">
      <c r="BH625" t="s">
        <v>3585</v>
      </c>
      <c r="BI625" t="s">
        <v>1844</v>
      </c>
      <c r="BJ625" t="s">
        <v>946</v>
      </c>
      <c r="BK625" t="str">
        <f t="shared" si="9"/>
        <v>Ford County, IL</v>
      </c>
    </row>
    <row r="626" spans="60:63" x14ac:dyDescent="0.25">
      <c r="BH626" t="s">
        <v>3586</v>
      </c>
      <c r="BI626" t="s">
        <v>1139</v>
      </c>
      <c r="BJ626" t="s">
        <v>946</v>
      </c>
      <c r="BK626" t="str">
        <f t="shared" si="9"/>
        <v>Franklin County, IL</v>
      </c>
    </row>
    <row r="627" spans="60:63" x14ac:dyDescent="0.25">
      <c r="BH627" t="s">
        <v>3587</v>
      </c>
      <c r="BI627" t="s">
        <v>1621</v>
      </c>
      <c r="BJ627" t="s">
        <v>946</v>
      </c>
      <c r="BK627" t="str">
        <f t="shared" si="9"/>
        <v>Fulton County, IL</v>
      </c>
    </row>
    <row r="628" spans="60:63" x14ac:dyDescent="0.25">
      <c r="BH628" t="s">
        <v>3588</v>
      </c>
      <c r="BI628" t="s">
        <v>1560</v>
      </c>
      <c r="BJ628" t="s">
        <v>946</v>
      </c>
      <c r="BK628" t="str">
        <f t="shared" si="9"/>
        <v>Gallatin County, IL</v>
      </c>
    </row>
    <row r="629" spans="60:63" x14ac:dyDescent="0.25">
      <c r="BH629" t="s">
        <v>3589</v>
      </c>
      <c r="BI629" t="s">
        <v>1675</v>
      </c>
      <c r="BJ629" t="s">
        <v>946</v>
      </c>
      <c r="BK629" t="str">
        <f t="shared" si="9"/>
        <v>Greene County, IL</v>
      </c>
    </row>
    <row r="630" spans="60:63" x14ac:dyDescent="0.25">
      <c r="BH630" t="s">
        <v>3590</v>
      </c>
      <c r="BI630" t="s">
        <v>1951</v>
      </c>
      <c r="BJ630" t="s">
        <v>946</v>
      </c>
      <c r="BK630" t="str">
        <f t="shared" si="9"/>
        <v>Grundy County, IL</v>
      </c>
    </row>
    <row r="631" spans="60:63" x14ac:dyDescent="0.25">
      <c r="BH631" t="s">
        <v>3591</v>
      </c>
      <c r="BI631" t="s">
        <v>1702</v>
      </c>
      <c r="BJ631" t="s">
        <v>946</v>
      </c>
      <c r="BK631" t="str">
        <f t="shared" si="9"/>
        <v>Hamilton County, IL</v>
      </c>
    </row>
    <row r="632" spans="60:63" x14ac:dyDescent="0.25">
      <c r="BH632" t="s">
        <v>3592</v>
      </c>
      <c r="BI632" t="s">
        <v>1186</v>
      </c>
      <c r="BJ632" t="s">
        <v>946</v>
      </c>
      <c r="BK632" t="str">
        <f t="shared" si="9"/>
        <v>Hancock County, IL</v>
      </c>
    </row>
    <row r="633" spans="60:63" x14ac:dyDescent="0.25">
      <c r="BH633" t="s">
        <v>3593</v>
      </c>
      <c r="BI633" t="s">
        <v>2001</v>
      </c>
      <c r="BJ633" t="s">
        <v>946</v>
      </c>
      <c r="BK633" t="str">
        <f t="shared" si="9"/>
        <v>Hardin County, IL</v>
      </c>
    </row>
    <row r="634" spans="60:63" x14ac:dyDescent="0.25">
      <c r="BH634" t="s">
        <v>3594</v>
      </c>
      <c r="BI634" t="s">
        <v>2054</v>
      </c>
      <c r="BJ634" t="s">
        <v>946</v>
      </c>
      <c r="BK634" t="str">
        <f t="shared" si="9"/>
        <v>Henderson County, IL</v>
      </c>
    </row>
    <row r="635" spans="60:63" x14ac:dyDescent="0.25">
      <c r="BH635" t="s">
        <v>3595</v>
      </c>
      <c r="BI635" t="s">
        <v>1988</v>
      </c>
      <c r="BJ635" t="s">
        <v>946</v>
      </c>
      <c r="BK635" t="str">
        <f t="shared" si="9"/>
        <v>Henry County, IL</v>
      </c>
    </row>
    <row r="636" spans="60:63" x14ac:dyDescent="0.25">
      <c r="BH636" t="s">
        <v>3596</v>
      </c>
      <c r="BI636" t="s">
        <v>2098</v>
      </c>
      <c r="BJ636" t="s">
        <v>946</v>
      </c>
      <c r="BK636" t="str">
        <f t="shared" si="9"/>
        <v>Iroquois County, IL</v>
      </c>
    </row>
    <row r="637" spans="60:63" x14ac:dyDescent="0.25">
      <c r="BH637" t="s">
        <v>3597</v>
      </c>
      <c r="BI637" t="s">
        <v>1531</v>
      </c>
      <c r="BJ637" t="s">
        <v>946</v>
      </c>
      <c r="BK637" t="str">
        <f t="shared" si="9"/>
        <v>Jackson County, IL</v>
      </c>
    </row>
    <row r="638" spans="60:63" x14ac:dyDescent="0.25">
      <c r="BH638" t="s">
        <v>3598</v>
      </c>
      <c r="BI638" t="s">
        <v>1857</v>
      </c>
      <c r="BJ638" t="s">
        <v>946</v>
      </c>
      <c r="BK638" t="str">
        <f t="shared" si="9"/>
        <v>Jasper County, IL</v>
      </c>
    </row>
    <row r="639" spans="60:63" x14ac:dyDescent="0.25">
      <c r="BH639" t="s">
        <v>3599</v>
      </c>
      <c r="BI639" t="s">
        <v>1569</v>
      </c>
      <c r="BJ639" t="s">
        <v>946</v>
      </c>
      <c r="BK639" t="str">
        <f t="shared" si="9"/>
        <v>Jefferson County, IL</v>
      </c>
    </row>
    <row r="640" spans="60:63" x14ac:dyDescent="0.25">
      <c r="BH640" t="s">
        <v>3600</v>
      </c>
      <c r="BI640" t="s">
        <v>2179</v>
      </c>
      <c r="BJ640" t="s">
        <v>946</v>
      </c>
      <c r="BK640" t="str">
        <f t="shared" si="9"/>
        <v>Jersey County, IL</v>
      </c>
    </row>
    <row r="641" spans="60:63" x14ac:dyDescent="0.25">
      <c r="BH641" t="s">
        <v>3601</v>
      </c>
      <c r="BI641" t="s">
        <v>2201</v>
      </c>
      <c r="BJ641" t="s">
        <v>946</v>
      </c>
      <c r="BK641" t="str">
        <f t="shared" si="9"/>
        <v>Jo Daviess County, IL</v>
      </c>
    </row>
    <row r="642" spans="60:63" x14ac:dyDescent="0.25">
      <c r="BH642" t="s">
        <v>3602</v>
      </c>
      <c r="BI642" t="s">
        <v>1383</v>
      </c>
      <c r="BJ642" t="s">
        <v>946</v>
      </c>
      <c r="BK642" t="str">
        <f t="shared" si="9"/>
        <v>Johnson County, IL</v>
      </c>
    </row>
    <row r="643" spans="60:63" x14ac:dyDescent="0.25">
      <c r="BH643" t="s">
        <v>3603</v>
      </c>
      <c r="BI643" t="s">
        <v>1472</v>
      </c>
      <c r="BJ643" t="s">
        <v>946</v>
      </c>
      <c r="BK643" t="str">
        <f t="shared" ref="BK643:BK706" si="10">_xlfn.TEXTJOIN(", ", TRUE, BI643,BJ643)</f>
        <v>Kane County, IL</v>
      </c>
    </row>
    <row r="644" spans="60:63" x14ac:dyDescent="0.25">
      <c r="BH644" t="s">
        <v>3604</v>
      </c>
      <c r="BI644" t="s">
        <v>2257</v>
      </c>
      <c r="BJ644" t="s">
        <v>946</v>
      </c>
      <c r="BK644" t="str">
        <f t="shared" si="10"/>
        <v>Kankakee County, IL</v>
      </c>
    </row>
    <row r="645" spans="60:63" x14ac:dyDescent="0.25">
      <c r="BH645" t="s">
        <v>3605</v>
      </c>
      <c r="BI645" t="s">
        <v>2278</v>
      </c>
      <c r="BJ645" t="s">
        <v>946</v>
      </c>
      <c r="BK645" t="str">
        <f t="shared" si="10"/>
        <v>Kendall County, IL</v>
      </c>
    </row>
    <row r="646" spans="60:63" x14ac:dyDescent="0.25">
      <c r="BH646" t="s">
        <v>3606</v>
      </c>
      <c r="BI646" t="s">
        <v>1259</v>
      </c>
      <c r="BJ646" t="s">
        <v>946</v>
      </c>
      <c r="BK646" t="str">
        <f t="shared" si="10"/>
        <v>Knox County, IL</v>
      </c>
    </row>
    <row r="647" spans="60:63" x14ac:dyDescent="0.25">
      <c r="BH647" t="s">
        <v>3607</v>
      </c>
      <c r="BI647" t="s">
        <v>1580</v>
      </c>
      <c r="BJ647" t="s">
        <v>946</v>
      </c>
      <c r="BK647" t="str">
        <f t="shared" si="10"/>
        <v>Lake County, IL</v>
      </c>
    </row>
    <row r="648" spans="60:63" x14ac:dyDescent="0.25">
      <c r="BH648" t="s">
        <v>3608</v>
      </c>
      <c r="BI648" t="s">
        <v>2335</v>
      </c>
      <c r="BJ648" t="s">
        <v>946</v>
      </c>
      <c r="BK648" t="str">
        <f t="shared" si="10"/>
        <v>LaSalle County, IL</v>
      </c>
    </row>
    <row r="649" spans="60:63" x14ac:dyDescent="0.25">
      <c r="BH649" t="s">
        <v>3609</v>
      </c>
      <c r="BI649" t="s">
        <v>2086</v>
      </c>
      <c r="BJ649" t="s">
        <v>946</v>
      </c>
      <c r="BK649" t="str">
        <f t="shared" si="10"/>
        <v>Lawrence County, IL</v>
      </c>
    </row>
    <row r="650" spans="60:63" x14ac:dyDescent="0.25">
      <c r="BH650" t="s">
        <v>3610</v>
      </c>
      <c r="BI650" t="s">
        <v>1950</v>
      </c>
      <c r="BJ650" t="s">
        <v>946</v>
      </c>
      <c r="BK650" t="str">
        <f t="shared" si="10"/>
        <v>Lee County, IL</v>
      </c>
    </row>
    <row r="651" spans="60:63" x14ac:dyDescent="0.25">
      <c r="BH651" t="s">
        <v>3611</v>
      </c>
      <c r="BI651" t="s">
        <v>1825</v>
      </c>
      <c r="BJ651" t="s">
        <v>946</v>
      </c>
      <c r="BK651" t="str">
        <f t="shared" si="10"/>
        <v>Livingston County, IL</v>
      </c>
    </row>
    <row r="652" spans="60:63" x14ac:dyDescent="0.25">
      <c r="BH652" t="s">
        <v>3612</v>
      </c>
      <c r="BI652" t="s">
        <v>1763</v>
      </c>
      <c r="BJ652" t="s">
        <v>946</v>
      </c>
      <c r="BK652" t="str">
        <f t="shared" si="10"/>
        <v>Logan County, IL</v>
      </c>
    </row>
    <row r="653" spans="60:63" x14ac:dyDescent="0.25">
      <c r="BH653" t="s">
        <v>3613</v>
      </c>
      <c r="BI653" t="s">
        <v>2436</v>
      </c>
      <c r="BJ653" t="s">
        <v>946</v>
      </c>
      <c r="BK653" t="str">
        <f t="shared" si="10"/>
        <v>McDonough County, IL</v>
      </c>
    </row>
    <row r="654" spans="60:63" x14ac:dyDescent="0.25">
      <c r="BH654" t="s">
        <v>3614</v>
      </c>
      <c r="BI654" t="s">
        <v>1802</v>
      </c>
      <c r="BJ654" t="s">
        <v>946</v>
      </c>
      <c r="BK654" t="str">
        <f t="shared" si="10"/>
        <v>McHenry County, IL</v>
      </c>
    </row>
    <row r="655" spans="60:63" x14ac:dyDescent="0.25">
      <c r="BH655" t="s">
        <v>3615</v>
      </c>
      <c r="BI655" t="s">
        <v>1878</v>
      </c>
      <c r="BJ655" t="s">
        <v>946</v>
      </c>
      <c r="BK655" t="str">
        <f t="shared" si="10"/>
        <v>McLean County, IL</v>
      </c>
    </row>
    <row r="656" spans="60:63" x14ac:dyDescent="0.25">
      <c r="BH656" t="s">
        <v>3616</v>
      </c>
      <c r="BI656" t="s">
        <v>2219</v>
      </c>
      <c r="BJ656" t="s">
        <v>946</v>
      </c>
      <c r="BK656" t="str">
        <f t="shared" si="10"/>
        <v>Macon County, IL</v>
      </c>
    </row>
    <row r="657" spans="60:63" x14ac:dyDescent="0.25">
      <c r="BH657" t="s">
        <v>3617</v>
      </c>
      <c r="BI657" t="s">
        <v>2498</v>
      </c>
      <c r="BJ657" t="s">
        <v>946</v>
      </c>
      <c r="BK657" t="str">
        <f t="shared" si="10"/>
        <v>Macoupin County, IL</v>
      </c>
    </row>
    <row r="658" spans="60:63" x14ac:dyDescent="0.25">
      <c r="BH658" t="s">
        <v>3618</v>
      </c>
      <c r="BI658" t="s">
        <v>1852</v>
      </c>
      <c r="BJ658" t="s">
        <v>946</v>
      </c>
      <c r="BK658" t="str">
        <f t="shared" si="10"/>
        <v>Madison County, IL</v>
      </c>
    </row>
    <row r="659" spans="60:63" x14ac:dyDescent="0.25">
      <c r="BH659" t="s">
        <v>3619</v>
      </c>
      <c r="BI659" t="s">
        <v>1780</v>
      </c>
      <c r="BJ659" t="s">
        <v>946</v>
      </c>
      <c r="BK659" t="str">
        <f t="shared" si="10"/>
        <v>Marion County, IL</v>
      </c>
    </row>
    <row r="660" spans="60:63" x14ac:dyDescent="0.25">
      <c r="BH660" t="s">
        <v>3620</v>
      </c>
      <c r="BI660" t="s">
        <v>1835</v>
      </c>
      <c r="BJ660" t="s">
        <v>946</v>
      </c>
      <c r="BK660" t="str">
        <f t="shared" si="10"/>
        <v>Marshall County, IL</v>
      </c>
    </row>
    <row r="661" spans="60:63" x14ac:dyDescent="0.25">
      <c r="BH661" t="s">
        <v>3621</v>
      </c>
      <c r="BI661" t="s">
        <v>1762</v>
      </c>
      <c r="BJ661" t="s">
        <v>946</v>
      </c>
      <c r="BK661" t="str">
        <f t="shared" si="10"/>
        <v>Mason County, IL</v>
      </c>
    </row>
    <row r="662" spans="60:63" x14ac:dyDescent="0.25">
      <c r="BH662" t="s">
        <v>3622</v>
      </c>
      <c r="BI662" t="s">
        <v>2577</v>
      </c>
      <c r="BJ662" t="s">
        <v>946</v>
      </c>
      <c r="BK662" t="str">
        <f t="shared" si="10"/>
        <v>Massac County, IL</v>
      </c>
    </row>
    <row r="663" spans="60:63" x14ac:dyDescent="0.25">
      <c r="BH663" t="s">
        <v>3623</v>
      </c>
      <c r="BI663" t="s">
        <v>2593</v>
      </c>
      <c r="BJ663" t="s">
        <v>946</v>
      </c>
      <c r="BK663" t="str">
        <f t="shared" si="10"/>
        <v>Menard County, IL</v>
      </c>
    </row>
    <row r="664" spans="60:63" x14ac:dyDescent="0.25">
      <c r="BH664" t="s">
        <v>3624</v>
      </c>
      <c r="BI664" t="s">
        <v>1404</v>
      </c>
      <c r="BJ664" t="s">
        <v>946</v>
      </c>
      <c r="BK664" t="str">
        <f t="shared" si="10"/>
        <v>Mercer County, IL</v>
      </c>
    </row>
    <row r="665" spans="60:63" x14ac:dyDescent="0.25">
      <c r="BH665" t="s">
        <v>3625</v>
      </c>
      <c r="BI665" t="s">
        <v>1876</v>
      </c>
      <c r="BJ665" t="s">
        <v>946</v>
      </c>
      <c r="BK665" t="str">
        <f t="shared" si="10"/>
        <v>Monroe County, IL</v>
      </c>
    </row>
    <row r="666" spans="60:63" x14ac:dyDescent="0.25">
      <c r="BH666" t="s">
        <v>3626</v>
      </c>
      <c r="BI666" t="s">
        <v>1520</v>
      </c>
      <c r="BJ666" t="s">
        <v>946</v>
      </c>
      <c r="BK666" t="str">
        <f t="shared" si="10"/>
        <v>Montgomery County, IL</v>
      </c>
    </row>
    <row r="667" spans="60:63" x14ac:dyDescent="0.25">
      <c r="BH667" t="s">
        <v>3627</v>
      </c>
      <c r="BI667" t="s">
        <v>1536</v>
      </c>
      <c r="BJ667" t="s">
        <v>946</v>
      </c>
      <c r="BK667" t="str">
        <f t="shared" si="10"/>
        <v>Morgan County, IL</v>
      </c>
    </row>
    <row r="668" spans="60:63" x14ac:dyDescent="0.25">
      <c r="BH668" t="s">
        <v>3628</v>
      </c>
      <c r="BI668" t="s">
        <v>2660</v>
      </c>
      <c r="BJ668" t="s">
        <v>946</v>
      </c>
      <c r="BK668" t="str">
        <f t="shared" si="10"/>
        <v>Moultrie County, IL</v>
      </c>
    </row>
    <row r="669" spans="60:63" x14ac:dyDescent="0.25">
      <c r="BH669" t="s">
        <v>3629</v>
      </c>
      <c r="BI669" t="s">
        <v>2672</v>
      </c>
      <c r="BJ669" t="s">
        <v>946</v>
      </c>
      <c r="BK669" t="str">
        <f t="shared" si="10"/>
        <v>Ogle County, IL</v>
      </c>
    </row>
    <row r="670" spans="60:63" x14ac:dyDescent="0.25">
      <c r="BH670" t="s">
        <v>3630</v>
      </c>
      <c r="BI670" t="s">
        <v>2687</v>
      </c>
      <c r="BJ670" t="s">
        <v>946</v>
      </c>
      <c r="BK670" t="str">
        <f t="shared" si="10"/>
        <v>Peoria County, IL</v>
      </c>
    </row>
    <row r="671" spans="60:63" x14ac:dyDescent="0.25">
      <c r="BH671" t="s">
        <v>3631</v>
      </c>
      <c r="BI671" t="s">
        <v>2347</v>
      </c>
      <c r="BJ671" t="s">
        <v>946</v>
      </c>
      <c r="BK671" t="str">
        <f t="shared" si="10"/>
        <v>Perry County, IL</v>
      </c>
    </row>
    <row r="672" spans="60:63" x14ac:dyDescent="0.25">
      <c r="BH672" t="s">
        <v>3632</v>
      </c>
      <c r="BI672" t="s">
        <v>2714</v>
      </c>
      <c r="BJ672" t="s">
        <v>946</v>
      </c>
      <c r="BK672" t="str">
        <f t="shared" si="10"/>
        <v>Piatt County, IL</v>
      </c>
    </row>
    <row r="673" spans="60:63" x14ac:dyDescent="0.25">
      <c r="BH673" t="s">
        <v>3633</v>
      </c>
      <c r="BI673" t="s">
        <v>2386</v>
      </c>
      <c r="BJ673" t="s">
        <v>946</v>
      </c>
      <c r="BK673" t="str">
        <f t="shared" si="10"/>
        <v>Pike County, IL</v>
      </c>
    </row>
    <row r="674" spans="60:63" x14ac:dyDescent="0.25">
      <c r="BH674" t="s">
        <v>3634</v>
      </c>
      <c r="BI674" t="s">
        <v>2481</v>
      </c>
      <c r="BJ674" t="s">
        <v>946</v>
      </c>
      <c r="BK674" t="str">
        <f t="shared" si="10"/>
        <v>Pope County, IL</v>
      </c>
    </row>
    <row r="675" spans="60:63" x14ac:dyDescent="0.25">
      <c r="BH675" t="s">
        <v>3635</v>
      </c>
      <c r="BI675" t="s">
        <v>2510</v>
      </c>
      <c r="BJ675" t="s">
        <v>946</v>
      </c>
      <c r="BK675" t="str">
        <f t="shared" si="10"/>
        <v>Pulaski County, IL</v>
      </c>
    </row>
    <row r="676" spans="60:63" x14ac:dyDescent="0.25">
      <c r="BH676" t="s">
        <v>3636</v>
      </c>
      <c r="BI676" t="s">
        <v>2149</v>
      </c>
      <c r="BJ676" t="s">
        <v>946</v>
      </c>
      <c r="BK676" t="str">
        <f t="shared" si="10"/>
        <v>Putnam County, IL</v>
      </c>
    </row>
    <row r="677" spans="60:63" x14ac:dyDescent="0.25">
      <c r="BH677" t="s">
        <v>3637</v>
      </c>
      <c r="BI677" t="s">
        <v>2192</v>
      </c>
      <c r="BJ677" t="s">
        <v>946</v>
      </c>
      <c r="BK677" t="str">
        <f t="shared" si="10"/>
        <v>Randolph County, IL</v>
      </c>
    </row>
    <row r="678" spans="60:63" x14ac:dyDescent="0.25">
      <c r="BH678" t="s">
        <v>3638</v>
      </c>
      <c r="BI678" t="s">
        <v>2126</v>
      </c>
      <c r="BJ678" t="s">
        <v>946</v>
      </c>
      <c r="BK678" t="str">
        <f t="shared" si="10"/>
        <v>Richland County, IL</v>
      </c>
    </row>
    <row r="679" spans="60:63" x14ac:dyDescent="0.25">
      <c r="BH679" t="s">
        <v>3639</v>
      </c>
      <c r="BI679" t="s">
        <v>2782</v>
      </c>
      <c r="BJ679" t="s">
        <v>946</v>
      </c>
      <c r="BK679" t="str">
        <f t="shared" si="10"/>
        <v>Rock Island County, IL</v>
      </c>
    </row>
    <row r="680" spans="60:63" x14ac:dyDescent="0.25">
      <c r="BH680" t="s">
        <v>3640</v>
      </c>
      <c r="BI680" t="s">
        <v>2480</v>
      </c>
      <c r="BJ680" t="s">
        <v>946</v>
      </c>
      <c r="BK680" t="str">
        <f t="shared" si="10"/>
        <v>St. Clair County, IL</v>
      </c>
    </row>
    <row r="681" spans="60:63" x14ac:dyDescent="0.25">
      <c r="BH681" t="s">
        <v>3641</v>
      </c>
      <c r="BI681" t="s">
        <v>2557</v>
      </c>
      <c r="BJ681" t="s">
        <v>946</v>
      </c>
      <c r="BK681" t="str">
        <f t="shared" si="10"/>
        <v>Saline County, IL</v>
      </c>
    </row>
    <row r="682" spans="60:63" x14ac:dyDescent="0.25">
      <c r="BH682" t="s">
        <v>3642</v>
      </c>
      <c r="BI682" t="s">
        <v>2810</v>
      </c>
      <c r="BJ682" t="s">
        <v>946</v>
      </c>
      <c r="BK682" t="str">
        <f t="shared" si="10"/>
        <v>Sangamon County, IL</v>
      </c>
    </row>
    <row r="683" spans="60:63" x14ac:dyDescent="0.25">
      <c r="BH683" t="s">
        <v>3643</v>
      </c>
      <c r="BI683" t="s">
        <v>2320</v>
      </c>
      <c r="BJ683" t="s">
        <v>946</v>
      </c>
      <c r="BK683" t="str">
        <f t="shared" si="10"/>
        <v>Schuyler County, IL</v>
      </c>
    </row>
    <row r="684" spans="60:63" x14ac:dyDescent="0.25">
      <c r="BH684" t="s">
        <v>3644</v>
      </c>
      <c r="BI684" t="s">
        <v>2547</v>
      </c>
      <c r="BJ684" t="s">
        <v>946</v>
      </c>
      <c r="BK684" t="str">
        <f t="shared" si="10"/>
        <v>Scott County, IL</v>
      </c>
    </row>
    <row r="685" spans="60:63" x14ac:dyDescent="0.25">
      <c r="BH685" t="s">
        <v>3645</v>
      </c>
      <c r="BI685" t="s">
        <v>2495</v>
      </c>
      <c r="BJ685" t="s">
        <v>946</v>
      </c>
      <c r="BK685" t="str">
        <f t="shared" si="10"/>
        <v>Shelby County, IL</v>
      </c>
    </row>
    <row r="686" spans="60:63" x14ac:dyDescent="0.25">
      <c r="BH686" t="s">
        <v>3646</v>
      </c>
      <c r="BI686" t="s">
        <v>2244</v>
      </c>
      <c r="BJ686" t="s">
        <v>946</v>
      </c>
      <c r="BK686" t="str">
        <f t="shared" si="10"/>
        <v>Stark County, IL</v>
      </c>
    </row>
    <row r="687" spans="60:63" x14ac:dyDescent="0.25">
      <c r="BH687" t="s">
        <v>3647</v>
      </c>
      <c r="BI687" t="s">
        <v>2847</v>
      </c>
      <c r="BJ687" t="s">
        <v>946</v>
      </c>
      <c r="BK687" t="str">
        <f t="shared" si="10"/>
        <v>Stephenson County, IL</v>
      </c>
    </row>
    <row r="688" spans="60:63" x14ac:dyDescent="0.25">
      <c r="BH688" t="s">
        <v>3648</v>
      </c>
      <c r="BI688" t="s">
        <v>2853</v>
      </c>
      <c r="BJ688" t="s">
        <v>946</v>
      </c>
      <c r="BK688" t="str">
        <f t="shared" si="10"/>
        <v>Tazewell County, IL</v>
      </c>
    </row>
    <row r="689" spans="60:63" x14ac:dyDescent="0.25">
      <c r="BH689" t="s">
        <v>3649</v>
      </c>
      <c r="BI689" t="s">
        <v>1673</v>
      </c>
      <c r="BJ689" t="s">
        <v>946</v>
      </c>
      <c r="BK689" t="str">
        <f t="shared" si="10"/>
        <v>Union County, IL</v>
      </c>
    </row>
    <row r="690" spans="60:63" x14ac:dyDescent="0.25">
      <c r="BH690" t="s">
        <v>3650</v>
      </c>
      <c r="BI690" t="s">
        <v>2861</v>
      </c>
      <c r="BJ690" t="s">
        <v>946</v>
      </c>
      <c r="BK690" t="str">
        <f t="shared" si="10"/>
        <v>Vermilion County, IL</v>
      </c>
    </row>
    <row r="691" spans="60:63" x14ac:dyDescent="0.25">
      <c r="BH691" t="s">
        <v>3651</v>
      </c>
      <c r="BI691" t="s">
        <v>2818</v>
      </c>
      <c r="BJ691" t="s">
        <v>946</v>
      </c>
      <c r="BK691" t="str">
        <f t="shared" si="10"/>
        <v>Wabash County, IL</v>
      </c>
    </row>
    <row r="692" spans="60:63" x14ac:dyDescent="0.25">
      <c r="BH692" t="s">
        <v>3652</v>
      </c>
      <c r="BI692" t="s">
        <v>1700</v>
      </c>
      <c r="BJ692" t="s">
        <v>946</v>
      </c>
      <c r="BK692" t="str">
        <f t="shared" si="10"/>
        <v>Warren County, IL</v>
      </c>
    </row>
    <row r="693" spans="60:63" x14ac:dyDescent="0.25">
      <c r="BH693" t="s">
        <v>3653</v>
      </c>
      <c r="BI693" t="s">
        <v>1201</v>
      </c>
      <c r="BJ693" t="s">
        <v>946</v>
      </c>
      <c r="BK693" t="str">
        <f t="shared" si="10"/>
        <v>Washington County, IL</v>
      </c>
    </row>
    <row r="694" spans="60:63" x14ac:dyDescent="0.25">
      <c r="BH694" t="s">
        <v>3654</v>
      </c>
      <c r="BI694" t="s">
        <v>1885</v>
      </c>
      <c r="BJ694" t="s">
        <v>946</v>
      </c>
      <c r="BK694" t="str">
        <f t="shared" si="10"/>
        <v>Wayne County, IL</v>
      </c>
    </row>
    <row r="695" spans="60:63" x14ac:dyDescent="0.25">
      <c r="BH695" t="s">
        <v>3655</v>
      </c>
      <c r="BI695" t="s">
        <v>2700</v>
      </c>
      <c r="BJ695" t="s">
        <v>946</v>
      </c>
      <c r="BK695" t="str">
        <f t="shared" si="10"/>
        <v>White County, IL</v>
      </c>
    </row>
    <row r="696" spans="60:63" x14ac:dyDescent="0.25">
      <c r="BH696" t="s">
        <v>3656</v>
      </c>
      <c r="BI696" t="s">
        <v>2890</v>
      </c>
      <c r="BJ696" t="s">
        <v>946</v>
      </c>
      <c r="BK696" t="str">
        <f t="shared" si="10"/>
        <v>Whiteside County, IL</v>
      </c>
    </row>
    <row r="697" spans="60:63" x14ac:dyDescent="0.25">
      <c r="BH697" t="s">
        <v>3657</v>
      </c>
      <c r="BI697" t="s">
        <v>2897</v>
      </c>
      <c r="BJ697" t="s">
        <v>946</v>
      </c>
      <c r="BK697" t="str">
        <f t="shared" si="10"/>
        <v>Will County, IL</v>
      </c>
    </row>
    <row r="698" spans="60:63" x14ac:dyDescent="0.25">
      <c r="BH698" t="s">
        <v>3658</v>
      </c>
      <c r="BI698" t="s">
        <v>2875</v>
      </c>
      <c r="BJ698" t="s">
        <v>946</v>
      </c>
      <c r="BK698" t="str">
        <f t="shared" si="10"/>
        <v>Williamson County, IL</v>
      </c>
    </row>
    <row r="699" spans="60:63" x14ac:dyDescent="0.25">
      <c r="BH699" t="s">
        <v>3659</v>
      </c>
      <c r="BI699" t="s">
        <v>2683</v>
      </c>
      <c r="BJ699" t="s">
        <v>946</v>
      </c>
      <c r="BK699" t="str">
        <f t="shared" si="10"/>
        <v>Winnebago County, IL</v>
      </c>
    </row>
    <row r="700" spans="60:63" x14ac:dyDescent="0.25">
      <c r="BH700" t="s">
        <v>3660</v>
      </c>
      <c r="BI700" t="s">
        <v>2909</v>
      </c>
      <c r="BJ700" t="s">
        <v>946</v>
      </c>
      <c r="BK700" t="str">
        <f t="shared" si="10"/>
        <v>Woodford County, IL</v>
      </c>
    </row>
    <row r="701" spans="60:63" x14ac:dyDescent="0.25">
      <c r="BH701" t="s">
        <v>3661</v>
      </c>
      <c r="BI701" t="s">
        <v>997</v>
      </c>
      <c r="BJ701" t="s">
        <v>947</v>
      </c>
      <c r="BK701" t="str">
        <f t="shared" si="10"/>
        <v>Adams County, IN</v>
      </c>
    </row>
    <row r="702" spans="60:63" x14ac:dyDescent="0.25">
      <c r="BH702" t="s">
        <v>3662</v>
      </c>
      <c r="BI702" t="s">
        <v>1006</v>
      </c>
      <c r="BJ702" t="s">
        <v>947</v>
      </c>
      <c r="BK702" t="str">
        <f t="shared" si="10"/>
        <v>Allen County, IN</v>
      </c>
    </row>
    <row r="703" spans="60:63" x14ac:dyDescent="0.25">
      <c r="BH703" t="s">
        <v>3663</v>
      </c>
      <c r="BI703" t="s">
        <v>1091</v>
      </c>
      <c r="BJ703" t="s">
        <v>947</v>
      </c>
      <c r="BK703" t="str">
        <f t="shared" si="10"/>
        <v>Bartholomew County, IN</v>
      </c>
    </row>
    <row r="704" spans="60:63" x14ac:dyDescent="0.25">
      <c r="BH704" t="s">
        <v>3664</v>
      </c>
      <c r="BI704" t="s">
        <v>1062</v>
      </c>
      <c r="BJ704" t="s">
        <v>947</v>
      </c>
      <c r="BK704" t="str">
        <f t="shared" si="10"/>
        <v>Benton County, IN</v>
      </c>
    </row>
    <row r="705" spans="60:63" x14ac:dyDescent="0.25">
      <c r="BH705" t="s">
        <v>3665</v>
      </c>
      <c r="BI705" t="s">
        <v>1181</v>
      </c>
      <c r="BJ705" t="s">
        <v>947</v>
      </c>
      <c r="BK705" t="str">
        <f t="shared" si="10"/>
        <v>Blackford County, IN</v>
      </c>
    </row>
    <row r="706" spans="60:63" x14ac:dyDescent="0.25">
      <c r="BH706" t="s">
        <v>3666</v>
      </c>
      <c r="BI706" t="s">
        <v>1118</v>
      </c>
      <c r="BJ706" t="s">
        <v>947</v>
      </c>
      <c r="BK706" t="str">
        <f t="shared" si="10"/>
        <v>Boone County, IN</v>
      </c>
    </row>
    <row r="707" spans="60:63" x14ac:dyDescent="0.25">
      <c r="BH707" t="s">
        <v>3667</v>
      </c>
      <c r="BI707" t="s">
        <v>1180</v>
      </c>
      <c r="BJ707" t="s">
        <v>947</v>
      </c>
      <c r="BK707" t="str">
        <f t="shared" ref="BK707:BK770" si="11">_xlfn.TEXTJOIN(", ", TRUE, BI707,BJ707)</f>
        <v>Brown County, IN</v>
      </c>
    </row>
    <row r="708" spans="60:63" x14ac:dyDescent="0.25">
      <c r="BH708" t="s">
        <v>3668</v>
      </c>
      <c r="BI708" t="s">
        <v>1057</v>
      </c>
      <c r="BJ708" t="s">
        <v>947</v>
      </c>
      <c r="BK708" t="str">
        <f t="shared" si="11"/>
        <v>Carroll County, IN</v>
      </c>
    </row>
    <row r="709" spans="60:63" x14ac:dyDescent="0.25">
      <c r="BH709" t="s">
        <v>3669</v>
      </c>
      <c r="BI709" t="s">
        <v>1326</v>
      </c>
      <c r="BJ709" t="s">
        <v>947</v>
      </c>
      <c r="BK709" t="str">
        <f t="shared" si="11"/>
        <v>Cass County, IN</v>
      </c>
    </row>
    <row r="710" spans="60:63" x14ac:dyDescent="0.25">
      <c r="BH710" t="s">
        <v>3670</v>
      </c>
      <c r="BI710" t="s">
        <v>1056</v>
      </c>
      <c r="BJ710" t="s">
        <v>947</v>
      </c>
      <c r="BK710" t="str">
        <f t="shared" si="11"/>
        <v>Clark County, IN</v>
      </c>
    </row>
    <row r="711" spans="60:63" x14ac:dyDescent="0.25">
      <c r="BH711" t="s">
        <v>3671</v>
      </c>
      <c r="BI711" t="s">
        <v>1311</v>
      </c>
      <c r="BJ711" t="s">
        <v>947</v>
      </c>
      <c r="BK711" t="str">
        <f t="shared" si="11"/>
        <v>Clay County, IN</v>
      </c>
    </row>
    <row r="712" spans="60:63" x14ac:dyDescent="0.25">
      <c r="BH712" t="s">
        <v>3672</v>
      </c>
      <c r="BI712" t="s">
        <v>1374</v>
      </c>
      <c r="BJ712" t="s">
        <v>947</v>
      </c>
      <c r="BK712" t="str">
        <f t="shared" si="11"/>
        <v>Clinton County, IN</v>
      </c>
    </row>
    <row r="713" spans="60:63" x14ac:dyDescent="0.25">
      <c r="BH713" t="s">
        <v>3673</v>
      </c>
      <c r="BI713" t="s">
        <v>1442</v>
      </c>
      <c r="BJ713" t="s">
        <v>947</v>
      </c>
      <c r="BK713" t="str">
        <f t="shared" si="11"/>
        <v>Crawford County, IN</v>
      </c>
    </row>
    <row r="714" spans="60:63" x14ac:dyDescent="0.25">
      <c r="BH714" t="s">
        <v>3674</v>
      </c>
      <c r="BI714" t="s">
        <v>1486</v>
      </c>
      <c r="BJ714" t="s">
        <v>947</v>
      </c>
      <c r="BK714" t="str">
        <f t="shared" si="11"/>
        <v>Daviess County, IN</v>
      </c>
    </row>
    <row r="715" spans="60:63" x14ac:dyDescent="0.25">
      <c r="BH715" t="s">
        <v>3675</v>
      </c>
      <c r="BI715" t="s">
        <v>1516</v>
      </c>
      <c r="BJ715" t="s">
        <v>947</v>
      </c>
      <c r="BK715" t="str">
        <f t="shared" si="11"/>
        <v>Dearborn County, IN</v>
      </c>
    </row>
    <row r="716" spans="60:63" x14ac:dyDescent="0.25">
      <c r="BH716" t="s">
        <v>3676</v>
      </c>
      <c r="BI716" t="s">
        <v>1552</v>
      </c>
      <c r="BJ716" t="s">
        <v>947</v>
      </c>
      <c r="BK716" t="str">
        <f t="shared" si="11"/>
        <v>Decatur County, IN</v>
      </c>
    </row>
    <row r="717" spans="60:63" x14ac:dyDescent="0.25">
      <c r="BH717" t="s">
        <v>3677</v>
      </c>
      <c r="BI717" t="s">
        <v>1583</v>
      </c>
      <c r="BJ717" t="s">
        <v>947</v>
      </c>
      <c r="BK717" t="str">
        <f t="shared" si="11"/>
        <v>DeKalb County, IN</v>
      </c>
    </row>
    <row r="718" spans="60:63" x14ac:dyDescent="0.25">
      <c r="BH718" t="s">
        <v>3678</v>
      </c>
      <c r="BI718" t="s">
        <v>1464</v>
      </c>
      <c r="BJ718" t="s">
        <v>947</v>
      </c>
      <c r="BK718" t="str">
        <f t="shared" si="11"/>
        <v>Delaware County, IN</v>
      </c>
    </row>
    <row r="719" spans="60:63" x14ac:dyDescent="0.25">
      <c r="BH719" t="s">
        <v>3679</v>
      </c>
      <c r="BI719" t="s">
        <v>1640</v>
      </c>
      <c r="BJ719" t="s">
        <v>947</v>
      </c>
      <c r="BK719" t="str">
        <f t="shared" si="11"/>
        <v>Dubois County, IN</v>
      </c>
    </row>
    <row r="720" spans="60:63" x14ac:dyDescent="0.25">
      <c r="BH720" t="s">
        <v>3680</v>
      </c>
      <c r="BI720" t="s">
        <v>1666</v>
      </c>
      <c r="BJ720" t="s">
        <v>947</v>
      </c>
      <c r="BK720" t="str">
        <f t="shared" si="11"/>
        <v>Elkhart County, IN</v>
      </c>
    </row>
    <row r="721" spans="60:63" x14ac:dyDescent="0.25">
      <c r="BH721" t="s">
        <v>3681</v>
      </c>
      <c r="BI721" t="s">
        <v>1382</v>
      </c>
      <c r="BJ721" t="s">
        <v>947</v>
      </c>
      <c r="BK721" t="str">
        <f t="shared" si="11"/>
        <v>Fayette County, IN</v>
      </c>
    </row>
    <row r="722" spans="60:63" x14ac:dyDescent="0.25">
      <c r="BH722" t="s">
        <v>3682</v>
      </c>
      <c r="BI722" t="s">
        <v>1719</v>
      </c>
      <c r="BJ722" t="s">
        <v>947</v>
      </c>
      <c r="BK722" t="str">
        <f t="shared" si="11"/>
        <v>Floyd County, IN</v>
      </c>
    </row>
    <row r="723" spans="60:63" x14ac:dyDescent="0.25">
      <c r="BH723" t="s">
        <v>3683</v>
      </c>
      <c r="BI723" t="s">
        <v>1746</v>
      </c>
      <c r="BJ723" t="s">
        <v>947</v>
      </c>
      <c r="BK723" t="str">
        <f t="shared" si="11"/>
        <v>Fountain County, IN</v>
      </c>
    </row>
    <row r="724" spans="60:63" x14ac:dyDescent="0.25">
      <c r="BH724" t="s">
        <v>3684</v>
      </c>
      <c r="BI724" t="s">
        <v>1139</v>
      </c>
      <c r="BJ724" t="s">
        <v>947</v>
      </c>
      <c r="BK724" t="str">
        <f t="shared" si="11"/>
        <v>Franklin County, IN</v>
      </c>
    </row>
    <row r="725" spans="60:63" x14ac:dyDescent="0.25">
      <c r="BH725" t="s">
        <v>3685</v>
      </c>
      <c r="BI725" t="s">
        <v>1621</v>
      </c>
      <c r="BJ725" t="s">
        <v>947</v>
      </c>
      <c r="BK725" t="str">
        <f t="shared" si="11"/>
        <v>Fulton County, IN</v>
      </c>
    </row>
    <row r="726" spans="60:63" x14ac:dyDescent="0.25">
      <c r="BH726" t="s">
        <v>3686</v>
      </c>
      <c r="BI726" t="s">
        <v>1817</v>
      </c>
      <c r="BJ726" t="s">
        <v>947</v>
      </c>
      <c r="BK726" t="str">
        <f t="shared" si="11"/>
        <v>Gibson County, IN</v>
      </c>
    </row>
    <row r="727" spans="60:63" x14ac:dyDescent="0.25">
      <c r="BH727" t="s">
        <v>3687</v>
      </c>
      <c r="BI727" t="s">
        <v>1373</v>
      </c>
      <c r="BJ727" t="s">
        <v>947</v>
      </c>
      <c r="BK727" t="str">
        <f t="shared" si="11"/>
        <v>Grant County, IN</v>
      </c>
    </row>
    <row r="728" spans="60:63" x14ac:dyDescent="0.25">
      <c r="BH728" t="s">
        <v>3688</v>
      </c>
      <c r="BI728" t="s">
        <v>1675</v>
      </c>
      <c r="BJ728" t="s">
        <v>947</v>
      </c>
      <c r="BK728" t="str">
        <f t="shared" si="11"/>
        <v>Greene County, IN</v>
      </c>
    </row>
    <row r="729" spans="60:63" x14ac:dyDescent="0.25">
      <c r="BH729" t="s">
        <v>3689</v>
      </c>
      <c r="BI729" t="s">
        <v>1702</v>
      </c>
      <c r="BJ729" t="s">
        <v>947</v>
      </c>
      <c r="BK729" t="str">
        <f t="shared" si="11"/>
        <v>Hamilton County, IN</v>
      </c>
    </row>
    <row r="730" spans="60:63" x14ac:dyDescent="0.25">
      <c r="BH730" t="s">
        <v>3690</v>
      </c>
      <c r="BI730" t="s">
        <v>1186</v>
      </c>
      <c r="BJ730" t="s">
        <v>947</v>
      </c>
      <c r="BK730" t="str">
        <f t="shared" si="11"/>
        <v>Hancock County, IN</v>
      </c>
    </row>
    <row r="731" spans="60:63" x14ac:dyDescent="0.25">
      <c r="BH731" t="s">
        <v>3691</v>
      </c>
      <c r="BI731" t="s">
        <v>1602</v>
      </c>
      <c r="BJ731" t="s">
        <v>947</v>
      </c>
      <c r="BK731" t="str">
        <f t="shared" si="11"/>
        <v>Harrison County, IN</v>
      </c>
    </row>
    <row r="732" spans="60:63" x14ac:dyDescent="0.25">
      <c r="BH732" t="s">
        <v>3692</v>
      </c>
      <c r="BI732" t="s">
        <v>1961</v>
      </c>
      <c r="BJ732" t="s">
        <v>947</v>
      </c>
      <c r="BK732" t="str">
        <f t="shared" si="11"/>
        <v>Hendricks County, IN</v>
      </c>
    </row>
    <row r="733" spans="60:63" x14ac:dyDescent="0.25">
      <c r="BH733" t="s">
        <v>3693</v>
      </c>
      <c r="BI733" t="s">
        <v>1988</v>
      </c>
      <c r="BJ733" t="s">
        <v>947</v>
      </c>
      <c r="BK733" t="str">
        <f t="shared" si="11"/>
        <v>Henry County, IN</v>
      </c>
    </row>
    <row r="734" spans="60:63" x14ac:dyDescent="0.25">
      <c r="BH734" t="s">
        <v>3694</v>
      </c>
      <c r="BI734" t="s">
        <v>1456</v>
      </c>
      <c r="BJ734" t="s">
        <v>947</v>
      </c>
      <c r="BK734" t="str">
        <f t="shared" si="11"/>
        <v>Howard County, IN</v>
      </c>
    </row>
    <row r="735" spans="60:63" x14ac:dyDescent="0.25">
      <c r="BH735" t="s">
        <v>3695</v>
      </c>
      <c r="BI735" t="s">
        <v>2030</v>
      </c>
      <c r="BJ735" t="s">
        <v>947</v>
      </c>
      <c r="BK735" t="str">
        <f t="shared" si="11"/>
        <v>Huntington County, IN</v>
      </c>
    </row>
    <row r="736" spans="60:63" x14ac:dyDescent="0.25">
      <c r="BH736" t="s">
        <v>3696</v>
      </c>
      <c r="BI736" t="s">
        <v>1531</v>
      </c>
      <c r="BJ736" t="s">
        <v>947</v>
      </c>
      <c r="BK736" t="str">
        <f t="shared" si="11"/>
        <v>Jackson County, IN</v>
      </c>
    </row>
    <row r="737" spans="60:63" x14ac:dyDescent="0.25">
      <c r="BH737" t="s">
        <v>3697</v>
      </c>
      <c r="BI737" t="s">
        <v>1857</v>
      </c>
      <c r="BJ737" t="s">
        <v>947</v>
      </c>
      <c r="BK737" t="str">
        <f t="shared" si="11"/>
        <v>Jasper County, IN</v>
      </c>
    </row>
    <row r="738" spans="60:63" x14ac:dyDescent="0.25">
      <c r="BH738" t="s">
        <v>3698</v>
      </c>
      <c r="BI738" t="s">
        <v>2099</v>
      </c>
      <c r="BJ738" t="s">
        <v>947</v>
      </c>
      <c r="BK738" t="str">
        <f t="shared" si="11"/>
        <v>Jay County, IN</v>
      </c>
    </row>
    <row r="739" spans="60:63" x14ac:dyDescent="0.25">
      <c r="BH739" t="s">
        <v>3699</v>
      </c>
      <c r="BI739" t="s">
        <v>1569</v>
      </c>
      <c r="BJ739" t="s">
        <v>947</v>
      </c>
      <c r="BK739" t="str">
        <f t="shared" si="11"/>
        <v>Jefferson County, IN</v>
      </c>
    </row>
    <row r="740" spans="60:63" x14ac:dyDescent="0.25">
      <c r="BH740" t="s">
        <v>3700</v>
      </c>
      <c r="BI740" t="s">
        <v>2140</v>
      </c>
      <c r="BJ740" t="s">
        <v>947</v>
      </c>
      <c r="BK740" t="str">
        <f t="shared" si="11"/>
        <v>Jennings County, IN</v>
      </c>
    </row>
    <row r="741" spans="60:63" x14ac:dyDescent="0.25">
      <c r="BH741" t="s">
        <v>3701</v>
      </c>
      <c r="BI741" t="s">
        <v>1383</v>
      </c>
      <c r="BJ741" t="s">
        <v>947</v>
      </c>
      <c r="BK741" t="str">
        <f t="shared" si="11"/>
        <v>Johnson County, IN</v>
      </c>
    </row>
    <row r="742" spans="60:63" x14ac:dyDescent="0.25">
      <c r="BH742" t="s">
        <v>3702</v>
      </c>
      <c r="BI742" t="s">
        <v>1259</v>
      </c>
      <c r="BJ742" t="s">
        <v>947</v>
      </c>
      <c r="BK742" t="str">
        <f t="shared" si="11"/>
        <v>Knox County, IN</v>
      </c>
    </row>
    <row r="743" spans="60:63" x14ac:dyDescent="0.25">
      <c r="BH743" t="s">
        <v>3703</v>
      </c>
      <c r="BI743" t="s">
        <v>2202</v>
      </c>
      <c r="BJ743" t="s">
        <v>947</v>
      </c>
      <c r="BK743" t="str">
        <f t="shared" si="11"/>
        <v>Kosciusko County, IN</v>
      </c>
    </row>
    <row r="744" spans="60:63" x14ac:dyDescent="0.25">
      <c r="BH744" t="s">
        <v>3704</v>
      </c>
      <c r="BI744" t="s">
        <v>2221</v>
      </c>
      <c r="BJ744" t="s">
        <v>947</v>
      </c>
      <c r="BK744" t="str">
        <f t="shared" si="11"/>
        <v>LaGrange County, IN</v>
      </c>
    </row>
    <row r="745" spans="60:63" x14ac:dyDescent="0.25">
      <c r="BH745" t="s">
        <v>3705</v>
      </c>
      <c r="BI745" t="s">
        <v>1580</v>
      </c>
      <c r="BJ745" t="s">
        <v>947</v>
      </c>
      <c r="BK745" t="str">
        <f t="shared" si="11"/>
        <v>Lake County, IN</v>
      </c>
    </row>
    <row r="746" spans="60:63" x14ac:dyDescent="0.25">
      <c r="BH746" t="s">
        <v>3706</v>
      </c>
      <c r="BI746" t="s">
        <v>2258</v>
      </c>
      <c r="BJ746" t="s">
        <v>947</v>
      </c>
      <c r="BK746" t="str">
        <f t="shared" si="11"/>
        <v>LaPorte County, IN</v>
      </c>
    </row>
    <row r="747" spans="60:63" x14ac:dyDescent="0.25">
      <c r="BH747" t="s">
        <v>3707</v>
      </c>
      <c r="BI747" t="s">
        <v>2086</v>
      </c>
      <c r="BJ747" t="s">
        <v>947</v>
      </c>
      <c r="BK747" t="str">
        <f t="shared" si="11"/>
        <v>Lawrence County, IN</v>
      </c>
    </row>
    <row r="748" spans="60:63" x14ac:dyDescent="0.25">
      <c r="BH748" t="s">
        <v>3708</v>
      </c>
      <c r="BI748" t="s">
        <v>1852</v>
      </c>
      <c r="BJ748" t="s">
        <v>947</v>
      </c>
      <c r="BK748" t="str">
        <f t="shared" si="11"/>
        <v>Madison County, IN</v>
      </c>
    </row>
    <row r="749" spans="60:63" x14ac:dyDescent="0.25">
      <c r="BH749" t="s">
        <v>3709</v>
      </c>
      <c r="BI749" t="s">
        <v>1780</v>
      </c>
      <c r="BJ749" t="s">
        <v>947</v>
      </c>
      <c r="BK749" t="str">
        <f t="shared" si="11"/>
        <v>Marion County, IN</v>
      </c>
    </row>
    <row r="750" spans="60:63" x14ac:dyDescent="0.25">
      <c r="BH750" t="s">
        <v>3710</v>
      </c>
      <c r="BI750" t="s">
        <v>1835</v>
      </c>
      <c r="BJ750" t="s">
        <v>947</v>
      </c>
      <c r="BK750" t="str">
        <f t="shared" si="11"/>
        <v>Marshall County, IN</v>
      </c>
    </row>
    <row r="751" spans="60:63" x14ac:dyDescent="0.25">
      <c r="BH751" t="s">
        <v>3711</v>
      </c>
      <c r="BI751" t="s">
        <v>2177</v>
      </c>
      <c r="BJ751" t="s">
        <v>947</v>
      </c>
      <c r="BK751" t="str">
        <f t="shared" si="11"/>
        <v>Martin County, IN</v>
      </c>
    </row>
    <row r="752" spans="60:63" x14ac:dyDescent="0.25">
      <c r="BH752" t="s">
        <v>3712</v>
      </c>
      <c r="BI752" t="s">
        <v>2376</v>
      </c>
      <c r="BJ752" t="s">
        <v>947</v>
      </c>
      <c r="BK752" t="str">
        <f t="shared" si="11"/>
        <v>Miami County, IN</v>
      </c>
    </row>
    <row r="753" spans="60:63" x14ac:dyDescent="0.25">
      <c r="BH753" t="s">
        <v>3713</v>
      </c>
      <c r="BI753" t="s">
        <v>1876</v>
      </c>
      <c r="BJ753" t="s">
        <v>947</v>
      </c>
      <c r="BK753" t="str">
        <f t="shared" si="11"/>
        <v>Monroe County, IN</v>
      </c>
    </row>
    <row r="754" spans="60:63" x14ac:dyDescent="0.25">
      <c r="BH754" t="s">
        <v>3714</v>
      </c>
      <c r="BI754" t="s">
        <v>1520</v>
      </c>
      <c r="BJ754" t="s">
        <v>947</v>
      </c>
      <c r="BK754" t="str">
        <f t="shared" si="11"/>
        <v>Montgomery County, IN</v>
      </c>
    </row>
    <row r="755" spans="60:63" x14ac:dyDescent="0.25">
      <c r="BH755" t="s">
        <v>3715</v>
      </c>
      <c r="BI755" t="s">
        <v>1536</v>
      </c>
      <c r="BJ755" t="s">
        <v>947</v>
      </c>
      <c r="BK755" t="str">
        <f t="shared" si="11"/>
        <v>Morgan County, IN</v>
      </c>
    </row>
    <row r="756" spans="60:63" x14ac:dyDescent="0.25">
      <c r="BH756" t="s">
        <v>3716</v>
      </c>
      <c r="BI756" t="s">
        <v>2354</v>
      </c>
      <c r="BJ756" t="s">
        <v>947</v>
      </c>
      <c r="BK756" t="str">
        <f t="shared" si="11"/>
        <v>Newton County, IN</v>
      </c>
    </row>
    <row r="757" spans="60:63" x14ac:dyDescent="0.25">
      <c r="BH757" t="s">
        <v>3717</v>
      </c>
      <c r="BI757" t="s">
        <v>2385</v>
      </c>
      <c r="BJ757" t="s">
        <v>947</v>
      </c>
      <c r="BK757" t="str">
        <f t="shared" si="11"/>
        <v>Noble County, IN</v>
      </c>
    </row>
    <row r="758" spans="60:63" x14ac:dyDescent="0.25">
      <c r="BH758" t="s">
        <v>3718</v>
      </c>
      <c r="BI758" t="s">
        <v>2048</v>
      </c>
      <c r="BJ758" t="s">
        <v>947</v>
      </c>
      <c r="BK758" t="str">
        <f t="shared" si="11"/>
        <v>Ohio County, IN</v>
      </c>
    </row>
    <row r="759" spans="60:63" x14ac:dyDescent="0.25">
      <c r="BH759" t="s">
        <v>3719</v>
      </c>
      <c r="BI759" t="s">
        <v>1347</v>
      </c>
      <c r="BJ759" t="s">
        <v>947</v>
      </c>
      <c r="BK759" t="str">
        <f t="shared" si="11"/>
        <v>Orange County, IN</v>
      </c>
    </row>
    <row r="760" spans="60:63" x14ac:dyDescent="0.25">
      <c r="BH760" t="s">
        <v>3720</v>
      </c>
      <c r="BI760" t="s">
        <v>2511</v>
      </c>
      <c r="BJ760" t="s">
        <v>947</v>
      </c>
      <c r="BK760" t="str">
        <f t="shared" si="11"/>
        <v>Owen County, IN</v>
      </c>
    </row>
    <row r="761" spans="60:63" x14ac:dyDescent="0.25">
      <c r="BH761" t="s">
        <v>3721</v>
      </c>
      <c r="BI761" t="s">
        <v>2528</v>
      </c>
      <c r="BJ761" t="s">
        <v>947</v>
      </c>
      <c r="BK761" t="str">
        <f t="shared" si="11"/>
        <v>Parke County, IN</v>
      </c>
    </row>
    <row r="762" spans="60:63" x14ac:dyDescent="0.25">
      <c r="BH762" t="s">
        <v>3722</v>
      </c>
      <c r="BI762" t="s">
        <v>2347</v>
      </c>
      <c r="BJ762" t="s">
        <v>947</v>
      </c>
      <c r="BK762" t="str">
        <f t="shared" si="11"/>
        <v>Perry County, IN</v>
      </c>
    </row>
    <row r="763" spans="60:63" x14ac:dyDescent="0.25">
      <c r="BH763" t="s">
        <v>3723</v>
      </c>
      <c r="BI763" t="s">
        <v>2386</v>
      </c>
      <c r="BJ763" t="s">
        <v>947</v>
      </c>
      <c r="BK763" t="str">
        <f t="shared" si="11"/>
        <v>Pike County, IN</v>
      </c>
    </row>
    <row r="764" spans="60:63" x14ac:dyDescent="0.25">
      <c r="BH764" t="s">
        <v>3724</v>
      </c>
      <c r="BI764" t="s">
        <v>2578</v>
      </c>
      <c r="BJ764" t="s">
        <v>947</v>
      </c>
      <c r="BK764" t="str">
        <f t="shared" si="11"/>
        <v>Porter County, IN</v>
      </c>
    </row>
    <row r="765" spans="60:63" x14ac:dyDescent="0.25">
      <c r="BH765" t="s">
        <v>3725</v>
      </c>
      <c r="BI765" t="s">
        <v>2594</v>
      </c>
      <c r="BJ765" t="s">
        <v>947</v>
      </c>
      <c r="BK765" t="str">
        <f t="shared" si="11"/>
        <v>Posey County, IN</v>
      </c>
    </row>
    <row r="766" spans="60:63" x14ac:dyDescent="0.25">
      <c r="BH766" t="s">
        <v>3726</v>
      </c>
      <c r="BI766" t="s">
        <v>2510</v>
      </c>
      <c r="BJ766" t="s">
        <v>947</v>
      </c>
      <c r="BK766" t="str">
        <f t="shared" si="11"/>
        <v>Pulaski County, IN</v>
      </c>
    </row>
    <row r="767" spans="60:63" x14ac:dyDescent="0.25">
      <c r="BH767" t="s">
        <v>3727</v>
      </c>
      <c r="BI767" t="s">
        <v>2149</v>
      </c>
      <c r="BJ767" t="s">
        <v>947</v>
      </c>
      <c r="BK767" t="str">
        <f t="shared" si="11"/>
        <v>Putnam County, IN</v>
      </c>
    </row>
    <row r="768" spans="60:63" x14ac:dyDescent="0.25">
      <c r="BH768" t="s">
        <v>3728</v>
      </c>
      <c r="BI768" t="s">
        <v>2192</v>
      </c>
      <c r="BJ768" t="s">
        <v>947</v>
      </c>
      <c r="BK768" t="str">
        <f t="shared" si="11"/>
        <v>Randolph County, IN</v>
      </c>
    </row>
    <row r="769" spans="60:63" x14ac:dyDescent="0.25">
      <c r="BH769" t="s">
        <v>3729</v>
      </c>
      <c r="BI769" t="s">
        <v>2648</v>
      </c>
      <c r="BJ769" t="s">
        <v>947</v>
      </c>
      <c r="BK769" t="str">
        <f t="shared" si="11"/>
        <v>Ripley County, IN</v>
      </c>
    </row>
    <row r="770" spans="60:63" x14ac:dyDescent="0.25">
      <c r="BH770" t="s">
        <v>3730</v>
      </c>
      <c r="BI770" t="s">
        <v>2661</v>
      </c>
      <c r="BJ770" t="s">
        <v>947</v>
      </c>
      <c r="BK770" t="str">
        <f t="shared" si="11"/>
        <v>Rush County, IN</v>
      </c>
    </row>
    <row r="771" spans="60:63" x14ac:dyDescent="0.25">
      <c r="BH771" t="s">
        <v>3731</v>
      </c>
      <c r="BI771" t="s">
        <v>2673</v>
      </c>
      <c r="BJ771" t="s">
        <v>947</v>
      </c>
      <c r="BK771" t="str">
        <f t="shared" ref="BK771:BK834" si="12">_xlfn.TEXTJOIN(", ", TRUE, BI771,BJ771)</f>
        <v>St. Joseph County, IN</v>
      </c>
    </row>
    <row r="772" spans="60:63" x14ac:dyDescent="0.25">
      <c r="BH772" t="s">
        <v>3732</v>
      </c>
      <c r="BI772" t="s">
        <v>2547</v>
      </c>
      <c r="BJ772" t="s">
        <v>947</v>
      </c>
      <c r="BK772" t="str">
        <f t="shared" si="12"/>
        <v>Scott County, IN</v>
      </c>
    </row>
    <row r="773" spans="60:63" x14ac:dyDescent="0.25">
      <c r="BH773" t="s">
        <v>3733</v>
      </c>
      <c r="BI773" t="s">
        <v>2495</v>
      </c>
      <c r="BJ773" t="s">
        <v>947</v>
      </c>
      <c r="BK773" t="str">
        <f t="shared" si="12"/>
        <v>Shelby County, IN</v>
      </c>
    </row>
    <row r="774" spans="60:63" x14ac:dyDescent="0.25">
      <c r="BH774" t="s">
        <v>3734</v>
      </c>
      <c r="BI774" t="s">
        <v>2715</v>
      </c>
      <c r="BJ774" t="s">
        <v>947</v>
      </c>
      <c r="BK774" t="str">
        <f t="shared" si="12"/>
        <v>Spencer County, IN</v>
      </c>
    </row>
    <row r="775" spans="60:63" x14ac:dyDescent="0.25">
      <c r="BH775" t="s">
        <v>3735</v>
      </c>
      <c r="BI775" t="s">
        <v>2726</v>
      </c>
      <c r="BJ775" t="s">
        <v>947</v>
      </c>
      <c r="BK775" t="str">
        <f t="shared" si="12"/>
        <v>Starke County, IN</v>
      </c>
    </row>
    <row r="776" spans="60:63" x14ac:dyDescent="0.25">
      <c r="BH776" t="s">
        <v>3736</v>
      </c>
      <c r="BI776" t="s">
        <v>2362</v>
      </c>
      <c r="BJ776" t="s">
        <v>947</v>
      </c>
      <c r="BK776" t="str">
        <f t="shared" si="12"/>
        <v>Steuben County, IN</v>
      </c>
    </row>
    <row r="777" spans="60:63" x14ac:dyDescent="0.25">
      <c r="BH777" t="s">
        <v>3737</v>
      </c>
      <c r="BI777" t="s">
        <v>1371</v>
      </c>
      <c r="BJ777" t="s">
        <v>947</v>
      </c>
      <c r="BK777" t="str">
        <f t="shared" si="12"/>
        <v>Sullivan County, IN</v>
      </c>
    </row>
    <row r="778" spans="60:63" x14ac:dyDescent="0.25">
      <c r="BH778" t="s">
        <v>3738</v>
      </c>
      <c r="BI778" t="s">
        <v>2751</v>
      </c>
      <c r="BJ778" t="s">
        <v>947</v>
      </c>
      <c r="BK778" t="str">
        <f t="shared" si="12"/>
        <v>Switzerland County, IN</v>
      </c>
    </row>
    <row r="779" spans="60:63" x14ac:dyDescent="0.25">
      <c r="BH779" t="s">
        <v>3739</v>
      </c>
      <c r="BI779" t="s">
        <v>2764</v>
      </c>
      <c r="BJ779" t="s">
        <v>947</v>
      </c>
      <c r="BK779" t="str">
        <f t="shared" si="12"/>
        <v>Tippecanoe County, IN</v>
      </c>
    </row>
    <row r="780" spans="60:63" x14ac:dyDescent="0.25">
      <c r="BH780" t="s">
        <v>3740</v>
      </c>
      <c r="BI780" t="s">
        <v>2775</v>
      </c>
      <c r="BJ780" t="s">
        <v>947</v>
      </c>
      <c r="BK780" t="str">
        <f t="shared" si="12"/>
        <v>Tipton County, IN</v>
      </c>
    </row>
    <row r="781" spans="60:63" x14ac:dyDescent="0.25">
      <c r="BH781" t="s">
        <v>3741</v>
      </c>
      <c r="BI781" t="s">
        <v>1673</v>
      </c>
      <c r="BJ781" t="s">
        <v>947</v>
      </c>
      <c r="BK781" t="str">
        <f t="shared" si="12"/>
        <v>Union County, IN</v>
      </c>
    </row>
    <row r="782" spans="60:63" x14ac:dyDescent="0.25">
      <c r="BH782" t="s">
        <v>3742</v>
      </c>
      <c r="BI782" t="s">
        <v>2793</v>
      </c>
      <c r="BJ782" t="s">
        <v>947</v>
      </c>
      <c r="BK782" t="str">
        <f t="shared" si="12"/>
        <v>Vanderburgh County, IN</v>
      </c>
    </row>
    <row r="783" spans="60:63" x14ac:dyDescent="0.25">
      <c r="BH783" t="s">
        <v>3743</v>
      </c>
      <c r="BI783" t="s">
        <v>2801</v>
      </c>
      <c r="BJ783" t="s">
        <v>947</v>
      </c>
      <c r="BK783" t="str">
        <f t="shared" si="12"/>
        <v>Vermillion County, IN</v>
      </c>
    </row>
    <row r="784" spans="60:63" x14ac:dyDescent="0.25">
      <c r="BH784" t="s">
        <v>3744</v>
      </c>
      <c r="BI784" t="s">
        <v>2811</v>
      </c>
      <c r="BJ784" t="s">
        <v>947</v>
      </c>
      <c r="BK784" t="str">
        <f t="shared" si="12"/>
        <v>Vigo County, IN</v>
      </c>
    </row>
    <row r="785" spans="60:63" x14ac:dyDescent="0.25">
      <c r="BH785" t="s">
        <v>3745</v>
      </c>
      <c r="BI785" t="s">
        <v>2818</v>
      </c>
      <c r="BJ785" t="s">
        <v>947</v>
      </c>
      <c r="BK785" t="str">
        <f t="shared" si="12"/>
        <v>Wabash County, IN</v>
      </c>
    </row>
    <row r="786" spans="60:63" x14ac:dyDescent="0.25">
      <c r="BH786" t="s">
        <v>3746</v>
      </c>
      <c r="BI786" t="s">
        <v>1700</v>
      </c>
      <c r="BJ786" t="s">
        <v>947</v>
      </c>
      <c r="BK786" t="str">
        <f t="shared" si="12"/>
        <v>Warren County, IN</v>
      </c>
    </row>
    <row r="787" spans="60:63" x14ac:dyDescent="0.25">
      <c r="BH787" t="s">
        <v>3747</v>
      </c>
      <c r="BI787" t="s">
        <v>2837</v>
      </c>
      <c r="BJ787" t="s">
        <v>947</v>
      </c>
      <c r="BK787" t="str">
        <f t="shared" si="12"/>
        <v>Warrick County, IN</v>
      </c>
    </row>
    <row r="788" spans="60:63" x14ac:dyDescent="0.25">
      <c r="BH788" t="s">
        <v>3748</v>
      </c>
      <c r="BI788" t="s">
        <v>1201</v>
      </c>
      <c r="BJ788" t="s">
        <v>947</v>
      </c>
      <c r="BK788" t="str">
        <f t="shared" si="12"/>
        <v>Washington County, IN</v>
      </c>
    </row>
    <row r="789" spans="60:63" x14ac:dyDescent="0.25">
      <c r="BH789" t="s">
        <v>3749</v>
      </c>
      <c r="BI789" t="s">
        <v>1885</v>
      </c>
      <c r="BJ789" t="s">
        <v>947</v>
      </c>
      <c r="BK789" t="str">
        <f t="shared" si="12"/>
        <v>Wayne County, IN</v>
      </c>
    </row>
    <row r="790" spans="60:63" x14ac:dyDescent="0.25">
      <c r="BH790" t="s">
        <v>3750</v>
      </c>
      <c r="BI790" t="s">
        <v>2383</v>
      </c>
      <c r="BJ790" t="s">
        <v>947</v>
      </c>
      <c r="BK790" t="str">
        <f t="shared" si="12"/>
        <v>Wells County, IN</v>
      </c>
    </row>
    <row r="791" spans="60:63" x14ac:dyDescent="0.25">
      <c r="BH791" t="s">
        <v>3751</v>
      </c>
      <c r="BI791" t="s">
        <v>2700</v>
      </c>
      <c r="BJ791" t="s">
        <v>947</v>
      </c>
      <c r="BK791" t="str">
        <f t="shared" si="12"/>
        <v>White County, IN</v>
      </c>
    </row>
    <row r="792" spans="60:63" x14ac:dyDescent="0.25">
      <c r="BH792" t="s">
        <v>3752</v>
      </c>
      <c r="BI792" t="s">
        <v>2862</v>
      </c>
      <c r="BJ792" t="s">
        <v>947</v>
      </c>
      <c r="BK792" t="str">
        <f t="shared" si="12"/>
        <v>Whitley County, IN</v>
      </c>
    </row>
    <row r="793" spans="60:63" x14ac:dyDescent="0.25">
      <c r="BH793" t="s">
        <v>3753</v>
      </c>
      <c r="BI793" t="s">
        <v>1005</v>
      </c>
      <c r="BJ793" t="s">
        <v>948</v>
      </c>
      <c r="BK793" t="str">
        <f t="shared" si="12"/>
        <v>Adair County, IA</v>
      </c>
    </row>
    <row r="794" spans="60:63" x14ac:dyDescent="0.25">
      <c r="BH794" t="s">
        <v>3754</v>
      </c>
      <c r="BI794" t="s">
        <v>997</v>
      </c>
      <c r="BJ794" t="s">
        <v>948</v>
      </c>
      <c r="BK794" t="str">
        <f t="shared" si="12"/>
        <v>Adams County, IA</v>
      </c>
    </row>
    <row r="795" spans="60:63" x14ac:dyDescent="0.25">
      <c r="BH795" t="s">
        <v>3755</v>
      </c>
      <c r="BI795" t="s">
        <v>1092</v>
      </c>
      <c r="BJ795" t="s">
        <v>948</v>
      </c>
      <c r="BK795" t="str">
        <f t="shared" si="12"/>
        <v>Allamakee County, IA</v>
      </c>
    </row>
    <row r="796" spans="60:63" x14ac:dyDescent="0.25">
      <c r="BH796" t="s">
        <v>3756</v>
      </c>
      <c r="BI796" t="s">
        <v>1135</v>
      </c>
      <c r="BJ796" t="s">
        <v>948</v>
      </c>
      <c r="BK796" t="str">
        <f t="shared" si="12"/>
        <v>Appanoose County, IA</v>
      </c>
    </row>
    <row r="797" spans="60:63" x14ac:dyDescent="0.25">
      <c r="BH797" t="s">
        <v>3757</v>
      </c>
      <c r="BI797" t="s">
        <v>1182</v>
      </c>
      <c r="BJ797" t="s">
        <v>948</v>
      </c>
      <c r="BK797" t="str">
        <f t="shared" si="12"/>
        <v>Audubon County, IA</v>
      </c>
    </row>
    <row r="798" spans="60:63" x14ac:dyDescent="0.25">
      <c r="BH798" t="s">
        <v>3758</v>
      </c>
      <c r="BI798" t="s">
        <v>1062</v>
      </c>
      <c r="BJ798" t="s">
        <v>948</v>
      </c>
      <c r="BK798" t="str">
        <f t="shared" si="12"/>
        <v>Benton County, IA</v>
      </c>
    </row>
    <row r="799" spans="60:63" x14ac:dyDescent="0.25">
      <c r="BH799" t="s">
        <v>3759</v>
      </c>
      <c r="BI799" t="s">
        <v>1256</v>
      </c>
      <c r="BJ799" t="s">
        <v>948</v>
      </c>
      <c r="BK799" t="str">
        <f t="shared" si="12"/>
        <v>Black Hawk County, IA</v>
      </c>
    </row>
    <row r="800" spans="60:63" x14ac:dyDescent="0.25">
      <c r="BH800" t="s">
        <v>3760</v>
      </c>
      <c r="BI800" t="s">
        <v>1118</v>
      </c>
      <c r="BJ800" t="s">
        <v>948</v>
      </c>
      <c r="BK800" t="str">
        <f t="shared" si="12"/>
        <v>Boone County, IA</v>
      </c>
    </row>
    <row r="801" spans="60:63" x14ac:dyDescent="0.25">
      <c r="BH801" t="s">
        <v>3761</v>
      </c>
      <c r="BI801" t="s">
        <v>1327</v>
      </c>
      <c r="BJ801" t="s">
        <v>948</v>
      </c>
      <c r="BK801" t="str">
        <f t="shared" si="12"/>
        <v>Bremer County, IA</v>
      </c>
    </row>
    <row r="802" spans="60:63" x14ac:dyDescent="0.25">
      <c r="BH802" t="s">
        <v>3762</v>
      </c>
      <c r="BI802" t="s">
        <v>1361</v>
      </c>
      <c r="BJ802" t="s">
        <v>948</v>
      </c>
      <c r="BK802" t="str">
        <f t="shared" si="12"/>
        <v>Buchanan County, IA</v>
      </c>
    </row>
    <row r="803" spans="60:63" x14ac:dyDescent="0.25">
      <c r="BH803" t="s">
        <v>3763</v>
      </c>
      <c r="BI803" t="s">
        <v>1394</v>
      </c>
      <c r="BJ803" t="s">
        <v>948</v>
      </c>
      <c r="BK803" t="str">
        <f t="shared" si="12"/>
        <v>Buena Vista County, IA</v>
      </c>
    </row>
    <row r="804" spans="60:63" x14ac:dyDescent="0.25">
      <c r="BH804" t="s">
        <v>3764</v>
      </c>
      <c r="BI804" t="s">
        <v>1248</v>
      </c>
      <c r="BJ804" t="s">
        <v>948</v>
      </c>
      <c r="BK804" t="str">
        <f t="shared" si="12"/>
        <v>Butler County, IA</v>
      </c>
    </row>
    <row r="805" spans="60:63" x14ac:dyDescent="0.25">
      <c r="BH805" t="s">
        <v>3765</v>
      </c>
      <c r="BI805" t="s">
        <v>1251</v>
      </c>
      <c r="BJ805" t="s">
        <v>948</v>
      </c>
      <c r="BK805" t="str">
        <f t="shared" si="12"/>
        <v>Calhoun County, IA</v>
      </c>
    </row>
    <row r="806" spans="60:63" x14ac:dyDescent="0.25">
      <c r="BH806" t="s">
        <v>3766</v>
      </c>
      <c r="BI806" t="s">
        <v>1057</v>
      </c>
      <c r="BJ806" t="s">
        <v>948</v>
      </c>
      <c r="BK806" t="str">
        <f t="shared" si="12"/>
        <v>Carroll County, IA</v>
      </c>
    </row>
    <row r="807" spans="60:63" x14ac:dyDescent="0.25">
      <c r="BH807" t="s">
        <v>3767</v>
      </c>
      <c r="BI807" t="s">
        <v>1326</v>
      </c>
      <c r="BJ807" t="s">
        <v>948</v>
      </c>
      <c r="BK807" t="str">
        <f t="shared" si="12"/>
        <v>Cass County, IA</v>
      </c>
    </row>
    <row r="808" spans="60:63" x14ac:dyDescent="0.25">
      <c r="BH808" t="s">
        <v>3768</v>
      </c>
      <c r="BI808" t="s">
        <v>1494</v>
      </c>
      <c r="BJ808" t="s">
        <v>948</v>
      </c>
      <c r="BK808" t="str">
        <f t="shared" si="12"/>
        <v>Cedar County, IA</v>
      </c>
    </row>
    <row r="809" spans="60:63" x14ac:dyDescent="0.25">
      <c r="BH809" t="s">
        <v>3769</v>
      </c>
      <c r="BI809" t="s">
        <v>1584</v>
      </c>
      <c r="BJ809" t="s">
        <v>948</v>
      </c>
      <c r="BK809" t="str">
        <f t="shared" si="12"/>
        <v>Cerro Gordo County, IA</v>
      </c>
    </row>
    <row r="810" spans="60:63" x14ac:dyDescent="0.25">
      <c r="BH810" t="s">
        <v>3770</v>
      </c>
      <c r="BI810" t="s">
        <v>1353</v>
      </c>
      <c r="BJ810" t="s">
        <v>948</v>
      </c>
      <c r="BK810" t="str">
        <f t="shared" si="12"/>
        <v>Cherokee County, IA</v>
      </c>
    </row>
    <row r="811" spans="60:63" x14ac:dyDescent="0.25">
      <c r="BH811" t="s">
        <v>3771</v>
      </c>
      <c r="BI811" t="s">
        <v>1334</v>
      </c>
      <c r="BJ811" t="s">
        <v>948</v>
      </c>
      <c r="BK811" t="str">
        <f t="shared" si="12"/>
        <v>Chickasaw County, IA</v>
      </c>
    </row>
    <row r="812" spans="60:63" x14ac:dyDescent="0.25">
      <c r="BH812" t="s">
        <v>3772</v>
      </c>
      <c r="BI812" t="s">
        <v>1431</v>
      </c>
      <c r="BJ812" t="s">
        <v>948</v>
      </c>
      <c r="BK812" t="str">
        <f t="shared" si="12"/>
        <v>Clarke County, IA</v>
      </c>
    </row>
    <row r="813" spans="60:63" x14ac:dyDescent="0.25">
      <c r="BH813" t="s">
        <v>3773</v>
      </c>
      <c r="BI813" t="s">
        <v>1311</v>
      </c>
      <c r="BJ813" t="s">
        <v>948</v>
      </c>
      <c r="BK813" t="str">
        <f t="shared" si="12"/>
        <v>Clay County, IA</v>
      </c>
    </row>
    <row r="814" spans="60:63" x14ac:dyDescent="0.25">
      <c r="BH814" t="s">
        <v>3774</v>
      </c>
      <c r="BI814" t="s">
        <v>1720</v>
      </c>
      <c r="BJ814" t="s">
        <v>948</v>
      </c>
      <c r="BK814" t="str">
        <f t="shared" si="12"/>
        <v>Clayton County, IA</v>
      </c>
    </row>
    <row r="815" spans="60:63" x14ac:dyDescent="0.25">
      <c r="BH815" t="s">
        <v>3775</v>
      </c>
      <c r="BI815" t="s">
        <v>1374</v>
      </c>
      <c r="BJ815" t="s">
        <v>948</v>
      </c>
      <c r="BK815" t="str">
        <f t="shared" si="12"/>
        <v>Clinton County, IA</v>
      </c>
    </row>
    <row r="816" spans="60:63" x14ac:dyDescent="0.25">
      <c r="BH816" t="s">
        <v>3776</v>
      </c>
      <c r="BI816" t="s">
        <v>1442</v>
      </c>
      <c r="BJ816" t="s">
        <v>948</v>
      </c>
      <c r="BK816" t="str">
        <f t="shared" si="12"/>
        <v>Crawford County, IA</v>
      </c>
    </row>
    <row r="817" spans="60:63" x14ac:dyDescent="0.25">
      <c r="BH817" t="s">
        <v>3777</v>
      </c>
      <c r="BI817" t="s">
        <v>1660</v>
      </c>
      <c r="BJ817" t="s">
        <v>948</v>
      </c>
      <c r="BK817" t="str">
        <f t="shared" si="12"/>
        <v>Dallas County, IA</v>
      </c>
    </row>
    <row r="818" spans="60:63" x14ac:dyDescent="0.25">
      <c r="BH818" t="s">
        <v>3778</v>
      </c>
      <c r="BI818" t="s">
        <v>1241</v>
      </c>
      <c r="BJ818" t="s">
        <v>948</v>
      </c>
      <c r="BK818" t="str">
        <f t="shared" si="12"/>
        <v>Davis County, IA</v>
      </c>
    </row>
    <row r="819" spans="60:63" x14ac:dyDescent="0.25">
      <c r="BH819" t="s">
        <v>3779</v>
      </c>
      <c r="BI819" t="s">
        <v>1552</v>
      </c>
      <c r="BJ819" t="s">
        <v>948</v>
      </c>
      <c r="BK819" t="str">
        <f t="shared" si="12"/>
        <v>Decatur County, IA</v>
      </c>
    </row>
    <row r="820" spans="60:63" x14ac:dyDescent="0.25">
      <c r="BH820" t="s">
        <v>3780</v>
      </c>
      <c r="BI820" t="s">
        <v>1464</v>
      </c>
      <c r="BJ820" t="s">
        <v>948</v>
      </c>
      <c r="BK820" t="str">
        <f t="shared" si="12"/>
        <v>Delaware County, IA</v>
      </c>
    </row>
    <row r="821" spans="60:63" x14ac:dyDescent="0.25">
      <c r="BH821" t="s">
        <v>3781</v>
      </c>
      <c r="BI821" t="s">
        <v>1893</v>
      </c>
      <c r="BJ821" t="s">
        <v>948</v>
      </c>
      <c r="BK821" t="str">
        <f t="shared" si="12"/>
        <v>Des Moines County, IA</v>
      </c>
    </row>
    <row r="822" spans="60:63" x14ac:dyDescent="0.25">
      <c r="BH822" t="s">
        <v>3782</v>
      </c>
      <c r="BI822" t="s">
        <v>1696</v>
      </c>
      <c r="BJ822" t="s">
        <v>948</v>
      </c>
      <c r="BK822" t="str">
        <f t="shared" si="12"/>
        <v>Dickinson County, IA</v>
      </c>
    </row>
    <row r="823" spans="60:63" x14ac:dyDescent="0.25">
      <c r="BH823" t="s">
        <v>3783</v>
      </c>
      <c r="BI823" t="s">
        <v>1938</v>
      </c>
      <c r="BJ823" t="s">
        <v>948</v>
      </c>
      <c r="BK823" t="str">
        <f t="shared" si="12"/>
        <v>Dubuque County, IA</v>
      </c>
    </row>
    <row r="824" spans="60:63" x14ac:dyDescent="0.25">
      <c r="BH824" t="s">
        <v>3784</v>
      </c>
      <c r="BI824" t="s">
        <v>1776</v>
      </c>
      <c r="BJ824" t="s">
        <v>948</v>
      </c>
      <c r="BK824" t="str">
        <f t="shared" si="12"/>
        <v>Emmet County, IA</v>
      </c>
    </row>
    <row r="825" spans="60:63" x14ac:dyDescent="0.25">
      <c r="BH825" t="s">
        <v>3785</v>
      </c>
      <c r="BI825" t="s">
        <v>1382</v>
      </c>
      <c r="BJ825" t="s">
        <v>948</v>
      </c>
      <c r="BK825" t="str">
        <f t="shared" si="12"/>
        <v>Fayette County, IA</v>
      </c>
    </row>
    <row r="826" spans="60:63" x14ac:dyDescent="0.25">
      <c r="BH826" t="s">
        <v>3786</v>
      </c>
      <c r="BI826" t="s">
        <v>1719</v>
      </c>
      <c r="BJ826" t="s">
        <v>948</v>
      </c>
      <c r="BK826" t="str">
        <f t="shared" si="12"/>
        <v>Floyd County, IA</v>
      </c>
    </row>
    <row r="827" spans="60:63" x14ac:dyDescent="0.25">
      <c r="BH827" t="s">
        <v>3787</v>
      </c>
      <c r="BI827" t="s">
        <v>1139</v>
      </c>
      <c r="BJ827" t="s">
        <v>948</v>
      </c>
      <c r="BK827" t="str">
        <f t="shared" si="12"/>
        <v>Franklin County, IA</v>
      </c>
    </row>
    <row r="828" spans="60:63" x14ac:dyDescent="0.25">
      <c r="BH828" t="s">
        <v>3788</v>
      </c>
      <c r="BI828" t="s">
        <v>1281</v>
      </c>
      <c r="BJ828" t="s">
        <v>948</v>
      </c>
      <c r="BK828" t="str">
        <f t="shared" si="12"/>
        <v>Fremont County, IA</v>
      </c>
    </row>
    <row r="829" spans="60:63" x14ac:dyDescent="0.25">
      <c r="BH829" t="s">
        <v>3789</v>
      </c>
      <c r="BI829" t="s">
        <v>1675</v>
      </c>
      <c r="BJ829" t="s">
        <v>948</v>
      </c>
      <c r="BK829" t="str">
        <f t="shared" si="12"/>
        <v>Greene County, IA</v>
      </c>
    </row>
    <row r="830" spans="60:63" x14ac:dyDescent="0.25">
      <c r="BH830" t="s">
        <v>3790</v>
      </c>
      <c r="BI830" t="s">
        <v>1951</v>
      </c>
      <c r="BJ830" t="s">
        <v>948</v>
      </c>
      <c r="BK830" t="str">
        <f t="shared" si="12"/>
        <v>Grundy County, IA</v>
      </c>
    </row>
    <row r="831" spans="60:63" x14ac:dyDescent="0.25">
      <c r="BH831" t="s">
        <v>3791</v>
      </c>
      <c r="BI831" t="s">
        <v>2119</v>
      </c>
      <c r="BJ831" t="s">
        <v>948</v>
      </c>
      <c r="BK831" t="str">
        <f t="shared" si="12"/>
        <v>Guthrie County, IA</v>
      </c>
    </row>
    <row r="832" spans="60:63" x14ac:dyDescent="0.25">
      <c r="BH832" t="s">
        <v>3792</v>
      </c>
      <c r="BI832" t="s">
        <v>1702</v>
      </c>
      <c r="BJ832" t="s">
        <v>948</v>
      </c>
      <c r="BK832" t="str">
        <f t="shared" si="12"/>
        <v>Hamilton County, IA</v>
      </c>
    </row>
    <row r="833" spans="60:63" x14ac:dyDescent="0.25">
      <c r="BH833" t="s">
        <v>3793</v>
      </c>
      <c r="BI833" t="s">
        <v>1186</v>
      </c>
      <c r="BJ833" t="s">
        <v>948</v>
      </c>
      <c r="BK833" t="str">
        <f t="shared" si="12"/>
        <v>Hancock County, IA</v>
      </c>
    </row>
    <row r="834" spans="60:63" x14ac:dyDescent="0.25">
      <c r="BH834" t="s">
        <v>3794</v>
      </c>
      <c r="BI834" t="s">
        <v>2001</v>
      </c>
      <c r="BJ834" t="s">
        <v>948</v>
      </c>
      <c r="BK834" t="str">
        <f t="shared" si="12"/>
        <v>Hardin County, IA</v>
      </c>
    </row>
    <row r="835" spans="60:63" x14ac:dyDescent="0.25">
      <c r="BH835" t="s">
        <v>3795</v>
      </c>
      <c r="BI835" t="s">
        <v>1602</v>
      </c>
      <c r="BJ835" t="s">
        <v>948</v>
      </c>
      <c r="BK835" t="str">
        <f t="shared" ref="BK835:BK898" si="13">_xlfn.TEXTJOIN(", ", TRUE, BI835,BJ835)</f>
        <v>Harrison County, IA</v>
      </c>
    </row>
    <row r="836" spans="60:63" x14ac:dyDescent="0.25">
      <c r="BH836" t="s">
        <v>3796</v>
      </c>
      <c r="BI836" t="s">
        <v>1988</v>
      </c>
      <c r="BJ836" t="s">
        <v>948</v>
      </c>
      <c r="BK836" t="str">
        <f t="shared" si="13"/>
        <v>Henry County, IA</v>
      </c>
    </row>
    <row r="837" spans="60:63" x14ac:dyDescent="0.25">
      <c r="BH837" t="s">
        <v>3797</v>
      </c>
      <c r="BI837" t="s">
        <v>1456</v>
      </c>
      <c r="BJ837" t="s">
        <v>948</v>
      </c>
      <c r="BK837" t="str">
        <f t="shared" si="13"/>
        <v>Howard County, IA</v>
      </c>
    </row>
    <row r="838" spans="60:63" x14ac:dyDescent="0.25">
      <c r="BH838" t="s">
        <v>3798</v>
      </c>
      <c r="BI838" t="s">
        <v>1267</v>
      </c>
      <c r="BJ838" t="s">
        <v>948</v>
      </c>
      <c r="BK838" t="str">
        <f t="shared" si="13"/>
        <v>Humboldt County, IA</v>
      </c>
    </row>
    <row r="839" spans="60:63" x14ac:dyDescent="0.25">
      <c r="BH839" t="s">
        <v>3799</v>
      </c>
      <c r="BI839" t="s">
        <v>2279</v>
      </c>
      <c r="BJ839" t="s">
        <v>948</v>
      </c>
      <c r="BK839" t="str">
        <f t="shared" si="13"/>
        <v>Ida County, IA</v>
      </c>
    </row>
    <row r="840" spans="60:63" x14ac:dyDescent="0.25">
      <c r="BH840" t="s">
        <v>3800</v>
      </c>
      <c r="BI840" t="s">
        <v>1809</v>
      </c>
      <c r="BJ840" t="s">
        <v>948</v>
      </c>
      <c r="BK840" t="str">
        <f t="shared" si="13"/>
        <v>Iowa County, IA</v>
      </c>
    </row>
    <row r="841" spans="60:63" x14ac:dyDescent="0.25">
      <c r="BH841" t="s">
        <v>3801</v>
      </c>
      <c r="BI841" t="s">
        <v>1531</v>
      </c>
      <c r="BJ841" t="s">
        <v>948</v>
      </c>
      <c r="BK841" t="str">
        <f t="shared" si="13"/>
        <v>Jackson County, IA</v>
      </c>
    </row>
    <row r="842" spans="60:63" x14ac:dyDescent="0.25">
      <c r="BH842" t="s">
        <v>3802</v>
      </c>
      <c r="BI842" t="s">
        <v>1857</v>
      </c>
      <c r="BJ842" t="s">
        <v>948</v>
      </c>
      <c r="BK842" t="str">
        <f t="shared" si="13"/>
        <v>Jasper County, IA</v>
      </c>
    </row>
    <row r="843" spans="60:63" x14ac:dyDescent="0.25">
      <c r="BH843" t="s">
        <v>3803</v>
      </c>
      <c r="BI843" t="s">
        <v>1569</v>
      </c>
      <c r="BJ843" t="s">
        <v>948</v>
      </c>
      <c r="BK843" t="str">
        <f t="shared" si="13"/>
        <v>Jefferson County, IA</v>
      </c>
    </row>
    <row r="844" spans="60:63" x14ac:dyDescent="0.25">
      <c r="BH844" t="s">
        <v>3804</v>
      </c>
      <c r="BI844" t="s">
        <v>1383</v>
      </c>
      <c r="BJ844" t="s">
        <v>948</v>
      </c>
      <c r="BK844" t="str">
        <f t="shared" si="13"/>
        <v>Johnson County, IA</v>
      </c>
    </row>
    <row r="845" spans="60:63" x14ac:dyDescent="0.25">
      <c r="BH845" t="s">
        <v>3805</v>
      </c>
      <c r="BI845" t="s">
        <v>2014</v>
      </c>
      <c r="BJ845" t="s">
        <v>948</v>
      </c>
      <c r="BK845" t="str">
        <f t="shared" si="13"/>
        <v>Jones County, IA</v>
      </c>
    </row>
    <row r="846" spans="60:63" x14ac:dyDescent="0.25">
      <c r="BH846" t="s">
        <v>3806</v>
      </c>
      <c r="BI846" t="s">
        <v>2414</v>
      </c>
      <c r="BJ846" t="s">
        <v>948</v>
      </c>
      <c r="BK846" t="str">
        <f t="shared" si="13"/>
        <v>Keokuk County, IA</v>
      </c>
    </row>
    <row r="847" spans="60:63" x14ac:dyDescent="0.25">
      <c r="BH847" t="s">
        <v>3807</v>
      </c>
      <c r="BI847" t="s">
        <v>2437</v>
      </c>
      <c r="BJ847" t="s">
        <v>948</v>
      </c>
      <c r="BK847" t="str">
        <f t="shared" si="13"/>
        <v>Kossuth County, IA</v>
      </c>
    </row>
    <row r="848" spans="60:63" x14ac:dyDescent="0.25">
      <c r="BH848" t="s">
        <v>3808</v>
      </c>
      <c r="BI848" t="s">
        <v>1950</v>
      </c>
      <c r="BJ848" t="s">
        <v>948</v>
      </c>
      <c r="BK848" t="str">
        <f t="shared" si="13"/>
        <v>Lee County, IA</v>
      </c>
    </row>
    <row r="849" spans="60:63" x14ac:dyDescent="0.25">
      <c r="BH849" t="s">
        <v>3809</v>
      </c>
      <c r="BI849" t="s">
        <v>1729</v>
      </c>
      <c r="BJ849" t="s">
        <v>948</v>
      </c>
      <c r="BK849" t="str">
        <f t="shared" si="13"/>
        <v>Linn County, IA</v>
      </c>
    </row>
    <row r="850" spans="60:63" x14ac:dyDescent="0.25">
      <c r="BH850" t="s">
        <v>3810</v>
      </c>
      <c r="BI850" t="s">
        <v>2427</v>
      </c>
      <c r="BJ850" t="s">
        <v>948</v>
      </c>
      <c r="BK850" t="str">
        <f t="shared" si="13"/>
        <v>Louisa County, IA</v>
      </c>
    </row>
    <row r="851" spans="60:63" x14ac:dyDescent="0.25">
      <c r="BH851" t="s">
        <v>3811</v>
      </c>
      <c r="BI851" t="s">
        <v>2304</v>
      </c>
      <c r="BJ851" t="s">
        <v>948</v>
      </c>
      <c r="BK851" t="str">
        <f t="shared" si="13"/>
        <v>Lucas County, IA</v>
      </c>
    </row>
    <row r="852" spans="60:63" x14ac:dyDescent="0.25">
      <c r="BH852" t="s">
        <v>3812</v>
      </c>
      <c r="BI852" t="s">
        <v>1370</v>
      </c>
      <c r="BJ852" t="s">
        <v>948</v>
      </c>
      <c r="BK852" t="str">
        <f t="shared" si="13"/>
        <v>Lyon County, IA</v>
      </c>
    </row>
    <row r="853" spans="60:63" x14ac:dyDescent="0.25">
      <c r="BH853" t="s">
        <v>3813</v>
      </c>
      <c r="BI853" t="s">
        <v>1852</v>
      </c>
      <c r="BJ853" t="s">
        <v>948</v>
      </c>
      <c r="BK853" t="str">
        <f t="shared" si="13"/>
        <v>Madison County, IA</v>
      </c>
    </row>
    <row r="854" spans="60:63" x14ac:dyDescent="0.25">
      <c r="BH854" t="s">
        <v>3814</v>
      </c>
      <c r="BI854" t="s">
        <v>2543</v>
      </c>
      <c r="BJ854" t="s">
        <v>948</v>
      </c>
      <c r="BK854" t="str">
        <f t="shared" si="13"/>
        <v>Mahaska County, IA</v>
      </c>
    </row>
    <row r="855" spans="60:63" x14ac:dyDescent="0.25">
      <c r="BH855" t="s">
        <v>3815</v>
      </c>
      <c r="BI855" t="s">
        <v>1780</v>
      </c>
      <c r="BJ855" t="s">
        <v>948</v>
      </c>
      <c r="BK855" t="str">
        <f t="shared" si="13"/>
        <v>Marion County, IA</v>
      </c>
    </row>
    <row r="856" spans="60:63" x14ac:dyDescent="0.25">
      <c r="BH856" t="s">
        <v>3816</v>
      </c>
      <c r="BI856" t="s">
        <v>1835</v>
      </c>
      <c r="BJ856" t="s">
        <v>948</v>
      </c>
      <c r="BK856" t="str">
        <f t="shared" si="13"/>
        <v>Marshall County, IA</v>
      </c>
    </row>
    <row r="857" spans="60:63" x14ac:dyDescent="0.25">
      <c r="BH857" t="s">
        <v>3817</v>
      </c>
      <c r="BI857" t="s">
        <v>2595</v>
      </c>
      <c r="BJ857" t="s">
        <v>948</v>
      </c>
      <c r="BK857" t="str">
        <f t="shared" si="13"/>
        <v>Mills County, IA</v>
      </c>
    </row>
    <row r="858" spans="60:63" x14ac:dyDescent="0.25">
      <c r="BH858" t="s">
        <v>3818</v>
      </c>
      <c r="BI858" t="s">
        <v>2533</v>
      </c>
      <c r="BJ858" t="s">
        <v>948</v>
      </c>
      <c r="BK858" t="str">
        <f t="shared" si="13"/>
        <v>Mitchell County, IA</v>
      </c>
    </row>
    <row r="859" spans="60:63" x14ac:dyDescent="0.25">
      <c r="BH859" t="s">
        <v>3819</v>
      </c>
      <c r="BI859" t="s">
        <v>2624</v>
      </c>
      <c r="BJ859" t="s">
        <v>948</v>
      </c>
      <c r="BK859" t="str">
        <f t="shared" si="13"/>
        <v>Monona County, IA</v>
      </c>
    </row>
    <row r="860" spans="60:63" x14ac:dyDescent="0.25">
      <c r="BH860" t="s">
        <v>3820</v>
      </c>
      <c r="BI860" t="s">
        <v>1876</v>
      </c>
      <c r="BJ860" t="s">
        <v>948</v>
      </c>
      <c r="BK860" t="str">
        <f t="shared" si="13"/>
        <v>Monroe County, IA</v>
      </c>
    </row>
    <row r="861" spans="60:63" x14ac:dyDescent="0.25">
      <c r="BH861" t="s">
        <v>3821</v>
      </c>
      <c r="BI861" t="s">
        <v>1520</v>
      </c>
      <c r="BJ861" t="s">
        <v>948</v>
      </c>
      <c r="BK861" t="str">
        <f t="shared" si="13"/>
        <v>Montgomery County, IA</v>
      </c>
    </row>
    <row r="862" spans="60:63" x14ac:dyDescent="0.25">
      <c r="BH862" t="s">
        <v>3822</v>
      </c>
      <c r="BI862" t="s">
        <v>2662</v>
      </c>
      <c r="BJ862" t="s">
        <v>948</v>
      </c>
      <c r="BK862" t="str">
        <f t="shared" si="13"/>
        <v>Muscatine County, IA</v>
      </c>
    </row>
    <row r="863" spans="60:63" x14ac:dyDescent="0.25">
      <c r="BH863" t="s">
        <v>3823</v>
      </c>
      <c r="BI863" t="s">
        <v>2674</v>
      </c>
      <c r="BJ863" t="s">
        <v>948</v>
      </c>
      <c r="BK863" t="str">
        <f t="shared" si="13"/>
        <v>O'Brien County, IA</v>
      </c>
    </row>
    <row r="864" spans="60:63" x14ac:dyDescent="0.25">
      <c r="BH864" t="s">
        <v>3824</v>
      </c>
      <c r="BI864" t="s">
        <v>2314</v>
      </c>
      <c r="BJ864" t="s">
        <v>948</v>
      </c>
      <c r="BK864" t="str">
        <f t="shared" si="13"/>
        <v>Osceola County, IA</v>
      </c>
    </row>
    <row r="865" spans="60:63" x14ac:dyDescent="0.25">
      <c r="BH865" t="s">
        <v>3825</v>
      </c>
      <c r="BI865" t="s">
        <v>2631</v>
      </c>
      <c r="BJ865" t="s">
        <v>948</v>
      </c>
      <c r="BK865" t="str">
        <f t="shared" si="13"/>
        <v>Page County, IA</v>
      </c>
    </row>
    <row r="866" spans="60:63" x14ac:dyDescent="0.25">
      <c r="BH866" t="s">
        <v>3826</v>
      </c>
      <c r="BI866" t="s">
        <v>2716</v>
      </c>
      <c r="BJ866" t="s">
        <v>948</v>
      </c>
      <c r="BK866" t="str">
        <f t="shared" si="13"/>
        <v>Palo Alto County, IA</v>
      </c>
    </row>
    <row r="867" spans="60:63" x14ac:dyDescent="0.25">
      <c r="BH867" t="s">
        <v>3827</v>
      </c>
      <c r="BI867" t="s">
        <v>1429</v>
      </c>
      <c r="BJ867" t="s">
        <v>948</v>
      </c>
      <c r="BK867" t="str">
        <f t="shared" si="13"/>
        <v>Plymouth County, IA</v>
      </c>
    </row>
    <row r="868" spans="60:63" x14ac:dyDescent="0.25">
      <c r="BH868" t="s">
        <v>3828</v>
      </c>
      <c r="BI868" t="s">
        <v>2113</v>
      </c>
      <c r="BJ868" t="s">
        <v>948</v>
      </c>
      <c r="BK868" t="str">
        <f t="shared" si="13"/>
        <v>Pocahontas County, IA</v>
      </c>
    </row>
    <row r="869" spans="60:63" x14ac:dyDescent="0.25">
      <c r="BH869" t="s">
        <v>3829</v>
      </c>
      <c r="BI869" t="s">
        <v>1856</v>
      </c>
      <c r="BJ869" t="s">
        <v>948</v>
      </c>
      <c r="BK869" t="str">
        <f t="shared" si="13"/>
        <v>Polk County, IA</v>
      </c>
    </row>
    <row r="870" spans="60:63" x14ac:dyDescent="0.25">
      <c r="BH870" t="s">
        <v>3830</v>
      </c>
      <c r="BI870" t="s">
        <v>2752</v>
      </c>
      <c r="BJ870" t="s">
        <v>948</v>
      </c>
      <c r="BK870" t="str">
        <f t="shared" si="13"/>
        <v>Pottawattamie County, IA</v>
      </c>
    </row>
    <row r="871" spans="60:63" x14ac:dyDescent="0.25">
      <c r="BH871" t="s">
        <v>3831</v>
      </c>
      <c r="BI871" t="s">
        <v>2765</v>
      </c>
      <c r="BJ871" t="s">
        <v>948</v>
      </c>
      <c r="BK871" t="str">
        <f t="shared" si="13"/>
        <v>Poweshiek County, IA</v>
      </c>
    </row>
    <row r="872" spans="60:63" x14ac:dyDescent="0.25">
      <c r="BH872" t="s">
        <v>3832</v>
      </c>
      <c r="BI872" t="s">
        <v>2776</v>
      </c>
      <c r="BJ872" t="s">
        <v>948</v>
      </c>
      <c r="BK872" t="str">
        <f t="shared" si="13"/>
        <v>Ringgold County, IA</v>
      </c>
    </row>
    <row r="873" spans="60:63" x14ac:dyDescent="0.25">
      <c r="BH873" t="s">
        <v>3833</v>
      </c>
      <c r="BI873" t="s">
        <v>2783</v>
      </c>
      <c r="BJ873" t="s">
        <v>948</v>
      </c>
      <c r="BK873" t="str">
        <f t="shared" si="13"/>
        <v>Sac County, IA</v>
      </c>
    </row>
    <row r="874" spans="60:63" x14ac:dyDescent="0.25">
      <c r="BH874" t="s">
        <v>3834</v>
      </c>
      <c r="BI874" t="s">
        <v>2547</v>
      </c>
      <c r="BJ874" t="s">
        <v>948</v>
      </c>
      <c r="BK874" t="str">
        <f t="shared" si="13"/>
        <v>Scott County, IA</v>
      </c>
    </row>
    <row r="875" spans="60:63" x14ac:dyDescent="0.25">
      <c r="BH875" t="s">
        <v>3835</v>
      </c>
      <c r="BI875" t="s">
        <v>2495</v>
      </c>
      <c r="BJ875" t="s">
        <v>948</v>
      </c>
      <c r="BK875" t="str">
        <f t="shared" si="13"/>
        <v>Shelby County, IA</v>
      </c>
    </row>
    <row r="876" spans="60:63" x14ac:dyDescent="0.25">
      <c r="BH876" t="s">
        <v>3836</v>
      </c>
      <c r="BI876" t="s">
        <v>2209</v>
      </c>
      <c r="BJ876" t="s">
        <v>948</v>
      </c>
      <c r="BK876" t="str">
        <f t="shared" si="13"/>
        <v>Sioux County, IA</v>
      </c>
    </row>
    <row r="877" spans="60:63" x14ac:dyDescent="0.25">
      <c r="BH877" t="s">
        <v>3837</v>
      </c>
      <c r="BI877" t="s">
        <v>2819</v>
      </c>
      <c r="BJ877" t="s">
        <v>948</v>
      </c>
      <c r="BK877" t="str">
        <f t="shared" si="13"/>
        <v>Story County, IA</v>
      </c>
    </row>
    <row r="878" spans="60:63" x14ac:dyDescent="0.25">
      <c r="BH878" t="s">
        <v>3838</v>
      </c>
      <c r="BI878" t="s">
        <v>2829</v>
      </c>
      <c r="BJ878" t="s">
        <v>948</v>
      </c>
      <c r="BK878" t="str">
        <f t="shared" si="13"/>
        <v>Tama County, IA</v>
      </c>
    </row>
    <row r="879" spans="60:63" x14ac:dyDescent="0.25">
      <c r="BH879" t="s">
        <v>3839</v>
      </c>
      <c r="BI879" t="s">
        <v>2269</v>
      </c>
      <c r="BJ879" t="s">
        <v>948</v>
      </c>
      <c r="BK879" t="str">
        <f t="shared" si="13"/>
        <v>Taylor County, IA</v>
      </c>
    </row>
    <row r="880" spans="60:63" x14ac:dyDescent="0.25">
      <c r="BH880" t="s">
        <v>3840</v>
      </c>
      <c r="BI880" t="s">
        <v>1673</v>
      </c>
      <c r="BJ880" t="s">
        <v>948</v>
      </c>
      <c r="BK880" t="str">
        <f t="shared" si="13"/>
        <v>Union County, IA</v>
      </c>
    </row>
    <row r="881" spans="60:63" x14ac:dyDescent="0.25">
      <c r="BH881" t="s">
        <v>3841</v>
      </c>
      <c r="BI881" t="s">
        <v>2670</v>
      </c>
      <c r="BJ881" t="s">
        <v>948</v>
      </c>
      <c r="BK881" t="str">
        <f t="shared" si="13"/>
        <v>Van Buren County, IA</v>
      </c>
    </row>
    <row r="882" spans="60:63" x14ac:dyDescent="0.25">
      <c r="BH882" t="s">
        <v>3842</v>
      </c>
      <c r="BI882" t="s">
        <v>2855</v>
      </c>
      <c r="BJ882" t="s">
        <v>948</v>
      </c>
      <c r="BK882" t="str">
        <f t="shared" si="13"/>
        <v>Wapello County, IA</v>
      </c>
    </row>
    <row r="883" spans="60:63" x14ac:dyDescent="0.25">
      <c r="BH883" t="s">
        <v>3843</v>
      </c>
      <c r="BI883" t="s">
        <v>1700</v>
      </c>
      <c r="BJ883" t="s">
        <v>948</v>
      </c>
      <c r="BK883" t="str">
        <f t="shared" si="13"/>
        <v>Warren County, IA</v>
      </c>
    </row>
    <row r="884" spans="60:63" x14ac:dyDescent="0.25">
      <c r="BH884" t="s">
        <v>3844</v>
      </c>
      <c r="BI884" t="s">
        <v>1201</v>
      </c>
      <c r="BJ884" t="s">
        <v>948</v>
      </c>
      <c r="BK884" t="str">
        <f t="shared" si="13"/>
        <v>Washington County, IA</v>
      </c>
    </row>
    <row r="885" spans="60:63" x14ac:dyDescent="0.25">
      <c r="BH885" t="s">
        <v>3845</v>
      </c>
      <c r="BI885" t="s">
        <v>1885</v>
      </c>
      <c r="BJ885" t="s">
        <v>948</v>
      </c>
      <c r="BK885" t="str">
        <f t="shared" si="13"/>
        <v>Wayne County, IA</v>
      </c>
    </row>
    <row r="886" spans="60:63" x14ac:dyDescent="0.25">
      <c r="BH886" t="s">
        <v>3846</v>
      </c>
      <c r="BI886" t="s">
        <v>2368</v>
      </c>
      <c r="BJ886" t="s">
        <v>948</v>
      </c>
      <c r="BK886" t="str">
        <f t="shared" si="13"/>
        <v>Webster County, IA</v>
      </c>
    </row>
    <row r="887" spans="60:63" x14ac:dyDescent="0.25">
      <c r="BH887" t="s">
        <v>3847</v>
      </c>
      <c r="BI887" t="s">
        <v>2683</v>
      </c>
      <c r="BJ887" t="s">
        <v>948</v>
      </c>
      <c r="BK887" t="str">
        <f t="shared" si="13"/>
        <v>Winnebago County, IA</v>
      </c>
    </row>
    <row r="888" spans="60:63" x14ac:dyDescent="0.25">
      <c r="BH888" t="s">
        <v>3848</v>
      </c>
      <c r="BI888" t="s">
        <v>2883</v>
      </c>
      <c r="BJ888" t="s">
        <v>948</v>
      </c>
      <c r="BK888" t="str">
        <f t="shared" si="13"/>
        <v>Winneshiek County, IA</v>
      </c>
    </row>
    <row r="889" spans="60:63" x14ac:dyDescent="0.25">
      <c r="BH889" t="s">
        <v>3849</v>
      </c>
      <c r="BI889" t="s">
        <v>2886</v>
      </c>
      <c r="BJ889" t="s">
        <v>948</v>
      </c>
      <c r="BK889" t="str">
        <f t="shared" si="13"/>
        <v>Woodbury County, IA</v>
      </c>
    </row>
    <row r="890" spans="60:63" x14ac:dyDescent="0.25">
      <c r="BH890" t="s">
        <v>3850</v>
      </c>
      <c r="BI890" t="s">
        <v>2891</v>
      </c>
      <c r="BJ890" t="s">
        <v>948</v>
      </c>
      <c r="BK890" t="str">
        <f t="shared" si="13"/>
        <v>Worth County, IA</v>
      </c>
    </row>
    <row r="891" spans="60:63" x14ac:dyDescent="0.25">
      <c r="BH891" t="s">
        <v>3851</v>
      </c>
      <c r="BI891" t="s">
        <v>2830</v>
      </c>
      <c r="BJ891" t="s">
        <v>948</v>
      </c>
      <c r="BK891" t="str">
        <f t="shared" si="13"/>
        <v>Wright County, IA</v>
      </c>
    </row>
    <row r="892" spans="60:63" x14ac:dyDescent="0.25">
      <c r="BH892" t="s">
        <v>3852</v>
      </c>
      <c r="BI892" t="s">
        <v>1006</v>
      </c>
      <c r="BJ892" t="s">
        <v>949</v>
      </c>
      <c r="BK892" t="str">
        <f t="shared" si="13"/>
        <v>Allen County, KS</v>
      </c>
    </row>
    <row r="893" spans="60:63" x14ac:dyDescent="0.25">
      <c r="BH893" t="s">
        <v>3853</v>
      </c>
      <c r="BI893" t="s">
        <v>1024</v>
      </c>
      <c r="BJ893" t="s">
        <v>949</v>
      </c>
      <c r="BK893" t="str">
        <f t="shared" si="13"/>
        <v>Anderson County, KS</v>
      </c>
    </row>
    <row r="894" spans="60:63" x14ac:dyDescent="0.25">
      <c r="BH894" t="s">
        <v>3854</v>
      </c>
      <c r="BI894" t="s">
        <v>1093</v>
      </c>
      <c r="BJ894" t="s">
        <v>949</v>
      </c>
      <c r="BK894" t="str">
        <f t="shared" si="13"/>
        <v>Atchison County, KS</v>
      </c>
    </row>
    <row r="895" spans="60:63" x14ac:dyDescent="0.25">
      <c r="BH895" t="s">
        <v>3855</v>
      </c>
      <c r="BI895" t="s">
        <v>1136</v>
      </c>
      <c r="BJ895" t="s">
        <v>949</v>
      </c>
      <c r="BK895" t="str">
        <f t="shared" si="13"/>
        <v>Barber County, KS</v>
      </c>
    </row>
    <row r="896" spans="60:63" x14ac:dyDescent="0.25">
      <c r="BH896" t="s">
        <v>3856</v>
      </c>
      <c r="BI896" t="s">
        <v>1183</v>
      </c>
      <c r="BJ896" t="s">
        <v>949</v>
      </c>
      <c r="BK896" t="str">
        <f t="shared" si="13"/>
        <v>Barton County, KS</v>
      </c>
    </row>
    <row r="897" spans="60:63" x14ac:dyDescent="0.25">
      <c r="BH897" t="s">
        <v>3857</v>
      </c>
      <c r="BI897" t="s">
        <v>1224</v>
      </c>
      <c r="BJ897" t="s">
        <v>949</v>
      </c>
      <c r="BK897" t="str">
        <f t="shared" si="13"/>
        <v>Bourbon County, KS</v>
      </c>
    </row>
    <row r="898" spans="60:63" x14ac:dyDescent="0.25">
      <c r="BH898" t="s">
        <v>3858</v>
      </c>
      <c r="BI898" t="s">
        <v>1180</v>
      </c>
      <c r="BJ898" t="s">
        <v>949</v>
      </c>
      <c r="BK898" t="str">
        <f t="shared" si="13"/>
        <v>Brown County, KS</v>
      </c>
    </row>
    <row r="899" spans="60:63" x14ac:dyDescent="0.25">
      <c r="BH899" t="s">
        <v>3859</v>
      </c>
      <c r="BI899" t="s">
        <v>1248</v>
      </c>
      <c r="BJ899" t="s">
        <v>949</v>
      </c>
      <c r="BK899" t="str">
        <f t="shared" ref="BK899:BK962" si="14">_xlfn.TEXTJOIN(", ", TRUE, BI899,BJ899)</f>
        <v>Butler County, KS</v>
      </c>
    </row>
    <row r="900" spans="60:63" x14ac:dyDescent="0.25">
      <c r="BH900" t="s">
        <v>3860</v>
      </c>
      <c r="BI900" t="s">
        <v>1328</v>
      </c>
      <c r="BJ900" t="s">
        <v>949</v>
      </c>
      <c r="BK900" t="str">
        <f t="shared" si="14"/>
        <v>Chase County, KS</v>
      </c>
    </row>
    <row r="901" spans="60:63" x14ac:dyDescent="0.25">
      <c r="BH901" t="s">
        <v>3861</v>
      </c>
      <c r="BI901" t="s">
        <v>1270</v>
      </c>
      <c r="BJ901" t="s">
        <v>949</v>
      </c>
      <c r="BK901" t="str">
        <f t="shared" si="14"/>
        <v>Chautauqua County, KS</v>
      </c>
    </row>
    <row r="902" spans="60:63" x14ac:dyDescent="0.25">
      <c r="BH902" t="s">
        <v>3862</v>
      </c>
      <c r="BI902" t="s">
        <v>1353</v>
      </c>
      <c r="BJ902" t="s">
        <v>949</v>
      </c>
      <c r="BK902" t="str">
        <f t="shared" si="14"/>
        <v>Cherokee County, KS</v>
      </c>
    </row>
    <row r="903" spans="60:63" x14ac:dyDescent="0.25">
      <c r="BH903" t="s">
        <v>3863</v>
      </c>
      <c r="BI903" t="s">
        <v>1357</v>
      </c>
      <c r="BJ903" t="s">
        <v>949</v>
      </c>
      <c r="BK903" t="str">
        <f t="shared" si="14"/>
        <v>Cheyenne County, KS</v>
      </c>
    </row>
    <row r="904" spans="60:63" x14ac:dyDescent="0.25">
      <c r="BH904" t="s">
        <v>3864</v>
      </c>
      <c r="BI904" t="s">
        <v>1056</v>
      </c>
      <c r="BJ904" t="s">
        <v>949</v>
      </c>
      <c r="BK904" t="str">
        <f t="shared" si="14"/>
        <v>Clark County, KS</v>
      </c>
    </row>
    <row r="905" spans="60:63" x14ac:dyDescent="0.25">
      <c r="BH905" t="s">
        <v>3865</v>
      </c>
      <c r="BI905" t="s">
        <v>1311</v>
      </c>
      <c r="BJ905" t="s">
        <v>949</v>
      </c>
      <c r="BK905" t="str">
        <f t="shared" si="14"/>
        <v>Clay County, KS</v>
      </c>
    </row>
    <row r="906" spans="60:63" x14ac:dyDescent="0.25">
      <c r="BH906" t="s">
        <v>3866</v>
      </c>
      <c r="BI906" t="s">
        <v>1517</v>
      </c>
      <c r="BJ906" t="s">
        <v>949</v>
      </c>
      <c r="BK906" t="str">
        <f t="shared" si="14"/>
        <v>Cloud County, KS</v>
      </c>
    </row>
    <row r="907" spans="60:63" x14ac:dyDescent="0.25">
      <c r="BH907" t="s">
        <v>3867</v>
      </c>
      <c r="BI907" t="s">
        <v>1553</v>
      </c>
      <c r="BJ907" t="s">
        <v>949</v>
      </c>
      <c r="BK907" t="str">
        <f t="shared" si="14"/>
        <v>Coffey County, KS</v>
      </c>
    </row>
    <row r="908" spans="60:63" x14ac:dyDescent="0.25">
      <c r="BH908" t="s">
        <v>3868</v>
      </c>
      <c r="BI908" t="s">
        <v>1568</v>
      </c>
      <c r="BJ908" t="s">
        <v>949</v>
      </c>
      <c r="BK908" t="str">
        <f t="shared" si="14"/>
        <v>Comanche County, KS</v>
      </c>
    </row>
    <row r="909" spans="60:63" x14ac:dyDescent="0.25">
      <c r="BH909" t="s">
        <v>3869</v>
      </c>
      <c r="BI909" t="s">
        <v>1612</v>
      </c>
      <c r="BJ909" t="s">
        <v>949</v>
      </c>
      <c r="BK909" t="str">
        <f t="shared" si="14"/>
        <v>Cowley County, KS</v>
      </c>
    </row>
    <row r="910" spans="60:63" x14ac:dyDescent="0.25">
      <c r="BH910" t="s">
        <v>3870</v>
      </c>
      <c r="BI910" t="s">
        <v>1442</v>
      </c>
      <c r="BJ910" t="s">
        <v>949</v>
      </c>
      <c r="BK910" t="str">
        <f t="shared" si="14"/>
        <v>Crawford County, KS</v>
      </c>
    </row>
    <row r="911" spans="60:63" x14ac:dyDescent="0.25">
      <c r="BH911" t="s">
        <v>3871</v>
      </c>
      <c r="BI911" t="s">
        <v>1552</v>
      </c>
      <c r="BJ911" t="s">
        <v>949</v>
      </c>
      <c r="BK911" t="str">
        <f t="shared" si="14"/>
        <v>Decatur County, KS</v>
      </c>
    </row>
    <row r="912" spans="60:63" x14ac:dyDescent="0.25">
      <c r="BH912" t="s">
        <v>3872</v>
      </c>
      <c r="BI912" t="s">
        <v>1696</v>
      </c>
      <c r="BJ912" t="s">
        <v>949</v>
      </c>
      <c r="BK912" t="str">
        <f t="shared" si="14"/>
        <v>Dickinson County, KS</v>
      </c>
    </row>
    <row r="913" spans="60:63" x14ac:dyDescent="0.25">
      <c r="BH913" t="s">
        <v>3873</v>
      </c>
      <c r="BI913" t="s">
        <v>1721</v>
      </c>
      <c r="BJ913" t="s">
        <v>949</v>
      </c>
      <c r="BK913" t="str">
        <f t="shared" si="14"/>
        <v>Doniphan County, KS</v>
      </c>
    </row>
    <row r="914" spans="60:63" x14ac:dyDescent="0.25">
      <c r="BH914" t="s">
        <v>3874</v>
      </c>
      <c r="BI914" t="s">
        <v>1102</v>
      </c>
      <c r="BJ914" t="s">
        <v>949</v>
      </c>
      <c r="BK914" t="str">
        <f t="shared" si="14"/>
        <v>Douglas County, KS</v>
      </c>
    </row>
    <row r="915" spans="60:63" x14ac:dyDescent="0.25">
      <c r="BH915" t="s">
        <v>3875</v>
      </c>
      <c r="BI915" t="s">
        <v>1773</v>
      </c>
      <c r="BJ915" t="s">
        <v>949</v>
      </c>
      <c r="BK915" t="str">
        <f t="shared" si="14"/>
        <v>Edwards County, KS</v>
      </c>
    </row>
    <row r="916" spans="60:63" x14ac:dyDescent="0.25">
      <c r="BH916" t="s">
        <v>3876</v>
      </c>
      <c r="BI916" t="s">
        <v>1781</v>
      </c>
      <c r="BJ916" t="s">
        <v>949</v>
      </c>
      <c r="BK916" t="str">
        <f t="shared" si="14"/>
        <v>Elk County, KS</v>
      </c>
    </row>
    <row r="917" spans="60:63" x14ac:dyDescent="0.25">
      <c r="BH917" t="s">
        <v>3877</v>
      </c>
      <c r="BI917" t="s">
        <v>1755</v>
      </c>
      <c r="BJ917" t="s">
        <v>949</v>
      </c>
      <c r="BK917" t="str">
        <f t="shared" si="14"/>
        <v>Ellis County, KS</v>
      </c>
    </row>
    <row r="918" spans="60:63" x14ac:dyDescent="0.25">
      <c r="BH918" t="s">
        <v>3878</v>
      </c>
      <c r="BI918" t="s">
        <v>1845</v>
      </c>
      <c r="BJ918" t="s">
        <v>949</v>
      </c>
      <c r="BK918" t="str">
        <f t="shared" si="14"/>
        <v>Ellsworth County, KS</v>
      </c>
    </row>
    <row r="919" spans="60:63" x14ac:dyDescent="0.25">
      <c r="BH919" t="s">
        <v>3879</v>
      </c>
      <c r="BI919" t="s">
        <v>1869</v>
      </c>
      <c r="BJ919" t="s">
        <v>949</v>
      </c>
      <c r="BK919" t="str">
        <f t="shared" si="14"/>
        <v>Finney County, KS</v>
      </c>
    </row>
    <row r="920" spans="60:63" x14ac:dyDescent="0.25">
      <c r="BH920" t="s">
        <v>3880</v>
      </c>
      <c r="BI920" t="s">
        <v>1844</v>
      </c>
      <c r="BJ920" t="s">
        <v>949</v>
      </c>
      <c r="BK920" t="str">
        <f t="shared" si="14"/>
        <v>Ford County, KS</v>
      </c>
    </row>
    <row r="921" spans="60:63" x14ac:dyDescent="0.25">
      <c r="BH921" t="s">
        <v>3881</v>
      </c>
      <c r="BI921" t="s">
        <v>1139</v>
      </c>
      <c r="BJ921" t="s">
        <v>949</v>
      </c>
      <c r="BK921" t="str">
        <f t="shared" si="14"/>
        <v>Franklin County, KS</v>
      </c>
    </row>
    <row r="922" spans="60:63" x14ac:dyDescent="0.25">
      <c r="BH922" t="s">
        <v>3882</v>
      </c>
      <c r="BI922" t="s">
        <v>1939</v>
      </c>
      <c r="BJ922" t="s">
        <v>949</v>
      </c>
      <c r="BK922" t="str">
        <f t="shared" si="14"/>
        <v>Geary County, KS</v>
      </c>
    </row>
    <row r="923" spans="60:63" x14ac:dyDescent="0.25">
      <c r="BH923" t="s">
        <v>3883</v>
      </c>
      <c r="BI923" t="s">
        <v>1962</v>
      </c>
      <c r="BJ923" t="s">
        <v>949</v>
      </c>
      <c r="BK923" t="str">
        <f t="shared" si="14"/>
        <v>Gove County, KS</v>
      </c>
    </row>
    <row r="924" spans="60:63" x14ac:dyDescent="0.25">
      <c r="BH924" t="s">
        <v>3884</v>
      </c>
      <c r="BI924" t="s">
        <v>1173</v>
      </c>
      <c r="BJ924" t="s">
        <v>949</v>
      </c>
      <c r="BK924" t="str">
        <f t="shared" si="14"/>
        <v>Graham County, KS</v>
      </c>
    </row>
    <row r="925" spans="60:63" x14ac:dyDescent="0.25">
      <c r="BH925" t="s">
        <v>3885</v>
      </c>
      <c r="BI925" t="s">
        <v>1373</v>
      </c>
      <c r="BJ925" t="s">
        <v>949</v>
      </c>
      <c r="BK925" t="str">
        <f t="shared" si="14"/>
        <v>Grant County, KS</v>
      </c>
    </row>
    <row r="926" spans="60:63" x14ac:dyDescent="0.25">
      <c r="BH926" t="s">
        <v>3886</v>
      </c>
      <c r="BI926" t="s">
        <v>2031</v>
      </c>
      <c r="BJ926" t="s">
        <v>949</v>
      </c>
      <c r="BK926" t="str">
        <f t="shared" si="14"/>
        <v>Gray County, KS</v>
      </c>
    </row>
    <row r="927" spans="60:63" x14ac:dyDescent="0.25">
      <c r="BH927" t="s">
        <v>3887</v>
      </c>
      <c r="BI927" t="s">
        <v>2055</v>
      </c>
      <c r="BJ927" t="s">
        <v>949</v>
      </c>
      <c r="BK927" t="str">
        <f t="shared" si="14"/>
        <v>Greeley County, KS</v>
      </c>
    </row>
    <row r="928" spans="60:63" x14ac:dyDescent="0.25">
      <c r="BH928" t="s">
        <v>3888</v>
      </c>
      <c r="BI928" t="s">
        <v>1782</v>
      </c>
      <c r="BJ928" t="s">
        <v>949</v>
      </c>
      <c r="BK928" t="str">
        <f t="shared" si="14"/>
        <v>Greenwood County, KS</v>
      </c>
    </row>
    <row r="929" spans="60:63" x14ac:dyDescent="0.25">
      <c r="BH929" t="s">
        <v>3889</v>
      </c>
      <c r="BI929" t="s">
        <v>1702</v>
      </c>
      <c r="BJ929" t="s">
        <v>949</v>
      </c>
      <c r="BK929" t="str">
        <f t="shared" si="14"/>
        <v>Hamilton County, KS</v>
      </c>
    </row>
    <row r="930" spans="60:63" x14ac:dyDescent="0.25">
      <c r="BH930" t="s">
        <v>3890</v>
      </c>
      <c r="BI930" t="s">
        <v>1925</v>
      </c>
      <c r="BJ930" t="s">
        <v>949</v>
      </c>
      <c r="BK930" t="str">
        <f t="shared" si="14"/>
        <v>Harper County, KS</v>
      </c>
    </row>
    <row r="931" spans="60:63" x14ac:dyDescent="0.25">
      <c r="BH931" t="s">
        <v>3891</v>
      </c>
      <c r="BI931" t="s">
        <v>2141</v>
      </c>
      <c r="BJ931" t="s">
        <v>949</v>
      </c>
      <c r="BK931" t="str">
        <f t="shared" si="14"/>
        <v>Harvey County, KS</v>
      </c>
    </row>
    <row r="932" spans="60:63" x14ac:dyDescent="0.25">
      <c r="BH932" t="s">
        <v>3892</v>
      </c>
      <c r="BI932" t="s">
        <v>1948</v>
      </c>
      <c r="BJ932" t="s">
        <v>949</v>
      </c>
      <c r="BK932" t="str">
        <f t="shared" si="14"/>
        <v>Haskell County, KS</v>
      </c>
    </row>
    <row r="933" spans="60:63" x14ac:dyDescent="0.25">
      <c r="BH933" t="s">
        <v>3893</v>
      </c>
      <c r="BI933" t="s">
        <v>2180</v>
      </c>
      <c r="BJ933" t="s">
        <v>949</v>
      </c>
      <c r="BK933" t="str">
        <f t="shared" si="14"/>
        <v>Hodgeman County, KS</v>
      </c>
    </row>
    <row r="934" spans="60:63" x14ac:dyDescent="0.25">
      <c r="BH934" t="s">
        <v>3894</v>
      </c>
      <c r="BI934" t="s">
        <v>1531</v>
      </c>
      <c r="BJ934" t="s">
        <v>949</v>
      </c>
      <c r="BK934" t="str">
        <f t="shared" si="14"/>
        <v>Jackson County, KS</v>
      </c>
    </row>
    <row r="935" spans="60:63" x14ac:dyDescent="0.25">
      <c r="BH935" t="s">
        <v>3895</v>
      </c>
      <c r="BI935" t="s">
        <v>1569</v>
      </c>
      <c r="BJ935" t="s">
        <v>949</v>
      </c>
      <c r="BK935" t="str">
        <f t="shared" si="14"/>
        <v>Jefferson County, KS</v>
      </c>
    </row>
    <row r="936" spans="60:63" x14ac:dyDescent="0.25">
      <c r="BH936" t="s">
        <v>3896</v>
      </c>
      <c r="BI936" t="s">
        <v>2238</v>
      </c>
      <c r="BJ936" t="s">
        <v>949</v>
      </c>
      <c r="BK936" t="str">
        <f t="shared" si="14"/>
        <v>Jewell County, KS</v>
      </c>
    </row>
    <row r="937" spans="60:63" x14ac:dyDescent="0.25">
      <c r="BH937" t="s">
        <v>3897</v>
      </c>
      <c r="BI937" t="s">
        <v>1383</v>
      </c>
      <c r="BJ937" t="s">
        <v>949</v>
      </c>
      <c r="BK937" t="str">
        <f t="shared" si="14"/>
        <v>Johnson County, KS</v>
      </c>
    </row>
    <row r="938" spans="60:63" x14ac:dyDescent="0.25">
      <c r="BH938" t="s">
        <v>3898</v>
      </c>
      <c r="BI938" t="s">
        <v>2280</v>
      </c>
      <c r="BJ938" t="s">
        <v>949</v>
      </c>
      <c r="BK938" t="str">
        <f t="shared" si="14"/>
        <v>Kearny County, KS</v>
      </c>
    </row>
    <row r="939" spans="60:63" x14ac:dyDescent="0.25">
      <c r="BH939" t="s">
        <v>3899</v>
      </c>
      <c r="BI939" t="s">
        <v>2297</v>
      </c>
      <c r="BJ939" t="s">
        <v>949</v>
      </c>
      <c r="BK939" t="str">
        <f t="shared" si="14"/>
        <v>Kingman County, KS</v>
      </c>
    </row>
    <row r="940" spans="60:63" x14ac:dyDescent="0.25">
      <c r="BH940" t="s">
        <v>3900</v>
      </c>
      <c r="BI940" t="s">
        <v>1959</v>
      </c>
      <c r="BJ940" t="s">
        <v>949</v>
      </c>
      <c r="BK940" t="str">
        <f t="shared" si="14"/>
        <v>Kiowa County, KS</v>
      </c>
    </row>
    <row r="941" spans="60:63" x14ac:dyDescent="0.25">
      <c r="BH941" t="s">
        <v>3901</v>
      </c>
      <c r="BI941" t="s">
        <v>2336</v>
      </c>
      <c r="BJ941" t="s">
        <v>949</v>
      </c>
      <c r="BK941" t="str">
        <f t="shared" si="14"/>
        <v>Labette County, KS</v>
      </c>
    </row>
    <row r="942" spans="60:63" x14ac:dyDescent="0.25">
      <c r="BH942" t="s">
        <v>3902</v>
      </c>
      <c r="BI942" t="s">
        <v>1678</v>
      </c>
      <c r="BJ942" t="s">
        <v>949</v>
      </c>
      <c r="BK942" t="str">
        <f t="shared" si="14"/>
        <v>Lane County, KS</v>
      </c>
    </row>
    <row r="943" spans="60:63" x14ac:dyDescent="0.25">
      <c r="BH943" t="s">
        <v>3903</v>
      </c>
      <c r="BI943" t="s">
        <v>2377</v>
      </c>
      <c r="BJ943" t="s">
        <v>949</v>
      </c>
      <c r="BK943" t="str">
        <f t="shared" si="14"/>
        <v>Leavenworth County, KS</v>
      </c>
    </row>
    <row r="944" spans="60:63" x14ac:dyDescent="0.25">
      <c r="BH944" t="s">
        <v>3904</v>
      </c>
      <c r="BI944" t="s">
        <v>1292</v>
      </c>
      <c r="BJ944" t="s">
        <v>949</v>
      </c>
      <c r="BK944" t="str">
        <f t="shared" si="14"/>
        <v>Lincoln County, KS</v>
      </c>
    </row>
    <row r="945" spans="60:63" x14ac:dyDescent="0.25">
      <c r="BH945" t="s">
        <v>3905</v>
      </c>
      <c r="BI945" t="s">
        <v>1729</v>
      </c>
      <c r="BJ945" t="s">
        <v>949</v>
      </c>
      <c r="BK945" t="str">
        <f t="shared" si="14"/>
        <v>Linn County, KS</v>
      </c>
    </row>
    <row r="946" spans="60:63" x14ac:dyDescent="0.25">
      <c r="BH946" t="s">
        <v>3906</v>
      </c>
      <c r="BI946" t="s">
        <v>1763</v>
      </c>
      <c r="BJ946" t="s">
        <v>949</v>
      </c>
      <c r="BK946" t="str">
        <f t="shared" si="14"/>
        <v>Logan County, KS</v>
      </c>
    </row>
    <row r="947" spans="60:63" x14ac:dyDescent="0.25">
      <c r="BH947" t="s">
        <v>3907</v>
      </c>
      <c r="BI947" t="s">
        <v>1370</v>
      </c>
      <c r="BJ947" t="s">
        <v>949</v>
      </c>
      <c r="BK947" t="str">
        <f t="shared" si="14"/>
        <v>Lyon County, KS</v>
      </c>
    </row>
    <row r="948" spans="60:63" x14ac:dyDescent="0.25">
      <c r="BH948" t="s">
        <v>3908</v>
      </c>
      <c r="BI948" t="s">
        <v>2232</v>
      </c>
      <c r="BJ948" t="s">
        <v>949</v>
      </c>
      <c r="BK948" t="str">
        <f t="shared" si="14"/>
        <v>McPherson County, KS</v>
      </c>
    </row>
    <row r="949" spans="60:63" x14ac:dyDescent="0.25">
      <c r="BH949" t="s">
        <v>3909</v>
      </c>
      <c r="BI949" t="s">
        <v>1780</v>
      </c>
      <c r="BJ949" t="s">
        <v>949</v>
      </c>
      <c r="BK949" t="str">
        <f t="shared" si="14"/>
        <v>Marion County, KS</v>
      </c>
    </row>
    <row r="950" spans="60:63" x14ac:dyDescent="0.25">
      <c r="BH950" t="s">
        <v>3910</v>
      </c>
      <c r="BI950" t="s">
        <v>1835</v>
      </c>
      <c r="BJ950" t="s">
        <v>949</v>
      </c>
      <c r="BK950" t="str">
        <f t="shared" si="14"/>
        <v>Marshall County, KS</v>
      </c>
    </row>
    <row r="951" spans="60:63" x14ac:dyDescent="0.25">
      <c r="BH951" t="s">
        <v>3911</v>
      </c>
      <c r="BI951" t="s">
        <v>2266</v>
      </c>
      <c r="BJ951" t="s">
        <v>949</v>
      </c>
      <c r="BK951" t="str">
        <f t="shared" si="14"/>
        <v>Meade County, KS</v>
      </c>
    </row>
    <row r="952" spans="60:63" x14ac:dyDescent="0.25">
      <c r="BH952" t="s">
        <v>3912</v>
      </c>
      <c r="BI952" t="s">
        <v>2376</v>
      </c>
      <c r="BJ952" t="s">
        <v>949</v>
      </c>
      <c r="BK952" t="str">
        <f t="shared" si="14"/>
        <v>Miami County, KS</v>
      </c>
    </row>
    <row r="953" spans="60:63" x14ac:dyDescent="0.25">
      <c r="BH953" t="s">
        <v>3913</v>
      </c>
      <c r="BI953" t="s">
        <v>2533</v>
      </c>
      <c r="BJ953" t="s">
        <v>949</v>
      </c>
      <c r="BK953" t="str">
        <f t="shared" si="14"/>
        <v>Mitchell County, KS</v>
      </c>
    </row>
    <row r="954" spans="60:63" x14ac:dyDescent="0.25">
      <c r="BH954" t="s">
        <v>3914</v>
      </c>
      <c r="BI954" t="s">
        <v>1520</v>
      </c>
      <c r="BJ954" t="s">
        <v>949</v>
      </c>
      <c r="BK954" t="str">
        <f t="shared" si="14"/>
        <v>Montgomery County, KS</v>
      </c>
    </row>
    <row r="955" spans="60:63" x14ac:dyDescent="0.25">
      <c r="BH955" t="s">
        <v>3915</v>
      </c>
      <c r="BI955" t="s">
        <v>1496</v>
      </c>
      <c r="BJ955" t="s">
        <v>949</v>
      </c>
      <c r="BK955" t="str">
        <f t="shared" si="14"/>
        <v>Morris County, KS</v>
      </c>
    </row>
    <row r="956" spans="60:63" x14ac:dyDescent="0.25">
      <c r="BH956" t="s">
        <v>3916</v>
      </c>
      <c r="BI956" t="s">
        <v>1923</v>
      </c>
      <c r="BJ956" t="s">
        <v>949</v>
      </c>
      <c r="BK956" t="str">
        <f t="shared" si="14"/>
        <v>Morton County, KS</v>
      </c>
    </row>
    <row r="957" spans="60:63" x14ac:dyDescent="0.25">
      <c r="BH957" t="s">
        <v>3917</v>
      </c>
      <c r="BI957" t="s">
        <v>2583</v>
      </c>
      <c r="BJ957" t="s">
        <v>949</v>
      </c>
      <c r="BK957" t="str">
        <f t="shared" si="14"/>
        <v>Nemaha County, KS</v>
      </c>
    </row>
    <row r="958" spans="60:63" x14ac:dyDescent="0.25">
      <c r="BH958" t="s">
        <v>3918</v>
      </c>
      <c r="BI958" t="s">
        <v>2625</v>
      </c>
      <c r="BJ958" t="s">
        <v>949</v>
      </c>
      <c r="BK958" t="str">
        <f t="shared" si="14"/>
        <v>Neosho County, KS</v>
      </c>
    </row>
    <row r="959" spans="60:63" x14ac:dyDescent="0.25">
      <c r="BH959" t="s">
        <v>3919</v>
      </c>
      <c r="BI959" t="s">
        <v>2636</v>
      </c>
      <c r="BJ959" t="s">
        <v>949</v>
      </c>
      <c r="BK959" t="str">
        <f t="shared" si="14"/>
        <v>Ness County, KS</v>
      </c>
    </row>
    <row r="960" spans="60:63" x14ac:dyDescent="0.25">
      <c r="BH960" t="s">
        <v>3920</v>
      </c>
      <c r="BI960" t="s">
        <v>2649</v>
      </c>
      <c r="BJ960" t="s">
        <v>949</v>
      </c>
      <c r="BK960" t="str">
        <f t="shared" si="14"/>
        <v>Norton County, KS</v>
      </c>
    </row>
    <row r="961" spans="60:63" x14ac:dyDescent="0.25">
      <c r="BH961" t="s">
        <v>3921</v>
      </c>
      <c r="BI961" t="s">
        <v>2474</v>
      </c>
      <c r="BJ961" t="s">
        <v>949</v>
      </c>
      <c r="BK961" t="str">
        <f t="shared" si="14"/>
        <v>Osage County, KS</v>
      </c>
    </row>
    <row r="962" spans="60:63" x14ac:dyDescent="0.25">
      <c r="BH962" t="s">
        <v>3922</v>
      </c>
      <c r="BI962" t="s">
        <v>2675</v>
      </c>
      <c r="BJ962" t="s">
        <v>949</v>
      </c>
      <c r="BK962" t="str">
        <f t="shared" si="14"/>
        <v>Osborne County, KS</v>
      </c>
    </row>
    <row r="963" spans="60:63" x14ac:dyDescent="0.25">
      <c r="BH963" t="s">
        <v>3923</v>
      </c>
      <c r="BI963" t="s">
        <v>2488</v>
      </c>
      <c r="BJ963" t="s">
        <v>949</v>
      </c>
      <c r="BK963" t="str">
        <f t="shared" ref="BK963:BK1026" si="15">_xlfn.TEXTJOIN(", ", TRUE, BI963,BJ963)</f>
        <v>Ottawa County, KS</v>
      </c>
    </row>
    <row r="964" spans="60:63" x14ac:dyDescent="0.25">
      <c r="BH964" t="s">
        <v>3924</v>
      </c>
      <c r="BI964" t="s">
        <v>2504</v>
      </c>
      <c r="BJ964" t="s">
        <v>949</v>
      </c>
      <c r="BK964" t="str">
        <f t="shared" si="15"/>
        <v>Pawnee County, KS</v>
      </c>
    </row>
    <row r="965" spans="60:63" x14ac:dyDescent="0.25">
      <c r="BH965" t="s">
        <v>3925</v>
      </c>
      <c r="BI965" t="s">
        <v>2058</v>
      </c>
      <c r="BJ965" t="s">
        <v>949</v>
      </c>
      <c r="BK965" t="str">
        <f t="shared" si="15"/>
        <v>Phillips County, KS</v>
      </c>
    </row>
    <row r="966" spans="60:63" x14ac:dyDescent="0.25">
      <c r="BH966" t="s">
        <v>3926</v>
      </c>
      <c r="BI966" t="s">
        <v>2569</v>
      </c>
      <c r="BJ966" t="s">
        <v>949</v>
      </c>
      <c r="BK966" t="str">
        <f t="shared" si="15"/>
        <v>Pottawatomie County, KS</v>
      </c>
    </row>
    <row r="967" spans="60:63" x14ac:dyDescent="0.25">
      <c r="BH967" t="s">
        <v>3927</v>
      </c>
      <c r="BI967" t="s">
        <v>2733</v>
      </c>
      <c r="BJ967" t="s">
        <v>949</v>
      </c>
      <c r="BK967" t="str">
        <f t="shared" si="15"/>
        <v>Pratt County, KS</v>
      </c>
    </row>
    <row r="968" spans="60:63" x14ac:dyDescent="0.25">
      <c r="BH968" t="s">
        <v>3928</v>
      </c>
      <c r="BI968" t="s">
        <v>2741</v>
      </c>
      <c r="BJ968" t="s">
        <v>949</v>
      </c>
      <c r="BK968" t="str">
        <f t="shared" si="15"/>
        <v>Rawlins County, KS</v>
      </c>
    </row>
    <row r="969" spans="60:63" x14ac:dyDescent="0.25">
      <c r="BH969" t="s">
        <v>3929</v>
      </c>
      <c r="BI969" t="s">
        <v>2753</v>
      </c>
      <c r="BJ969" t="s">
        <v>949</v>
      </c>
      <c r="BK969" t="str">
        <f t="shared" si="15"/>
        <v>Reno County, KS</v>
      </c>
    </row>
    <row r="970" spans="60:63" x14ac:dyDescent="0.25">
      <c r="BH970" t="s">
        <v>3930</v>
      </c>
      <c r="BI970" t="s">
        <v>2766</v>
      </c>
      <c r="BJ970" t="s">
        <v>949</v>
      </c>
      <c r="BK970" t="str">
        <f t="shared" si="15"/>
        <v>Republic County, KS</v>
      </c>
    </row>
    <row r="971" spans="60:63" x14ac:dyDescent="0.25">
      <c r="BH971" t="s">
        <v>3931</v>
      </c>
      <c r="BI971" t="s">
        <v>2613</v>
      </c>
      <c r="BJ971" t="s">
        <v>949</v>
      </c>
      <c r="BK971" t="str">
        <f t="shared" si="15"/>
        <v>Rice County, KS</v>
      </c>
    </row>
    <row r="972" spans="60:63" x14ac:dyDescent="0.25">
      <c r="BH972" t="s">
        <v>3932</v>
      </c>
      <c r="BI972" t="s">
        <v>2784</v>
      </c>
      <c r="BJ972" t="s">
        <v>949</v>
      </c>
      <c r="BK972" t="str">
        <f t="shared" si="15"/>
        <v>Riley County, KS</v>
      </c>
    </row>
    <row r="973" spans="60:63" x14ac:dyDescent="0.25">
      <c r="BH973" t="s">
        <v>3933</v>
      </c>
      <c r="BI973" t="s">
        <v>2794</v>
      </c>
      <c r="BJ973" t="s">
        <v>949</v>
      </c>
      <c r="BK973" t="str">
        <f t="shared" si="15"/>
        <v>Rooks County, KS</v>
      </c>
    </row>
    <row r="974" spans="60:63" x14ac:dyDescent="0.25">
      <c r="BH974" t="s">
        <v>3934</v>
      </c>
      <c r="BI974" t="s">
        <v>2661</v>
      </c>
      <c r="BJ974" t="s">
        <v>949</v>
      </c>
      <c r="BK974" t="str">
        <f t="shared" si="15"/>
        <v>Rush County, KS</v>
      </c>
    </row>
    <row r="975" spans="60:63" x14ac:dyDescent="0.25">
      <c r="BH975" t="s">
        <v>3935</v>
      </c>
      <c r="BI975" t="s">
        <v>2468</v>
      </c>
      <c r="BJ975" t="s">
        <v>949</v>
      </c>
      <c r="BK975" t="str">
        <f t="shared" si="15"/>
        <v>Russell County, KS</v>
      </c>
    </row>
    <row r="976" spans="60:63" x14ac:dyDescent="0.25">
      <c r="BH976" t="s">
        <v>3936</v>
      </c>
      <c r="BI976" t="s">
        <v>2557</v>
      </c>
      <c r="BJ976" t="s">
        <v>949</v>
      </c>
      <c r="BK976" t="str">
        <f t="shared" si="15"/>
        <v>Saline County, KS</v>
      </c>
    </row>
    <row r="977" spans="60:63" x14ac:dyDescent="0.25">
      <c r="BH977" t="s">
        <v>3937</v>
      </c>
      <c r="BI977" t="s">
        <v>2547</v>
      </c>
      <c r="BJ977" t="s">
        <v>949</v>
      </c>
      <c r="BK977" t="str">
        <f t="shared" si="15"/>
        <v>Scott County, KS</v>
      </c>
    </row>
    <row r="978" spans="60:63" x14ac:dyDescent="0.25">
      <c r="BH978" t="s">
        <v>3938</v>
      </c>
      <c r="BI978" t="s">
        <v>2496</v>
      </c>
      <c r="BJ978" t="s">
        <v>949</v>
      </c>
      <c r="BK978" t="str">
        <f t="shared" si="15"/>
        <v>Sedgwick County, KS</v>
      </c>
    </row>
    <row r="979" spans="60:63" x14ac:dyDescent="0.25">
      <c r="BH979" t="s">
        <v>3939</v>
      </c>
      <c r="BI979" t="s">
        <v>2779</v>
      </c>
      <c r="BJ979" t="s">
        <v>949</v>
      </c>
      <c r="BK979" t="str">
        <f t="shared" si="15"/>
        <v>Seward County, KS</v>
      </c>
    </row>
    <row r="980" spans="60:63" x14ac:dyDescent="0.25">
      <c r="BH980" t="s">
        <v>3940</v>
      </c>
      <c r="BI980" t="s">
        <v>2848</v>
      </c>
      <c r="BJ980" t="s">
        <v>949</v>
      </c>
      <c r="BK980" t="str">
        <f t="shared" si="15"/>
        <v>Shawnee County, KS</v>
      </c>
    </row>
    <row r="981" spans="60:63" x14ac:dyDescent="0.25">
      <c r="BH981" t="s">
        <v>3941</v>
      </c>
      <c r="BI981" t="s">
        <v>1603</v>
      </c>
      <c r="BJ981" t="s">
        <v>949</v>
      </c>
      <c r="BK981" t="str">
        <f t="shared" si="15"/>
        <v>Sheridan County, KS</v>
      </c>
    </row>
    <row r="982" spans="60:63" x14ac:dyDescent="0.25">
      <c r="BH982" t="s">
        <v>3942</v>
      </c>
      <c r="BI982" t="s">
        <v>1881</v>
      </c>
      <c r="BJ982" t="s">
        <v>949</v>
      </c>
      <c r="BK982" t="str">
        <f t="shared" si="15"/>
        <v>Sherman County, KS</v>
      </c>
    </row>
    <row r="983" spans="60:63" x14ac:dyDescent="0.25">
      <c r="BH983" t="s">
        <v>3943</v>
      </c>
      <c r="BI983" t="s">
        <v>2597</v>
      </c>
      <c r="BJ983" t="s">
        <v>949</v>
      </c>
      <c r="BK983" t="str">
        <f t="shared" si="15"/>
        <v>Smith County, KS</v>
      </c>
    </row>
    <row r="984" spans="60:63" x14ac:dyDescent="0.25">
      <c r="BH984" t="s">
        <v>3944</v>
      </c>
      <c r="BI984" t="s">
        <v>2835</v>
      </c>
      <c r="BJ984" t="s">
        <v>949</v>
      </c>
      <c r="BK984" t="str">
        <f t="shared" si="15"/>
        <v>Stafford County, KS</v>
      </c>
    </row>
    <row r="985" spans="60:63" x14ac:dyDescent="0.25">
      <c r="BH985" t="s">
        <v>3945</v>
      </c>
      <c r="BI985" t="s">
        <v>2813</v>
      </c>
      <c r="BJ985" t="s">
        <v>949</v>
      </c>
      <c r="BK985" t="str">
        <f t="shared" si="15"/>
        <v>Stanton County, KS</v>
      </c>
    </row>
    <row r="986" spans="60:63" x14ac:dyDescent="0.25">
      <c r="BH986" t="s">
        <v>3946</v>
      </c>
      <c r="BI986" t="s">
        <v>2006</v>
      </c>
      <c r="BJ986" t="s">
        <v>949</v>
      </c>
      <c r="BK986" t="str">
        <f t="shared" si="15"/>
        <v>Stevens County, KS</v>
      </c>
    </row>
    <row r="987" spans="60:63" x14ac:dyDescent="0.25">
      <c r="BH987" t="s">
        <v>3947</v>
      </c>
      <c r="BI987" t="s">
        <v>2806</v>
      </c>
      <c r="BJ987" t="s">
        <v>949</v>
      </c>
      <c r="BK987" t="str">
        <f t="shared" si="15"/>
        <v>Sumner County, KS</v>
      </c>
    </row>
    <row r="988" spans="60:63" x14ac:dyDescent="0.25">
      <c r="BH988" t="s">
        <v>3948</v>
      </c>
      <c r="BI988" t="s">
        <v>2831</v>
      </c>
      <c r="BJ988" t="s">
        <v>949</v>
      </c>
      <c r="BK988" t="str">
        <f t="shared" si="15"/>
        <v>Thomas County, KS</v>
      </c>
    </row>
    <row r="989" spans="60:63" x14ac:dyDescent="0.25">
      <c r="BH989" t="s">
        <v>3949</v>
      </c>
      <c r="BI989" t="s">
        <v>2892</v>
      </c>
      <c r="BJ989" t="s">
        <v>949</v>
      </c>
      <c r="BK989" t="str">
        <f t="shared" si="15"/>
        <v>Trego County, KS</v>
      </c>
    </row>
    <row r="990" spans="60:63" x14ac:dyDescent="0.25">
      <c r="BH990" t="s">
        <v>3950</v>
      </c>
      <c r="BI990" t="s">
        <v>2898</v>
      </c>
      <c r="BJ990" t="s">
        <v>949</v>
      </c>
      <c r="BK990" t="str">
        <f t="shared" si="15"/>
        <v>Wabaunsee County, KS</v>
      </c>
    </row>
    <row r="991" spans="60:63" x14ac:dyDescent="0.25">
      <c r="BH991" t="s">
        <v>3951</v>
      </c>
      <c r="BI991" t="s">
        <v>2902</v>
      </c>
      <c r="BJ991" t="s">
        <v>949</v>
      </c>
      <c r="BK991" t="str">
        <f t="shared" si="15"/>
        <v>Wallace County, KS</v>
      </c>
    </row>
    <row r="992" spans="60:63" x14ac:dyDescent="0.25">
      <c r="BH992" t="s">
        <v>3952</v>
      </c>
      <c r="BI992" t="s">
        <v>1201</v>
      </c>
      <c r="BJ992" t="s">
        <v>949</v>
      </c>
      <c r="BK992" t="str">
        <f t="shared" si="15"/>
        <v>Washington County, KS</v>
      </c>
    </row>
    <row r="993" spans="60:63" x14ac:dyDescent="0.25">
      <c r="BH993" t="s">
        <v>3953</v>
      </c>
      <c r="BI993" t="s">
        <v>2910</v>
      </c>
      <c r="BJ993" t="s">
        <v>949</v>
      </c>
      <c r="BK993" t="str">
        <f t="shared" si="15"/>
        <v>Wichita County, KS</v>
      </c>
    </row>
    <row r="994" spans="60:63" x14ac:dyDescent="0.25">
      <c r="BH994" t="s">
        <v>3954</v>
      </c>
      <c r="BI994" t="s">
        <v>2881</v>
      </c>
      <c r="BJ994" t="s">
        <v>949</v>
      </c>
      <c r="BK994" t="str">
        <f t="shared" si="15"/>
        <v>Wilson County, KS</v>
      </c>
    </row>
    <row r="995" spans="60:63" x14ac:dyDescent="0.25">
      <c r="BH995" t="s">
        <v>3955</v>
      </c>
      <c r="BI995" t="s">
        <v>2918</v>
      </c>
      <c r="BJ995" t="s">
        <v>949</v>
      </c>
      <c r="BK995" t="str">
        <f t="shared" si="15"/>
        <v>Woodson County, KS</v>
      </c>
    </row>
    <row r="996" spans="60:63" x14ac:dyDescent="0.25">
      <c r="BH996" t="s">
        <v>3956</v>
      </c>
      <c r="BI996" t="s">
        <v>2921</v>
      </c>
      <c r="BJ996" t="s">
        <v>949</v>
      </c>
      <c r="BK996" t="str">
        <f t="shared" si="15"/>
        <v>Wyandotte County, KS</v>
      </c>
    </row>
    <row r="997" spans="60:63" x14ac:dyDescent="0.25">
      <c r="BH997" t="s">
        <v>3957</v>
      </c>
      <c r="BI997" t="s">
        <v>1005</v>
      </c>
      <c r="BJ997" t="s">
        <v>950</v>
      </c>
      <c r="BK997" t="str">
        <f t="shared" si="15"/>
        <v>Adair County, KY</v>
      </c>
    </row>
    <row r="998" spans="60:63" x14ac:dyDescent="0.25">
      <c r="BH998" t="s">
        <v>3958</v>
      </c>
      <c r="BI998" t="s">
        <v>1006</v>
      </c>
      <c r="BJ998" t="s">
        <v>950</v>
      </c>
      <c r="BK998" t="str">
        <f t="shared" si="15"/>
        <v>Allen County, KY</v>
      </c>
    </row>
    <row r="999" spans="60:63" x14ac:dyDescent="0.25">
      <c r="BH999" t="s">
        <v>3959</v>
      </c>
      <c r="BI999" t="s">
        <v>1024</v>
      </c>
      <c r="BJ999" t="s">
        <v>950</v>
      </c>
      <c r="BK999" t="str">
        <f t="shared" si="15"/>
        <v>Anderson County, KY</v>
      </c>
    </row>
    <row r="1000" spans="60:63" x14ac:dyDescent="0.25">
      <c r="BH1000" t="s">
        <v>3960</v>
      </c>
      <c r="BI1000" t="s">
        <v>1137</v>
      </c>
      <c r="BJ1000" t="s">
        <v>950</v>
      </c>
      <c r="BK1000" t="str">
        <f t="shared" si="15"/>
        <v>Ballard County, KY</v>
      </c>
    </row>
    <row r="1001" spans="60:63" x14ac:dyDescent="0.25">
      <c r="BH1001" t="s">
        <v>3961</v>
      </c>
      <c r="BI1001" t="s">
        <v>1184</v>
      </c>
      <c r="BJ1001" t="s">
        <v>950</v>
      </c>
      <c r="BK1001" t="str">
        <f t="shared" si="15"/>
        <v>Barren County, KY</v>
      </c>
    </row>
    <row r="1002" spans="60:63" x14ac:dyDescent="0.25">
      <c r="BH1002" t="s">
        <v>3962</v>
      </c>
      <c r="BI1002" t="s">
        <v>1225</v>
      </c>
      <c r="BJ1002" t="s">
        <v>950</v>
      </c>
      <c r="BK1002" t="str">
        <f t="shared" si="15"/>
        <v>Bath County, KY</v>
      </c>
    </row>
    <row r="1003" spans="60:63" x14ac:dyDescent="0.25">
      <c r="BH1003" t="s">
        <v>3963</v>
      </c>
      <c r="BI1003" t="s">
        <v>1257</v>
      </c>
      <c r="BJ1003" t="s">
        <v>950</v>
      </c>
      <c r="BK1003" t="str">
        <f t="shared" si="15"/>
        <v>Bell County, KY</v>
      </c>
    </row>
    <row r="1004" spans="60:63" x14ac:dyDescent="0.25">
      <c r="BH1004" t="s">
        <v>3964</v>
      </c>
      <c r="BI1004" t="s">
        <v>1118</v>
      </c>
      <c r="BJ1004" t="s">
        <v>950</v>
      </c>
      <c r="BK1004" t="str">
        <f t="shared" si="15"/>
        <v>Boone County, KY</v>
      </c>
    </row>
    <row r="1005" spans="60:63" x14ac:dyDescent="0.25">
      <c r="BH1005" t="s">
        <v>3965</v>
      </c>
      <c r="BI1005" t="s">
        <v>1224</v>
      </c>
      <c r="BJ1005" t="s">
        <v>950</v>
      </c>
      <c r="BK1005" t="str">
        <f t="shared" si="15"/>
        <v>Bourbon County, KY</v>
      </c>
    </row>
    <row r="1006" spans="60:63" x14ac:dyDescent="0.25">
      <c r="BH1006" t="s">
        <v>3966</v>
      </c>
      <c r="BI1006" t="s">
        <v>1296</v>
      </c>
      <c r="BJ1006" t="s">
        <v>950</v>
      </c>
      <c r="BK1006" t="str">
        <f t="shared" si="15"/>
        <v>Boyd County, KY</v>
      </c>
    </row>
    <row r="1007" spans="60:63" x14ac:dyDescent="0.25">
      <c r="BH1007" t="s">
        <v>3967</v>
      </c>
      <c r="BI1007" t="s">
        <v>1395</v>
      </c>
      <c r="BJ1007" t="s">
        <v>950</v>
      </c>
      <c r="BK1007" t="str">
        <f t="shared" si="15"/>
        <v>Boyle County, KY</v>
      </c>
    </row>
    <row r="1008" spans="60:63" x14ac:dyDescent="0.25">
      <c r="BH1008" t="s">
        <v>3968</v>
      </c>
      <c r="BI1008" t="s">
        <v>1425</v>
      </c>
      <c r="BJ1008" t="s">
        <v>950</v>
      </c>
      <c r="BK1008" t="str">
        <f t="shared" si="15"/>
        <v>Bracken County, KY</v>
      </c>
    </row>
    <row r="1009" spans="60:63" x14ac:dyDescent="0.25">
      <c r="BH1009" t="s">
        <v>3969</v>
      </c>
      <c r="BI1009" t="s">
        <v>1453</v>
      </c>
      <c r="BJ1009" t="s">
        <v>950</v>
      </c>
      <c r="BK1009" t="str">
        <f t="shared" si="15"/>
        <v>Breathitt County, KY</v>
      </c>
    </row>
    <row r="1010" spans="60:63" x14ac:dyDescent="0.25">
      <c r="BH1010" t="s">
        <v>3970</v>
      </c>
      <c r="BI1010" t="s">
        <v>1487</v>
      </c>
      <c r="BJ1010" t="s">
        <v>950</v>
      </c>
      <c r="BK1010" t="str">
        <f t="shared" si="15"/>
        <v>Breckinridge County, KY</v>
      </c>
    </row>
    <row r="1011" spans="60:63" x14ac:dyDescent="0.25">
      <c r="BH1011" t="s">
        <v>3971</v>
      </c>
      <c r="BI1011" t="s">
        <v>1518</v>
      </c>
      <c r="BJ1011" t="s">
        <v>950</v>
      </c>
      <c r="BK1011" t="str">
        <f t="shared" si="15"/>
        <v>Bullitt County, KY</v>
      </c>
    </row>
    <row r="1012" spans="60:63" x14ac:dyDescent="0.25">
      <c r="BH1012" t="s">
        <v>3972</v>
      </c>
      <c r="BI1012" t="s">
        <v>1248</v>
      </c>
      <c r="BJ1012" t="s">
        <v>950</v>
      </c>
      <c r="BK1012" t="str">
        <f t="shared" si="15"/>
        <v>Butler County, KY</v>
      </c>
    </row>
    <row r="1013" spans="60:63" x14ac:dyDescent="0.25">
      <c r="BH1013" t="s">
        <v>3973</v>
      </c>
      <c r="BI1013" t="s">
        <v>1459</v>
      </c>
      <c r="BJ1013" t="s">
        <v>950</v>
      </c>
      <c r="BK1013" t="str">
        <f t="shared" si="15"/>
        <v>Caldwell County, KY</v>
      </c>
    </row>
    <row r="1014" spans="60:63" x14ac:dyDescent="0.25">
      <c r="BH1014" t="s">
        <v>3974</v>
      </c>
      <c r="BI1014" t="s">
        <v>1613</v>
      </c>
      <c r="BJ1014" t="s">
        <v>950</v>
      </c>
      <c r="BK1014" t="str">
        <f t="shared" si="15"/>
        <v>Calloway County, KY</v>
      </c>
    </row>
    <row r="1015" spans="60:63" x14ac:dyDescent="0.25">
      <c r="BH1015" t="s">
        <v>3975</v>
      </c>
      <c r="BI1015" t="s">
        <v>1120</v>
      </c>
      <c r="BJ1015" t="s">
        <v>950</v>
      </c>
      <c r="BK1015" t="str">
        <f t="shared" si="15"/>
        <v>Campbell County, KY</v>
      </c>
    </row>
    <row r="1016" spans="60:63" x14ac:dyDescent="0.25">
      <c r="BH1016" t="s">
        <v>3976</v>
      </c>
      <c r="BI1016" t="s">
        <v>1667</v>
      </c>
      <c r="BJ1016" t="s">
        <v>950</v>
      </c>
      <c r="BK1016" t="str">
        <f t="shared" si="15"/>
        <v>Carlisle County, KY</v>
      </c>
    </row>
    <row r="1017" spans="60:63" x14ac:dyDescent="0.25">
      <c r="BH1017" t="s">
        <v>3977</v>
      </c>
      <c r="BI1017" t="s">
        <v>1057</v>
      </c>
      <c r="BJ1017" t="s">
        <v>950</v>
      </c>
      <c r="BK1017" t="str">
        <f t="shared" si="15"/>
        <v>Carroll County, KY</v>
      </c>
    </row>
    <row r="1018" spans="60:63" x14ac:dyDescent="0.25">
      <c r="BH1018" t="s">
        <v>3978</v>
      </c>
      <c r="BI1018" t="s">
        <v>1231</v>
      </c>
      <c r="BJ1018" t="s">
        <v>950</v>
      </c>
      <c r="BK1018" t="str">
        <f t="shared" si="15"/>
        <v>Carter County, KY</v>
      </c>
    </row>
    <row r="1019" spans="60:63" x14ac:dyDescent="0.25">
      <c r="BH1019" t="s">
        <v>3979</v>
      </c>
      <c r="BI1019" t="s">
        <v>1747</v>
      </c>
      <c r="BJ1019" t="s">
        <v>950</v>
      </c>
      <c r="BK1019" t="str">
        <f t="shared" si="15"/>
        <v>Casey County, KY</v>
      </c>
    </row>
    <row r="1020" spans="60:63" x14ac:dyDescent="0.25">
      <c r="BH1020" t="s">
        <v>3980</v>
      </c>
      <c r="BI1020" t="s">
        <v>1393</v>
      </c>
      <c r="BJ1020" t="s">
        <v>950</v>
      </c>
      <c r="BK1020" t="str">
        <f t="shared" si="15"/>
        <v>Christian County, KY</v>
      </c>
    </row>
    <row r="1021" spans="60:63" x14ac:dyDescent="0.25">
      <c r="BH1021" t="s">
        <v>3981</v>
      </c>
      <c r="BI1021" t="s">
        <v>1056</v>
      </c>
      <c r="BJ1021" t="s">
        <v>950</v>
      </c>
      <c r="BK1021" t="str">
        <f t="shared" si="15"/>
        <v>Clark County, KY</v>
      </c>
    </row>
    <row r="1022" spans="60:63" x14ac:dyDescent="0.25">
      <c r="BH1022" t="s">
        <v>3982</v>
      </c>
      <c r="BI1022" t="s">
        <v>1311</v>
      </c>
      <c r="BJ1022" t="s">
        <v>950</v>
      </c>
      <c r="BK1022" t="str">
        <f t="shared" si="15"/>
        <v>Clay County, KY</v>
      </c>
    </row>
    <row r="1023" spans="60:63" x14ac:dyDescent="0.25">
      <c r="BH1023" t="s">
        <v>3983</v>
      </c>
      <c r="BI1023" t="s">
        <v>1374</v>
      </c>
      <c r="BJ1023" t="s">
        <v>950</v>
      </c>
      <c r="BK1023" t="str">
        <f t="shared" si="15"/>
        <v>Clinton County, KY</v>
      </c>
    </row>
    <row r="1024" spans="60:63" x14ac:dyDescent="0.25">
      <c r="BH1024" t="s">
        <v>3984</v>
      </c>
      <c r="BI1024" t="s">
        <v>1608</v>
      </c>
      <c r="BJ1024" t="s">
        <v>950</v>
      </c>
      <c r="BK1024" t="str">
        <f t="shared" si="15"/>
        <v>Crittenden County, KY</v>
      </c>
    </row>
    <row r="1025" spans="60:63" x14ac:dyDescent="0.25">
      <c r="BH1025" t="s">
        <v>3985</v>
      </c>
      <c r="BI1025" t="s">
        <v>1095</v>
      </c>
      <c r="BJ1025" t="s">
        <v>950</v>
      </c>
      <c r="BK1025" t="str">
        <f t="shared" si="15"/>
        <v>Cumberland County, KY</v>
      </c>
    </row>
    <row r="1026" spans="60:63" x14ac:dyDescent="0.25">
      <c r="BH1026" t="s">
        <v>3986</v>
      </c>
      <c r="BI1026" t="s">
        <v>1486</v>
      </c>
      <c r="BJ1026" t="s">
        <v>950</v>
      </c>
      <c r="BK1026" t="str">
        <f t="shared" si="15"/>
        <v>Daviess County, KY</v>
      </c>
    </row>
    <row r="1027" spans="60:63" x14ac:dyDescent="0.25">
      <c r="BH1027" t="s">
        <v>3987</v>
      </c>
      <c r="BI1027" t="s">
        <v>1940</v>
      </c>
      <c r="BJ1027" t="s">
        <v>950</v>
      </c>
      <c r="BK1027" t="str">
        <f t="shared" ref="BK1027:BK1090" si="16">_xlfn.TEXTJOIN(", ", TRUE, BI1027,BJ1027)</f>
        <v>Edmonson County, KY</v>
      </c>
    </row>
    <row r="1028" spans="60:63" x14ac:dyDescent="0.25">
      <c r="BH1028" t="s">
        <v>3988</v>
      </c>
      <c r="BI1028" t="s">
        <v>1963</v>
      </c>
      <c r="BJ1028" t="s">
        <v>950</v>
      </c>
      <c r="BK1028" t="str">
        <f t="shared" si="16"/>
        <v>Elliott County, KY</v>
      </c>
    </row>
    <row r="1029" spans="60:63" x14ac:dyDescent="0.25">
      <c r="BH1029" t="s">
        <v>3989</v>
      </c>
      <c r="BI1029" t="s">
        <v>1989</v>
      </c>
      <c r="BJ1029" t="s">
        <v>950</v>
      </c>
      <c r="BK1029" t="str">
        <f t="shared" si="16"/>
        <v>Estill County, KY</v>
      </c>
    </row>
    <row r="1030" spans="60:63" x14ac:dyDescent="0.25">
      <c r="BH1030" t="s">
        <v>3990</v>
      </c>
      <c r="BI1030" t="s">
        <v>1382</v>
      </c>
      <c r="BJ1030" t="s">
        <v>950</v>
      </c>
      <c r="BK1030" t="str">
        <f t="shared" si="16"/>
        <v>Fayette County, KY</v>
      </c>
    </row>
    <row r="1031" spans="60:63" x14ac:dyDescent="0.25">
      <c r="BH1031" t="s">
        <v>3991</v>
      </c>
      <c r="BI1031" t="s">
        <v>2032</v>
      </c>
      <c r="BJ1031" t="s">
        <v>950</v>
      </c>
      <c r="BK1031" t="str">
        <f t="shared" si="16"/>
        <v>Fleming County, KY</v>
      </c>
    </row>
    <row r="1032" spans="60:63" x14ac:dyDescent="0.25">
      <c r="BH1032" t="s">
        <v>3992</v>
      </c>
      <c r="BI1032" t="s">
        <v>1719</v>
      </c>
      <c r="BJ1032" t="s">
        <v>950</v>
      </c>
      <c r="BK1032" t="str">
        <f t="shared" si="16"/>
        <v>Floyd County, KY</v>
      </c>
    </row>
    <row r="1033" spans="60:63" x14ac:dyDescent="0.25">
      <c r="BH1033" t="s">
        <v>3993</v>
      </c>
      <c r="BI1033" t="s">
        <v>1139</v>
      </c>
      <c r="BJ1033" t="s">
        <v>950</v>
      </c>
      <c r="BK1033" t="str">
        <f t="shared" si="16"/>
        <v>Franklin County, KY</v>
      </c>
    </row>
    <row r="1034" spans="60:63" x14ac:dyDescent="0.25">
      <c r="BH1034" t="s">
        <v>3994</v>
      </c>
      <c r="BI1034" t="s">
        <v>1621</v>
      </c>
      <c r="BJ1034" t="s">
        <v>950</v>
      </c>
      <c r="BK1034" t="str">
        <f t="shared" si="16"/>
        <v>Fulton County, KY</v>
      </c>
    </row>
    <row r="1035" spans="60:63" x14ac:dyDescent="0.25">
      <c r="BH1035" t="s">
        <v>3995</v>
      </c>
      <c r="BI1035" t="s">
        <v>1560</v>
      </c>
      <c r="BJ1035" t="s">
        <v>950</v>
      </c>
      <c r="BK1035" t="str">
        <f t="shared" si="16"/>
        <v>Gallatin County, KY</v>
      </c>
    </row>
    <row r="1036" spans="60:63" x14ac:dyDescent="0.25">
      <c r="BH1036" t="s">
        <v>3996</v>
      </c>
      <c r="BI1036" t="s">
        <v>2142</v>
      </c>
      <c r="BJ1036" t="s">
        <v>950</v>
      </c>
      <c r="BK1036" t="str">
        <f t="shared" si="16"/>
        <v>Garrard County, KY</v>
      </c>
    </row>
    <row r="1037" spans="60:63" x14ac:dyDescent="0.25">
      <c r="BH1037" t="s">
        <v>3997</v>
      </c>
      <c r="BI1037" t="s">
        <v>1373</v>
      </c>
      <c r="BJ1037" t="s">
        <v>950</v>
      </c>
      <c r="BK1037" t="str">
        <f t="shared" si="16"/>
        <v>Grant County, KY</v>
      </c>
    </row>
    <row r="1038" spans="60:63" x14ac:dyDescent="0.25">
      <c r="BH1038" t="s">
        <v>3998</v>
      </c>
      <c r="BI1038" t="s">
        <v>2181</v>
      </c>
      <c r="BJ1038" t="s">
        <v>950</v>
      </c>
      <c r="BK1038" t="str">
        <f t="shared" si="16"/>
        <v>Graves County, KY</v>
      </c>
    </row>
    <row r="1039" spans="60:63" x14ac:dyDescent="0.25">
      <c r="BH1039" t="s">
        <v>3999</v>
      </c>
      <c r="BI1039" t="s">
        <v>2111</v>
      </c>
      <c r="BJ1039" t="s">
        <v>950</v>
      </c>
      <c r="BK1039" t="str">
        <f t="shared" si="16"/>
        <v>Grayson County, KY</v>
      </c>
    </row>
    <row r="1040" spans="60:63" x14ac:dyDescent="0.25">
      <c r="BH1040" t="s">
        <v>4000</v>
      </c>
      <c r="BI1040" t="s">
        <v>1764</v>
      </c>
      <c r="BJ1040" t="s">
        <v>950</v>
      </c>
      <c r="BK1040" t="str">
        <f t="shared" si="16"/>
        <v>Green County, KY</v>
      </c>
    </row>
    <row r="1041" spans="60:63" x14ac:dyDescent="0.25">
      <c r="BH1041" t="s">
        <v>4001</v>
      </c>
      <c r="BI1041" t="s">
        <v>2239</v>
      </c>
      <c r="BJ1041" t="s">
        <v>950</v>
      </c>
      <c r="BK1041" t="str">
        <f t="shared" si="16"/>
        <v>Greenup County, KY</v>
      </c>
    </row>
    <row r="1042" spans="60:63" x14ac:dyDescent="0.25">
      <c r="BH1042" t="s">
        <v>4002</v>
      </c>
      <c r="BI1042" t="s">
        <v>1186</v>
      </c>
      <c r="BJ1042" t="s">
        <v>950</v>
      </c>
      <c r="BK1042" t="str">
        <f t="shared" si="16"/>
        <v>Hancock County, KY</v>
      </c>
    </row>
    <row r="1043" spans="60:63" x14ac:dyDescent="0.25">
      <c r="BH1043" t="s">
        <v>4003</v>
      </c>
      <c r="BI1043" t="s">
        <v>2001</v>
      </c>
      <c r="BJ1043" t="s">
        <v>950</v>
      </c>
      <c r="BK1043" t="str">
        <f t="shared" si="16"/>
        <v>Hardin County, KY</v>
      </c>
    </row>
    <row r="1044" spans="60:63" x14ac:dyDescent="0.25">
      <c r="BH1044" t="s">
        <v>4004</v>
      </c>
      <c r="BI1044" t="s">
        <v>2185</v>
      </c>
      <c r="BJ1044" t="s">
        <v>950</v>
      </c>
      <c r="BK1044" t="str">
        <f t="shared" si="16"/>
        <v>Harlan County, KY</v>
      </c>
    </row>
    <row r="1045" spans="60:63" x14ac:dyDescent="0.25">
      <c r="BH1045" t="s">
        <v>4005</v>
      </c>
      <c r="BI1045" t="s">
        <v>1602</v>
      </c>
      <c r="BJ1045" t="s">
        <v>950</v>
      </c>
      <c r="BK1045" t="str">
        <f t="shared" si="16"/>
        <v>Harrison County, KY</v>
      </c>
    </row>
    <row r="1046" spans="60:63" x14ac:dyDescent="0.25">
      <c r="BH1046" t="s">
        <v>4006</v>
      </c>
      <c r="BI1046" t="s">
        <v>2337</v>
      </c>
      <c r="BJ1046" t="s">
        <v>950</v>
      </c>
      <c r="BK1046" t="str">
        <f t="shared" si="16"/>
        <v>Hart County, KY</v>
      </c>
    </row>
    <row r="1047" spans="60:63" x14ac:dyDescent="0.25">
      <c r="BH1047" t="s">
        <v>4007</v>
      </c>
      <c r="BI1047" t="s">
        <v>2054</v>
      </c>
      <c r="BJ1047" t="s">
        <v>950</v>
      </c>
      <c r="BK1047" t="str">
        <f t="shared" si="16"/>
        <v>Henderson County, KY</v>
      </c>
    </row>
    <row r="1048" spans="60:63" x14ac:dyDescent="0.25">
      <c r="BH1048" t="s">
        <v>4008</v>
      </c>
      <c r="BI1048" t="s">
        <v>1988</v>
      </c>
      <c r="BJ1048" t="s">
        <v>950</v>
      </c>
      <c r="BK1048" t="str">
        <f t="shared" si="16"/>
        <v>Henry County, KY</v>
      </c>
    </row>
    <row r="1049" spans="60:63" x14ac:dyDescent="0.25">
      <c r="BH1049" t="s">
        <v>4009</v>
      </c>
      <c r="BI1049" t="s">
        <v>2167</v>
      </c>
      <c r="BJ1049" t="s">
        <v>950</v>
      </c>
      <c r="BK1049" t="str">
        <f t="shared" si="16"/>
        <v>Hickman County, KY</v>
      </c>
    </row>
    <row r="1050" spans="60:63" x14ac:dyDescent="0.25">
      <c r="BH1050" t="s">
        <v>4010</v>
      </c>
      <c r="BI1050" t="s">
        <v>2415</v>
      </c>
      <c r="BJ1050" t="s">
        <v>950</v>
      </c>
      <c r="BK1050" t="str">
        <f t="shared" si="16"/>
        <v>Hopkins County, KY</v>
      </c>
    </row>
    <row r="1051" spans="60:63" x14ac:dyDescent="0.25">
      <c r="BH1051" t="s">
        <v>4011</v>
      </c>
      <c r="BI1051" t="s">
        <v>1531</v>
      </c>
      <c r="BJ1051" t="s">
        <v>950</v>
      </c>
      <c r="BK1051" t="str">
        <f t="shared" si="16"/>
        <v>Jackson County, KY</v>
      </c>
    </row>
    <row r="1052" spans="60:63" x14ac:dyDescent="0.25">
      <c r="BH1052" t="s">
        <v>4012</v>
      </c>
      <c r="BI1052" t="s">
        <v>1569</v>
      </c>
      <c r="BJ1052" t="s">
        <v>950</v>
      </c>
      <c r="BK1052" t="str">
        <f t="shared" si="16"/>
        <v>Jefferson County, KY</v>
      </c>
    </row>
    <row r="1053" spans="60:63" x14ac:dyDescent="0.25">
      <c r="BH1053" t="s">
        <v>4013</v>
      </c>
      <c r="BI1053" t="s">
        <v>2471</v>
      </c>
      <c r="BJ1053" t="s">
        <v>950</v>
      </c>
      <c r="BK1053" t="str">
        <f t="shared" si="16"/>
        <v>Jessamine County, KY</v>
      </c>
    </row>
    <row r="1054" spans="60:63" x14ac:dyDescent="0.25">
      <c r="BH1054" t="s">
        <v>4014</v>
      </c>
      <c r="BI1054" t="s">
        <v>1383</v>
      </c>
      <c r="BJ1054" t="s">
        <v>950</v>
      </c>
      <c r="BK1054" t="str">
        <f t="shared" si="16"/>
        <v>Johnson County, KY</v>
      </c>
    </row>
    <row r="1055" spans="60:63" x14ac:dyDescent="0.25">
      <c r="BH1055" t="s">
        <v>4015</v>
      </c>
      <c r="BI1055" t="s">
        <v>2499</v>
      </c>
      <c r="BJ1055" t="s">
        <v>950</v>
      </c>
      <c r="BK1055" t="str">
        <f t="shared" si="16"/>
        <v>Kenton County, KY</v>
      </c>
    </row>
    <row r="1056" spans="60:63" x14ac:dyDescent="0.25">
      <c r="BH1056" t="s">
        <v>4016</v>
      </c>
      <c r="BI1056" t="s">
        <v>2512</v>
      </c>
      <c r="BJ1056" t="s">
        <v>950</v>
      </c>
      <c r="BK1056" t="str">
        <f t="shared" si="16"/>
        <v>Knott County, KY</v>
      </c>
    </row>
    <row r="1057" spans="60:63" x14ac:dyDescent="0.25">
      <c r="BH1057" t="s">
        <v>4017</v>
      </c>
      <c r="BI1057" t="s">
        <v>1259</v>
      </c>
      <c r="BJ1057" t="s">
        <v>950</v>
      </c>
      <c r="BK1057" t="str">
        <f t="shared" si="16"/>
        <v>Knox County, KY</v>
      </c>
    </row>
    <row r="1058" spans="60:63" x14ac:dyDescent="0.25">
      <c r="BH1058" t="s">
        <v>4018</v>
      </c>
      <c r="BI1058" t="s">
        <v>2544</v>
      </c>
      <c r="BJ1058" t="s">
        <v>950</v>
      </c>
      <c r="BK1058" t="str">
        <f t="shared" si="16"/>
        <v>Larue County, KY</v>
      </c>
    </row>
    <row r="1059" spans="60:63" x14ac:dyDescent="0.25">
      <c r="BH1059" t="s">
        <v>4019</v>
      </c>
      <c r="BI1059" t="s">
        <v>2560</v>
      </c>
      <c r="BJ1059" t="s">
        <v>950</v>
      </c>
      <c r="BK1059" t="str">
        <f t="shared" si="16"/>
        <v>Laurel County, KY</v>
      </c>
    </row>
    <row r="1060" spans="60:63" x14ac:dyDescent="0.25">
      <c r="BH1060" t="s">
        <v>4020</v>
      </c>
      <c r="BI1060" t="s">
        <v>2086</v>
      </c>
      <c r="BJ1060" t="s">
        <v>950</v>
      </c>
      <c r="BK1060" t="str">
        <f t="shared" si="16"/>
        <v>Lawrence County, KY</v>
      </c>
    </row>
    <row r="1061" spans="60:63" x14ac:dyDescent="0.25">
      <c r="BH1061" t="s">
        <v>4021</v>
      </c>
      <c r="BI1061" t="s">
        <v>1950</v>
      </c>
      <c r="BJ1061" t="s">
        <v>950</v>
      </c>
      <c r="BK1061" t="str">
        <f t="shared" si="16"/>
        <v>Lee County, KY</v>
      </c>
    </row>
    <row r="1062" spans="60:63" x14ac:dyDescent="0.25">
      <c r="BH1062" t="s">
        <v>4022</v>
      </c>
      <c r="BI1062" t="s">
        <v>2611</v>
      </c>
      <c r="BJ1062" t="s">
        <v>950</v>
      </c>
      <c r="BK1062" t="str">
        <f t="shared" si="16"/>
        <v>Leslie County, KY</v>
      </c>
    </row>
    <row r="1063" spans="60:63" x14ac:dyDescent="0.25">
      <c r="BH1063" t="s">
        <v>4023</v>
      </c>
      <c r="BI1063" t="s">
        <v>2626</v>
      </c>
      <c r="BJ1063" t="s">
        <v>950</v>
      </c>
      <c r="BK1063" t="str">
        <f t="shared" si="16"/>
        <v>Letcher County, KY</v>
      </c>
    </row>
    <row r="1064" spans="60:63" x14ac:dyDescent="0.25">
      <c r="BH1064" t="s">
        <v>4024</v>
      </c>
      <c r="BI1064" t="s">
        <v>1707</v>
      </c>
      <c r="BJ1064" t="s">
        <v>950</v>
      </c>
      <c r="BK1064" t="str">
        <f t="shared" si="16"/>
        <v>Lewis County, KY</v>
      </c>
    </row>
    <row r="1065" spans="60:63" x14ac:dyDescent="0.25">
      <c r="BH1065" t="s">
        <v>4025</v>
      </c>
      <c r="BI1065" t="s">
        <v>1292</v>
      </c>
      <c r="BJ1065" t="s">
        <v>950</v>
      </c>
      <c r="BK1065" t="str">
        <f t="shared" si="16"/>
        <v>Lincoln County, KY</v>
      </c>
    </row>
    <row r="1066" spans="60:63" x14ac:dyDescent="0.25">
      <c r="BH1066" t="s">
        <v>4026</v>
      </c>
      <c r="BI1066" t="s">
        <v>1825</v>
      </c>
      <c r="BJ1066" t="s">
        <v>950</v>
      </c>
      <c r="BK1066" t="str">
        <f t="shared" si="16"/>
        <v>Livingston County, KY</v>
      </c>
    </row>
    <row r="1067" spans="60:63" x14ac:dyDescent="0.25">
      <c r="BH1067" t="s">
        <v>4027</v>
      </c>
      <c r="BI1067" t="s">
        <v>1763</v>
      </c>
      <c r="BJ1067" t="s">
        <v>950</v>
      </c>
      <c r="BK1067" t="str">
        <f t="shared" si="16"/>
        <v>Logan County, KY</v>
      </c>
    </row>
    <row r="1068" spans="60:63" x14ac:dyDescent="0.25">
      <c r="BH1068" t="s">
        <v>4028</v>
      </c>
      <c r="BI1068" t="s">
        <v>1370</v>
      </c>
      <c r="BJ1068" t="s">
        <v>950</v>
      </c>
      <c r="BK1068" t="str">
        <f t="shared" si="16"/>
        <v>Lyon County, KY</v>
      </c>
    </row>
    <row r="1069" spans="60:63" x14ac:dyDescent="0.25">
      <c r="BH1069" t="s">
        <v>4029</v>
      </c>
      <c r="BI1069" t="s">
        <v>2701</v>
      </c>
      <c r="BJ1069" t="s">
        <v>950</v>
      </c>
      <c r="BK1069" t="str">
        <f t="shared" si="16"/>
        <v>McCracken County, KY</v>
      </c>
    </row>
    <row r="1070" spans="60:63" x14ac:dyDescent="0.25">
      <c r="BH1070" t="s">
        <v>4030</v>
      </c>
      <c r="BI1070" t="s">
        <v>2717</v>
      </c>
      <c r="BJ1070" t="s">
        <v>950</v>
      </c>
      <c r="BK1070" t="str">
        <f t="shared" si="16"/>
        <v>McCreary County, KY</v>
      </c>
    </row>
    <row r="1071" spans="60:63" x14ac:dyDescent="0.25">
      <c r="BH1071" t="s">
        <v>4031</v>
      </c>
      <c r="BI1071" t="s">
        <v>1878</v>
      </c>
      <c r="BJ1071" t="s">
        <v>950</v>
      </c>
      <c r="BK1071" t="str">
        <f t="shared" si="16"/>
        <v>McLean County, KY</v>
      </c>
    </row>
    <row r="1072" spans="60:63" x14ac:dyDescent="0.25">
      <c r="BH1072" t="s">
        <v>4032</v>
      </c>
      <c r="BI1072" t="s">
        <v>1852</v>
      </c>
      <c r="BJ1072" t="s">
        <v>950</v>
      </c>
      <c r="BK1072" t="str">
        <f t="shared" si="16"/>
        <v>Madison County, KY</v>
      </c>
    </row>
    <row r="1073" spans="60:63" x14ac:dyDescent="0.25">
      <c r="BH1073" t="s">
        <v>4033</v>
      </c>
      <c r="BI1073" t="s">
        <v>2742</v>
      </c>
      <c r="BJ1073" t="s">
        <v>950</v>
      </c>
      <c r="BK1073" t="str">
        <f t="shared" si="16"/>
        <v>Magoffin County, KY</v>
      </c>
    </row>
    <row r="1074" spans="60:63" x14ac:dyDescent="0.25">
      <c r="BH1074" t="s">
        <v>4034</v>
      </c>
      <c r="BI1074" t="s">
        <v>1780</v>
      </c>
      <c r="BJ1074" t="s">
        <v>950</v>
      </c>
      <c r="BK1074" t="str">
        <f t="shared" si="16"/>
        <v>Marion County, KY</v>
      </c>
    </row>
    <row r="1075" spans="60:63" x14ac:dyDescent="0.25">
      <c r="BH1075" t="s">
        <v>4035</v>
      </c>
      <c r="BI1075" t="s">
        <v>1835</v>
      </c>
      <c r="BJ1075" t="s">
        <v>950</v>
      </c>
      <c r="BK1075" t="str">
        <f t="shared" si="16"/>
        <v>Marshall County, KY</v>
      </c>
    </row>
    <row r="1076" spans="60:63" x14ac:dyDescent="0.25">
      <c r="BH1076" t="s">
        <v>4036</v>
      </c>
      <c r="BI1076" t="s">
        <v>2177</v>
      </c>
      <c r="BJ1076" t="s">
        <v>950</v>
      </c>
      <c r="BK1076" t="str">
        <f t="shared" si="16"/>
        <v>Martin County, KY</v>
      </c>
    </row>
    <row r="1077" spans="60:63" x14ac:dyDescent="0.25">
      <c r="BH1077" t="s">
        <v>4037</v>
      </c>
      <c r="BI1077" t="s">
        <v>1762</v>
      </c>
      <c r="BJ1077" t="s">
        <v>950</v>
      </c>
      <c r="BK1077" t="str">
        <f t="shared" si="16"/>
        <v>Mason County, KY</v>
      </c>
    </row>
    <row r="1078" spans="60:63" x14ac:dyDescent="0.25">
      <c r="BH1078" t="s">
        <v>4038</v>
      </c>
      <c r="BI1078" t="s">
        <v>2266</v>
      </c>
      <c r="BJ1078" t="s">
        <v>950</v>
      </c>
      <c r="BK1078" t="str">
        <f t="shared" si="16"/>
        <v>Meade County, KY</v>
      </c>
    </row>
    <row r="1079" spans="60:63" x14ac:dyDescent="0.25">
      <c r="BH1079" t="s">
        <v>4039</v>
      </c>
      <c r="BI1079" t="s">
        <v>2802</v>
      </c>
      <c r="BJ1079" t="s">
        <v>950</v>
      </c>
      <c r="BK1079" t="str">
        <f t="shared" si="16"/>
        <v>Menifee County, KY</v>
      </c>
    </row>
    <row r="1080" spans="60:63" x14ac:dyDescent="0.25">
      <c r="BH1080" t="s">
        <v>4040</v>
      </c>
      <c r="BI1080" t="s">
        <v>1404</v>
      </c>
      <c r="BJ1080" t="s">
        <v>950</v>
      </c>
      <c r="BK1080" t="str">
        <f t="shared" si="16"/>
        <v>Mercer County, KY</v>
      </c>
    </row>
    <row r="1081" spans="60:63" x14ac:dyDescent="0.25">
      <c r="BH1081" t="s">
        <v>4041</v>
      </c>
      <c r="BI1081" t="s">
        <v>2820</v>
      </c>
      <c r="BJ1081" t="s">
        <v>950</v>
      </c>
      <c r="BK1081" t="str">
        <f t="shared" si="16"/>
        <v>Metcalfe County, KY</v>
      </c>
    </row>
    <row r="1082" spans="60:63" x14ac:dyDescent="0.25">
      <c r="BH1082" t="s">
        <v>4042</v>
      </c>
      <c r="BI1082" t="s">
        <v>1876</v>
      </c>
      <c r="BJ1082" t="s">
        <v>950</v>
      </c>
      <c r="BK1082" t="str">
        <f t="shared" si="16"/>
        <v>Monroe County, KY</v>
      </c>
    </row>
    <row r="1083" spans="60:63" x14ac:dyDescent="0.25">
      <c r="BH1083" t="s">
        <v>4043</v>
      </c>
      <c r="BI1083" t="s">
        <v>1520</v>
      </c>
      <c r="BJ1083" t="s">
        <v>950</v>
      </c>
      <c r="BK1083" t="str">
        <f t="shared" si="16"/>
        <v>Montgomery County, KY</v>
      </c>
    </row>
    <row r="1084" spans="60:63" x14ac:dyDescent="0.25">
      <c r="BH1084" t="s">
        <v>4044</v>
      </c>
      <c r="BI1084" t="s">
        <v>1536</v>
      </c>
      <c r="BJ1084" t="s">
        <v>950</v>
      </c>
      <c r="BK1084" t="str">
        <f t="shared" si="16"/>
        <v>Morgan County, KY</v>
      </c>
    </row>
    <row r="1085" spans="60:63" x14ac:dyDescent="0.25">
      <c r="BH1085" t="s">
        <v>4045</v>
      </c>
      <c r="BI1085" t="s">
        <v>2849</v>
      </c>
      <c r="BJ1085" t="s">
        <v>950</v>
      </c>
      <c r="BK1085" t="str">
        <f t="shared" si="16"/>
        <v>Muhlenberg County, KY</v>
      </c>
    </row>
    <row r="1086" spans="60:63" x14ac:dyDescent="0.25">
      <c r="BH1086" t="s">
        <v>4046</v>
      </c>
      <c r="BI1086" t="s">
        <v>1970</v>
      </c>
      <c r="BJ1086" t="s">
        <v>950</v>
      </c>
      <c r="BK1086" t="str">
        <f t="shared" si="16"/>
        <v>Nelson County, KY</v>
      </c>
    </row>
    <row r="1087" spans="60:63" x14ac:dyDescent="0.25">
      <c r="BH1087" t="s">
        <v>4047</v>
      </c>
      <c r="BI1087" t="s">
        <v>2022</v>
      </c>
      <c r="BJ1087" t="s">
        <v>950</v>
      </c>
      <c r="BK1087" t="str">
        <f t="shared" si="16"/>
        <v>Nicholas County, KY</v>
      </c>
    </row>
    <row r="1088" spans="60:63" x14ac:dyDescent="0.25">
      <c r="BH1088" t="s">
        <v>4048</v>
      </c>
      <c r="BI1088" t="s">
        <v>2048</v>
      </c>
      <c r="BJ1088" t="s">
        <v>950</v>
      </c>
      <c r="BK1088" t="str">
        <f t="shared" si="16"/>
        <v>Ohio County, KY</v>
      </c>
    </row>
    <row r="1089" spans="60:63" x14ac:dyDescent="0.25">
      <c r="BH1089" t="s">
        <v>4049</v>
      </c>
      <c r="BI1089" t="s">
        <v>2869</v>
      </c>
      <c r="BJ1089" t="s">
        <v>950</v>
      </c>
      <c r="BK1089" t="str">
        <f t="shared" si="16"/>
        <v>Oldham County, KY</v>
      </c>
    </row>
    <row r="1090" spans="60:63" x14ac:dyDescent="0.25">
      <c r="BH1090" t="s">
        <v>4050</v>
      </c>
      <c r="BI1090" t="s">
        <v>2511</v>
      </c>
      <c r="BJ1090" t="s">
        <v>950</v>
      </c>
      <c r="BK1090" t="str">
        <f t="shared" si="16"/>
        <v>Owen County, KY</v>
      </c>
    </row>
    <row r="1091" spans="60:63" x14ac:dyDescent="0.25">
      <c r="BH1091" t="s">
        <v>4051</v>
      </c>
      <c r="BI1091" t="s">
        <v>2878</v>
      </c>
      <c r="BJ1091" t="s">
        <v>950</v>
      </c>
      <c r="BK1091" t="str">
        <f t="shared" ref="BK1091:BK1154" si="17">_xlfn.TEXTJOIN(", ", TRUE, BI1091,BJ1091)</f>
        <v>Owsley County, KY</v>
      </c>
    </row>
    <row r="1092" spans="60:63" x14ac:dyDescent="0.25">
      <c r="BH1092" t="s">
        <v>4052</v>
      </c>
      <c r="BI1092" t="s">
        <v>2067</v>
      </c>
      <c r="BJ1092" t="s">
        <v>950</v>
      </c>
      <c r="BK1092" t="str">
        <f t="shared" si="17"/>
        <v>Pendleton County, KY</v>
      </c>
    </row>
    <row r="1093" spans="60:63" x14ac:dyDescent="0.25">
      <c r="BH1093" t="s">
        <v>4053</v>
      </c>
      <c r="BI1093" t="s">
        <v>2347</v>
      </c>
      <c r="BJ1093" t="s">
        <v>950</v>
      </c>
      <c r="BK1093" t="str">
        <f t="shared" si="17"/>
        <v>Perry County, KY</v>
      </c>
    </row>
    <row r="1094" spans="60:63" x14ac:dyDescent="0.25">
      <c r="BH1094" t="s">
        <v>4054</v>
      </c>
      <c r="BI1094" t="s">
        <v>2386</v>
      </c>
      <c r="BJ1094" t="s">
        <v>950</v>
      </c>
      <c r="BK1094" t="str">
        <f t="shared" si="17"/>
        <v>Pike County, KY</v>
      </c>
    </row>
    <row r="1095" spans="60:63" x14ac:dyDescent="0.25">
      <c r="BH1095" t="s">
        <v>4055</v>
      </c>
      <c r="BI1095" t="s">
        <v>2123</v>
      </c>
      <c r="BJ1095" t="s">
        <v>950</v>
      </c>
      <c r="BK1095" t="str">
        <f t="shared" si="17"/>
        <v>Powell County, KY</v>
      </c>
    </row>
    <row r="1096" spans="60:63" x14ac:dyDescent="0.25">
      <c r="BH1096" t="s">
        <v>4056</v>
      </c>
      <c r="BI1096" t="s">
        <v>2510</v>
      </c>
      <c r="BJ1096" t="s">
        <v>950</v>
      </c>
      <c r="BK1096" t="str">
        <f t="shared" si="17"/>
        <v>Pulaski County, KY</v>
      </c>
    </row>
    <row r="1097" spans="60:63" x14ac:dyDescent="0.25">
      <c r="BH1097" t="s">
        <v>4057</v>
      </c>
      <c r="BI1097" t="s">
        <v>2722</v>
      </c>
      <c r="BJ1097" t="s">
        <v>950</v>
      </c>
      <c r="BK1097" t="str">
        <f t="shared" si="17"/>
        <v>Robertson County, KY</v>
      </c>
    </row>
    <row r="1098" spans="60:63" x14ac:dyDescent="0.25">
      <c r="BH1098" t="s">
        <v>4058</v>
      </c>
      <c r="BI1098" t="s">
        <v>2911</v>
      </c>
      <c r="BJ1098" t="s">
        <v>950</v>
      </c>
      <c r="BK1098" t="str">
        <f t="shared" si="17"/>
        <v>Rockcastle County, KY</v>
      </c>
    </row>
    <row r="1099" spans="60:63" x14ac:dyDescent="0.25">
      <c r="BH1099" t="s">
        <v>4059</v>
      </c>
      <c r="BI1099" t="s">
        <v>2780</v>
      </c>
      <c r="BJ1099" t="s">
        <v>950</v>
      </c>
      <c r="BK1099" t="str">
        <f t="shared" si="17"/>
        <v>Rowan County, KY</v>
      </c>
    </row>
    <row r="1100" spans="60:63" x14ac:dyDescent="0.25">
      <c r="BH1100" t="s">
        <v>4060</v>
      </c>
      <c r="BI1100" t="s">
        <v>2468</v>
      </c>
      <c r="BJ1100" t="s">
        <v>950</v>
      </c>
      <c r="BK1100" t="str">
        <f t="shared" si="17"/>
        <v>Russell County, KY</v>
      </c>
    </row>
    <row r="1101" spans="60:63" x14ac:dyDescent="0.25">
      <c r="BH1101" t="s">
        <v>4061</v>
      </c>
      <c r="BI1101" t="s">
        <v>2547</v>
      </c>
      <c r="BJ1101" t="s">
        <v>950</v>
      </c>
      <c r="BK1101" t="str">
        <f t="shared" si="17"/>
        <v>Scott County, KY</v>
      </c>
    </row>
    <row r="1102" spans="60:63" x14ac:dyDescent="0.25">
      <c r="BH1102" t="s">
        <v>4062</v>
      </c>
      <c r="BI1102" t="s">
        <v>2495</v>
      </c>
      <c r="BJ1102" t="s">
        <v>950</v>
      </c>
      <c r="BK1102" t="str">
        <f t="shared" si="17"/>
        <v>Shelby County, KY</v>
      </c>
    </row>
    <row r="1103" spans="60:63" x14ac:dyDescent="0.25">
      <c r="BH1103" t="s">
        <v>4063</v>
      </c>
      <c r="BI1103" t="s">
        <v>2582</v>
      </c>
      <c r="BJ1103" t="s">
        <v>950</v>
      </c>
      <c r="BK1103" t="str">
        <f t="shared" si="17"/>
        <v>Simpson County, KY</v>
      </c>
    </row>
    <row r="1104" spans="60:63" x14ac:dyDescent="0.25">
      <c r="BH1104" t="s">
        <v>4064</v>
      </c>
      <c r="BI1104" t="s">
        <v>2715</v>
      </c>
      <c r="BJ1104" t="s">
        <v>950</v>
      </c>
      <c r="BK1104" t="str">
        <f t="shared" si="17"/>
        <v>Spencer County, KY</v>
      </c>
    </row>
    <row r="1105" spans="60:63" x14ac:dyDescent="0.25">
      <c r="BH1105" t="s">
        <v>4065</v>
      </c>
      <c r="BI1105" t="s">
        <v>2269</v>
      </c>
      <c r="BJ1105" t="s">
        <v>950</v>
      </c>
      <c r="BK1105" t="str">
        <f t="shared" si="17"/>
        <v>Taylor County, KY</v>
      </c>
    </row>
    <row r="1106" spans="60:63" x14ac:dyDescent="0.25">
      <c r="BH1106" t="s">
        <v>4066</v>
      </c>
      <c r="BI1106" t="s">
        <v>2520</v>
      </c>
      <c r="BJ1106" t="s">
        <v>950</v>
      </c>
      <c r="BK1106" t="str">
        <f t="shared" si="17"/>
        <v>Todd County, KY</v>
      </c>
    </row>
    <row r="1107" spans="60:63" x14ac:dyDescent="0.25">
      <c r="BH1107" t="s">
        <v>4067</v>
      </c>
      <c r="BI1107" t="s">
        <v>2941</v>
      </c>
      <c r="BJ1107" t="s">
        <v>950</v>
      </c>
      <c r="BK1107" t="str">
        <f t="shared" si="17"/>
        <v>Trigg County, KY</v>
      </c>
    </row>
    <row r="1108" spans="60:63" x14ac:dyDescent="0.25">
      <c r="BH1108" t="s">
        <v>4068</v>
      </c>
      <c r="BI1108" t="s">
        <v>2945</v>
      </c>
      <c r="BJ1108" t="s">
        <v>950</v>
      </c>
      <c r="BK1108" t="str">
        <f t="shared" si="17"/>
        <v>Trimble County, KY</v>
      </c>
    </row>
    <row r="1109" spans="60:63" x14ac:dyDescent="0.25">
      <c r="BH1109" t="s">
        <v>4069</v>
      </c>
      <c r="BI1109" t="s">
        <v>1673</v>
      </c>
      <c r="BJ1109" t="s">
        <v>950</v>
      </c>
      <c r="BK1109" t="str">
        <f t="shared" si="17"/>
        <v>Union County, KY</v>
      </c>
    </row>
    <row r="1110" spans="60:63" x14ac:dyDescent="0.25">
      <c r="BH1110" t="s">
        <v>4070</v>
      </c>
      <c r="BI1110" t="s">
        <v>1700</v>
      </c>
      <c r="BJ1110" t="s">
        <v>950</v>
      </c>
      <c r="BK1110" t="str">
        <f t="shared" si="17"/>
        <v>Warren County, KY</v>
      </c>
    </row>
    <row r="1111" spans="60:63" x14ac:dyDescent="0.25">
      <c r="BH1111" t="s">
        <v>4071</v>
      </c>
      <c r="BI1111" t="s">
        <v>1201</v>
      </c>
      <c r="BJ1111" t="s">
        <v>950</v>
      </c>
      <c r="BK1111" t="str">
        <f t="shared" si="17"/>
        <v>Washington County, KY</v>
      </c>
    </row>
    <row r="1112" spans="60:63" x14ac:dyDescent="0.25">
      <c r="BH1112" t="s">
        <v>4072</v>
      </c>
      <c r="BI1112" t="s">
        <v>1885</v>
      </c>
      <c r="BJ1112" t="s">
        <v>950</v>
      </c>
      <c r="BK1112" t="str">
        <f t="shared" si="17"/>
        <v>Wayne County, KY</v>
      </c>
    </row>
    <row r="1113" spans="60:63" x14ac:dyDescent="0.25">
      <c r="BH1113" t="s">
        <v>4073</v>
      </c>
      <c r="BI1113" t="s">
        <v>2368</v>
      </c>
      <c r="BJ1113" t="s">
        <v>950</v>
      </c>
      <c r="BK1113" t="str">
        <f t="shared" si="17"/>
        <v>Webster County, KY</v>
      </c>
    </row>
    <row r="1114" spans="60:63" x14ac:dyDescent="0.25">
      <c r="BH1114" t="s">
        <v>4074</v>
      </c>
      <c r="BI1114" t="s">
        <v>2862</v>
      </c>
      <c r="BJ1114" t="s">
        <v>950</v>
      </c>
      <c r="BK1114" t="str">
        <f t="shared" si="17"/>
        <v>Whitley County, KY</v>
      </c>
    </row>
    <row r="1115" spans="60:63" x14ac:dyDescent="0.25">
      <c r="BH1115" t="s">
        <v>4075</v>
      </c>
      <c r="BI1115" t="s">
        <v>2965</v>
      </c>
      <c r="BJ1115" t="s">
        <v>950</v>
      </c>
      <c r="BK1115" t="str">
        <f t="shared" si="17"/>
        <v>Wolfe County, KY</v>
      </c>
    </row>
    <row r="1116" spans="60:63" x14ac:dyDescent="0.25">
      <c r="BH1116" t="s">
        <v>4076</v>
      </c>
      <c r="BI1116" t="s">
        <v>2909</v>
      </c>
      <c r="BJ1116" t="s">
        <v>950</v>
      </c>
      <c r="BK1116" t="str">
        <f t="shared" si="17"/>
        <v>Woodford County, KY</v>
      </c>
    </row>
    <row r="1117" spans="60:63" x14ac:dyDescent="0.25">
      <c r="BH1117" t="s">
        <v>4077</v>
      </c>
      <c r="BI1117" t="s">
        <v>1007</v>
      </c>
      <c r="BJ1117" t="s">
        <v>951</v>
      </c>
      <c r="BK1117" t="str">
        <f t="shared" si="17"/>
        <v>Acadia Parish, LA</v>
      </c>
    </row>
    <row r="1118" spans="60:63" x14ac:dyDescent="0.25">
      <c r="BH1118" t="s">
        <v>4078</v>
      </c>
      <c r="BI1118" t="s">
        <v>1046</v>
      </c>
      <c r="BJ1118" t="s">
        <v>951</v>
      </c>
      <c r="BK1118" t="str">
        <f t="shared" si="17"/>
        <v>Allen Parish, LA</v>
      </c>
    </row>
    <row r="1119" spans="60:63" x14ac:dyDescent="0.25">
      <c r="BH1119" t="s">
        <v>4079</v>
      </c>
      <c r="BI1119" t="s">
        <v>1094</v>
      </c>
      <c r="BJ1119" t="s">
        <v>951</v>
      </c>
      <c r="BK1119" t="str">
        <f t="shared" si="17"/>
        <v>Ascension Parish, LA</v>
      </c>
    </row>
    <row r="1120" spans="60:63" x14ac:dyDescent="0.25">
      <c r="BH1120" t="s">
        <v>4080</v>
      </c>
      <c r="BI1120" t="s">
        <v>1138</v>
      </c>
      <c r="BJ1120" t="s">
        <v>951</v>
      </c>
      <c r="BK1120" t="str">
        <f t="shared" si="17"/>
        <v>Assumption Parish, LA</v>
      </c>
    </row>
    <row r="1121" spans="60:63" x14ac:dyDescent="0.25">
      <c r="BH1121" t="s">
        <v>4081</v>
      </c>
      <c r="BI1121" t="s">
        <v>1185</v>
      </c>
      <c r="BJ1121" t="s">
        <v>951</v>
      </c>
      <c r="BK1121" t="str">
        <f t="shared" si="17"/>
        <v>Avoyelles Parish, LA</v>
      </c>
    </row>
    <row r="1122" spans="60:63" x14ac:dyDescent="0.25">
      <c r="BH1122" t="s">
        <v>4082</v>
      </c>
      <c r="BI1122" t="s">
        <v>1226</v>
      </c>
      <c r="BJ1122" t="s">
        <v>951</v>
      </c>
      <c r="BK1122" t="str">
        <f t="shared" si="17"/>
        <v>Beauregard Parish, LA</v>
      </c>
    </row>
    <row r="1123" spans="60:63" x14ac:dyDescent="0.25">
      <c r="BH1123" t="s">
        <v>4083</v>
      </c>
      <c r="BI1123" t="s">
        <v>1258</v>
      </c>
      <c r="BJ1123" t="s">
        <v>951</v>
      </c>
      <c r="BK1123" t="str">
        <f t="shared" si="17"/>
        <v>Bienville Parish, LA</v>
      </c>
    </row>
    <row r="1124" spans="60:63" x14ac:dyDescent="0.25">
      <c r="BH1124" t="s">
        <v>4084</v>
      </c>
      <c r="BI1124" t="s">
        <v>1291</v>
      </c>
      <c r="BJ1124" t="s">
        <v>951</v>
      </c>
      <c r="BK1124" t="str">
        <f t="shared" si="17"/>
        <v>Bossier Parish, LA</v>
      </c>
    </row>
    <row r="1125" spans="60:63" x14ac:dyDescent="0.25">
      <c r="BH1125" t="s">
        <v>4085</v>
      </c>
      <c r="BI1125" t="s">
        <v>1329</v>
      </c>
      <c r="BJ1125" t="s">
        <v>951</v>
      </c>
      <c r="BK1125" t="str">
        <f t="shared" si="17"/>
        <v>Caddo Parish, LA</v>
      </c>
    </row>
    <row r="1126" spans="60:63" x14ac:dyDescent="0.25">
      <c r="BH1126" t="s">
        <v>4086</v>
      </c>
      <c r="BI1126" t="s">
        <v>1362</v>
      </c>
      <c r="BJ1126" t="s">
        <v>951</v>
      </c>
      <c r="BK1126" t="str">
        <f t="shared" si="17"/>
        <v>Calcasieu Parish, LA</v>
      </c>
    </row>
    <row r="1127" spans="60:63" x14ac:dyDescent="0.25">
      <c r="BH1127" t="s">
        <v>4087</v>
      </c>
      <c r="BI1127" t="s">
        <v>1396</v>
      </c>
      <c r="BJ1127" t="s">
        <v>951</v>
      </c>
      <c r="BK1127" t="str">
        <f t="shared" si="17"/>
        <v>Caldwell Parish, LA</v>
      </c>
    </row>
    <row r="1128" spans="60:63" x14ac:dyDescent="0.25">
      <c r="BH1128" t="s">
        <v>4088</v>
      </c>
      <c r="BI1128" t="s">
        <v>1426</v>
      </c>
      <c r="BJ1128" t="s">
        <v>951</v>
      </c>
      <c r="BK1128" t="str">
        <f t="shared" si="17"/>
        <v>Cameron Parish, LA</v>
      </c>
    </row>
    <row r="1129" spans="60:63" x14ac:dyDescent="0.25">
      <c r="BH1129" t="s">
        <v>4089</v>
      </c>
      <c r="BI1129" t="s">
        <v>1454</v>
      </c>
      <c r="BJ1129" t="s">
        <v>951</v>
      </c>
      <c r="BK1129" t="str">
        <f t="shared" si="17"/>
        <v>Catahoula Parish, LA</v>
      </c>
    </row>
    <row r="1130" spans="60:63" x14ac:dyDescent="0.25">
      <c r="BH1130" t="s">
        <v>4090</v>
      </c>
      <c r="BI1130" t="s">
        <v>1488</v>
      </c>
      <c r="BJ1130" t="s">
        <v>951</v>
      </c>
      <c r="BK1130" t="str">
        <f t="shared" si="17"/>
        <v>Claiborne Parish, LA</v>
      </c>
    </row>
    <row r="1131" spans="60:63" x14ac:dyDescent="0.25">
      <c r="BH1131" t="s">
        <v>4091</v>
      </c>
      <c r="BI1131" t="s">
        <v>1519</v>
      </c>
      <c r="BJ1131" t="s">
        <v>951</v>
      </c>
      <c r="BK1131" t="str">
        <f t="shared" si="17"/>
        <v>Concordia Parish, LA</v>
      </c>
    </row>
    <row r="1132" spans="60:63" x14ac:dyDescent="0.25">
      <c r="BH1132" t="s">
        <v>4092</v>
      </c>
      <c r="BI1132" t="s">
        <v>1554</v>
      </c>
      <c r="BJ1132" t="s">
        <v>951</v>
      </c>
      <c r="BK1132" t="str">
        <f t="shared" si="17"/>
        <v>De Soto Parish, LA</v>
      </c>
    </row>
    <row r="1133" spans="60:63" x14ac:dyDescent="0.25">
      <c r="BH1133" t="s">
        <v>4093</v>
      </c>
      <c r="BI1133" t="s">
        <v>1585</v>
      </c>
      <c r="BJ1133" t="s">
        <v>951</v>
      </c>
      <c r="BK1133" t="str">
        <f t="shared" si="17"/>
        <v>East Baton Rouge Parish, LA</v>
      </c>
    </row>
    <row r="1134" spans="60:63" x14ac:dyDescent="0.25">
      <c r="BH1134" t="s">
        <v>4094</v>
      </c>
      <c r="BI1134" t="s">
        <v>1614</v>
      </c>
      <c r="BJ1134" t="s">
        <v>951</v>
      </c>
      <c r="BK1134" t="str">
        <f t="shared" si="17"/>
        <v>East Carroll Parish, LA</v>
      </c>
    </row>
    <row r="1135" spans="60:63" x14ac:dyDescent="0.25">
      <c r="BH1135" t="s">
        <v>4095</v>
      </c>
      <c r="BI1135" t="s">
        <v>1641</v>
      </c>
      <c r="BJ1135" t="s">
        <v>951</v>
      </c>
      <c r="BK1135" t="str">
        <f t="shared" si="17"/>
        <v>East Feliciana Parish, LA</v>
      </c>
    </row>
    <row r="1136" spans="60:63" x14ac:dyDescent="0.25">
      <c r="BH1136" t="s">
        <v>4096</v>
      </c>
      <c r="BI1136" t="s">
        <v>1668</v>
      </c>
      <c r="BJ1136" t="s">
        <v>951</v>
      </c>
      <c r="BK1136" t="str">
        <f t="shared" si="17"/>
        <v>Evangeline Parish, LA</v>
      </c>
    </row>
    <row r="1137" spans="60:63" x14ac:dyDescent="0.25">
      <c r="BH1137" t="s">
        <v>4097</v>
      </c>
      <c r="BI1137" t="s">
        <v>1697</v>
      </c>
      <c r="BJ1137" t="s">
        <v>951</v>
      </c>
      <c r="BK1137" t="str">
        <f t="shared" si="17"/>
        <v>Franklin Parish, LA</v>
      </c>
    </row>
    <row r="1138" spans="60:63" x14ac:dyDescent="0.25">
      <c r="BH1138" t="s">
        <v>4098</v>
      </c>
      <c r="BI1138" t="s">
        <v>1722</v>
      </c>
      <c r="BJ1138" t="s">
        <v>951</v>
      </c>
      <c r="BK1138" t="str">
        <f t="shared" si="17"/>
        <v>Grant Parish, LA</v>
      </c>
    </row>
    <row r="1139" spans="60:63" x14ac:dyDescent="0.25">
      <c r="BH1139" t="s">
        <v>4099</v>
      </c>
      <c r="BI1139" t="s">
        <v>1748</v>
      </c>
      <c r="BJ1139" t="s">
        <v>951</v>
      </c>
      <c r="BK1139" t="str">
        <f t="shared" si="17"/>
        <v>Iberia Parish, LA</v>
      </c>
    </row>
    <row r="1140" spans="60:63" x14ac:dyDescent="0.25">
      <c r="BH1140" t="s">
        <v>4100</v>
      </c>
      <c r="BI1140" t="s">
        <v>1774</v>
      </c>
      <c r="BJ1140" t="s">
        <v>951</v>
      </c>
      <c r="BK1140" t="str">
        <f t="shared" si="17"/>
        <v>Iberville Parish, LA</v>
      </c>
    </row>
    <row r="1141" spans="60:63" x14ac:dyDescent="0.25">
      <c r="BH1141" t="s">
        <v>4101</v>
      </c>
      <c r="BI1141" t="s">
        <v>1797</v>
      </c>
      <c r="BJ1141" t="s">
        <v>951</v>
      </c>
      <c r="BK1141" t="str">
        <f t="shared" si="17"/>
        <v>Jackson Parish, LA</v>
      </c>
    </row>
    <row r="1142" spans="60:63" x14ac:dyDescent="0.25">
      <c r="BH1142" t="s">
        <v>4102</v>
      </c>
      <c r="BI1142" t="s">
        <v>1818</v>
      </c>
      <c r="BJ1142" t="s">
        <v>951</v>
      </c>
      <c r="BK1142" t="str">
        <f t="shared" si="17"/>
        <v>Jefferson Parish, LA</v>
      </c>
    </row>
    <row r="1143" spans="60:63" x14ac:dyDescent="0.25">
      <c r="BH1143" t="s">
        <v>4103</v>
      </c>
      <c r="BI1143" t="s">
        <v>1846</v>
      </c>
      <c r="BJ1143" t="s">
        <v>951</v>
      </c>
      <c r="BK1143" t="str">
        <f t="shared" si="17"/>
        <v>Jefferson Davis Parish, LA</v>
      </c>
    </row>
    <row r="1144" spans="60:63" x14ac:dyDescent="0.25">
      <c r="BH1144" t="s">
        <v>4104</v>
      </c>
      <c r="BI1144" t="s">
        <v>1870</v>
      </c>
      <c r="BJ1144" t="s">
        <v>951</v>
      </c>
      <c r="BK1144" t="str">
        <f t="shared" si="17"/>
        <v>Lafayette Parish, LA</v>
      </c>
    </row>
    <row r="1145" spans="60:63" x14ac:dyDescent="0.25">
      <c r="BH1145" t="s">
        <v>4105</v>
      </c>
      <c r="BI1145" t="s">
        <v>1894</v>
      </c>
      <c r="BJ1145" t="s">
        <v>951</v>
      </c>
      <c r="BK1145" t="str">
        <f t="shared" si="17"/>
        <v>Lafourche Parish, LA</v>
      </c>
    </row>
    <row r="1146" spans="60:63" x14ac:dyDescent="0.25">
      <c r="BH1146" t="s">
        <v>4106</v>
      </c>
      <c r="BI1146" t="s">
        <v>1916</v>
      </c>
      <c r="BJ1146" t="s">
        <v>951</v>
      </c>
      <c r="BK1146" t="str">
        <f t="shared" si="17"/>
        <v>La Salle Parish, LA</v>
      </c>
    </row>
    <row r="1147" spans="60:63" x14ac:dyDescent="0.25">
      <c r="BH1147" t="s">
        <v>4107</v>
      </c>
      <c r="BI1147" t="s">
        <v>1941</v>
      </c>
      <c r="BJ1147" t="s">
        <v>951</v>
      </c>
      <c r="BK1147" t="str">
        <f t="shared" si="17"/>
        <v>Lincoln Parish, LA</v>
      </c>
    </row>
    <row r="1148" spans="60:63" x14ac:dyDescent="0.25">
      <c r="BH1148" t="s">
        <v>4108</v>
      </c>
      <c r="BI1148" t="s">
        <v>1964</v>
      </c>
      <c r="BJ1148" t="s">
        <v>951</v>
      </c>
      <c r="BK1148" t="str">
        <f t="shared" si="17"/>
        <v>Livingston Parish, LA</v>
      </c>
    </row>
    <row r="1149" spans="60:63" x14ac:dyDescent="0.25">
      <c r="BH1149" t="s">
        <v>4109</v>
      </c>
      <c r="BI1149" t="s">
        <v>1990</v>
      </c>
      <c r="BJ1149" t="s">
        <v>951</v>
      </c>
      <c r="BK1149" t="str">
        <f t="shared" si="17"/>
        <v>Madison Parish, LA</v>
      </c>
    </row>
    <row r="1150" spans="60:63" x14ac:dyDescent="0.25">
      <c r="BH1150" t="s">
        <v>4110</v>
      </c>
      <c r="BI1150" t="s">
        <v>2011</v>
      </c>
      <c r="BJ1150" t="s">
        <v>951</v>
      </c>
      <c r="BK1150" t="str">
        <f t="shared" si="17"/>
        <v>Morehouse Parish, LA</v>
      </c>
    </row>
    <row r="1151" spans="60:63" x14ac:dyDescent="0.25">
      <c r="BH1151" t="s">
        <v>4111</v>
      </c>
      <c r="BI1151" t="s">
        <v>2033</v>
      </c>
      <c r="BJ1151" t="s">
        <v>951</v>
      </c>
      <c r="BK1151" t="str">
        <f t="shared" si="17"/>
        <v>Natchitoches Parish, LA</v>
      </c>
    </row>
    <row r="1152" spans="60:63" x14ac:dyDescent="0.25">
      <c r="BH1152" t="s">
        <v>4112</v>
      </c>
      <c r="BI1152" t="s">
        <v>2056</v>
      </c>
      <c r="BJ1152" t="s">
        <v>951</v>
      </c>
      <c r="BK1152" t="str">
        <f t="shared" si="17"/>
        <v>Orleans Parish, LA</v>
      </c>
    </row>
    <row r="1153" spans="60:63" x14ac:dyDescent="0.25">
      <c r="BH1153" t="s">
        <v>4113</v>
      </c>
      <c r="BI1153" t="s">
        <v>2075</v>
      </c>
      <c r="BJ1153" t="s">
        <v>951</v>
      </c>
      <c r="BK1153" t="str">
        <f t="shared" si="17"/>
        <v>Ouachita Parish, LA</v>
      </c>
    </row>
    <row r="1154" spans="60:63" x14ac:dyDescent="0.25">
      <c r="BH1154" t="s">
        <v>4114</v>
      </c>
      <c r="BI1154" t="s">
        <v>2100</v>
      </c>
      <c r="BJ1154" t="s">
        <v>951</v>
      </c>
      <c r="BK1154" t="str">
        <f t="shared" si="17"/>
        <v>Plaquemines Parish, LA</v>
      </c>
    </row>
    <row r="1155" spans="60:63" x14ac:dyDescent="0.25">
      <c r="BH1155" t="s">
        <v>4115</v>
      </c>
      <c r="BI1155" t="s">
        <v>2120</v>
      </c>
      <c r="BJ1155" t="s">
        <v>951</v>
      </c>
      <c r="BK1155" t="str">
        <f t="shared" ref="BK1155:BK1218" si="18">_xlfn.TEXTJOIN(", ", TRUE, BI1155,BJ1155)</f>
        <v>Pointe Coupee Parish, LA</v>
      </c>
    </row>
    <row r="1156" spans="60:63" x14ac:dyDescent="0.25">
      <c r="BH1156" t="s">
        <v>4116</v>
      </c>
      <c r="BI1156" t="s">
        <v>2143</v>
      </c>
      <c r="BJ1156" t="s">
        <v>951</v>
      </c>
      <c r="BK1156" t="str">
        <f t="shared" si="18"/>
        <v>Rapides Parish, LA</v>
      </c>
    </row>
    <row r="1157" spans="60:63" x14ac:dyDescent="0.25">
      <c r="BH1157" t="s">
        <v>4117</v>
      </c>
      <c r="BI1157" t="s">
        <v>2160</v>
      </c>
      <c r="BJ1157" t="s">
        <v>951</v>
      </c>
      <c r="BK1157" t="str">
        <f t="shared" si="18"/>
        <v>Red River Parish, LA</v>
      </c>
    </row>
    <row r="1158" spans="60:63" x14ac:dyDescent="0.25">
      <c r="BH1158" t="s">
        <v>4118</v>
      </c>
      <c r="BI1158" t="s">
        <v>2182</v>
      </c>
      <c r="BJ1158" t="s">
        <v>951</v>
      </c>
      <c r="BK1158" t="str">
        <f t="shared" si="18"/>
        <v>Richland Parish, LA</v>
      </c>
    </row>
    <row r="1159" spans="60:63" x14ac:dyDescent="0.25">
      <c r="BH1159" t="s">
        <v>4119</v>
      </c>
      <c r="BI1159" t="s">
        <v>2203</v>
      </c>
      <c r="BJ1159" t="s">
        <v>951</v>
      </c>
      <c r="BK1159" t="str">
        <f t="shared" si="18"/>
        <v>Sabine Parish, LA</v>
      </c>
    </row>
    <row r="1160" spans="60:63" x14ac:dyDescent="0.25">
      <c r="BH1160" t="s">
        <v>4120</v>
      </c>
      <c r="BI1160" t="s">
        <v>2222</v>
      </c>
      <c r="BJ1160" t="s">
        <v>951</v>
      </c>
      <c r="BK1160" t="str">
        <f t="shared" si="18"/>
        <v>St. Bernard Parish, LA</v>
      </c>
    </row>
    <row r="1161" spans="60:63" x14ac:dyDescent="0.25">
      <c r="BH1161" t="s">
        <v>4121</v>
      </c>
      <c r="BI1161" t="s">
        <v>2240</v>
      </c>
      <c r="BJ1161" t="s">
        <v>951</v>
      </c>
      <c r="BK1161" t="str">
        <f t="shared" si="18"/>
        <v>St. Charles Parish, LA</v>
      </c>
    </row>
    <row r="1162" spans="60:63" x14ac:dyDescent="0.25">
      <c r="BH1162" t="s">
        <v>4122</v>
      </c>
      <c r="BI1162" t="s">
        <v>2259</v>
      </c>
      <c r="BJ1162" t="s">
        <v>951</v>
      </c>
      <c r="BK1162" t="str">
        <f t="shared" si="18"/>
        <v>St. Helena Parish, LA</v>
      </c>
    </row>
    <row r="1163" spans="60:63" x14ac:dyDescent="0.25">
      <c r="BH1163" t="s">
        <v>4123</v>
      </c>
      <c r="BI1163" t="s">
        <v>2281</v>
      </c>
      <c r="BJ1163" t="s">
        <v>951</v>
      </c>
      <c r="BK1163" t="str">
        <f t="shared" si="18"/>
        <v>St. James Parish, LA</v>
      </c>
    </row>
    <row r="1164" spans="60:63" x14ac:dyDescent="0.25">
      <c r="BH1164" t="s">
        <v>4124</v>
      </c>
      <c r="BI1164" t="s">
        <v>2298</v>
      </c>
      <c r="BJ1164" t="s">
        <v>951</v>
      </c>
      <c r="BK1164" t="str">
        <f t="shared" si="18"/>
        <v>St. John the Baptist Parish, LA</v>
      </c>
    </row>
    <row r="1165" spans="60:63" x14ac:dyDescent="0.25">
      <c r="BH1165" t="s">
        <v>4125</v>
      </c>
      <c r="BI1165" t="s">
        <v>2316</v>
      </c>
      <c r="BJ1165" t="s">
        <v>951</v>
      </c>
      <c r="BK1165" t="str">
        <f t="shared" si="18"/>
        <v>St. Landry Parish, LA</v>
      </c>
    </row>
    <row r="1166" spans="60:63" x14ac:dyDescent="0.25">
      <c r="BH1166" t="s">
        <v>4126</v>
      </c>
      <c r="BI1166" t="s">
        <v>2338</v>
      </c>
      <c r="BJ1166" t="s">
        <v>951</v>
      </c>
      <c r="BK1166" t="str">
        <f t="shared" si="18"/>
        <v>St. Martin Parish, LA</v>
      </c>
    </row>
    <row r="1167" spans="60:63" x14ac:dyDescent="0.25">
      <c r="BH1167" t="s">
        <v>4127</v>
      </c>
      <c r="BI1167" t="s">
        <v>2358</v>
      </c>
      <c r="BJ1167" t="s">
        <v>951</v>
      </c>
      <c r="BK1167" t="str">
        <f t="shared" si="18"/>
        <v>St. Mary Parish, LA</v>
      </c>
    </row>
    <row r="1168" spans="60:63" x14ac:dyDescent="0.25">
      <c r="BH1168" t="s">
        <v>4128</v>
      </c>
      <c r="BI1168" t="s">
        <v>2378</v>
      </c>
      <c r="BJ1168" t="s">
        <v>951</v>
      </c>
      <c r="BK1168" t="str">
        <f t="shared" si="18"/>
        <v>St. Tammany Parish, LA</v>
      </c>
    </row>
    <row r="1169" spans="60:63" x14ac:dyDescent="0.25">
      <c r="BH1169" t="s">
        <v>4129</v>
      </c>
      <c r="BI1169" t="s">
        <v>2396</v>
      </c>
      <c r="BJ1169" t="s">
        <v>951</v>
      </c>
      <c r="BK1169" t="str">
        <f t="shared" si="18"/>
        <v>Tangipahoa Parish, LA</v>
      </c>
    </row>
    <row r="1170" spans="60:63" x14ac:dyDescent="0.25">
      <c r="BH1170" t="s">
        <v>4130</v>
      </c>
      <c r="BI1170" t="s">
        <v>2416</v>
      </c>
      <c r="BJ1170" t="s">
        <v>951</v>
      </c>
      <c r="BK1170" t="str">
        <f t="shared" si="18"/>
        <v>Tensas Parish, LA</v>
      </c>
    </row>
    <row r="1171" spans="60:63" x14ac:dyDescent="0.25">
      <c r="BH1171" t="s">
        <v>4131</v>
      </c>
      <c r="BI1171" t="s">
        <v>2438</v>
      </c>
      <c r="BJ1171" t="s">
        <v>951</v>
      </c>
      <c r="BK1171" t="str">
        <f t="shared" si="18"/>
        <v>Terrebonne Parish, LA</v>
      </c>
    </row>
    <row r="1172" spans="60:63" x14ac:dyDescent="0.25">
      <c r="BH1172" t="s">
        <v>4132</v>
      </c>
      <c r="BI1172" t="s">
        <v>2457</v>
      </c>
      <c r="BJ1172" t="s">
        <v>951</v>
      </c>
      <c r="BK1172" t="str">
        <f t="shared" si="18"/>
        <v>Union Parish, LA</v>
      </c>
    </row>
    <row r="1173" spans="60:63" x14ac:dyDescent="0.25">
      <c r="BH1173" t="s">
        <v>4133</v>
      </c>
      <c r="BI1173" t="s">
        <v>2472</v>
      </c>
      <c r="BJ1173" t="s">
        <v>951</v>
      </c>
      <c r="BK1173" t="str">
        <f t="shared" si="18"/>
        <v>Vermilion Parish, LA</v>
      </c>
    </row>
    <row r="1174" spans="60:63" x14ac:dyDescent="0.25">
      <c r="BH1174" t="s">
        <v>4134</v>
      </c>
      <c r="BI1174" t="s">
        <v>2484</v>
      </c>
      <c r="BJ1174" t="s">
        <v>951</v>
      </c>
      <c r="BK1174" t="str">
        <f t="shared" si="18"/>
        <v>Vernon Parish, LA</v>
      </c>
    </row>
    <row r="1175" spans="60:63" x14ac:dyDescent="0.25">
      <c r="BH1175" t="s">
        <v>4135</v>
      </c>
      <c r="BI1175" t="s">
        <v>2500</v>
      </c>
      <c r="BJ1175" t="s">
        <v>951</v>
      </c>
      <c r="BK1175" t="str">
        <f t="shared" si="18"/>
        <v>Washington Parish, LA</v>
      </c>
    </row>
    <row r="1176" spans="60:63" x14ac:dyDescent="0.25">
      <c r="BH1176" t="s">
        <v>4136</v>
      </c>
      <c r="BI1176" t="s">
        <v>2513</v>
      </c>
      <c r="BJ1176" t="s">
        <v>951</v>
      </c>
      <c r="BK1176" t="str">
        <f t="shared" si="18"/>
        <v>Webster Parish, LA</v>
      </c>
    </row>
    <row r="1177" spans="60:63" x14ac:dyDescent="0.25">
      <c r="BH1177" t="s">
        <v>4137</v>
      </c>
      <c r="BI1177" t="s">
        <v>2529</v>
      </c>
      <c r="BJ1177" t="s">
        <v>951</v>
      </c>
      <c r="BK1177" t="str">
        <f t="shared" si="18"/>
        <v>West Baton Rouge Parish, LA</v>
      </c>
    </row>
    <row r="1178" spans="60:63" x14ac:dyDescent="0.25">
      <c r="BH1178" t="s">
        <v>4138</v>
      </c>
      <c r="BI1178" t="s">
        <v>2545</v>
      </c>
      <c r="BJ1178" t="s">
        <v>951</v>
      </c>
      <c r="BK1178" t="str">
        <f t="shared" si="18"/>
        <v>West Carroll Parish, LA</v>
      </c>
    </row>
    <row r="1179" spans="60:63" x14ac:dyDescent="0.25">
      <c r="BH1179" t="s">
        <v>4139</v>
      </c>
      <c r="BI1179" t="s">
        <v>2561</v>
      </c>
      <c r="BJ1179" t="s">
        <v>951</v>
      </c>
      <c r="BK1179" t="str">
        <f t="shared" si="18"/>
        <v>West Feliciana Parish, LA</v>
      </c>
    </row>
    <row r="1180" spans="60:63" x14ac:dyDescent="0.25">
      <c r="BH1180" t="s">
        <v>4140</v>
      </c>
      <c r="BI1180" t="s">
        <v>2579</v>
      </c>
      <c r="BJ1180" t="s">
        <v>951</v>
      </c>
      <c r="BK1180" t="str">
        <f t="shared" si="18"/>
        <v>Winn Parish, LA</v>
      </c>
    </row>
    <row r="1181" spans="60:63" x14ac:dyDescent="0.25">
      <c r="BH1181" t="s">
        <v>4141</v>
      </c>
      <c r="BI1181" t="s">
        <v>1008</v>
      </c>
      <c r="BJ1181" t="s">
        <v>952</v>
      </c>
      <c r="BK1181" t="str">
        <f t="shared" si="18"/>
        <v>Androscoggin County, ME</v>
      </c>
    </row>
    <row r="1182" spans="60:63" x14ac:dyDescent="0.25">
      <c r="BH1182" t="s">
        <v>4142</v>
      </c>
      <c r="BI1182" t="s">
        <v>1047</v>
      </c>
      <c r="BJ1182" t="s">
        <v>952</v>
      </c>
      <c r="BK1182" t="str">
        <f t="shared" si="18"/>
        <v>Aroostook County, ME</v>
      </c>
    </row>
    <row r="1183" spans="60:63" x14ac:dyDescent="0.25">
      <c r="BH1183" t="s">
        <v>4143</v>
      </c>
      <c r="BI1183" t="s">
        <v>1095</v>
      </c>
      <c r="BJ1183" t="s">
        <v>952</v>
      </c>
      <c r="BK1183" t="str">
        <f t="shared" si="18"/>
        <v>Cumberland County, ME</v>
      </c>
    </row>
    <row r="1184" spans="60:63" x14ac:dyDescent="0.25">
      <c r="BH1184" t="s">
        <v>4144</v>
      </c>
      <c r="BI1184" t="s">
        <v>1139</v>
      </c>
      <c r="BJ1184" t="s">
        <v>952</v>
      </c>
      <c r="BK1184" t="str">
        <f t="shared" si="18"/>
        <v>Franklin County, ME</v>
      </c>
    </row>
    <row r="1185" spans="60:63" x14ac:dyDescent="0.25">
      <c r="BH1185" t="s">
        <v>4145</v>
      </c>
      <c r="BI1185" t="s">
        <v>1186</v>
      </c>
      <c r="BJ1185" t="s">
        <v>952</v>
      </c>
      <c r="BK1185" t="str">
        <f t="shared" si="18"/>
        <v>Hancock County, ME</v>
      </c>
    </row>
    <row r="1186" spans="60:63" x14ac:dyDescent="0.25">
      <c r="BH1186" t="s">
        <v>4146</v>
      </c>
      <c r="BI1186" t="s">
        <v>1227</v>
      </c>
      <c r="BJ1186" t="s">
        <v>952</v>
      </c>
      <c r="BK1186" t="str">
        <f t="shared" si="18"/>
        <v>Kennebec County, ME</v>
      </c>
    </row>
    <row r="1187" spans="60:63" x14ac:dyDescent="0.25">
      <c r="BH1187" t="s">
        <v>4147</v>
      </c>
      <c r="BI1187" t="s">
        <v>1259</v>
      </c>
      <c r="BJ1187" t="s">
        <v>952</v>
      </c>
      <c r="BK1187" t="str">
        <f t="shared" si="18"/>
        <v>Knox County, ME</v>
      </c>
    </row>
    <row r="1188" spans="60:63" x14ac:dyDescent="0.25">
      <c r="BH1188" t="s">
        <v>4148</v>
      </c>
      <c r="BI1188" t="s">
        <v>1292</v>
      </c>
      <c r="BJ1188" t="s">
        <v>952</v>
      </c>
      <c r="BK1188" t="str">
        <f t="shared" si="18"/>
        <v>Lincoln County, ME</v>
      </c>
    </row>
    <row r="1189" spans="60:63" x14ac:dyDescent="0.25">
      <c r="BH1189" t="s">
        <v>4149</v>
      </c>
      <c r="BI1189" t="s">
        <v>1330</v>
      </c>
      <c r="BJ1189" t="s">
        <v>952</v>
      </c>
      <c r="BK1189" t="str">
        <f t="shared" si="18"/>
        <v>Oxford County, ME</v>
      </c>
    </row>
    <row r="1190" spans="60:63" x14ac:dyDescent="0.25">
      <c r="BH1190" t="s">
        <v>4150</v>
      </c>
      <c r="BI1190" t="s">
        <v>1363</v>
      </c>
      <c r="BJ1190" t="s">
        <v>952</v>
      </c>
      <c r="BK1190" t="str">
        <f t="shared" si="18"/>
        <v>Penobscot County, ME</v>
      </c>
    </row>
    <row r="1191" spans="60:63" x14ac:dyDescent="0.25">
      <c r="BH1191" t="s">
        <v>4151</v>
      </c>
      <c r="BI1191" t="s">
        <v>1397</v>
      </c>
      <c r="BJ1191" t="s">
        <v>952</v>
      </c>
      <c r="BK1191" t="str">
        <f t="shared" si="18"/>
        <v>Piscataquis County, ME</v>
      </c>
    </row>
    <row r="1192" spans="60:63" x14ac:dyDescent="0.25">
      <c r="BH1192" t="s">
        <v>4152</v>
      </c>
      <c r="BI1192" t="s">
        <v>1427</v>
      </c>
      <c r="BJ1192" t="s">
        <v>952</v>
      </c>
      <c r="BK1192" t="str">
        <f t="shared" si="18"/>
        <v>Sagadahoc County, ME</v>
      </c>
    </row>
    <row r="1193" spans="60:63" x14ac:dyDescent="0.25">
      <c r="BH1193" t="s">
        <v>4153</v>
      </c>
      <c r="BI1193" t="s">
        <v>1455</v>
      </c>
      <c r="BJ1193" t="s">
        <v>952</v>
      </c>
      <c r="BK1193" t="str">
        <f t="shared" si="18"/>
        <v>Somerset County, ME</v>
      </c>
    </row>
    <row r="1194" spans="60:63" x14ac:dyDescent="0.25">
      <c r="BH1194" t="s">
        <v>4154</v>
      </c>
      <c r="BI1194" t="s">
        <v>1489</v>
      </c>
      <c r="BJ1194" t="s">
        <v>952</v>
      </c>
      <c r="BK1194" t="str">
        <f t="shared" si="18"/>
        <v>Waldo County, ME</v>
      </c>
    </row>
    <row r="1195" spans="60:63" x14ac:dyDescent="0.25">
      <c r="BH1195" t="s">
        <v>4155</v>
      </c>
      <c r="BI1195" t="s">
        <v>1201</v>
      </c>
      <c r="BJ1195" t="s">
        <v>952</v>
      </c>
      <c r="BK1195" t="str">
        <f t="shared" si="18"/>
        <v>Washington County, ME</v>
      </c>
    </row>
    <row r="1196" spans="60:63" x14ac:dyDescent="0.25">
      <c r="BH1196" t="s">
        <v>4156</v>
      </c>
      <c r="BI1196" t="s">
        <v>1555</v>
      </c>
      <c r="BJ1196" t="s">
        <v>952</v>
      </c>
      <c r="BK1196" t="str">
        <f t="shared" si="18"/>
        <v>York County, ME</v>
      </c>
    </row>
    <row r="1197" spans="60:63" x14ac:dyDescent="0.25">
      <c r="BH1197" t="s">
        <v>4157</v>
      </c>
      <c r="BI1197" t="s">
        <v>1009</v>
      </c>
      <c r="BJ1197" t="s">
        <v>953</v>
      </c>
      <c r="BK1197" t="str">
        <f t="shared" si="18"/>
        <v>Allegany County, MD</v>
      </c>
    </row>
    <row r="1198" spans="60:63" x14ac:dyDescent="0.25">
      <c r="BH1198" t="s">
        <v>4158</v>
      </c>
      <c r="BI1198" t="s">
        <v>1048</v>
      </c>
      <c r="BJ1198" t="s">
        <v>953</v>
      </c>
      <c r="BK1198" t="str">
        <f t="shared" si="18"/>
        <v>Anne Arundel County, MD</v>
      </c>
    </row>
    <row r="1199" spans="60:63" x14ac:dyDescent="0.25">
      <c r="BH1199" t="s">
        <v>4159</v>
      </c>
      <c r="BI1199" t="s">
        <v>1096</v>
      </c>
      <c r="BJ1199" t="s">
        <v>953</v>
      </c>
      <c r="BK1199" t="str">
        <f t="shared" si="18"/>
        <v>Baltimore County, MD</v>
      </c>
    </row>
    <row r="1200" spans="60:63" x14ac:dyDescent="0.25">
      <c r="BH1200" t="s">
        <v>4160</v>
      </c>
      <c r="BI1200" t="s">
        <v>1140</v>
      </c>
      <c r="BJ1200" t="s">
        <v>953</v>
      </c>
      <c r="BK1200" t="str">
        <f t="shared" si="18"/>
        <v>Calvert County, MD</v>
      </c>
    </row>
    <row r="1201" spans="60:63" x14ac:dyDescent="0.25">
      <c r="BH1201" t="s">
        <v>4161</v>
      </c>
      <c r="BI1201" t="s">
        <v>1187</v>
      </c>
      <c r="BJ1201" t="s">
        <v>953</v>
      </c>
      <c r="BK1201" t="str">
        <f t="shared" si="18"/>
        <v>Caroline County, MD</v>
      </c>
    </row>
    <row r="1202" spans="60:63" x14ac:dyDescent="0.25">
      <c r="BH1202" t="s">
        <v>4162</v>
      </c>
      <c r="BI1202" t="s">
        <v>1057</v>
      </c>
      <c r="BJ1202" t="s">
        <v>953</v>
      </c>
      <c r="BK1202" t="str">
        <f t="shared" si="18"/>
        <v>Carroll County, MD</v>
      </c>
    </row>
    <row r="1203" spans="60:63" x14ac:dyDescent="0.25">
      <c r="BH1203" t="s">
        <v>4163</v>
      </c>
      <c r="BI1203" t="s">
        <v>1260</v>
      </c>
      <c r="BJ1203" t="s">
        <v>953</v>
      </c>
      <c r="BK1203" t="str">
        <f t="shared" si="18"/>
        <v>Cecil County, MD</v>
      </c>
    </row>
    <row r="1204" spans="60:63" x14ac:dyDescent="0.25">
      <c r="BH1204" t="s">
        <v>4164</v>
      </c>
      <c r="BI1204" t="s">
        <v>1293</v>
      </c>
      <c r="BJ1204" t="s">
        <v>953</v>
      </c>
      <c r="BK1204" t="str">
        <f t="shared" si="18"/>
        <v>Charles County, MD</v>
      </c>
    </row>
    <row r="1205" spans="60:63" x14ac:dyDescent="0.25">
      <c r="BH1205" t="s">
        <v>4165</v>
      </c>
      <c r="BI1205" t="s">
        <v>1331</v>
      </c>
      <c r="BJ1205" t="s">
        <v>953</v>
      </c>
      <c r="BK1205" t="str">
        <f t="shared" si="18"/>
        <v>Dorchester County, MD</v>
      </c>
    </row>
    <row r="1206" spans="60:63" x14ac:dyDescent="0.25">
      <c r="BH1206" t="s">
        <v>4166</v>
      </c>
      <c r="BI1206" t="s">
        <v>1364</v>
      </c>
      <c r="BJ1206" t="s">
        <v>953</v>
      </c>
      <c r="BK1206" t="str">
        <f t="shared" si="18"/>
        <v>Frederick County, MD</v>
      </c>
    </row>
    <row r="1207" spans="60:63" x14ac:dyDescent="0.25">
      <c r="BH1207" t="s">
        <v>4167</v>
      </c>
      <c r="BI1207" t="s">
        <v>1398</v>
      </c>
      <c r="BJ1207" t="s">
        <v>953</v>
      </c>
      <c r="BK1207" t="str">
        <f t="shared" si="18"/>
        <v>Garrett County, MD</v>
      </c>
    </row>
    <row r="1208" spans="60:63" x14ac:dyDescent="0.25">
      <c r="BH1208" t="s">
        <v>4168</v>
      </c>
      <c r="BI1208" t="s">
        <v>1428</v>
      </c>
      <c r="BJ1208" t="s">
        <v>953</v>
      </c>
      <c r="BK1208" t="str">
        <f t="shared" si="18"/>
        <v>Harford County, MD</v>
      </c>
    </row>
    <row r="1209" spans="60:63" x14ac:dyDescent="0.25">
      <c r="BH1209" t="s">
        <v>4169</v>
      </c>
      <c r="BI1209" t="s">
        <v>1456</v>
      </c>
      <c r="BJ1209" t="s">
        <v>953</v>
      </c>
      <c r="BK1209" t="str">
        <f t="shared" si="18"/>
        <v>Howard County, MD</v>
      </c>
    </row>
    <row r="1210" spans="60:63" x14ac:dyDescent="0.25">
      <c r="BH1210" t="s">
        <v>4170</v>
      </c>
      <c r="BI1210" t="s">
        <v>999</v>
      </c>
      <c r="BJ1210" t="s">
        <v>953</v>
      </c>
      <c r="BK1210" t="str">
        <f t="shared" si="18"/>
        <v>Kent County, MD</v>
      </c>
    </row>
    <row r="1211" spans="60:63" x14ac:dyDescent="0.25">
      <c r="BH1211" t="s">
        <v>4171</v>
      </c>
      <c r="BI1211" t="s">
        <v>1520</v>
      </c>
      <c r="BJ1211" t="s">
        <v>953</v>
      </c>
      <c r="BK1211" t="str">
        <f t="shared" si="18"/>
        <v>Montgomery County, MD</v>
      </c>
    </row>
    <row r="1212" spans="60:63" x14ac:dyDescent="0.25">
      <c r="BH1212" t="s">
        <v>4172</v>
      </c>
      <c r="BI1212" t="s">
        <v>1556</v>
      </c>
      <c r="BJ1212" t="s">
        <v>953</v>
      </c>
      <c r="BK1212" t="str">
        <f t="shared" si="18"/>
        <v>Prince George's County, MD</v>
      </c>
    </row>
    <row r="1213" spans="60:63" x14ac:dyDescent="0.25">
      <c r="BH1213" t="s">
        <v>4173</v>
      </c>
      <c r="BI1213" t="s">
        <v>1586</v>
      </c>
      <c r="BJ1213" t="s">
        <v>953</v>
      </c>
      <c r="BK1213" t="str">
        <f t="shared" si="18"/>
        <v>Queen Anne's County, MD</v>
      </c>
    </row>
    <row r="1214" spans="60:63" x14ac:dyDescent="0.25">
      <c r="BH1214" t="s">
        <v>4174</v>
      </c>
      <c r="BI1214" t="s">
        <v>1615</v>
      </c>
      <c r="BJ1214" t="s">
        <v>953</v>
      </c>
      <c r="BK1214" t="str">
        <f t="shared" si="18"/>
        <v>St. Mary's County, MD</v>
      </c>
    </row>
    <row r="1215" spans="60:63" x14ac:dyDescent="0.25">
      <c r="BH1215" t="s">
        <v>4175</v>
      </c>
      <c r="BI1215" t="s">
        <v>1455</v>
      </c>
      <c r="BJ1215" t="s">
        <v>953</v>
      </c>
      <c r="BK1215" t="str">
        <f t="shared" si="18"/>
        <v>Somerset County, MD</v>
      </c>
    </row>
    <row r="1216" spans="60:63" x14ac:dyDescent="0.25">
      <c r="BH1216" t="s">
        <v>4176</v>
      </c>
      <c r="BI1216" t="s">
        <v>1669</v>
      </c>
      <c r="BJ1216" t="s">
        <v>953</v>
      </c>
      <c r="BK1216" t="str">
        <f t="shared" si="18"/>
        <v>Talbot County, MD</v>
      </c>
    </row>
    <row r="1217" spans="60:63" x14ac:dyDescent="0.25">
      <c r="BH1217" t="s">
        <v>4177</v>
      </c>
      <c r="BI1217" t="s">
        <v>1201</v>
      </c>
      <c r="BJ1217" t="s">
        <v>953</v>
      </c>
      <c r="BK1217" t="str">
        <f t="shared" si="18"/>
        <v>Washington County, MD</v>
      </c>
    </row>
    <row r="1218" spans="60:63" x14ac:dyDescent="0.25">
      <c r="BH1218" t="s">
        <v>4178</v>
      </c>
      <c r="BI1218" t="s">
        <v>1723</v>
      </c>
      <c r="BJ1218" t="s">
        <v>953</v>
      </c>
      <c r="BK1218" t="str">
        <f t="shared" si="18"/>
        <v>Wicomico County, MD</v>
      </c>
    </row>
    <row r="1219" spans="60:63" x14ac:dyDescent="0.25">
      <c r="BH1219" t="s">
        <v>4179</v>
      </c>
      <c r="BI1219" t="s">
        <v>1490</v>
      </c>
      <c r="BJ1219" t="s">
        <v>953</v>
      </c>
      <c r="BK1219" t="str">
        <f t="shared" ref="BK1219:BK1282" si="19">_xlfn.TEXTJOIN(", ", TRUE, BI1219,BJ1219)</f>
        <v>Worcester County, MD</v>
      </c>
    </row>
    <row r="1220" spans="60:63" x14ac:dyDescent="0.25">
      <c r="BH1220" t="s">
        <v>4180</v>
      </c>
      <c r="BI1220" t="s">
        <v>1775</v>
      </c>
      <c r="BJ1220" t="s">
        <v>953</v>
      </c>
      <c r="BK1220" t="str">
        <f t="shared" si="19"/>
        <v>Baltimore city, MD</v>
      </c>
    </row>
    <row r="1221" spans="60:63" x14ac:dyDescent="0.25">
      <c r="BH1221" t="s">
        <v>4181</v>
      </c>
      <c r="BI1221" t="s">
        <v>1010</v>
      </c>
      <c r="BJ1221" t="s">
        <v>954</v>
      </c>
      <c r="BK1221" t="str">
        <f t="shared" si="19"/>
        <v>Barnstable County, MA</v>
      </c>
    </row>
    <row r="1222" spans="60:63" x14ac:dyDescent="0.25">
      <c r="BH1222" t="s">
        <v>4182</v>
      </c>
      <c r="BI1222" t="s">
        <v>1049</v>
      </c>
      <c r="BJ1222" t="s">
        <v>954</v>
      </c>
      <c r="BK1222" t="str">
        <f t="shared" si="19"/>
        <v>Berkshire County, MA</v>
      </c>
    </row>
    <row r="1223" spans="60:63" x14ac:dyDescent="0.25">
      <c r="BH1223" t="s">
        <v>4183</v>
      </c>
      <c r="BI1223" t="s">
        <v>1021</v>
      </c>
      <c r="BJ1223" t="s">
        <v>954</v>
      </c>
      <c r="BK1223" t="str">
        <f t="shared" si="19"/>
        <v>Bristol County, MA</v>
      </c>
    </row>
    <row r="1224" spans="60:63" x14ac:dyDescent="0.25">
      <c r="BH1224" t="s">
        <v>4184</v>
      </c>
      <c r="BI1224" t="s">
        <v>1141</v>
      </c>
      <c r="BJ1224" t="s">
        <v>954</v>
      </c>
      <c r="BK1224" t="str">
        <f t="shared" si="19"/>
        <v>Dukes County, MA</v>
      </c>
    </row>
    <row r="1225" spans="60:63" x14ac:dyDescent="0.25">
      <c r="BH1225" t="s">
        <v>4185</v>
      </c>
      <c r="BI1225" t="s">
        <v>1188</v>
      </c>
      <c r="BJ1225" t="s">
        <v>954</v>
      </c>
      <c r="BK1225" t="str">
        <f t="shared" si="19"/>
        <v>Essex County, MA</v>
      </c>
    </row>
    <row r="1226" spans="60:63" x14ac:dyDescent="0.25">
      <c r="BH1226" t="s">
        <v>4186</v>
      </c>
      <c r="BI1226" t="s">
        <v>1139</v>
      </c>
      <c r="BJ1226" t="s">
        <v>954</v>
      </c>
      <c r="BK1226" t="str">
        <f t="shared" si="19"/>
        <v>Franklin County, MA</v>
      </c>
    </row>
    <row r="1227" spans="60:63" x14ac:dyDescent="0.25">
      <c r="BH1227" t="s">
        <v>4187</v>
      </c>
      <c r="BI1227" t="s">
        <v>1261</v>
      </c>
      <c r="BJ1227" t="s">
        <v>954</v>
      </c>
      <c r="BK1227" t="str">
        <f t="shared" si="19"/>
        <v>Hampden County, MA</v>
      </c>
    </row>
    <row r="1228" spans="60:63" x14ac:dyDescent="0.25">
      <c r="BH1228" t="s">
        <v>4188</v>
      </c>
      <c r="BI1228" t="s">
        <v>1294</v>
      </c>
      <c r="BJ1228" t="s">
        <v>954</v>
      </c>
      <c r="BK1228" t="str">
        <f t="shared" si="19"/>
        <v>Hampshire County, MA</v>
      </c>
    </row>
    <row r="1229" spans="60:63" x14ac:dyDescent="0.25">
      <c r="BH1229" t="s">
        <v>4189</v>
      </c>
      <c r="BI1229" t="s">
        <v>1332</v>
      </c>
      <c r="BJ1229" t="s">
        <v>954</v>
      </c>
      <c r="BK1229" t="str">
        <f t="shared" si="19"/>
        <v>Middlesex County, MA</v>
      </c>
    </row>
    <row r="1230" spans="60:63" x14ac:dyDescent="0.25">
      <c r="BH1230" t="s">
        <v>4190</v>
      </c>
      <c r="BI1230" t="s">
        <v>1365</v>
      </c>
      <c r="BJ1230" t="s">
        <v>954</v>
      </c>
      <c r="BK1230" t="str">
        <f t="shared" si="19"/>
        <v>Nantucket County, MA</v>
      </c>
    </row>
    <row r="1231" spans="60:63" x14ac:dyDescent="0.25">
      <c r="BH1231" t="s">
        <v>4191</v>
      </c>
      <c r="BI1231" t="s">
        <v>1399</v>
      </c>
      <c r="BJ1231" t="s">
        <v>954</v>
      </c>
      <c r="BK1231" t="str">
        <f t="shared" si="19"/>
        <v>Norfolk County, MA</v>
      </c>
    </row>
    <row r="1232" spans="60:63" x14ac:dyDescent="0.25">
      <c r="BH1232" t="s">
        <v>4192</v>
      </c>
      <c r="BI1232" t="s">
        <v>1429</v>
      </c>
      <c r="BJ1232" t="s">
        <v>954</v>
      </c>
      <c r="BK1232" t="str">
        <f t="shared" si="19"/>
        <v>Plymouth County, MA</v>
      </c>
    </row>
    <row r="1233" spans="60:63" x14ac:dyDescent="0.25">
      <c r="BH1233" t="s">
        <v>4193</v>
      </c>
      <c r="BI1233" t="s">
        <v>1457</v>
      </c>
      <c r="BJ1233" t="s">
        <v>954</v>
      </c>
      <c r="BK1233" t="str">
        <f t="shared" si="19"/>
        <v>Suffolk County, MA</v>
      </c>
    </row>
    <row r="1234" spans="60:63" x14ac:dyDescent="0.25">
      <c r="BH1234" t="s">
        <v>4194</v>
      </c>
      <c r="BI1234" t="s">
        <v>1490</v>
      </c>
      <c r="BJ1234" t="s">
        <v>954</v>
      </c>
      <c r="BK1234" t="str">
        <f t="shared" si="19"/>
        <v>Worcester County, MA</v>
      </c>
    </row>
    <row r="1235" spans="60:63" x14ac:dyDescent="0.25">
      <c r="BH1235" t="s">
        <v>4195</v>
      </c>
      <c r="BI1235" t="s">
        <v>1011</v>
      </c>
      <c r="BJ1235" t="s">
        <v>955</v>
      </c>
      <c r="BK1235" t="str">
        <f t="shared" si="19"/>
        <v>Alcona County, MI</v>
      </c>
    </row>
    <row r="1236" spans="60:63" x14ac:dyDescent="0.25">
      <c r="BH1236" t="s">
        <v>4196</v>
      </c>
      <c r="BI1236" t="s">
        <v>1050</v>
      </c>
      <c r="BJ1236" t="s">
        <v>955</v>
      </c>
      <c r="BK1236" t="str">
        <f t="shared" si="19"/>
        <v>Alger County, MI</v>
      </c>
    </row>
    <row r="1237" spans="60:63" x14ac:dyDescent="0.25">
      <c r="BH1237" t="s">
        <v>4197</v>
      </c>
      <c r="BI1237" t="s">
        <v>1097</v>
      </c>
      <c r="BJ1237" t="s">
        <v>955</v>
      </c>
      <c r="BK1237" t="str">
        <f t="shared" si="19"/>
        <v>Allegan County, MI</v>
      </c>
    </row>
    <row r="1238" spans="60:63" x14ac:dyDescent="0.25">
      <c r="BH1238" t="s">
        <v>4198</v>
      </c>
      <c r="BI1238" t="s">
        <v>1142</v>
      </c>
      <c r="BJ1238" t="s">
        <v>955</v>
      </c>
      <c r="BK1238" t="str">
        <f t="shared" si="19"/>
        <v>Alpena County, MI</v>
      </c>
    </row>
    <row r="1239" spans="60:63" x14ac:dyDescent="0.25">
      <c r="BH1239" t="s">
        <v>4199</v>
      </c>
      <c r="BI1239" t="s">
        <v>1189</v>
      </c>
      <c r="BJ1239" t="s">
        <v>955</v>
      </c>
      <c r="BK1239" t="str">
        <f t="shared" si="19"/>
        <v>Antrim County, MI</v>
      </c>
    </row>
    <row r="1240" spans="60:63" x14ac:dyDescent="0.25">
      <c r="BH1240" t="s">
        <v>4200</v>
      </c>
      <c r="BI1240" t="s">
        <v>1228</v>
      </c>
      <c r="BJ1240" t="s">
        <v>955</v>
      </c>
      <c r="BK1240" t="str">
        <f t="shared" si="19"/>
        <v>Arenac County, MI</v>
      </c>
    </row>
    <row r="1241" spans="60:63" x14ac:dyDescent="0.25">
      <c r="BH1241" t="s">
        <v>4201</v>
      </c>
      <c r="BI1241" t="s">
        <v>1262</v>
      </c>
      <c r="BJ1241" t="s">
        <v>955</v>
      </c>
      <c r="BK1241" t="str">
        <f t="shared" si="19"/>
        <v>Baraga County, MI</v>
      </c>
    </row>
    <row r="1242" spans="60:63" x14ac:dyDescent="0.25">
      <c r="BH1242" t="s">
        <v>4202</v>
      </c>
      <c r="BI1242" t="s">
        <v>1190</v>
      </c>
      <c r="BJ1242" t="s">
        <v>955</v>
      </c>
      <c r="BK1242" t="str">
        <f t="shared" si="19"/>
        <v>Barry County, MI</v>
      </c>
    </row>
    <row r="1243" spans="60:63" x14ac:dyDescent="0.25">
      <c r="BH1243" t="s">
        <v>4203</v>
      </c>
      <c r="BI1243" t="s">
        <v>1086</v>
      </c>
      <c r="BJ1243" t="s">
        <v>955</v>
      </c>
      <c r="BK1243" t="str">
        <f t="shared" si="19"/>
        <v>Bay County, MI</v>
      </c>
    </row>
    <row r="1244" spans="60:63" x14ac:dyDescent="0.25">
      <c r="BH1244" t="s">
        <v>4204</v>
      </c>
      <c r="BI1244" t="s">
        <v>1366</v>
      </c>
      <c r="BJ1244" t="s">
        <v>955</v>
      </c>
      <c r="BK1244" t="str">
        <f t="shared" si="19"/>
        <v>Benzie County, MI</v>
      </c>
    </row>
    <row r="1245" spans="60:63" x14ac:dyDescent="0.25">
      <c r="BH1245" t="s">
        <v>4205</v>
      </c>
      <c r="BI1245" t="s">
        <v>1358</v>
      </c>
      <c r="BJ1245" t="s">
        <v>955</v>
      </c>
      <c r="BK1245" t="str">
        <f t="shared" si="19"/>
        <v>Berrien County, MI</v>
      </c>
    </row>
    <row r="1246" spans="60:63" x14ac:dyDescent="0.25">
      <c r="BH1246" t="s">
        <v>4206</v>
      </c>
      <c r="BI1246" t="s">
        <v>1430</v>
      </c>
      <c r="BJ1246" t="s">
        <v>955</v>
      </c>
      <c r="BK1246" t="str">
        <f t="shared" si="19"/>
        <v>Branch County, MI</v>
      </c>
    </row>
    <row r="1247" spans="60:63" x14ac:dyDescent="0.25">
      <c r="BH1247" t="s">
        <v>4207</v>
      </c>
      <c r="BI1247" t="s">
        <v>1251</v>
      </c>
      <c r="BJ1247" t="s">
        <v>955</v>
      </c>
      <c r="BK1247" t="str">
        <f t="shared" si="19"/>
        <v>Calhoun County, MI</v>
      </c>
    </row>
    <row r="1248" spans="60:63" x14ac:dyDescent="0.25">
      <c r="BH1248" t="s">
        <v>4208</v>
      </c>
      <c r="BI1248" t="s">
        <v>1326</v>
      </c>
      <c r="BJ1248" t="s">
        <v>955</v>
      </c>
      <c r="BK1248" t="str">
        <f t="shared" si="19"/>
        <v>Cass County, MI</v>
      </c>
    </row>
    <row r="1249" spans="60:63" x14ac:dyDescent="0.25">
      <c r="BH1249" t="s">
        <v>4209</v>
      </c>
      <c r="BI1249" t="s">
        <v>1521</v>
      </c>
      <c r="BJ1249" t="s">
        <v>955</v>
      </c>
      <c r="BK1249" t="str">
        <f t="shared" si="19"/>
        <v>Charlevoix County, MI</v>
      </c>
    </row>
    <row r="1250" spans="60:63" x14ac:dyDescent="0.25">
      <c r="BH1250" t="s">
        <v>4210</v>
      </c>
      <c r="BI1250" t="s">
        <v>1557</v>
      </c>
      <c r="BJ1250" t="s">
        <v>955</v>
      </c>
      <c r="BK1250" t="str">
        <f t="shared" si="19"/>
        <v>Cheboygan County, MI</v>
      </c>
    </row>
    <row r="1251" spans="60:63" x14ac:dyDescent="0.25">
      <c r="BH1251" t="s">
        <v>4211</v>
      </c>
      <c r="BI1251" t="s">
        <v>1349</v>
      </c>
      <c r="BJ1251" t="s">
        <v>955</v>
      </c>
      <c r="BK1251" t="str">
        <f t="shared" si="19"/>
        <v>Chippewa County, MI</v>
      </c>
    </row>
    <row r="1252" spans="60:63" x14ac:dyDescent="0.25">
      <c r="BH1252" t="s">
        <v>4212</v>
      </c>
      <c r="BI1252" t="s">
        <v>1616</v>
      </c>
      <c r="BJ1252" t="s">
        <v>955</v>
      </c>
      <c r="BK1252" t="str">
        <f t="shared" si="19"/>
        <v>Clare County, MI</v>
      </c>
    </row>
    <row r="1253" spans="60:63" x14ac:dyDescent="0.25">
      <c r="BH1253" t="s">
        <v>4213</v>
      </c>
      <c r="BI1253" t="s">
        <v>1374</v>
      </c>
      <c r="BJ1253" t="s">
        <v>955</v>
      </c>
      <c r="BK1253" t="str">
        <f t="shared" si="19"/>
        <v>Clinton County, MI</v>
      </c>
    </row>
    <row r="1254" spans="60:63" x14ac:dyDescent="0.25">
      <c r="BH1254" t="s">
        <v>4214</v>
      </c>
      <c r="BI1254" t="s">
        <v>1442</v>
      </c>
      <c r="BJ1254" t="s">
        <v>955</v>
      </c>
      <c r="BK1254" t="str">
        <f t="shared" si="19"/>
        <v>Crawford County, MI</v>
      </c>
    </row>
    <row r="1255" spans="60:63" x14ac:dyDescent="0.25">
      <c r="BH1255" t="s">
        <v>4215</v>
      </c>
      <c r="BI1255" t="s">
        <v>1547</v>
      </c>
      <c r="BJ1255" t="s">
        <v>955</v>
      </c>
      <c r="BK1255" t="str">
        <f t="shared" si="19"/>
        <v>Delta County, MI</v>
      </c>
    </row>
    <row r="1256" spans="60:63" x14ac:dyDescent="0.25">
      <c r="BH1256" t="s">
        <v>4216</v>
      </c>
      <c r="BI1256" t="s">
        <v>1696</v>
      </c>
      <c r="BJ1256" t="s">
        <v>955</v>
      </c>
      <c r="BK1256" t="str">
        <f t="shared" si="19"/>
        <v>Dickinson County, MI</v>
      </c>
    </row>
    <row r="1257" spans="60:63" x14ac:dyDescent="0.25">
      <c r="BH1257" t="s">
        <v>4217</v>
      </c>
      <c r="BI1257" t="s">
        <v>1749</v>
      </c>
      <c r="BJ1257" t="s">
        <v>955</v>
      </c>
      <c r="BK1257" t="str">
        <f t="shared" si="19"/>
        <v>Eaton County, MI</v>
      </c>
    </row>
    <row r="1258" spans="60:63" x14ac:dyDescent="0.25">
      <c r="BH1258" t="s">
        <v>4218</v>
      </c>
      <c r="BI1258" t="s">
        <v>1776</v>
      </c>
      <c r="BJ1258" t="s">
        <v>955</v>
      </c>
      <c r="BK1258" t="str">
        <f t="shared" si="19"/>
        <v>Emmet County, MI</v>
      </c>
    </row>
    <row r="1259" spans="60:63" x14ac:dyDescent="0.25">
      <c r="BH1259" t="s">
        <v>4219</v>
      </c>
      <c r="BI1259" t="s">
        <v>1644</v>
      </c>
      <c r="BJ1259" t="s">
        <v>955</v>
      </c>
      <c r="BK1259" t="str">
        <f t="shared" si="19"/>
        <v>Genesee County, MI</v>
      </c>
    </row>
    <row r="1260" spans="60:63" x14ac:dyDescent="0.25">
      <c r="BH1260" t="s">
        <v>4220</v>
      </c>
      <c r="BI1260" t="s">
        <v>1819</v>
      </c>
      <c r="BJ1260" t="s">
        <v>955</v>
      </c>
      <c r="BK1260" t="str">
        <f t="shared" si="19"/>
        <v>Gladwin County, MI</v>
      </c>
    </row>
    <row r="1261" spans="60:63" x14ac:dyDescent="0.25">
      <c r="BH1261" t="s">
        <v>4221</v>
      </c>
      <c r="BI1261" t="s">
        <v>1847</v>
      </c>
      <c r="BJ1261" t="s">
        <v>955</v>
      </c>
      <c r="BK1261" t="str">
        <f t="shared" si="19"/>
        <v>Gogebic County, MI</v>
      </c>
    </row>
    <row r="1262" spans="60:63" x14ac:dyDescent="0.25">
      <c r="BH1262" t="s">
        <v>4222</v>
      </c>
      <c r="BI1262" t="s">
        <v>1871</v>
      </c>
      <c r="BJ1262" t="s">
        <v>955</v>
      </c>
      <c r="BK1262" t="str">
        <f t="shared" si="19"/>
        <v>Grand Traverse County, MI</v>
      </c>
    </row>
    <row r="1263" spans="60:63" x14ac:dyDescent="0.25">
      <c r="BH1263" t="s">
        <v>4223</v>
      </c>
      <c r="BI1263" t="s">
        <v>1895</v>
      </c>
      <c r="BJ1263" t="s">
        <v>955</v>
      </c>
      <c r="BK1263" t="str">
        <f t="shared" si="19"/>
        <v>Gratiot County, MI</v>
      </c>
    </row>
    <row r="1264" spans="60:63" x14ac:dyDescent="0.25">
      <c r="BH1264" t="s">
        <v>4224</v>
      </c>
      <c r="BI1264" t="s">
        <v>1917</v>
      </c>
      <c r="BJ1264" t="s">
        <v>955</v>
      </c>
      <c r="BK1264" t="str">
        <f t="shared" si="19"/>
        <v>Hillsdale County, MI</v>
      </c>
    </row>
    <row r="1265" spans="60:63" x14ac:dyDescent="0.25">
      <c r="BH1265" t="s">
        <v>4225</v>
      </c>
      <c r="BI1265" t="s">
        <v>1942</v>
      </c>
      <c r="BJ1265" t="s">
        <v>955</v>
      </c>
      <c r="BK1265" t="str">
        <f t="shared" si="19"/>
        <v>Houghton County, MI</v>
      </c>
    </row>
    <row r="1266" spans="60:63" x14ac:dyDescent="0.25">
      <c r="BH1266" t="s">
        <v>4226</v>
      </c>
      <c r="BI1266" t="s">
        <v>1965</v>
      </c>
      <c r="BJ1266" t="s">
        <v>955</v>
      </c>
      <c r="BK1266" t="str">
        <f t="shared" si="19"/>
        <v>Huron County, MI</v>
      </c>
    </row>
    <row r="1267" spans="60:63" x14ac:dyDescent="0.25">
      <c r="BH1267" t="s">
        <v>4227</v>
      </c>
      <c r="BI1267" t="s">
        <v>1991</v>
      </c>
      <c r="BJ1267" t="s">
        <v>955</v>
      </c>
      <c r="BK1267" t="str">
        <f t="shared" si="19"/>
        <v>Ingham County, MI</v>
      </c>
    </row>
    <row r="1268" spans="60:63" x14ac:dyDescent="0.25">
      <c r="BH1268" t="s">
        <v>4228</v>
      </c>
      <c r="BI1268" t="s">
        <v>2012</v>
      </c>
      <c r="BJ1268" t="s">
        <v>955</v>
      </c>
      <c r="BK1268" t="str">
        <f t="shared" si="19"/>
        <v>Ionia County, MI</v>
      </c>
    </row>
    <row r="1269" spans="60:63" x14ac:dyDescent="0.25">
      <c r="BH1269" t="s">
        <v>4229</v>
      </c>
      <c r="BI1269" t="s">
        <v>2034</v>
      </c>
      <c r="BJ1269" t="s">
        <v>955</v>
      </c>
      <c r="BK1269" t="str">
        <f t="shared" si="19"/>
        <v>Iosco County, MI</v>
      </c>
    </row>
    <row r="1270" spans="60:63" x14ac:dyDescent="0.25">
      <c r="BH1270" t="s">
        <v>4230</v>
      </c>
      <c r="BI1270" t="s">
        <v>1413</v>
      </c>
      <c r="BJ1270" t="s">
        <v>955</v>
      </c>
      <c r="BK1270" t="str">
        <f t="shared" si="19"/>
        <v>Iron County, MI</v>
      </c>
    </row>
    <row r="1271" spans="60:63" x14ac:dyDescent="0.25">
      <c r="BH1271" t="s">
        <v>4231</v>
      </c>
      <c r="BI1271" t="s">
        <v>2076</v>
      </c>
      <c r="BJ1271" t="s">
        <v>955</v>
      </c>
      <c r="BK1271" t="str">
        <f t="shared" si="19"/>
        <v>Isabella County, MI</v>
      </c>
    </row>
    <row r="1272" spans="60:63" x14ac:dyDescent="0.25">
      <c r="BH1272" t="s">
        <v>4232</v>
      </c>
      <c r="BI1272" t="s">
        <v>1531</v>
      </c>
      <c r="BJ1272" t="s">
        <v>955</v>
      </c>
      <c r="BK1272" t="str">
        <f t="shared" si="19"/>
        <v>Jackson County, MI</v>
      </c>
    </row>
    <row r="1273" spans="60:63" x14ac:dyDescent="0.25">
      <c r="BH1273" t="s">
        <v>4233</v>
      </c>
      <c r="BI1273" t="s">
        <v>2121</v>
      </c>
      <c r="BJ1273" t="s">
        <v>955</v>
      </c>
      <c r="BK1273" t="str">
        <f t="shared" si="19"/>
        <v>Kalamazoo County, MI</v>
      </c>
    </row>
    <row r="1274" spans="60:63" x14ac:dyDescent="0.25">
      <c r="BH1274" t="s">
        <v>4234</v>
      </c>
      <c r="BI1274" t="s">
        <v>2144</v>
      </c>
      <c r="BJ1274" t="s">
        <v>955</v>
      </c>
      <c r="BK1274" t="str">
        <f t="shared" si="19"/>
        <v>Kalkaska County, MI</v>
      </c>
    </row>
    <row r="1275" spans="60:63" x14ac:dyDescent="0.25">
      <c r="BH1275" t="s">
        <v>4235</v>
      </c>
      <c r="BI1275" t="s">
        <v>999</v>
      </c>
      <c r="BJ1275" t="s">
        <v>955</v>
      </c>
      <c r="BK1275" t="str">
        <f t="shared" si="19"/>
        <v>Kent County, MI</v>
      </c>
    </row>
    <row r="1276" spans="60:63" x14ac:dyDescent="0.25">
      <c r="BH1276" t="s">
        <v>4236</v>
      </c>
      <c r="BI1276" t="s">
        <v>2183</v>
      </c>
      <c r="BJ1276" t="s">
        <v>955</v>
      </c>
      <c r="BK1276" t="str">
        <f t="shared" si="19"/>
        <v>Keweenaw County, MI</v>
      </c>
    </row>
    <row r="1277" spans="60:63" x14ac:dyDescent="0.25">
      <c r="BH1277" t="s">
        <v>4237</v>
      </c>
      <c r="BI1277" t="s">
        <v>1580</v>
      </c>
      <c r="BJ1277" t="s">
        <v>955</v>
      </c>
      <c r="BK1277" t="str">
        <f t="shared" si="19"/>
        <v>Lake County, MI</v>
      </c>
    </row>
    <row r="1278" spans="60:63" x14ac:dyDescent="0.25">
      <c r="BH1278" t="s">
        <v>4238</v>
      </c>
      <c r="BI1278" t="s">
        <v>2223</v>
      </c>
      <c r="BJ1278" t="s">
        <v>955</v>
      </c>
      <c r="BK1278" t="str">
        <f t="shared" si="19"/>
        <v>Lapeer County, MI</v>
      </c>
    </row>
    <row r="1279" spans="60:63" x14ac:dyDescent="0.25">
      <c r="BH1279" t="s">
        <v>4239</v>
      </c>
      <c r="BI1279" t="s">
        <v>2241</v>
      </c>
      <c r="BJ1279" t="s">
        <v>955</v>
      </c>
      <c r="BK1279" t="str">
        <f t="shared" si="19"/>
        <v>Leelanau County, MI</v>
      </c>
    </row>
    <row r="1280" spans="60:63" x14ac:dyDescent="0.25">
      <c r="BH1280" t="s">
        <v>4240</v>
      </c>
      <c r="BI1280" t="s">
        <v>2260</v>
      </c>
      <c r="BJ1280" t="s">
        <v>955</v>
      </c>
      <c r="BK1280" t="str">
        <f t="shared" si="19"/>
        <v>Lenawee County, MI</v>
      </c>
    </row>
    <row r="1281" spans="60:63" x14ac:dyDescent="0.25">
      <c r="BH1281" t="s">
        <v>4241</v>
      </c>
      <c r="BI1281" t="s">
        <v>1825</v>
      </c>
      <c r="BJ1281" t="s">
        <v>955</v>
      </c>
      <c r="BK1281" t="str">
        <f t="shared" si="19"/>
        <v>Livingston County, MI</v>
      </c>
    </row>
    <row r="1282" spans="60:63" x14ac:dyDescent="0.25">
      <c r="BH1282" t="s">
        <v>4242</v>
      </c>
      <c r="BI1282" t="s">
        <v>2299</v>
      </c>
      <c r="BJ1282" t="s">
        <v>955</v>
      </c>
      <c r="BK1282" t="str">
        <f t="shared" si="19"/>
        <v>Luce County, MI</v>
      </c>
    </row>
    <row r="1283" spans="60:63" x14ac:dyDescent="0.25">
      <c r="BH1283" t="s">
        <v>4243</v>
      </c>
      <c r="BI1283" t="s">
        <v>2317</v>
      </c>
      <c r="BJ1283" t="s">
        <v>955</v>
      </c>
      <c r="BK1283" t="str">
        <f t="shared" ref="BK1283:BK1346" si="20">_xlfn.TEXTJOIN(", ", TRUE, BI1283,BJ1283)</f>
        <v>Mackinac County, MI</v>
      </c>
    </row>
    <row r="1284" spans="60:63" x14ac:dyDescent="0.25">
      <c r="BH1284" t="s">
        <v>4244</v>
      </c>
      <c r="BI1284" t="s">
        <v>2339</v>
      </c>
      <c r="BJ1284" t="s">
        <v>955</v>
      </c>
      <c r="BK1284" t="str">
        <f t="shared" si="20"/>
        <v>Macomb County, MI</v>
      </c>
    </row>
    <row r="1285" spans="60:63" x14ac:dyDescent="0.25">
      <c r="BH1285" t="s">
        <v>4245</v>
      </c>
      <c r="BI1285" t="s">
        <v>2359</v>
      </c>
      <c r="BJ1285" t="s">
        <v>955</v>
      </c>
      <c r="BK1285" t="str">
        <f t="shared" si="20"/>
        <v>Manistee County, MI</v>
      </c>
    </row>
    <row r="1286" spans="60:63" x14ac:dyDescent="0.25">
      <c r="BH1286" t="s">
        <v>4246</v>
      </c>
      <c r="BI1286" t="s">
        <v>2132</v>
      </c>
      <c r="BJ1286" t="s">
        <v>955</v>
      </c>
      <c r="BK1286" t="str">
        <f t="shared" si="20"/>
        <v>Marquette County, MI</v>
      </c>
    </row>
    <row r="1287" spans="60:63" x14ac:dyDescent="0.25">
      <c r="BH1287" t="s">
        <v>4247</v>
      </c>
      <c r="BI1287" t="s">
        <v>1762</v>
      </c>
      <c r="BJ1287" t="s">
        <v>955</v>
      </c>
      <c r="BK1287" t="str">
        <f t="shared" si="20"/>
        <v>Mason County, MI</v>
      </c>
    </row>
    <row r="1288" spans="60:63" x14ac:dyDescent="0.25">
      <c r="BH1288" t="s">
        <v>4248</v>
      </c>
      <c r="BI1288" t="s">
        <v>2417</v>
      </c>
      <c r="BJ1288" t="s">
        <v>955</v>
      </c>
      <c r="BK1288" t="str">
        <f t="shared" si="20"/>
        <v>Mecosta County, MI</v>
      </c>
    </row>
    <row r="1289" spans="60:63" x14ac:dyDescent="0.25">
      <c r="BH1289" t="s">
        <v>4249</v>
      </c>
      <c r="BI1289" t="s">
        <v>2155</v>
      </c>
      <c r="BJ1289" t="s">
        <v>955</v>
      </c>
      <c r="BK1289" t="str">
        <f t="shared" si="20"/>
        <v>Menominee County, MI</v>
      </c>
    </row>
    <row r="1290" spans="60:63" x14ac:dyDescent="0.25">
      <c r="BH1290" t="s">
        <v>4250</v>
      </c>
      <c r="BI1290" t="s">
        <v>2458</v>
      </c>
      <c r="BJ1290" t="s">
        <v>955</v>
      </c>
      <c r="BK1290" t="str">
        <f t="shared" si="20"/>
        <v>Midland County, MI</v>
      </c>
    </row>
    <row r="1291" spans="60:63" x14ac:dyDescent="0.25">
      <c r="BH1291" t="s">
        <v>4251</v>
      </c>
      <c r="BI1291" t="s">
        <v>2473</v>
      </c>
      <c r="BJ1291" t="s">
        <v>955</v>
      </c>
      <c r="BK1291" t="str">
        <f t="shared" si="20"/>
        <v>Missaukee County, MI</v>
      </c>
    </row>
    <row r="1292" spans="60:63" x14ac:dyDescent="0.25">
      <c r="BH1292" t="s">
        <v>4252</v>
      </c>
      <c r="BI1292" t="s">
        <v>1876</v>
      </c>
      <c r="BJ1292" t="s">
        <v>955</v>
      </c>
      <c r="BK1292" t="str">
        <f t="shared" si="20"/>
        <v>Monroe County, MI</v>
      </c>
    </row>
    <row r="1293" spans="60:63" x14ac:dyDescent="0.25">
      <c r="BH1293" t="s">
        <v>4253</v>
      </c>
      <c r="BI1293" t="s">
        <v>2501</v>
      </c>
      <c r="BJ1293" t="s">
        <v>955</v>
      </c>
      <c r="BK1293" t="str">
        <f t="shared" si="20"/>
        <v>Montcalm County, MI</v>
      </c>
    </row>
    <row r="1294" spans="60:63" x14ac:dyDescent="0.25">
      <c r="BH1294" t="s">
        <v>4254</v>
      </c>
      <c r="BI1294" t="s">
        <v>2514</v>
      </c>
      <c r="BJ1294" t="s">
        <v>955</v>
      </c>
      <c r="BK1294" t="str">
        <f t="shared" si="20"/>
        <v>Montmorency County, MI</v>
      </c>
    </row>
    <row r="1295" spans="60:63" x14ac:dyDescent="0.25">
      <c r="BH1295" t="s">
        <v>4255</v>
      </c>
      <c r="BI1295" t="s">
        <v>2530</v>
      </c>
      <c r="BJ1295" t="s">
        <v>955</v>
      </c>
      <c r="BK1295" t="str">
        <f t="shared" si="20"/>
        <v>Muskegon County, MI</v>
      </c>
    </row>
    <row r="1296" spans="60:63" x14ac:dyDescent="0.25">
      <c r="BH1296" t="s">
        <v>4256</v>
      </c>
      <c r="BI1296" t="s">
        <v>2546</v>
      </c>
      <c r="BJ1296" t="s">
        <v>955</v>
      </c>
      <c r="BK1296" t="str">
        <f t="shared" si="20"/>
        <v>Newaygo County, MI</v>
      </c>
    </row>
    <row r="1297" spans="60:63" x14ac:dyDescent="0.25">
      <c r="BH1297" t="s">
        <v>4257</v>
      </c>
      <c r="BI1297" t="s">
        <v>2562</v>
      </c>
      <c r="BJ1297" t="s">
        <v>955</v>
      </c>
      <c r="BK1297" t="str">
        <f t="shared" si="20"/>
        <v>Oakland County, MI</v>
      </c>
    </row>
    <row r="1298" spans="60:63" x14ac:dyDescent="0.25">
      <c r="BH1298" t="s">
        <v>4258</v>
      </c>
      <c r="BI1298" t="s">
        <v>2580</v>
      </c>
      <c r="BJ1298" t="s">
        <v>955</v>
      </c>
      <c r="BK1298" t="str">
        <f t="shared" si="20"/>
        <v>Oceana County, MI</v>
      </c>
    </row>
    <row r="1299" spans="60:63" x14ac:dyDescent="0.25">
      <c r="BH1299" t="s">
        <v>4259</v>
      </c>
      <c r="BI1299" t="s">
        <v>2596</v>
      </c>
      <c r="BJ1299" t="s">
        <v>955</v>
      </c>
      <c r="BK1299" t="str">
        <f t="shared" si="20"/>
        <v>Ogemaw County, MI</v>
      </c>
    </row>
    <row r="1300" spans="60:63" x14ac:dyDescent="0.25">
      <c r="BH1300" t="s">
        <v>4260</v>
      </c>
      <c r="BI1300" t="s">
        <v>2612</v>
      </c>
      <c r="BJ1300" t="s">
        <v>955</v>
      </c>
      <c r="BK1300" t="str">
        <f t="shared" si="20"/>
        <v>Ontonagon County, MI</v>
      </c>
    </row>
    <row r="1301" spans="60:63" x14ac:dyDescent="0.25">
      <c r="BH1301" t="s">
        <v>4261</v>
      </c>
      <c r="BI1301" t="s">
        <v>2314</v>
      </c>
      <c r="BJ1301" t="s">
        <v>955</v>
      </c>
      <c r="BK1301" t="str">
        <f t="shared" si="20"/>
        <v>Osceola County, MI</v>
      </c>
    </row>
    <row r="1302" spans="60:63" x14ac:dyDescent="0.25">
      <c r="BH1302" t="s">
        <v>4262</v>
      </c>
      <c r="BI1302" t="s">
        <v>2637</v>
      </c>
      <c r="BJ1302" t="s">
        <v>955</v>
      </c>
      <c r="BK1302" t="str">
        <f t="shared" si="20"/>
        <v>Oscoda County, MI</v>
      </c>
    </row>
    <row r="1303" spans="60:63" x14ac:dyDescent="0.25">
      <c r="BH1303" t="s">
        <v>4263</v>
      </c>
      <c r="BI1303" t="s">
        <v>2124</v>
      </c>
      <c r="BJ1303" t="s">
        <v>955</v>
      </c>
      <c r="BK1303" t="str">
        <f t="shared" si="20"/>
        <v>Otsego County, MI</v>
      </c>
    </row>
    <row r="1304" spans="60:63" x14ac:dyDescent="0.25">
      <c r="BH1304" t="s">
        <v>4264</v>
      </c>
      <c r="BI1304" t="s">
        <v>2488</v>
      </c>
      <c r="BJ1304" t="s">
        <v>955</v>
      </c>
      <c r="BK1304" t="str">
        <f t="shared" si="20"/>
        <v>Ottawa County, MI</v>
      </c>
    </row>
    <row r="1305" spans="60:63" x14ac:dyDescent="0.25">
      <c r="BH1305" t="s">
        <v>4265</v>
      </c>
      <c r="BI1305" t="s">
        <v>2676</v>
      </c>
      <c r="BJ1305" t="s">
        <v>955</v>
      </c>
      <c r="BK1305" t="str">
        <f t="shared" si="20"/>
        <v>Presque Isle County, MI</v>
      </c>
    </row>
    <row r="1306" spans="60:63" x14ac:dyDescent="0.25">
      <c r="BH1306" t="s">
        <v>4266</v>
      </c>
      <c r="BI1306" t="s">
        <v>2688</v>
      </c>
      <c r="BJ1306" t="s">
        <v>955</v>
      </c>
      <c r="BK1306" t="str">
        <f t="shared" si="20"/>
        <v>Roscommon County, MI</v>
      </c>
    </row>
    <row r="1307" spans="60:63" x14ac:dyDescent="0.25">
      <c r="BH1307" t="s">
        <v>4267</v>
      </c>
      <c r="BI1307" t="s">
        <v>2702</v>
      </c>
      <c r="BJ1307" t="s">
        <v>955</v>
      </c>
      <c r="BK1307" t="str">
        <f t="shared" si="20"/>
        <v>Saginaw County, MI</v>
      </c>
    </row>
    <row r="1308" spans="60:63" x14ac:dyDescent="0.25">
      <c r="BH1308" t="s">
        <v>4268</v>
      </c>
      <c r="BI1308" t="s">
        <v>2480</v>
      </c>
      <c r="BJ1308" t="s">
        <v>955</v>
      </c>
      <c r="BK1308" t="str">
        <f t="shared" si="20"/>
        <v>St. Clair County, MI</v>
      </c>
    </row>
    <row r="1309" spans="60:63" x14ac:dyDescent="0.25">
      <c r="BH1309" t="s">
        <v>4269</v>
      </c>
      <c r="BI1309" t="s">
        <v>2673</v>
      </c>
      <c r="BJ1309" t="s">
        <v>955</v>
      </c>
      <c r="BK1309" t="str">
        <f t="shared" si="20"/>
        <v>St. Joseph County, MI</v>
      </c>
    </row>
    <row r="1310" spans="60:63" x14ac:dyDescent="0.25">
      <c r="BH1310" t="s">
        <v>4270</v>
      </c>
      <c r="BI1310" t="s">
        <v>2734</v>
      </c>
      <c r="BJ1310" t="s">
        <v>955</v>
      </c>
      <c r="BK1310" t="str">
        <f t="shared" si="20"/>
        <v>Sanilac County, MI</v>
      </c>
    </row>
    <row r="1311" spans="60:63" x14ac:dyDescent="0.25">
      <c r="BH1311" t="s">
        <v>4271</v>
      </c>
      <c r="BI1311" t="s">
        <v>2743</v>
      </c>
      <c r="BJ1311" t="s">
        <v>955</v>
      </c>
      <c r="BK1311" t="str">
        <f t="shared" si="20"/>
        <v>Schoolcraft County, MI</v>
      </c>
    </row>
    <row r="1312" spans="60:63" x14ac:dyDescent="0.25">
      <c r="BH1312" t="s">
        <v>4272</v>
      </c>
      <c r="BI1312" t="s">
        <v>2754</v>
      </c>
      <c r="BJ1312" t="s">
        <v>955</v>
      </c>
      <c r="BK1312" t="str">
        <f t="shared" si="20"/>
        <v>Shiawassee County, MI</v>
      </c>
    </row>
    <row r="1313" spans="60:63" x14ac:dyDescent="0.25">
      <c r="BH1313" t="s">
        <v>4273</v>
      </c>
      <c r="BI1313" t="s">
        <v>2767</v>
      </c>
      <c r="BJ1313" t="s">
        <v>955</v>
      </c>
      <c r="BK1313" t="str">
        <f t="shared" si="20"/>
        <v>Tuscola County, MI</v>
      </c>
    </row>
    <row r="1314" spans="60:63" x14ac:dyDescent="0.25">
      <c r="BH1314" t="s">
        <v>4274</v>
      </c>
      <c r="BI1314" t="s">
        <v>2670</v>
      </c>
      <c r="BJ1314" t="s">
        <v>955</v>
      </c>
      <c r="BK1314" t="str">
        <f t="shared" si="20"/>
        <v>Van Buren County, MI</v>
      </c>
    </row>
    <row r="1315" spans="60:63" x14ac:dyDescent="0.25">
      <c r="BH1315" t="s">
        <v>4275</v>
      </c>
      <c r="BI1315" t="s">
        <v>2785</v>
      </c>
      <c r="BJ1315" t="s">
        <v>955</v>
      </c>
      <c r="BK1315" t="str">
        <f t="shared" si="20"/>
        <v>Washtenaw County, MI</v>
      </c>
    </row>
    <row r="1316" spans="60:63" x14ac:dyDescent="0.25">
      <c r="BH1316" t="s">
        <v>4276</v>
      </c>
      <c r="BI1316" t="s">
        <v>1885</v>
      </c>
      <c r="BJ1316" t="s">
        <v>955</v>
      </c>
      <c r="BK1316" t="str">
        <f t="shared" si="20"/>
        <v>Wayne County, MI</v>
      </c>
    </row>
    <row r="1317" spans="60:63" x14ac:dyDescent="0.25">
      <c r="BH1317" t="s">
        <v>4277</v>
      </c>
      <c r="BI1317" t="s">
        <v>2803</v>
      </c>
      <c r="BJ1317" t="s">
        <v>955</v>
      </c>
      <c r="BK1317" t="str">
        <f t="shared" si="20"/>
        <v>Wexford County, MI</v>
      </c>
    </row>
    <row r="1318" spans="60:63" x14ac:dyDescent="0.25">
      <c r="BH1318" t="s">
        <v>4278</v>
      </c>
      <c r="BI1318" t="s">
        <v>1012</v>
      </c>
      <c r="BJ1318" t="s">
        <v>956</v>
      </c>
      <c r="BK1318" t="str">
        <f t="shared" si="20"/>
        <v>Aitkin County, MN</v>
      </c>
    </row>
    <row r="1319" spans="60:63" x14ac:dyDescent="0.25">
      <c r="BH1319" t="s">
        <v>4279</v>
      </c>
      <c r="BI1319" t="s">
        <v>1051</v>
      </c>
      <c r="BJ1319" t="s">
        <v>956</v>
      </c>
      <c r="BK1319" t="str">
        <f t="shared" si="20"/>
        <v>Anoka County, MN</v>
      </c>
    </row>
    <row r="1320" spans="60:63" x14ac:dyDescent="0.25">
      <c r="BH1320" t="s">
        <v>4280</v>
      </c>
      <c r="BI1320" t="s">
        <v>1098</v>
      </c>
      <c r="BJ1320" t="s">
        <v>956</v>
      </c>
      <c r="BK1320" t="str">
        <f t="shared" si="20"/>
        <v>Becker County, MN</v>
      </c>
    </row>
    <row r="1321" spans="60:63" x14ac:dyDescent="0.25">
      <c r="BH1321" t="s">
        <v>4281</v>
      </c>
      <c r="BI1321" t="s">
        <v>1143</v>
      </c>
      <c r="BJ1321" t="s">
        <v>956</v>
      </c>
      <c r="BK1321" t="str">
        <f t="shared" si="20"/>
        <v>Beltrami County, MN</v>
      </c>
    </row>
    <row r="1322" spans="60:63" x14ac:dyDescent="0.25">
      <c r="BH1322" t="s">
        <v>4282</v>
      </c>
      <c r="BI1322" t="s">
        <v>1062</v>
      </c>
      <c r="BJ1322" t="s">
        <v>956</v>
      </c>
      <c r="BK1322" t="str">
        <f t="shared" si="20"/>
        <v>Benton County, MN</v>
      </c>
    </row>
    <row r="1323" spans="60:63" x14ac:dyDescent="0.25">
      <c r="BH1323" t="s">
        <v>4283</v>
      </c>
      <c r="BI1323" t="s">
        <v>1229</v>
      </c>
      <c r="BJ1323" t="s">
        <v>956</v>
      </c>
      <c r="BK1323" t="str">
        <f t="shared" si="20"/>
        <v>Big Stone County, MN</v>
      </c>
    </row>
    <row r="1324" spans="60:63" x14ac:dyDescent="0.25">
      <c r="BH1324" t="s">
        <v>4284</v>
      </c>
      <c r="BI1324" t="s">
        <v>1263</v>
      </c>
      <c r="BJ1324" t="s">
        <v>956</v>
      </c>
      <c r="BK1324" t="str">
        <f t="shared" si="20"/>
        <v>Blue Earth County, MN</v>
      </c>
    </row>
    <row r="1325" spans="60:63" x14ac:dyDescent="0.25">
      <c r="BH1325" t="s">
        <v>4285</v>
      </c>
      <c r="BI1325" t="s">
        <v>1180</v>
      </c>
      <c r="BJ1325" t="s">
        <v>956</v>
      </c>
      <c r="BK1325" t="str">
        <f t="shared" si="20"/>
        <v>Brown County, MN</v>
      </c>
    </row>
    <row r="1326" spans="60:63" x14ac:dyDescent="0.25">
      <c r="BH1326" t="s">
        <v>4286</v>
      </c>
      <c r="BI1326" t="s">
        <v>1333</v>
      </c>
      <c r="BJ1326" t="s">
        <v>956</v>
      </c>
      <c r="BK1326" t="str">
        <f t="shared" si="20"/>
        <v>Carlton County, MN</v>
      </c>
    </row>
    <row r="1327" spans="60:63" x14ac:dyDescent="0.25">
      <c r="BH1327" t="s">
        <v>4287</v>
      </c>
      <c r="BI1327" t="s">
        <v>1367</v>
      </c>
      <c r="BJ1327" t="s">
        <v>956</v>
      </c>
      <c r="BK1327" t="str">
        <f t="shared" si="20"/>
        <v>Carver County, MN</v>
      </c>
    </row>
    <row r="1328" spans="60:63" x14ac:dyDescent="0.25">
      <c r="BH1328" t="s">
        <v>4288</v>
      </c>
      <c r="BI1328" t="s">
        <v>1326</v>
      </c>
      <c r="BJ1328" t="s">
        <v>956</v>
      </c>
      <c r="BK1328" t="str">
        <f t="shared" si="20"/>
        <v>Cass County, MN</v>
      </c>
    </row>
    <row r="1329" spans="60:63" x14ac:dyDescent="0.25">
      <c r="BH1329" t="s">
        <v>4289</v>
      </c>
      <c r="BI1329" t="s">
        <v>1349</v>
      </c>
      <c r="BJ1329" t="s">
        <v>956</v>
      </c>
      <c r="BK1329" t="str">
        <f t="shared" si="20"/>
        <v>Chippewa County, MN</v>
      </c>
    </row>
    <row r="1330" spans="60:63" x14ac:dyDescent="0.25">
      <c r="BH1330" t="s">
        <v>4290</v>
      </c>
      <c r="BI1330" t="s">
        <v>1458</v>
      </c>
      <c r="BJ1330" t="s">
        <v>956</v>
      </c>
      <c r="BK1330" t="str">
        <f t="shared" si="20"/>
        <v>Chisago County, MN</v>
      </c>
    </row>
    <row r="1331" spans="60:63" x14ac:dyDescent="0.25">
      <c r="BH1331" t="s">
        <v>4291</v>
      </c>
      <c r="BI1331" t="s">
        <v>1311</v>
      </c>
      <c r="BJ1331" t="s">
        <v>956</v>
      </c>
      <c r="BK1331" t="str">
        <f t="shared" si="20"/>
        <v>Clay County, MN</v>
      </c>
    </row>
    <row r="1332" spans="60:63" x14ac:dyDescent="0.25">
      <c r="BH1332" t="s">
        <v>4292</v>
      </c>
      <c r="BI1332" t="s">
        <v>1522</v>
      </c>
      <c r="BJ1332" t="s">
        <v>956</v>
      </c>
      <c r="BK1332" t="str">
        <f t="shared" si="20"/>
        <v>Clearwater County, MN</v>
      </c>
    </row>
    <row r="1333" spans="60:63" x14ac:dyDescent="0.25">
      <c r="BH1333" t="s">
        <v>4293</v>
      </c>
      <c r="BI1333" t="s">
        <v>1551</v>
      </c>
      <c r="BJ1333" t="s">
        <v>956</v>
      </c>
      <c r="BK1333" t="str">
        <f t="shared" si="20"/>
        <v>Cook County, MN</v>
      </c>
    </row>
    <row r="1334" spans="60:63" x14ac:dyDescent="0.25">
      <c r="BH1334" t="s">
        <v>4294</v>
      </c>
      <c r="BI1334" t="s">
        <v>1587</v>
      </c>
      <c r="BJ1334" t="s">
        <v>956</v>
      </c>
      <c r="BK1334" t="str">
        <f t="shared" si="20"/>
        <v>Cottonwood County, MN</v>
      </c>
    </row>
    <row r="1335" spans="60:63" x14ac:dyDescent="0.25">
      <c r="BH1335" t="s">
        <v>4295</v>
      </c>
      <c r="BI1335" t="s">
        <v>1617</v>
      </c>
      <c r="BJ1335" t="s">
        <v>956</v>
      </c>
      <c r="BK1335" t="str">
        <f t="shared" si="20"/>
        <v>Crow Wing County, MN</v>
      </c>
    </row>
    <row r="1336" spans="60:63" x14ac:dyDescent="0.25">
      <c r="BH1336" t="s">
        <v>4296</v>
      </c>
      <c r="BI1336" t="s">
        <v>1642</v>
      </c>
      <c r="BJ1336" t="s">
        <v>956</v>
      </c>
      <c r="BK1336" t="str">
        <f t="shared" si="20"/>
        <v>Dakota County, MN</v>
      </c>
    </row>
    <row r="1337" spans="60:63" x14ac:dyDescent="0.25">
      <c r="BH1337" t="s">
        <v>4297</v>
      </c>
      <c r="BI1337" t="s">
        <v>1506</v>
      </c>
      <c r="BJ1337" t="s">
        <v>956</v>
      </c>
      <c r="BK1337" t="str">
        <f t="shared" si="20"/>
        <v>Dodge County, MN</v>
      </c>
    </row>
    <row r="1338" spans="60:63" x14ac:dyDescent="0.25">
      <c r="BH1338" t="s">
        <v>4298</v>
      </c>
      <c r="BI1338" t="s">
        <v>1102</v>
      </c>
      <c r="BJ1338" t="s">
        <v>956</v>
      </c>
      <c r="BK1338" t="str">
        <f t="shared" si="20"/>
        <v>Douglas County, MN</v>
      </c>
    </row>
    <row r="1339" spans="60:63" x14ac:dyDescent="0.25">
      <c r="BH1339" t="s">
        <v>4299</v>
      </c>
      <c r="BI1339" t="s">
        <v>1724</v>
      </c>
      <c r="BJ1339" t="s">
        <v>956</v>
      </c>
      <c r="BK1339" t="str">
        <f t="shared" si="20"/>
        <v>Faribault County, MN</v>
      </c>
    </row>
    <row r="1340" spans="60:63" x14ac:dyDescent="0.25">
      <c r="BH1340" t="s">
        <v>4300</v>
      </c>
      <c r="BI1340" t="s">
        <v>1750</v>
      </c>
      <c r="BJ1340" t="s">
        <v>956</v>
      </c>
      <c r="BK1340" t="str">
        <f t="shared" si="20"/>
        <v>Fillmore County, MN</v>
      </c>
    </row>
    <row r="1341" spans="60:63" x14ac:dyDescent="0.25">
      <c r="BH1341" t="s">
        <v>4301</v>
      </c>
      <c r="BI1341" t="s">
        <v>1777</v>
      </c>
      <c r="BJ1341" t="s">
        <v>956</v>
      </c>
      <c r="BK1341" t="str">
        <f t="shared" si="20"/>
        <v>Freeborn County, MN</v>
      </c>
    </row>
    <row r="1342" spans="60:63" x14ac:dyDescent="0.25">
      <c r="BH1342" t="s">
        <v>4302</v>
      </c>
      <c r="BI1342" t="s">
        <v>1798</v>
      </c>
      <c r="BJ1342" t="s">
        <v>956</v>
      </c>
      <c r="BK1342" t="str">
        <f t="shared" si="20"/>
        <v>Goodhue County, MN</v>
      </c>
    </row>
    <row r="1343" spans="60:63" x14ac:dyDescent="0.25">
      <c r="BH1343" t="s">
        <v>4303</v>
      </c>
      <c r="BI1343" t="s">
        <v>1373</v>
      </c>
      <c r="BJ1343" t="s">
        <v>956</v>
      </c>
      <c r="BK1343" t="str">
        <f t="shared" si="20"/>
        <v>Grant County, MN</v>
      </c>
    </row>
    <row r="1344" spans="60:63" x14ac:dyDescent="0.25">
      <c r="BH1344" t="s">
        <v>4304</v>
      </c>
      <c r="BI1344" t="s">
        <v>1848</v>
      </c>
      <c r="BJ1344" t="s">
        <v>956</v>
      </c>
      <c r="BK1344" t="str">
        <f t="shared" si="20"/>
        <v>Hennepin County, MN</v>
      </c>
    </row>
    <row r="1345" spans="60:63" x14ac:dyDescent="0.25">
      <c r="BH1345" t="s">
        <v>4305</v>
      </c>
      <c r="BI1345" t="s">
        <v>1872</v>
      </c>
      <c r="BJ1345" t="s">
        <v>956</v>
      </c>
      <c r="BK1345" t="str">
        <f t="shared" si="20"/>
        <v>Houston County, MN</v>
      </c>
    </row>
    <row r="1346" spans="60:63" x14ac:dyDescent="0.25">
      <c r="BH1346" t="s">
        <v>4306</v>
      </c>
      <c r="BI1346" t="s">
        <v>1896</v>
      </c>
      <c r="BJ1346" t="s">
        <v>956</v>
      </c>
      <c r="BK1346" t="str">
        <f t="shared" si="20"/>
        <v>Hubbard County, MN</v>
      </c>
    </row>
    <row r="1347" spans="60:63" x14ac:dyDescent="0.25">
      <c r="BH1347" t="s">
        <v>4307</v>
      </c>
      <c r="BI1347" t="s">
        <v>1918</v>
      </c>
      <c r="BJ1347" t="s">
        <v>956</v>
      </c>
      <c r="BK1347" t="str">
        <f t="shared" ref="BK1347:BK1410" si="21">_xlfn.TEXTJOIN(", ", TRUE, BI1347,BJ1347)</f>
        <v>Isanti County, MN</v>
      </c>
    </row>
    <row r="1348" spans="60:63" x14ac:dyDescent="0.25">
      <c r="BH1348" t="s">
        <v>4308</v>
      </c>
      <c r="BI1348" t="s">
        <v>1943</v>
      </c>
      <c r="BJ1348" t="s">
        <v>956</v>
      </c>
      <c r="BK1348" t="str">
        <f t="shared" si="21"/>
        <v>Itasca County, MN</v>
      </c>
    </row>
    <row r="1349" spans="60:63" x14ac:dyDescent="0.25">
      <c r="BH1349" t="s">
        <v>4309</v>
      </c>
      <c r="BI1349" t="s">
        <v>1531</v>
      </c>
      <c r="BJ1349" t="s">
        <v>956</v>
      </c>
      <c r="BK1349" t="str">
        <f t="shared" si="21"/>
        <v>Jackson County, MN</v>
      </c>
    </row>
    <row r="1350" spans="60:63" x14ac:dyDescent="0.25">
      <c r="BH1350" t="s">
        <v>4310</v>
      </c>
      <c r="BI1350" t="s">
        <v>1992</v>
      </c>
      <c r="BJ1350" t="s">
        <v>956</v>
      </c>
      <c r="BK1350" t="str">
        <f t="shared" si="21"/>
        <v>Kanabec County, MN</v>
      </c>
    </row>
    <row r="1351" spans="60:63" x14ac:dyDescent="0.25">
      <c r="BH1351" t="s">
        <v>4311</v>
      </c>
      <c r="BI1351" t="s">
        <v>2013</v>
      </c>
      <c r="BJ1351" t="s">
        <v>956</v>
      </c>
      <c r="BK1351" t="str">
        <f t="shared" si="21"/>
        <v>Kandiyohi County, MN</v>
      </c>
    </row>
    <row r="1352" spans="60:63" x14ac:dyDescent="0.25">
      <c r="BH1352" t="s">
        <v>4312</v>
      </c>
      <c r="BI1352" t="s">
        <v>2035</v>
      </c>
      <c r="BJ1352" t="s">
        <v>956</v>
      </c>
      <c r="BK1352" t="str">
        <f t="shared" si="21"/>
        <v>Kittson County, MN</v>
      </c>
    </row>
    <row r="1353" spans="60:63" x14ac:dyDescent="0.25">
      <c r="BH1353" t="s">
        <v>4313</v>
      </c>
      <c r="BI1353" t="s">
        <v>2057</v>
      </c>
      <c r="BJ1353" t="s">
        <v>956</v>
      </c>
      <c r="BK1353" t="str">
        <f t="shared" si="21"/>
        <v>Koochiching County, MN</v>
      </c>
    </row>
    <row r="1354" spans="60:63" x14ac:dyDescent="0.25">
      <c r="BH1354" t="s">
        <v>4314</v>
      </c>
      <c r="BI1354" t="s">
        <v>2077</v>
      </c>
      <c r="BJ1354" t="s">
        <v>956</v>
      </c>
      <c r="BK1354" t="str">
        <f t="shared" si="21"/>
        <v>Lac qui Parle County, MN</v>
      </c>
    </row>
    <row r="1355" spans="60:63" x14ac:dyDescent="0.25">
      <c r="BH1355" t="s">
        <v>4315</v>
      </c>
      <c r="BI1355" t="s">
        <v>1580</v>
      </c>
      <c r="BJ1355" t="s">
        <v>956</v>
      </c>
      <c r="BK1355" t="str">
        <f t="shared" si="21"/>
        <v>Lake County, MN</v>
      </c>
    </row>
    <row r="1356" spans="60:63" x14ac:dyDescent="0.25">
      <c r="BH1356" t="s">
        <v>4316</v>
      </c>
      <c r="BI1356" t="s">
        <v>2122</v>
      </c>
      <c r="BJ1356" t="s">
        <v>956</v>
      </c>
      <c r="BK1356" t="str">
        <f t="shared" si="21"/>
        <v>Lake of the Woods County, MN</v>
      </c>
    </row>
    <row r="1357" spans="60:63" x14ac:dyDescent="0.25">
      <c r="BH1357" t="s">
        <v>4317</v>
      </c>
      <c r="BI1357" t="s">
        <v>2145</v>
      </c>
      <c r="BJ1357" t="s">
        <v>956</v>
      </c>
      <c r="BK1357" t="str">
        <f t="shared" si="21"/>
        <v>Le Sueur County, MN</v>
      </c>
    </row>
    <row r="1358" spans="60:63" x14ac:dyDescent="0.25">
      <c r="BH1358" t="s">
        <v>4318</v>
      </c>
      <c r="BI1358" t="s">
        <v>1292</v>
      </c>
      <c r="BJ1358" t="s">
        <v>956</v>
      </c>
      <c r="BK1358" t="str">
        <f t="shared" si="21"/>
        <v>Lincoln County, MN</v>
      </c>
    </row>
    <row r="1359" spans="60:63" x14ac:dyDescent="0.25">
      <c r="BH1359" t="s">
        <v>4319</v>
      </c>
      <c r="BI1359" t="s">
        <v>1370</v>
      </c>
      <c r="BJ1359" t="s">
        <v>956</v>
      </c>
      <c r="BK1359" t="str">
        <f t="shared" si="21"/>
        <v>Lyon County, MN</v>
      </c>
    </row>
    <row r="1360" spans="60:63" x14ac:dyDescent="0.25">
      <c r="BH1360" t="s">
        <v>4320</v>
      </c>
      <c r="BI1360" t="s">
        <v>2204</v>
      </c>
      <c r="BJ1360" t="s">
        <v>956</v>
      </c>
      <c r="BK1360" t="str">
        <f t="shared" si="21"/>
        <v>McLeod County, MN</v>
      </c>
    </row>
    <row r="1361" spans="60:63" x14ac:dyDescent="0.25">
      <c r="BH1361" t="s">
        <v>4321</v>
      </c>
      <c r="BI1361" t="s">
        <v>2224</v>
      </c>
      <c r="BJ1361" t="s">
        <v>956</v>
      </c>
      <c r="BK1361" t="str">
        <f t="shared" si="21"/>
        <v>Mahnomen County, MN</v>
      </c>
    </row>
    <row r="1362" spans="60:63" x14ac:dyDescent="0.25">
      <c r="BH1362" t="s">
        <v>4322</v>
      </c>
      <c r="BI1362" t="s">
        <v>1835</v>
      </c>
      <c r="BJ1362" t="s">
        <v>956</v>
      </c>
      <c r="BK1362" t="str">
        <f t="shared" si="21"/>
        <v>Marshall County, MN</v>
      </c>
    </row>
    <row r="1363" spans="60:63" x14ac:dyDescent="0.25">
      <c r="BH1363" t="s">
        <v>4323</v>
      </c>
      <c r="BI1363" t="s">
        <v>2177</v>
      </c>
      <c r="BJ1363" t="s">
        <v>956</v>
      </c>
      <c r="BK1363" t="str">
        <f t="shared" si="21"/>
        <v>Martin County, MN</v>
      </c>
    </row>
    <row r="1364" spans="60:63" x14ac:dyDescent="0.25">
      <c r="BH1364" t="s">
        <v>4324</v>
      </c>
      <c r="BI1364" t="s">
        <v>2282</v>
      </c>
      <c r="BJ1364" t="s">
        <v>956</v>
      </c>
      <c r="BK1364" t="str">
        <f t="shared" si="21"/>
        <v>Meeker County, MN</v>
      </c>
    </row>
    <row r="1365" spans="60:63" x14ac:dyDescent="0.25">
      <c r="BH1365" t="s">
        <v>4325</v>
      </c>
      <c r="BI1365" t="s">
        <v>2300</v>
      </c>
      <c r="BJ1365" t="s">
        <v>956</v>
      </c>
      <c r="BK1365" t="str">
        <f t="shared" si="21"/>
        <v>Mille Lacs County, MN</v>
      </c>
    </row>
    <row r="1366" spans="60:63" x14ac:dyDescent="0.25">
      <c r="BH1366" t="s">
        <v>4326</v>
      </c>
      <c r="BI1366" t="s">
        <v>2318</v>
      </c>
      <c r="BJ1366" t="s">
        <v>956</v>
      </c>
      <c r="BK1366" t="str">
        <f t="shared" si="21"/>
        <v>Morrison County, MN</v>
      </c>
    </row>
    <row r="1367" spans="60:63" x14ac:dyDescent="0.25">
      <c r="BH1367" t="s">
        <v>4327</v>
      </c>
      <c r="BI1367" t="s">
        <v>2340</v>
      </c>
      <c r="BJ1367" t="s">
        <v>956</v>
      </c>
      <c r="BK1367" t="str">
        <f t="shared" si="21"/>
        <v>Mower County, MN</v>
      </c>
    </row>
    <row r="1368" spans="60:63" x14ac:dyDescent="0.25">
      <c r="BH1368" t="s">
        <v>4328</v>
      </c>
      <c r="BI1368" t="s">
        <v>2346</v>
      </c>
      <c r="BJ1368" t="s">
        <v>956</v>
      </c>
      <c r="BK1368" t="str">
        <f t="shared" si="21"/>
        <v>Murray County, MN</v>
      </c>
    </row>
    <row r="1369" spans="60:63" x14ac:dyDescent="0.25">
      <c r="BH1369" t="s">
        <v>4329</v>
      </c>
      <c r="BI1369" t="s">
        <v>2379</v>
      </c>
      <c r="BJ1369" t="s">
        <v>956</v>
      </c>
      <c r="BK1369" t="str">
        <f t="shared" si="21"/>
        <v>Nicollet County, MN</v>
      </c>
    </row>
    <row r="1370" spans="60:63" x14ac:dyDescent="0.25">
      <c r="BH1370" t="s">
        <v>4330</v>
      </c>
      <c r="BI1370" t="s">
        <v>2397</v>
      </c>
      <c r="BJ1370" t="s">
        <v>956</v>
      </c>
      <c r="BK1370" t="str">
        <f t="shared" si="21"/>
        <v>Nobles County, MN</v>
      </c>
    </row>
    <row r="1371" spans="60:63" x14ac:dyDescent="0.25">
      <c r="BH1371" t="s">
        <v>4331</v>
      </c>
      <c r="BI1371" t="s">
        <v>2418</v>
      </c>
      <c r="BJ1371" t="s">
        <v>956</v>
      </c>
      <c r="BK1371" t="str">
        <f t="shared" si="21"/>
        <v>Norman County, MN</v>
      </c>
    </row>
    <row r="1372" spans="60:63" x14ac:dyDescent="0.25">
      <c r="BH1372" t="s">
        <v>4332</v>
      </c>
      <c r="BI1372" t="s">
        <v>2439</v>
      </c>
      <c r="BJ1372" t="s">
        <v>956</v>
      </c>
      <c r="BK1372" t="str">
        <f t="shared" si="21"/>
        <v>Olmsted County, MN</v>
      </c>
    </row>
    <row r="1373" spans="60:63" x14ac:dyDescent="0.25">
      <c r="BH1373" t="s">
        <v>4333</v>
      </c>
      <c r="BI1373" t="s">
        <v>2459</v>
      </c>
      <c r="BJ1373" t="s">
        <v>956</v>
      </c>
      <c r="BK1373" t="str">
        <f t="shared" si="21"/>
        <v>Otter Tail County, MN</v>
      </c>
    </row>
    <row r="1374" spans="60:63" x14ac:dyDescent="0.25">
      <c r="BH1374" t="s">
        <v>4334</v>
      </c>
      <c r="BI1374" t="s">
        <v>2387</v>
      </c>
      <c r="BJ1374" t="s">
        <v>956</v>
      </c>
      <c r="BK1374" t="str">
        <f t="shared" si="21"/>
        <v>Pennington County, MN</v>
      </c>
    </row>
    <row r="1375" spans="60:63" x14ac:dyDescent="0.25">
      <c r="BH1375" t="s">
        <v>4335</v>
      </c>
      <c r="BI1375" t="s">
        <v>2485</v>
      </c>
      <c r="BJ1375" t="s">
        <v>956</v>
      </c>
      <c r="BK1375" t="str">
        <f t="shared" si="21"/>
        <v>Pine County, MN</v>
      </c>
    </row>
    <row r="1376" spans="60:63" x14ac:dyDescent="0.25">
      <c r="BH1376" t="s">
        <v>4336</v>
      </c>
      <c r="BI1376" t="s">
        <v>2502</v>
      </c>
      <c r="BJ1376" t="s">
        <v>956</v>
      </c>
      <c r="BK1376" t="str">
        <f t="shared" si="21"/>
        <v>Pipestone County, MN</v>
      </c>
    </row>
    <row r="1377" spans="60:63" x14ac:dyDescent="0.25">
      <c r="BH1377" t="s">
        <v>4337</v>
      </c>
      <c r="BI1377" t="s">
        <v>1856</v>
      </c>
      <c r="BJ1377" t="s">
        <v>956</v>
      </c>
      <c r="BK1377" t="str">
        <f t="shared" si="21"/>
        <v>Polk County, MN</v>
      </c>
    </row>
    <row r="1378" spans="60:63" x14ac:dyDescent="0.25">
      <c r="BH1378" t="s">
        <v>4338</v>
      </c>
      <c r="BI1378" t="s">
        <v>2481</v>
      </c>
      <c r="BJ1378" t="s">
        <v>956</v>
      </c>
      <c r="BK1378" t="str">
        <f t="shared" si="21"/>
        <v>Pope County, MN</v>
      </c>
    </row>
    <row r="1379" spans="60:63" x14ac:dyDescent="0.25">
      <c r="BH1379" t="s">
        <v>4339</v>
      </c>
      <c r="BI1379" t="s">
        <v>2060</v>
      </c>
      <c r="BJ1379" t="s">
        <v>956</v>
      </c>
      <c r="BK1379" t="str">
        <f t="shared" si="21"/>
        <v>Ramsey County, MN</v>
      </c>
    </row>
    <row r="1380" spans="60:63" x14ac:dyDescent="0.25">
      <c r="BH1380" t="s">
        <v>4340</v>
      </c>
      <c r="BI1380" t="s">
        <v>2563</v>
      </c>
      <c r="BJ1380" t="s">
        <v>956</v>
      </c>
      <c r="BK1380" t="str">
        <f t="shared" si="21"/>
        <v>Red Lake County, MN</v>
      </c>
    </row>
    <row r="1381" spans="60:63" x14ac:dyDescent="0.25">
      <c r="BH1381" t="s">
        <v>4341</v>
      </c>
      <c r="BI1381" t="s">
        <v>2581</v>
      </c>
      <c r="BJ1381" t="s">
        <v>956</v>
      </c>
      <c r="BK1381" t="str">
        <f t="shared" si="21"/>
        <v>Redwood County, MN</v>
      </c>
    </row>
    <row r="1382" spans="60:63" x14ac:dyDescent="0.25">
      <c r="BH1382" t="s">
        <v>4342</v>
      </c>
      <c r="BI1382" t="s">
        <v>2105</v>
      </c>
      <c r="BJ1382" t="s">
        <v>956</v>
      </c>
      <c r="BK1382" t="str">
        <f t="shared" si="21"/>
        <v>Renville County, MN</v>
      </c>
    </row>
    <row r="1383" spans="60:63" x14ac:dyDescent="0.25">
      <c r="BH1383" t="s">
        <v>4343</v>
      </c>
      <c r="BI1383" t="s">
        <v>2613</v>
      </c>
      <c r="BJ1383" t="s">
        <v>956</v>
      </c>
      <c r="BK1383" t="str">
        <f t="shared" si="21"/>
        <v>Rice County, MN</v>
      </c>
    </row>
    <row r="1384" spans="60:63" x14ac:dyDescent="0.25">
      <c r="BH1384" t="s">
        <v>4344</v>
      </c>
      <c r="BI1384" t="s">
        <v>2429</v>
      </c>
      <c r="BJ1384" t="s">
        <v>956</v>
      </c>
      <c r="BK1384" t="str">
        <f t="shared" si="21"/>
        <v>Rock County, MN</v>
      </c>
    </row>
    <row r="1385" spans="60:63" x14ac:dyDescent="0.25">
      <c r="BH1385" t="s">
        <v>4345</v>
      </c>
      <c r="BI1385" t="s">
        <v>2638</v>
      </c>
      <c r="BJ1385" t="s">
        <v>956</v>
      </c>
      <c r="BK1385" t="str">
        <f t="shared" si="21"/>
        <v>Roseau County, MN</v>
      </c>
    </row>
    <row r="1386" spans="60:63" x14ac:dyDescent="0.25">
      <c r="BH1386" t="s">
        <v>4346</v>
      </c>
      <c r="BI1386" t="s">
        <v>2650</v>
      </c>
      <c r="BJ1386" t="s">
        <v>956</v>
      </c>
      <c r="BK1386" t="str">
        <f t="shared" si="21"/>
        <v>St. Louis County, MN</v>
      </c>
    </row>
    <row r="1387" spans="60:63" x14ac:dyDescent="0.25">
      <c r="BH1387" t="s">
        <v>4347</v>
      </c>
      <c r="BI1387" t="s">
        <v>2547</v>
      </c>
      <c r="BJ1387" t="s">
        <v>956</v>
      </c>
      <c r="BK1387" t="str">
        <f t="shared" si="21"/>
        <v>Scott County, MN</v>
      </c>
    </row>
    <row r="1388" spans="60:63" x14ac:dyDescent="0.25">
      <c r="BH1388" t="s">
        <v>4348</v>
      </c>
      <c r="BI1388" t="s">
        <v>2677</v>
      </c>
      <c r="BJ1388" t="s">
        <v>956</v>
      </c>
      <c r="BK1388" t="str">
        <f t="shared" si="21"/>
        <v>Sherburne County, MN</v>
      </c>
    </row>
    <row r="1389" spans="60:63" x14ac:dyDescent="0.25">
      <c r="BH1389" t="s">
        <v>4349</v>
      </c>
      <c r="BI1389" t="s">
        <v>2689</v>
      </c>
      <c r="BJ1389" t="s">
        <v>956</v>
      </c>
      <c r="BK1389" t="str">
        <f t="shared" si="21"/>
        <v>Sibley County, MN</v>
      </c>
    </row>
    <row r="1390" spans="60:63" x14ac:dyDescent="0.25">
      <c r="BH1390" t="s">
        <v>4350</v>
      </c>
      <c r="BI1390" t="s">
        <v>2703</v>
      </c>
      <c r="BJ1390" t="s">
        <v>956</v>
      </c>
      <c r="BK1390" t="str">
        <f t="shared" si="21"/>
        <v>Stearns County, MN</v>
      </c>
    </row>
    <row r="1391" spans="60:63" x14ac:dyDescent="0.25">
      <c r="BH1391" t="s">
        <v>4351</v>
      </c>
      <c r="BI1391" t="s">
        <v>2265</v>
      </c>
      <c r="BJ1391" t="s">
        <v>956</v>
      </c>
      <c r="BK1391" t="str">
        <f t="shared" si="21"/>
        <v>Steele County, MN</v>
      </c>
    </row>
    <row r="1392" spans="60:63" x14ac:dyDescent="0.25">
      <c r="BH1392" t="s">
        <v>4352</v>
      </c>
      <c r="BI1392" t="s">
        <v>2006</v>
      </c>
      <c r="BJ1392" t="s">
        <v>956</v>
      </c>
      <c r="BK1392" t="str">
        <f t="shared" si="21"/>
        <v>Stevens County, MN</v>
      </c>
    </row>
    <row r="1393" spans="60:63" x14ac:dyDescent="0.25">
      <c r="BH1393" t="s">
        <v>4353</v>
      </c>
      <c r="BI1393" t="s">
        <v>2735</v>
      </c>
      <c r="BJ1393" t="s">
        <v>956</v>
      </c>
      <c r="BK1393" t="str">
        <f t="shared" si="21"/>
        <v>Swift County, MN</v>
      </c>
    </row>
    <row r="1394" spans="60:63" x14ac:dyDescent="0.25">
      <c r="BH1394" t="s">
        <v>4354</v>
      </c>
      <c r="BI1394" t="s">
        <v>2520</v>
      </c>
      <c r="BJ1394" t="s">
        <v>956</v>
      </c>
      <c r="BK1394" t="str">
        <f t="shared" si="21"/>
        <v>Todd County, MN</v>
      </c>
    </row>
    <row r="1395" spans="60:63" x14ac:dyDescent="0.25">
      <c r="BH1395" t="s">
        <v>4355</v>
      </c>
      <c r="BI1395" t="s">
        <v>2755</v>
      </c>
      <c r="BJ1395" t="s">
        <v>956</v>
      </c>
      <c r="BK1395" t="str">
        <f t="shared" si="21"/>
        <v>Traverse County, MN</v>
      </c>
    </row>
    <row r="1396" spans="60:63" x14ac:dyDescent="0.25">
      <c r="BH1396" t="s">
        <v>4356</v>
      </c>
      <c r="BI1396" t="s">
        <v>2768</v>
      </c>
      <c r="BJ1396" t="s">
        <v>956</v>
      </c>
      <c r="BK1396" t="str">
        <f t="shared" si="21"/>
        <v>Wabasha County, MN</v>
      </c>
    </row>
    <row r="1397" spans="60:63" x14ac:dyDescent="0.25">
      <c r="BH1397" t="s">
        <v>4357</v>
      </c>
      <c r="BI1397" t="s">
        <v>2777</v>
      </c>
      <c r="BJ1397" t="s">
        <v>956</v>
      </c>
      <c r="BK1397" t="str">
        <f t="shared" si="21"/>
        <v>Wadena County, MN</v>
      </c>
    </row>
    <row r="1398" spans="60:63" x14ac:dyDescent="0.25">
      <c r="BH1398" t="s">
        <v>4358</v>
      </c>
      <c r="BI1398" t="s">
        <v>2786</v>
      </c>
      <c r="BJ1398" t="s">
        <v>956</v>
      </c>
      <c r="BK1398" t="str">
        <f t="shared" si="21"/>
        <v>Waseca County, MN</v>
      </c>
    </row>
    <row r="1399" spans="60:63" x14ac:dyDescent="0.25">
      <c r="BH1399" t="s">
        <v>4359</v>
      </c>
      <c r="BI1399" t="s">
        <v>1201</v>
      </c>
      <c r="BJ1399" t="s">
        <v>956</v>
      </c>
      <c r="BK1399" t="str">
        <f t="shared" si="21"/>
        <v>Washington County, MN</v>
      </c>
    </row>
    <row r="1400" spans="60:63" x14ac:dyDescent="0.25">
      <c r="BH1400" t="s">
        <v>4360</v>
      </c>
      <c r="BI1400" t="s">
        <v>2804</v>
      </c>
      <c r="BJ1400" t="s">
        <v>956</v>
      </c>
      <c r="BK1400" t="str">
        <f t="shared" si="21"/>
        <v>Watonwan County, MN</v>
      </c>
    </row>
    <row r="1401" spans="60:63" x14ac:dyDescent="0.25">
      <c r="BH1401" t="s">
        <v>4361</v>
      </c>
      <c r="BI1401" t="s">
        <v>2812</v>
      </c>
      <c r="BJ1401" t="s">
        <v>956</v>
      </c>
      <c r="BK1401" t="str">
        <f t="shared" si="21"/>
        <v>Wilkin County, MN</v>
      </c>
    </row>
    <row r="1402" spans="60:63" x14ac:dyDescent="0.25">
      <c r="BH1402" t="s">
        <v>4362</v>
      </c>
      <c r="BI1402" t="s">
        <v>2821</v>
      </c>
      <c r="BJ1402" t="s">
        <v>956</v>
      </c>
      <c r="BK1402" t="str">
        <f t="shared" si="21"/>
        <v>Winona County, MN</v>
      </c>
    </row>
    <row r="1403" spans="60:63" x14ac:dyDescent="0.25">
      <c r="BH1403" t="s">
        <v>4363</v>
      </c>
      <c r="BI1403" t="s">
        <v>2830</v>
      </c>
      <c r="BJ1403" t="s">
        <v>956</v>
      </c>
      <c r="BK1403" t="str">
        <f t="shared" si="21"/>
        <v>Wright County, MN</v>
      </c>
    </row>
    <row r="1404" spans="60:63" x14ac:dyDescent="0.25">
      <c r="BH1404" t="s">
        <v>4364</v>
      </c>
      <c r="BI1404" t="s">
        <v>2838</v>
      </c>
      <c r="BJ1404" t="s">
        <v>956</v>
      </c>
      <c r="BK1404" t="str">
        <f t="shared" si="21"/>
        <v>Yellow Medicine County, MN</v>
      </c>
    </row>
    <row r="1405" spans="60:63" x14ac:dyDescent="0.25">
      <c r="BH1405" t="s">
        <v>4365</v>
      </c>
      <c r="BI1405" t="s">
        <v>997</v>
      </c>
      <c r="BJ1405" t="s">
        <v>957</v>
      </c>
      <c r="BK1405" t="str">
        <f t="shared" si="21"/>
        <v>Adams County, MS</v>
      </c>
    </row>
    <row r="1406" spans="60:63" x14ac:dyDescent="0.25">
      <c r="BH1406" t="s">
        <v>4366</v>
      </c>
      <c r="BI1406" t="s">
        <v>1052</v>
      </c>
      <c r="BJ1406" t="s">
        <v>957</v>
      </c>
      <c r="BK1406" t="str">
        <f t="shared" si="21"/>
        <v>Alcorn County, MS</v>
      </c>
    </row>
    <row r="1407" spans="60:63" x14ac:dyDescent="0.25">
      <c r="BH1407" t="s">
        <v>4367</v>
      </c>
      <c r="BI1407" t="s">
        <v>1099</v>
      </c>
      <c r="BJ1407" t="s">
        <v>957</v>
      </c>
      <c r="BK1407" t="str">
        <f t="shared" si="21"/>
        <v>Amite County, MS</v>
      </c>
    </row>
    <row r="1408" spans="60:63" x14ac:dyDescent="0.25">
      <c r="BH1408" t="s">
        <v>4368</v>
      </c>
      <c r="BI1408" t="s">
        <v>1144</v>
      </c>
      <c r="BJ1408" t="s">
        <v>957</v>
      </c>
      <c r="BK1408" t="str">
        <f t="shared" si="21"/>
        <v>Attala County, MS</v>
      </c>
    </row>
    <row r="1409" spans="60:63" x14ac:dyDescent="0.25">
      <c r="BH1409" t="s">
        <v>4369</v>
      </c>
      <c r="BI1409" t="s">
        <v>1062</v>
      </c>
      <c r="BJ1409" t="s">
        <v>957</v>
      </c>
      <c r="BK1409" t="str">
        <f t="shared" si="21"/>
        <v>Benton County, MS</v>
      </c>
    </row>
    <row r="1410" spans="60:63" x14ac:dyDescent="0.25">
      <c r="BH1410" t="s">
        <v>4370</v>
      </c>
      <c r="BI1410" t="s">
        <v>1230</v>
      </c>
      <c r="BJ1410" t="s">
        <v>957</v>
      </c>
      <c r="BK1410" t="str">
        <f t="shared" si="21"/>
        <v>Bolivar County, MS</v>
      </c>
    </row>
    <row r="1411" spans="60:63" x14ac:dyDescent="0.25">
      <c r="BH1411" t="s">
        <v>4371</v>
      </c>
      <c r="BI1411" t="s">
        <v>1251</v>
      </c>
      <c r="BJ1411" t="s">
        <v>957</v>
      </c>
      <c r="BK1411" t="str">
        <f t="shared" ref="BK1411:BK1474" si="22">_xlfn.TEXTJOIN(", ", TRUE, BI1411,BJ1411)</f>
        <v>Calhoun County, MS</v>
      </c>
    </row>
    <row r="1412" spans="60:63" x14ac:dyDescent="0.25">
      <c r="BH1412" t="s">
        <v>4372</v>
      </c>
      <c r="BI1412" t="s">
        <v>1057</v>
      </c>
      <c r="BJ1412" t="s">
        <v>957</v>
      </c>
      <c r="BK1412" t="str">
        <f t="shared" si="22"/>
        <v>Carroll County, MS</v>
      </c>
    </row>
    <row r="1413" spans="60:63" x14ac:dyDescent="0.25">
      <c r="BH1413" t="s">
        <v>4373</v>
      </c>
      <c r="BI1413" t="s">
        <v>1334</v>
      </c>
      <c r="BJ1413" t="s">
        <v>957</v>
      </c>
      <c r="BK1413" t="str">
        <f t="shared" si="22"/>
        <v>Chickasaw County, MS</v>
      </c>
    </row>
    <row r="1414" spans="60:63" x14ac:dyDescent="0.25">
      <c r="BH1414" t="s">
        <v>4374</v>
      </c>
      <c r="BI1414" t="s">
        <v>1368</v>
      </c>
      <c r="BJ1414" t="s">
        <v>957</v>
      </c>
      <c r="BK1414" t="str">
        <f t="shared" si="22"/>
        <v>Choctaw County, MS</v>
      </c>
    </row>
    <row r="1415" spans="60:63" x14ac:dyDescent="0.25">
      <c r="BH1415" t="s">
        <v>4375</v>
      </c>
      <c r="BI1415" t="s">
        <v>1400</v>
      </c>
      <c r="BJ1415" t="s">
        <v>957</v>
      </c>
      <c r="BK1415" t="str">
        <f t="shared" si="22"/>
        <v>Claiborne County, MS</v>
      </c>
    </row>
    <row r="1416" spans="60:63" x14ac:dyDescent="0.25">
      <c r="BH1416" t="s">
        <v>4376</v>
      </c>
      <c r="BI1416" t="s">
        <v>1431</v>
      </c>
      <c r="BJ1416" t="s">
        <v>957</v>
      </c>
      <c r="BK1416" t="str">
        <f t="shared" si="22"/>
        <v>Clarke County, MS</v>
      </c>
    </row>
    <row r="1417" spans="60:63" x14ac:dyDescent="0.25">
      <c r="BH1417" t="s">
        <v>4377</v>
      </c>
      <c r="BI1417" t="s">
        <v>1311</v>
      </c>
      <c r="BJ1417" t="s">
        <v>957</v>
      </c>
      <c r="BK1417" t="str">
        <f t="shared" si="22"/>
        <v>Clay County, MS</v>
      </c>
    </row>
    <row r="1418" spans="60:63" x14ac:dyDescent="0.25">
      <c r="BH1418" t="s">
        <v>4378</v>
      </c>
      <c r="BI1418" t="s">
        <v>1491</v>
      </c>
      <c r="BJ1418" t="s">
        <v>957</v>
      </c>
      <c r="BK1418" t="str">
        <f t="shared" si="22"/>
        <v>Coahoma County, MS</v>
      </c>
    </row>
    <row r="1419" spans="60:63" x14ac:dyDescent="0.25">
      <c r="BH1419" t="s">
        <v>4379</v>
      </c>
      <c r="BI1419" t="s">
        <v>1523</v>
      </c>
      <c r="BJ1419" t="s">
        <v>957</v>
      </c>
      <c r="BK1419" t="str">
        <f t="shared" si="22"/>
        <v>Copiah County, MS</v>
      </c>
    </row>
    <row r="1420" spans="60:63" x14ac:dyDescent="0.25">
      <c r="BH1420" t="s">
        <v>4380</v>
      </c>
      <c r="BI1420" t="s">
        <v>1558</v>
      </c>
      <c r="BJ1420" t="s">
        <v>957</v>
      </c>
      <c r="BK1420" t="str">
        <f t="shared" si="22"/>
        <v>Covington County, MS</v>
      </c>
    </row>
    <row r="1421" spans="60:63" x14ac:dyDescent="0.25">
      <c r="BH1421" t="s">
        <v>4381</v>
      </c>
      <c r="BI1421" t="s">
        <v>1450</v>
      </c>
      <c r="BJ1421" t="s">
        <v>957</v>
      </c>
      <c r="BK1421" t="str">
        <f t="shared" si="22"/>
        <v>DeSoto County, MS</v>
      </c>
    </row>
    <row r="1422" spans="60:63" x14ac:dyDescent="0.25">
      <c r="BH1422" t="s">
        <v>4382</v>
      </c>
      <c r="BI1422" t="s">
        <v>1618</v>
      </c>
      <c r="BJ1422" t="s">
        <v>957</v>
      </c>
      <c r="BK1422" t="str">
        <f t="shared" si="22"/>
        <v>Forrest County, MS</v>
      </c>
    </row>
    <row r="1423" spans="60:63" x14ac:dyDescent="0.25">
      <c r="BH1423" t="s">
        <v>4383</v>
      </c>
      <c r="BI1423" t="s">
        <v>1139</v>
      </c>
      <c r="BJ1423" t="s">
        <v>957</v>
      </c>
      <c r="BK1423" t="str">
        <f t="shared" si="22"/>
        <v>Franklin County, MS</v>
      </c>
    </row>
    <row r="1424" spans="60:63" x14ac:dyDescent="0.25">
      <c r="BH1424" t="s">
        <v>4384</v>
      </c>
      <c r="BI1424" t="s">
        <v>1670</v>
      </c>
      <c r="BJ1424" t="s">
        <v>957</v>
      </c>
      <c r="BK1424" t="str">
        <f t="shared" si="22"/>
        <v>George County, MS</v>
      </c>
    </row>
    <row r="1425" spans="60:63" x14ac:dyDescent="0.25">
      <c r="BH1425" t="s">
        <v>4385</v>
      </c>
      <c r="BI1425" t="s">
        <v>1675</v>
      </c>
      <c r="BJ1425" t="s">
        <v>957</v>
      </c>
      <c r="BK1425" t="str">
        <f t="shared" si="22"/>
        <v>Greene County, MS</v>
      </c>
    </row>
    <row r="1426" spans="60:63" x14ac:dyDescent="0.25">
      <c r="BH1426" t="s">
        <v>4386</v>
      </c>
      <c r="BI1426" t="s">
        <v>1725</v>
      </c>
      <c r="BJ1426" t="s">
        <v>957</v>
      </c>
      <c r="BK1426" t="str">
        <f t="shared" si="22"/>
        <v>Grenada County, MS</v>
      </c>
    </row>
    <row r="1427" spans="60:63" x14ac:dyDescent="0.25">
      <c r="BH1427" t="s">
        <v>4387</v>
      </c>
      <c r="BI1427" t="s">
        <v>1186</v>
      </c>
      <c r="BJ1427" t="s">
        <v>957</v>
      </c>
      <c r="BK1427" t="str">
        <f t="shared" si="22"/>
        <v>Hancock County, MS</v>
      </c>
    </row>
    <row r="1428" spans="60:63" x14ac:dyDescent="0.25">
      <c r="BH1428" t="s">
        <v>4388</v>
      </c>
      <c r="BI1428" t="s">
        <v>1602</v>
      </c>
      <c r="BJ1428" t="s">
        <v>957</v>
      </c>
      <c r="BK1428" t="str">
        <f t="shared" si="22"/>
        <v>Harrison County, MS</v>
      </c>
    </row>
    <row r="1429" spans="60:63" x14ac:dyDescent="0.25">
      <c r="BH1429" t="s">
        <v>4389</v>
      </c>
      <c r="BI1429" t="s">
        <v>1799</v>
      </c>
      <c r="BJ1429" t="s">
        <v>957</v>
      </c>
      <c r="BK1429" t="str">
        <f t="shared" si="22"/>
        <v>Hinds County, MS</v>
      </c>
    </row>
    <row r="1430" spans="60:63" x14ac:dyDescent="0.25">
      <c r="BH1430" t="s">
        <v>4390</v>
      </c>
      <c r="BI1430" t="s">
        <v>1820</v>
      </c>
      <c r="BJ1430" t="s">
        <v>957</v>
      </c>
      <c r="BK1430" t="str">
        <f t="shared" si="22"/>
        <v>Holmes County, MS</v>
      </c>
    </row>
    <row r="1431" spans="60:63" x14ac:dyDescent="0.25">
      <c r="BH1431" t="s">
        <v>4391</v>
      </c>
      <c r="BI1431" t="s">
        <v>1849</v>
      </c>
      <c r="BJ1431" t="s">
        <v>957</v>
      </c>
      <c r="BK1431" t="str">
        <f t="shared" si="22"/>
        <v>Humphreys County, MS</v>
      </c>
    </row>
    <row r="1432" spans="60:63" x14ac:dyDescent="0.25">
      <c r="BH1432" t="s">
        <v>4392</v>
      </c>
      <c r="BI1432" t="s">
        <v>1873</v>
      </c>
      <c r="BJ1432" t="s">
        <v>957</v>
      </c>
      <c r="BK1432" t="str">
        <f t="shared" si="22"/>
        <v>Issaquena County, MS</v>
      </c>
    </row>
    <row r="1433" spans="60:63" x14ac:dyDescent="0.25">
      <c r="BH1433" t="s">
        <v>4393</v>
      </c>
      <c r="BI1433" t="s">
        <v>1897</v>
      </c>
      <c r="BJ1433" t="s">
        <v>957</v>
      </c>
      <c r="BK1433" t="str">
        <f t="shared" si="22"/>
        <v>Itawamba County, MS</v>
      </c>
    </row>
    <row r="1434" spans="60:63" x14ac:dyDescent="0.25">
      <c r="BH1434" t="s">
        <v>4394</v>
      </c>
      <c r="BI1434" t="s">
        <v>1531</v>
      </c>
      <c r="BJ1434" t="s">
        <v>957</v>
      </c>
      <c r="BK1434" t="str">
        <f t="shared" si="22"/>
        <v>Jackson County, MS</v>
      </c>
    </row>
    <row r="1435" spans="60:63" x14ac:dyDescent="0.25">
      <c r="BH1435" t="s">
        <v>4395</v>
      </c>
      <c r="BI1435" t="s">
        <v>1857</v>
      </c>
      <c r="BJ1435" t="s">
        <v>957</v>
      </c>
      <c r="BK1435" t="str">
        <f t="shared" si="22"/>
        <v>Jasper County, MS</v>
      </c>
    </row>
    <row r="1436" spans="60:63" x14ac:dyDescent="0.25">
      <c r="BH1436" t="s">
        <v>4396</v>
      </c>
      <c r="BI1436" t="s">
        <v>1569</v>
      </c>
      <c r="BJ1436" t="s">
        <v>957</v>
      </c>
      <c r="BK1436" t="str">
        <f t="shared" si="22"/>
        <v>Jefferson County, MS</v>
      </c>
    </row>
    <row r="1437" spans="60:63" x14ac:dyDescent="0.25">
      <c r="BH1437" t="s">
        <v>4397</v>
      </c>
      <c r="BI1437" t="s">
        <v>1993</v>
      </c>
      <c r="BJ1437" t="s">
        <v>957</v>
      </c>
      <c r="BK1437" t="str">
        <f t="shared" si="22"/>
        <v>Jefferson Davis County, MS</v>
      </c>
    </row>
    <row r="1438" spans="60:63" x14ac:dyDescent="0.25">
      <c r="BH1438" t="s">
        <v>4398</v>
      </c>
      <c r="BI1438" t="s">
        <v>2014</v>
      </c>
      <c r="BJ1438" t="s">
        <v>957</v>
      </c>
      <c r="BK1438" t="str">
        <f t="shared" si="22"/>
        <v>Jones County, MS</v>
      </c>
    </row>
    <row r="1439" spans="60:63" x14ac:dyDescent="0.25">
      <c r="BH1439" t="s">
        <v>4399</v>
      </c>
      <c r="BI1439" t="s">
        <v>2036</v>
      </c>
      <c r="BJ1439" t="s">
        <v>957</v>
      </c>
      <c r="BK1439" t="str">
        <f t="shared" si="22"/>
        <v>Kemper County, MS</v>
      </c>
    </row>
    <row r="1440" spans="60:63" x14ac:dyDescent="0.25">
      <c r="BH1440" t="s">
        <v>4400</v>
      </c>
      <c r="BI1440" t="s">
        <v>1986</v>
      </c>
      <c r="BJ1440" t="s">
        <v>957</v>
      </c>
      <c r="BK1440" t="str">
        <f t="shared" si="22"/>
        <v>Lafayette County, MS</v>
      </c>
    </row>
    <row r="1441" spans="60:63" x14ac:dyDescent="0.25">
      <c r="BH1441" t="s">
        <v>4401</v>
      </c>
      <c r="BI1441" t="s">
        <v>2078</v>
      </c>
      <c r="BJ1441" t="s">
        <v>957</v>
      </c>
      <c r="BK1441" t="str">
        <f t="shared" si="22"/>
        <v>Lamar County, MS</v>
      </c>
    </row>
    <row r="1442" spans="60:63" x14ac:dyDescent="0.25">
      <c r="BH1442" t="s">
        <v>4402</v>
      </c>
      <c r="BI1442" t="s">
        <v>2101</v>
      </c>
      <c r="BJ1442" t="s">
        <v>957</v>
      </c>
      <c r="BK1442" t="str">
        <f t="shared" si="22"/>
        <v>Lauderdale County, MS</v>
      </c>
    </row>
    <row r="1443" spans="60:63" x14ac:dyDescent="0.25">
      <c r="BH1443" t="s">
        <v>4403</v>
      </c>
      <c r="BI1443" t="s">
        <v>2086</v>
      </c>
      <c r="BJ1443" t="s">
        <v>957</v>
      </c>
      <c r="BK1443" t="str">
        <f t="shared" si="22"/>
        <v>Lawrence County, MS</v>
      </c>
    </row>
    <row r="1444" spans="60:63" x14ac:dyDescent="0.25">
      <c r="BH1444" t="s">
        <v>4404</v>
      </c>
      <c r="BI1444" t="s">
        <v>2146</v>
      </c>
      <c r="BJ1444" t="s">
        <v>957</v>
      </c>
      <c r="BK1444" t="str">
        <f t="shared" si="22"/>
        <v>Leake County, MS</v>
      </c>
    </row>
    <row r="1445" spans="60:63" x14ac:dyDescent="0.25">
      <c r="BH1445" t="s">
        <v>4405</v>
      </c>
      <c r="BI1445" t="s">
        <v>1950</v>
      </c>
      <c r="BJ1445" t="s">
        <v>957</v>
      </c>
      <c r="BK1445" t="str">
        <f t="shared" si="22"/>
        <v>Lee County, MS</v>
      </c>
    </row>
    <row r="1446" spans="60:63" x14ac:dyDescent="0.25">
      <c r="BH1446" t="s">
        <v>4406</v>
      </c>
      <c r="BI1446" t="s">
        <v>2184</v>
      </c>
      <c r="BJ1446" t="s">
        <v>957</v>
      </c>
      <c r="BK1446" t="str">
        <f t="shared" si="22"/>
        <v>Leflore County, MS</v>
      </c>
    </row>
    <row r="1447" spans="60:63" x14ac:dyDescent="0.25">
      <c r="BH1447" t="s">
        <v>4407</v>
      </c>
      <c r="BI1447" t="s">
        <v>1292</v>
      </c>
      <c r="BJ1447" t="s">
        <v>957</v>
      </c>
      <c r="BK1447" t="str">
        <f t="shared" si="22"/>
        <v>Lincoln County, MS</v>
      </c>
    </row>
    <row r="1448" spans="60:63" x14ac:dyDescent="0.25">
      <c r="BH1448" t="s">
        <v>4408</v>
      </c>
      <c r="BI1448" t="s">
        <v>2195</v>
      </c>
      <c r="BJ1448" t="s">
        <v>957</v>
      </c>
      <c r="BK1448" t="str">
        <f t="shared" si="22"/>
        <v>Lowndes County, MS</v>
      </c>
    </row>
    <row r="1449" spans="60:63" x14ac:dyDescent="0.25">
      <c r="BH1449" t="s">
        <v>4409</v>
      </c>
      <c r="BI1449" t="s">
        <v>1852</v>
      </c>
      <c r="BJ1449" t="s">
        <v>957</v>
      </c>
      <c r="BK1449" t="str">
        <f t="shared" si="22"/>
        <v>Madison County, MS</v>
      </c>
    </row>
    <row r="1450" spans="60:63" x14ac:dyDescent="0.25">
      <c r="BH1450" t="s">
        <v>4410</v>
      </c>
      <c r="BI1450" t="s">
        <v>1780</v>
      </c>
      <c r="BJ1450" t="s">
        <v>957</v>
      </c>
      <c r="BK1450" t="str">
        <f t="shared" si="22"/>
        <v>Marion County, MS</v>
      </c>
    </row>
    <row r="1451" spans="60:63" x14ac:dyDescent="0.25">
      <c r="BH1451" t="s">
        <v>4411</v>
      </c>
      <c r="BI1451" t="s">
        <v>1835</v>
      </c>
      <c r="BJ1451" t="s">
        <v>957</v>
      </c>
      <c r="BK1451" t="str">
        <f t="shared" si="22"/>
        <v>Marshall County, MS</v>
      </c>
    </row>
    <row r="1452" spans="60:63" x14ac:dyDescent="0.25">
      <c r="BH1452" t="s">
        <v>4412</v>
      </c>
      <c r="BI1452" t="s">
        <v>1876</v>
      </c>
      <c r="BJ1452" t="s">
        <v>957</v>
      </c>
      <c r="BK1452" t="str">
        <f t="shared" si="22"/>
        <v>Monroe County, MS</v>
      </c>
    </row>
    <row r="1453" spans="60:63" x14ac:dyDescent="0.25">
      <c r="BH1453" t="s">
        <v>4413</v>
      </c>
      <c r="BI1453" t="s">
        <v>1520</v>
      </c>
      <c r="BJ1453" t="s">
        <v>957</v>
      </c>
      <c r="BK1453" t="str">
        <f t="shared" si="22"/>
        <v>Montgomery County, MS</v>
      </c>
    </row>
    <row r="1454" spans="60:63" x14ac:dyDescent="0.25">
      <c r="BH1454" t="s">
        <v>4414</v>
      </c>
      <c r="BI1454" t="s">
        <v>2341</v>
      </c>
      <c r="BJ1454" t="s">
        <v>957</v>
      </c>
      <c r="BK1454" t="str">
        <f t="shared" si="22"/>
        <v>Neshoba County, MS</v>
      </c>
    </row>
    <row r="1455" spans="60:63" x14ac:dyDescent="0.25">
      <c r="BH1455" t="s">
        <v>4415</v>
      </c>
      <c r="BI1455" t="s">
        <v>2354</v>
      </c>
      <c r="BJ1455" t="s">
        <v>957</v>
      </c>
      <c r="BK1455" t="str">
        <f t="shared" si="22"/>
        <v>Newton County, MS</v>
      </c>
    </row>
    <row r="1456" spans="60:63" x14ac:dyDescent="0.25">
      <c r="BH1456" t="s">
        <v>4416</v>
      </c>
      <c r="BI1456" t="s">
        <v>2380</v>
      </c>
      <c r="BJ1456" t="s">
        <v>957</v>
      </c>
      <c r="BK1456" t="str">
        <f t="shared" si="22"/>
        <v>Noxubee County, MS</v>
      </c>
    </row>
    <row r="1457" spans="60:63" x14ac:dyDescent="0.25">
      <c r="BH1457" t="s">
        <v>4417</v>
      </c>
      <c r="BI1457" t="s">
        <v>2398</v>
      </c>
      <c r="BJ1457" t="s">
        <v>957</v>
      </c>
      <c r="BK1457" t="str">
        <f t="shared" si="22"/>
        <v>Oktibbeha County, MS</v>
      </c>
    </row>
    <row r="1458" spans="60:63" x14ac:dyDescent="0.25">
      <c r="BH1458" t="s">
        <v>4418</v>
      </c>
      <c r="BI1458" t="s">
        <v>2419</v>
      </c>
      <c r="BJ1458" t="s">
        <v>957</v>
      </c>
      <c r="BK1458" t="str">
        <f t="shared" si="22"/>
        <v>Panola County, MS</v>
      </c>
    </row>
    <row r="1459" spans="60:63" x14ac:dyDescent="0.25">
      <c r="BH1459" t="s">
        <v>4419</v>
      </c>
      <c r="BI1459" t="s">
        <v>2440</v>
      </c>
      <c r="BJ1459" t="s">
        <v>957</v>
      </c>
      <c r="BK1459" t="str">
        <f t="shared" si="22"/>
        <v>Pearl River County, MS</v>
      </c>
    </row>
    <row r="1460" spans="60:63" x14ac:dyDescent="0.25">
      <c r="BH1460" t="s">
        <v>4420</v>
      </c>
      <c r="BI1460" t="s">
        <v>2347</v>
      </c>
      <c r="BJ1460" t="s">
        <v>957</v>
      </c>
      <c r="BK1460" t="str">
        <f t="shared" si="22"/>
        <v>Perry County, MS</v>
      </c>
    </row>
    <row r="1461" spans="60:63" x14ac:dyDescent="0.25">
      <c r="BH1461" t="s">
        <v>4421</v>
      </c>
      <c r="BI1461" t="s">
        <v>2386</v>
      </c>
      <c r="BJ1461" t="s">
        <v>957</v>
      </c>
      <c r="BK1461" t="str">
        <f t="shared" si="22"/>
        <v>Pike County, MS</v>
      </c>
    </row>
    <row r="1462" spans="60:63" x14ac:dyDescent="0.25">
      <c r="BH1462" t="s">
        <v>4422</v>
      </c>
      <c r="BI1462" t="s">
        <v>2486</v>
      </c>
      <c r="BJ1462" t="s">
        <v>957</v>
      </c>
      <c r="BK1462" t="str">
        <f t="shared" si="22"/>
        <v>Pontotoc County, MS</v>
      </c>
    </row>
    <row r="1463" spans="60:63" x14ac:dyDescent="0.25">
      <c r="BH1463" t="s">
        <v>4423</v>
      </c>
      <c r="BI1463" t="s">
        <v>2503</v>
      </c>
      <c r="BJ1463" t="s">
        <v>957</v>
      </c>
      <c r="BK1463" t="str">
        <f t="shared" si="22"/>
        <v>Prentiss County, MS</v>
      </c>
    </row>
    <row r="1464" spans="60:63" x14ac:dyDescent="0.25">
      <c r="BH1464" t="s">
        <v>4424</v>
      </c>
      <c r="BI1464" t="s">
        <v>2515</v>
      </c>
      <c r="BJ1464" t="s">
        <v>957</v>
      </c>
      <c r="BK1464" t="str">
        <f t="shared" si="22"/>
        <v>Quitman County, MS</v>
      </c>
    </row>
    <row r="1465" spans="60:63" x14ac:dyDescent="0.25">
      <c r="BH1465" t="s">
        <v>4425</v>
      </c>
      <c r="BI1465" t="s">
        <v>2531</v>
      </c>
      <c r="BJ1465" t="s">
        <v>957</v>
      </c>
      <c r="BK1465" t="str">
        <f t="shared" si="22"/>
        <v>Rankin County, MS</v>
      </c>
    </row>
    <row r="1466" spans="60:63" x14ac:dyDescent="0.25">
      <c r="BH1466" t="s">
        <v>4426</v>
      </c>
      <c r="BI1466" t="s">
        <v>2547</v>
      </c>
      <c r="BJ1466" t="s">
        <v>957</v>
      </c>
      <c r="BK1466" t="str">
        <f t="shared" si="22"/>
        <v>Scott County, MS</v>
      </c>
    </row>
    <row r="1467" spans="60:63" x14ac:dyDescent="0.25">
      <c r="BH1467" t="s">
        <v>4427</v>
      </c>
      <c r="BI1467" t="s">
        <v>2564</v>
      </c>
      <c r="BJ1467" t="s">
        <v>957</v>
      </c>
      <c r="BK1467" t="str">
        <f t="shared" si="22"/>
        <v>Sharkey County, MS</v>
      </c>
    </row>
    <row r="1468" spans="60:63" x14ac:dyDescent="0.25">
      <c r="BH1468" t="s">
        <v>4428</v>
      </c>
      <c r="BI1468" t="s">
        <v>2582</v>
      </c>
      <c r="BJ1468" t="s">
        <v>957</v>
      </c>
      <c r="BK1468" t="str">
        <f t="shared" si="22"/>
        <v>Simpson County, MS</v>
      </c>
    </row>
    <row r="1469" spans="60:63" x14ac:dyDescent="0.25">
      <c r="BH1469" t="s">
        <v>4429</v>
      </c>
      <c r="BI1469" t="s">
        <v>2597</v>
      </c>
      <c r="BJ1469" t="s">
        <v>957</v>
      </c>
      <c r="BK1469" t="str">
        <f t="shared" si="22"/>
        <v>Smith County, MS</v>
      </c>
    </row>
    <row r="1470" spans="60:63" x14ac:dyDescent="0.25">
      <c r="BH1470" t="s">
        <v>4430</v>
      </c>
      <c r="BI1470" t="s">
        <v>2614</v>
      </c>
      <c r="BJ1470" t="s">
        <v>957</v>
      </c>
      <c r="BK1470" t="str">
        <f t="shared" si="22"/>
        <v>Stone County, MS</v>
      </c>
    </row>
    <row r="1471" spans="60:63" x14ac:dyDescent="0.25">
      <c r="BH1471" t="s">
        <v>4431</v>
      </c>
      <c r="BI1471" t="s">
        <v>2627</v>
      </c>
      <c r="BJ1471" t="s">
        <v>957</v>
      </c>
      <c r="BK1471" t="str">
        <f t="shared" si="22"/>
        <v>Sunflower County, MS</v>
      </c>
    </row>
    <row r="1472" spans="60:63" x14ac:dyDescent="0.25">
      <c r="BH1472" t="s">
        <v>4432</v>
      </c>
      <c r="BI1472" t="s">
        <v>2639</v>
      </c>
      <c r="BJ1472" t="s">
        <v>957</v>
      </c>
      <c r="BK1472" t="str">
        <f t="shared" si="22"/>
        <v>Tallahatchie County, MS</v>
      </c>
    </row>
    <row r="1473" spans="60:63" x14ac:dyDescent="0.25">
      <c r="BH1473" t="s">
        <v>4433</v>
      </c>
      <c r="BI1473" t="s">
        <v>2651</v>
      </c>
      <c r="BJ1473" t="s">
        <v>957</v>
      </c>
      <c r="BK1473" t="str">
        <f t="shared" si="22"/>
        <v>Tate County, MS</v>
      </c>
    </row>
    <row r="1474" spans="60:63" x14ac:dyDescent="0.25">
      <c r="BH1474" t="s">
        <v>4434</v>
      </c>
      <c r="BI1474" t="s">
        <v>2663</v>
      </c>
      <c r="BJ1474" t="s">
        <v>957</v>
      </c>
      <c r="BK1474" t="str">
        <f t="shared" si="22"/>
        <v>Tippah County, MS</v>
      </c>
    </row>
    <row r="1475" spans="60:63" x14ac:dyDescent="0.25">
      <c r="BH1475" t="s">
        <v>4435</v>
      </c>
      <c r="BI1475" t="s">
        <v>2678</v>
      </c>
      <c r="BJ1475" t="s">
        <v>957</v>
      </c>
      <c r="BK1475" t="str">
        <f t="shared" ref="BK1475:BK1538" si="23">_xlfn.TEXTJOIN(", ", TRUE, BI1475,BJ1475)</f>
        <v>Tishomingo County, MS</v>
      </c>
    </row>
    <row r="1476" spans="60:63" x14ac:dyDescent="0.25">
      <c r="BH1476" t="s">
        <v>4436</v>
      </c>
      <c r="BI1476" t="s">
        <v>2690</v>
      </c>
      <c r="BJ1476" t="s">
        <v>957</v>
      </c>
      <c r="BK1476" t="str">
        <f t="shared" si="23"/>
        <v>Tunica County, MS</v>
      </c>
    </row>
    <row r="1477" spans="60:63" x14ac:dyDescent="0.25">
      <c r="BH1477" t="s">
        <v>4437</v>
      </c>
      <c r="BI1477" t="s">
        <v>1673</v>
      </c>
      <c r="BJ1477" t="s">
        <v>957</v>
      </c>
      <c r="BK1477" t="str">
        <f t="shared" si="23"/>
        <v>Union County, MS</v>
      </c>
    </row>
    <row r="1478" spans="60:63" x14ac:dyDescent="0.25">
      <c r="BH1478" t="s">
        <v>4438</v>
      </c>
      <c r="BI1478" t="s">
        <v>2718</v>
      </c>
      <c r="BJ1478" t="s">
        <v>957</v>
      </c>
      <c r="BK1478" t="str">
        <f t="shared" si="23"/>
        <v>Walthall County, MS</v>
      </c>
    </row>
    <row r="1479" spans="60:63" x14ac:dyDescent="0.25">
      <c r="BH1479" t="s">
        <v>4439</v>
      </c>
      <c r="BI1479" t="s">
        <v>1700</v>
      </c>
      <c r="BJ1479" t="s">
        <v>957</v>
      </c>
      <c r="BK1479" t="str">
        <f t="shared" si="23"/>
        <v>Warren County, MS</v>
      </c>
    </row>
    <row r="1480" spans="60:63" x14ac:dyDescent="0.25">
      <c r="BH1480" t="s">
        <v>4440</v>
      </c>
      <c r="BI1480" t="s">
        <v>1201</v>
      </c>
      <c r="BJ1480" t="s">
        <v>957</v>
      </c>
      <c r="BK1480" t="str">
        <f t="shared" si="23"/>
        <v>Washington County, MS</v>
      </c>
    </row>
    <row r="1481" spans="60:63" x14ac:dyDescent="0.25">
      <c r="BH1481" t="s">
        <v>4441</v>
      </c>
      <c r="BI1481" t="s">
        <v>1885</v>
      </c>
      <c r="BJ1481" t="s">
        <v>957</v>
      </c>
      <c r="BK1481" t="str">
        <f t="shared" si="23"/>
        <v>Wayne County, MS</v>
      </c>
    </row>
    <row r="1482" spans="60:63" x14ac:dyDescent="0.25">
      <c r="BH1482" t="s">
        <v>4442</v>
      </c>
      <c r="BI1482" t="s">
        <v>2368</v>
      </c>
      <c r="BJ1482" t="s">
        <v>957</v>
      </c>
      <c r="BK1482" t="str">
        <f t="shared" si="23"/>
        <v>Webster County, MS</v>
      </c>
    </row>
    <row r="1483" spans="60:63" x14ac:dyDescent="0.25">
      <c r="BH1483" t="s">
        <v>4443</v>
      </c>
      <c r="BI1483" t="s">
        <v>2769</v>
      </c>
      <c r="BJ1483" t="s">
        <v>957</v>
      </c>
      <c r="BK1483" t="str">
        <f t="shared" si="23"/>
        <v>Wilkinson County, MS</v>
      </c>
    </row>
    <row r="1484" spans="60:63" x14ac:dyDescent="0.25">
      <c r="BH1484" t="s">
        <v>4444</v>
      </c>
      <c r="BI1484" t="s">
        <v>2622</v>
      </c>
      <c r="BJ1484" t="s">
        <v>957</v>
      </c>
      <c r="BK1484" t="str">
        <f t="shared" si="23"/>
        <v>Winston County, MS</v>
      </c>
    </row>
    <row r="1485" spans="60:63" x14ac:dyDescent="0.25">
      <c r="BH1485" t="s">
        <v>4445</v>
      </c>
      <c r="BI1485" t="s">
        <v>2787</v>
      </c>
      <c r="BJ1485" t="s">
        <v>957</v>
      </c>
      <c r="BK1485" t="str">
        <f t="shared" si="23"/>
        <v>Yalobusha County, MS</v>
      </c>
    </row>
    <row r="1486" spans="60:63" x14ac:dyDescent="0.25">
      <c r="BH1486" t="s">
        <v>4446</v>
      </c>
      <c r="BI1486" t="s">
        <v>2795</v>
      </c>
      <c r="BJ1486" t="s">
        <v>957</v>
      </c>
      <c r="BK1486" t="str">
        <f t="shared" si="23"/>
        <v>Yazoo County, MS</v>
      </c>
    </row>
    <row r="1487" spans="60:63" x14ac:dyDescent="0.25">
      <c r="BH1487" t="s">
        <v>4447</v>
      </c>
      <c r="BI1487" t="s">
        <v>1005</v>
      </c>
      <c r="BJ1487" t="s">
        <v>958</v>
      </c>
      <c r="BK1487" t="str">
        <f t="shared" si="23"/>
        <v>Adair County, MO</v>
      </c>
    </row>
    <row r="1488" spans="60:63" x14ac:dyDescent="0.25">
      <c r="BH1488" t="s">
        <v>4448</v>
      </c>
      <c r="BI1488" t="s">
        <v>1053</v>
      </c>
      <c r="BJ1488" t="s">
        <v>958</v>
      </c>
      <c r="BK1488" t="str">
        <f t="shared" si="23"/>
        <v>Andrew County, MO</v>
      </c>
    </row>
    <row r="1489" spans="60:63" x14ac:dyDescent="0.25">
      <c r="BH1489" t="s">
        <v>4449</v>
      </c>
      <c r="BI1489" t="s">
        <v>1093</v>
      </c>
      <c r="BJ1489" t="s">
        <v>958</v>
      </c>
      <c r="BK1489" t="str">
        <f t="shared" si="23"/>
        <v>Atchison County, MO</v>
      </c>
    </row>
    <row r="1490" spans="60:63" x14ac:dyDescent="0.25">
      <c r="BH1490" t="s">
        <v>4450</v>
      </c>
      <c r="BI1490" t="s">
        <v>1145</v>
      </c>
      <c r="BJ1490" t="s">
        <v>958</v>
      </c>
      <c r="BK1490" t="str">
        <f t="shared" si="23"/>
        <v>Audrain County, MO</v>
      </c>
    </row>
    <row r="1491" spans="60:63" x14ac:dyDescent="0.25">
      <c r="BH1491" t="s">
        <v>4451</v>
      </c>
      <c r="BI1491" t="s">
        <v>1190</v>
      </c>
      <c r="BJ1491" t="s">
        <v>958</v>
      </c>
      <c r="BK1491" t="str">
        <f t="shared" si="23"/>
        <v>Barry County, MO</v>
      </c>
    </row>
    <row r="1492" spans="60:63" x14ac:dyDescent="0.25">
      <c r="BH1492" t="s">
        <v>4452</v>
      </c>
      <c r="BI1492" t="s">
        <v>1183</v>
      </c>
      <c r="BJ1492" t="s">
        <v>958</v>
      </c>
      <c r="BK1492" t="str">
        <f t="shared" si="23"/>
        <v>Barton County, MO</v>
      </c>
    </row>
    <row r="1493" spans="60:63" x14ac:dyDescent="0.25">
      <c r="BH1493" t="s">
        <v>4453</v>
      </c>
      <c r="BI1493" t="s">
        <v>1264</v>
      </c>
      <c r="BJ1493" t="s">
        <v>958</v>
      </c>
      <c r="BK1493" t="str">
        <f t="shared" si="23"/>
        <v>Bates County, MO</v>
      </c>
    </row>
    <row r="1494" spans="60:63" x14ac:dyDescent="0.25">
      <c r="BH1494" t="s">
        <v>4454</v>
      </c>
      <c r="BI1494" t="s">
        <v>1062</v>
      </c>
      <c r="BJ1494" t="s">
        <v>958</v>
      </c>
      <c r="BK1494" t="str">
        <f t="shared" si="23"/>
        <v>Benton County, MO</v>
      </c>
    </row>
    <row r="1495" spans="60:63" x14ac:dyDescent="0.25">
      <c r="BH1495" t="s">
        <v>4455</v>
      </c>
      <c r="BI1495" t="s">
        <v>1335</v>
      </c>
      <c r="BJ1495" t="s">
        <v>958</v>
      </c>
      <c r="BK1495" t="str">
        <f t="shared" si="23"/>
        <v>Bollinger County, MO</v>
      </c>
    </row>
    <row r="1496" spans="60:63" x14ac:dyDescent="0.25">
      <c r="BH1496" t="s">
        <v>4456</v>
      </c>
      <c r="BI1496" t="s">
        <v>1118</v>
      </c>
      <c r="BJ1496" t="s">
        <v>958</v>
      </c>
      <c r="BK1496" t="str">
        <f t="shared" si="23"/>
        <v>Boone County, MO</v>
      </c>
    </row>
    <row r="1497" spans="60:63" x14ac:dyDescent="0.25">
      <c r="BH1497" t="s">
        <v>4457</v>
      </c>
      <c r="BI1497" t="s">
        <v>1361</v>
      </c>
      <c r="BJ1497" t="s">
        <v>958</v>
      </c>
      <c r="BK1497" t="str">
        <f t="shared" si="23"/>
        <v>Buchanan County, MO</v>
      </c>
    </row>
    <row r="1498" spans="60:63" x14ac:dyDescent="0.25">
      <c r="BH1498" t="s">
        <v>4458</v>
      </c>
      <c r="BI1498" t="s">
        <v>1248</v>
      </c>
      <c r="BJ1498" t="s">
        <v>958</v>
      </c>
      <c r="BK1498" t="str">
        <f t="shared" si="23"/>
        <v>Butler County, MO</v>
      </c>
    </row>
    <row r="1499" spans="60:63" x14ac:dyDescent="0.25">
      <c r="BH1499" t="s">
        <v>4459</v>
      </c>
      <c r="BI1499" t="s">
        <v>1459</v>
      </c>
      <c r="BJ1499" t="s">
        <v>958</v>
      </c>
      <c r="BK1499" t="str">
        <f t="shared" si="23"/>
        <v>Caldwell County, MO</v>
      </c>
    </row>
    <row r="1500" spans="60:63" x14ac:dyDescent="0.25">
      <c r="BH1500" t="s">
        <v>4460</v>
      </c>
      <c r="BI1500" t="s">
        <v>1492</v>
      </c>
      <c r="BJ1500" t="s">
        <v>958</v>
      </c>
      <c r="BK1500" t="str">
        <f t="shared" si="23"/>
        <v>Callaway County, MO</v>
      </c>
    </row>
    <row r="1501" spans="60:63" x14ac:dyDescent="0.25">
      <c r="BH1501" t="s">
        <v>4461</v>
      </c>
      <c r="BI1501" t="s">
        <v>1150</v>
      </c>
      <c r="BJ1501" t="s">
        <v>958</v>
      </c>
      <c r="BK1501" t="str">
        <f t="shared" si="23"/>
        <v>Camden County, MO</v>
      </c>
    </row>
    <row r="1502" spans="60:63" x14ac:dyDescent="0.25">
      <c r="BH1502" t="s">
        <v>4462</v>
      </c>
      <c r="BI1502" t="s">
        <v>1559</v>
      </c>
      <c r="BJ1502" t="s">
        <v>958</v>
      </c>
      <c r="BK1502" t="str">
        <f t="shared" si="23"/>
        <v>Cape Girardeau County, MO</v>
      </c>
    </row>
    <row r="1503" spans="60:63" x14ac:dyDescent="0.25">
      <c r="BH1503" t="s">
        <v>4463</v>
      </c>
      <c r="BI1503" t="s">
        <v>1057</v>
      </c>
      <c r="BJ1503" t="s">
        <v>958</v>
      </c>
      <c r="BK1503" t="str">
        <f t="shared" si="23"/>
        <v>Carroll County, MO</v>
      </c>
    </row>
    <row r="1504" spans="60:63" x14ac:dyDescent="0.25">
      <c r="BH1504" t="s">
        <v>4464</v>
      </c>
      <c r="BI1504" t="s">
        <v>1231</v>
      </c>
      <c r="BJ1504" t="s">
        <v>958</v>
      </c>
      <c r="BK1504" t="str">
        <f t="shared" si="23"/>
        <v>Carter County, MO</v>
      </c>
    </row>
    <row r="1505" spans="60:63" x14ac:dyDescent="0.25">
      <c r="BH1505" t="s">
        <v>4465</v>
      </c>
      <c r="BI1505" t="s">
        <v>1326</v>
      </c>
      <c r="BJ1505" t="s">
        <v>958</v>
      </c>
      <c r="BK1505" t="str">
        <f t="shared" si="23"/>
        <v>Cass County, MO</v>
      </c>
    </row>
    <row r="1506" spans="60:63" x14ac:dyDescent="0.25">
      <c r="BH1506" t="s">
        <v>4466</v>
      </c>
      <c r="BI1506" t="s">
        <v>1494</v>
      </c>
      <c r="BJ1506" t="s">
        <v>958</v>
      </c>
      <c r="BK1506" t="str">
        <f t="shared" si="23"/>
        <v>Cedar County, MO</v>
      </c>
    </row>
    <row r="1507" spans="60:63" x14ac:dyDescent="0.25">
      <c r="BH1507" t="s">
        <v>4467</v>
      </c>
      <c r="BI1507" t="s">
        <v>1698</v>
      </c>
      <c r="BJ1507" t="s">
        <v>958</v>
      </c>
      <c r="BK1507" t="str">
        <f t="shared" si="23"/>
        <v>Chariton County, MO</v>
      </c>
    </row>
    <row r="1508" spans="60:63" x14ac:dyDescent="0.25">
      <c r="BH1508" t="s">
        <v>4468</v>
      </c>
      <c r="BI1508" t="s">
        <v>1393</v>
      </c>
      <c r="BJ1508" t="s">
        <v>958</v>
      </c>
      <c r="BK1508" t="str">
        <f t="shared" si="23"/>
        <v>Christian County, MO</v>
      </c>
    </row>
    <row r="1509" spans="60:63" x14ac:dyDescent="0.25">
      <c r="BH1509" t="s">
        <v>4469</v>
      </c>
      <c r="BI1509" t="s">
        <v>1056</v>
      </c>
      <c r="BJ1509" t="s">
        <v>958</v>
      </c>
      <c r="BK1509" t="str">
        <f t="shared" si="23"/>
        <v>Clark County, MO</v>
      </c>
    </row>
    <row r="1510" spans="60:63" x14ac:dyDescent="0.25">
      <c r="BH1510" t="s">
        <v>4470</v>
      </c>
      <c r="BI1510" t="s">
        <v>1311</v>
      </c>
      <c r="BJ1510" t="s">
        <v>958</v>
      </c>
      <c r="BK1510" t="str">
        <f t="shared" si="23"/>
        <v>Clay County, MO</v>
      </c>
    </row>
    <row r="1511" spans="60:63" x14ac:dyDescent="0.25">
      <c r="BH1511" t="s">
        <v>4471</v>
      </c>
      <c r="BI1511" t="s">
        <v>1374</v>
      </c>
      <c r="BJ1511" t="s">
        <v>958</v>
      </c>
      <c r="BK1511" t="str">
        <f t="shared" si="23"/>
        <v>Clinton County, MO</v>
      </c>
    </row>
    <row r="1512" spans="60:63" x14ac:dyDescent="0.25">
      <c r="BH1512" t="s">
        <v>4472</v>
      </c>
      <c r="BI1512" t="s">
        <v>1821</v>
      </c>
      <c r="BJ1512" t="s">
        <v>958</v>
      </c>
      <c r="BK1512" t="str">
        <f t="shared" si="23"/>
        <v>Cole County, MO</v>
      </c>
    </row>
    <row r="1513" spans="60:63" x14ac:dyDescent="0.25">
      <c r="BH1513" t="s">
        <v>4473</v>
      </c>
      <c r="BI1513" t="s">
        <v>1850</v>
      </c>
      <c r="BJ1513" t="s">
        <v>958</v>
      </c>
      <c r="BK1513" t="str">
        <f t="shared" si="23"/>
        <v>Cooper County, MO</v>
      </c>
    </row>
    <row r="1514" spans="60:63" x14ac:dyDescent="0.25">
      <c r="BH1514" t="s">
        <v>4474</v>
      </c>
      <c r="BI1514" t="s">
        <v>1442</v>
      </c>
      <c r="BJ1514" t="s">
        <v>958</v>
      </c>
      <c r="BK1514" t="str">
        <f t="shared" si="23"/>
        <v>Crawford County, MO</v>
      </c>
    </row>
    <row r="1515" spans="60:63" x14ac:dyDescent="0.25">
      <c r="BH1515" t="s">
        <v>4475</v>
      </c>
      <c r="BI1515" t="s">
        <v>1898</v>
      </c>
      <c r="BJ1515" t="s">
        <v>958</v>
      </c>
      <c r="BK1515" t="str">
        <f t="shared" si="23"/>
        <v>Dade County, MO</v>
      </c>
    </row>
    <row r="1516" spans="60:63" x14ac:dyDescent="0.25">
      <c r="BH1516" t="s">
        <v>4476</v>
      </c>
      <c r="BI1516" t="s">
        <v>1660</v>
      </c>
      <c r="BJ1516" t="s">
        <v>958</v>
      </c>
      <c r="BK1516" t="str">
        <f t="shared" si="23"/>
        <v>Dallas County, MO</v>
      </c>
    </row>
    <row r="1517" spans="60:63" x14ac:dyDescent="0.25">
      <c r="BH1517" t="s">
        <v>4477</v>
      </c>
      <c r="BI1517" t="s">
        <v>1486</v>
      </c>
      <c r="BJ1517" t="s">
        <v>958</v>
      </c>
      <c r="BK1517" t="str">
        <f t="shared" si="23"/>
        <v>Daviess County, MO</v>
      </c>
    </row>
    <row r="1518" spans="60:63" x14ac:dyDescent="0.25">
      <c r="BH1518" t="s">
        <v>4478</v>
      </c>
      <c r="BI1518" t="s">
        <v>1583</v>
      </c>
      <c r="BJ1518" t="s">
        <v>958</v>
      </c>
      <c r="BK1518" t="str">
        <f t="shared" si="23"/>
        <v>DeKalb County, MO</v>
      </c>
    </row>
    <row r="1519" spans="60:63" x14ac:dyDescent="0.25">
      <c r="BH1519" t="s">
        <v>4479</v>
      </c>
      <c r="BI1519" t="s">
        <v>1994</v>
      </c>
      <c r="BJ1519" t="s">
        <v>958</v>
      </c>
      <c r="BK1519" t="str">
        <f t="shared" si="23"/>
        <v>Dent County, MO</v>
      </c>
    </row>
    <row r="1520" spans="60:63" x14ac:dyDescent="0.25">
      <c r="BH1520" t="s">
        <v>4480</v>
      </c>
      <c r="BI1520" t="s">
        <v>1102</v>
      </c>
      <c r="BJ1520" t="s">
        <v>958</v>
      </c>
      <c r="BK1520" t="str">
        <f t="shared" si="23"/>
        <v>Douglas County, MO</v>
      </c>
    </row>
    <row r="1521" spans="60:63" x14ac:dyDescent="0.25">
      <c r="BH1521" t="s">
        <v>4481</v>
      </c>
      <c r="BI1521" t="s">
        <v>2037</v>
      </c>
      <c r="BJ1521" t="s">
        <v>958</v>
      </c>
      <c r="BK1521" t="str">
        <f t="shared" si="23"/>
        <v>Dunklin County, MO</v>
      </c>
    </row>
    <row r="1522" spans="60:63" x14ac:dyDescent="0.25">
      <c r="BH1522" t="s">
        <v>4482</v>
      </c>
      <c r="BI1522" t="s">
        <v>1139</v>
      </c>
      <c r="BJ1522" t="s">
        <v>958</v>
      </c>
      <c r="BK1522" t="str">
        <f t="shared" si="23"/>
        <v>Franklin County, MO</v>
      </c>
    </row>
    <row r="1523" spans="60:63" x14ac:dyDescent="0.25">
      <c r="BH1523" t="s">
        <v>4483</v>
      </c>
      <c r="BI1523" t="s">
        <v>2079</v>
      </c>
      <c r="BJ1523" t="s">
        <v>958</v>
      </c>
      <c r="BK1523" t="str">
        <f t="shared" si="23"/>
        <v>Gasconade County, MO</v>
      </c>
    </row>
    <row r="1524" spans="60:63" x14ac:dyDescent="0.25">
      <c r="BH1524" t="s">
        <v>4484</v>
      </c>
      <c r="BI1524" t="s">
        <v>2102</v>
      </c>
      <c r="BJ1524" t="s">
        <v>958</v>
      </c>
      <c r="BK1524" t="str">
        <f t="shared" si="23"/>
        <v>Gentry County, MO</v>
      </c>
    </row>
    <row r="1525" spans="60:63" x14ac:dyDescent="0.25">
      <c r="BH1525" t="s">
        <v>4485</v>
      </c>
      <c r="BI1525" t="s">
        <v>1675</v>
      </c>
      <c r="BJ1525" t="s">
        <v>958</v>
      </c>
      <c r="BK1525" t="str">
        <f t="shared" si="23"/>
        <v>Greene County, MO</v>
      </c>
    </row>
    <row r="1526" spans="60:63" x14ac:dyDescent="0.25">
      <c r="BH1526" t="s">
        <v>4486</v>
      </c>
      <c r="BI1526" t="s">
        <v>1951</v>
      </c>
      <c r="BJ1526" t="s">
        <v>958</v>
      </c>
      <c r="BK1526" t="str">
        <f t="shared" si="23"/>
        <v>Grundy County, MO</v>
      </c>
    </row>
    <row r="1527" spans="60:63" x14ac:dyDescent="0.25">
      <c r="BH1527" t="s">
        <v>4487</v>
      </c>
      <c r="BI1527" t="s">
        <v>1602</v>
      </c>
      <c r="BJ1527" t="s">
        <v>958</v>
      </c>
      <c r="BK1527" t="str">
        <f t="shared" si="23"/>
        <v>Harrison County, MO</v>
      </c>
    </row>
    <row r="1528" spans="60:63" x14ac:dyDescent="0.25">
      <c r="BH1528" t="s">
        <v>4488</v>
      </c>
      <c r="BI1528" t="s">
        <v>1988</v>
      </c>
      <c r="BJ1528" t="s">
        <v>958</v>
      </c>
      <c r="BK1528" t="str">
        <f t="shared" si="23"/>
        <v>Henry County, MO</v>
      </c>
    </row>
    <row r="1529" spans="60:63" x14ac:dyDescent="0.25">
      <c r="BH1529" t="s">
        <v>4489</v>
      </c>
      <c r="BI1529" t="s">
        <v>2205</v>
      </c>
      <c r="BJ1529" t="s">
        <v>958</v>
      </c>
      <c r="BK1529" t="str">
        <f t="shared" si="23"/>
        <v>Hickory County, MO</v>
      </c>
    </row>
    <row r="1530" spans="60:63" x14ac:dyDescent="0.25">
      <c r="BH1530" t="s">
        <v>4490</v>
      </c>
      <c r="BI1530" t="s">
        <v>2225</v>
      </c>
      <c r="BJ1530" t="s">
        <v>958</v>
      </c>
      <c r="BK1530" t="str">
        <f t="shared" si="23"/>
        <v>Holt County, MO</v>
      </c>
    </row>
    <row r="1531" spans="60:63" x14ac:dyDescent="0.25">
      <c r="BH1531" t="s">
        <v>4491</v>
      </c>
      <c r="BI1531" t="s">
        <v>1456</v>
      </c>
      <c r="BJ1531" t="s">
        <v>958</v>
      </c>
      <c r="BK1531" t="str">
        <f t="shared" si="23"/>
        <v>Howard County, MO</v>
      </c>
    </row>
    <row r="1532" spans="60:63" x14ac:dyDescent="0.25">
      <c r="BH1532" t="s">
        <v>4492</v>
      </c>
      <c r="BI1532" t="s">
        <v>2261</v>
      </c>
      <c r="BJ1532" t="s">
        <v>958</v>
      </c>
      <c r="BK1532" t="str">
        <f t="shared" si="23"/>
        <v>Howell County, MO</v>
      </c>
    </row>
    <row r="1533" spans="60:63" x14ac:dyDescent="0.25">
      <c r="BH1533" t="s">
        <v>4493</v>
      </c>
      <c r="BI1533" t="s">
        <v>1413</v>
      </c>
      <c r="BJ1533" t="s">
        <v>958</v>
      </c>
      <c r="BK1533" t="str">
        <f t="shared" si="23"/>
        <v>Iron County, MO</v>
      </c>
    </row>
    <row r="1534" spans="60:63" x14ac:dyDescent="0.25">
      <c r="BH1534" t="s">
        <v>4494</v>
      </c>
      <c r="BI1534" t="s">
        <v>1531</v>
      </c>
      <c r="BJ1534" t="s">
        <v>958</v>
      </c>
      <c r="BK1534" t="str">
        <f t="shared" si="23"/>
        <v>Jackson County, MO</v>
      </c>
    </row>
    <row r="1535" spans="60:63" x14ac:dyDescent="0.25">
      <c r="BH1535" t="s">
        <v>4495</v>
      </c>
      <c r="BI1535" t="s">
        <v>1857</v>
      </c>
      <c r="BJ1535" t="s">
        <v>958</v>
      </c>
      <c r="BK1535" t="str">
        <f t="shared" si="23"/>
        <v>Jasper County, MO</v>
      </c>
    </row>
    <row r="1536" spans="60:63" x14ac:dyDescent="0.25">
      <c r="BH1536" t="s">
        <v>4496</v>
      </c>
      <c r="BI1536" t="s">
        <v>1569</v>
      </c>
      <c r="BJ1536" t="s">
        <v>958</v>
      </c>
      <c r="BK1536" t="str">
        <f t="shared" si="23"/>
        <v>Jefferson County, MO</v>
      </c>
    </row>
    <row r="1537" spans="60:63" x14ac:dyDescent="0.25">
      <c r="BH1537" t="s">
        <v>4497</v>
      </c>
      <c r="BI1537" t="s">
        <v>1383</v>
      </c>
      <c r="BJ1537" t="s">
        <v>958</v>
      </c>
      <c r="BK1537" t="str">
        <f t="shared" si="23"/>
        <v>Johnson County, MO</v>
      </c>
    </row>
    <row r="1538" spans="60:63" x14ac:dyDescent="0.25">
      <c r="BH1538" t="s">
        <v>4498</v>
      </c>
      <c r="BI1538" t="s">
        <v>1259</v>
      </c>
      <c r="BJ1538" t="s">
        <v>958</v>
      </c>
      <c r="BK1538" t="str">
        <f t="shared" si="23"/>
        <v>Knox County, MO</v>
      </c>
    </row>
    <row r="1539" spans="60:63" x14ac:dyDescent="0.25">
      <c r="BH1539" t="s">
        <v>4499</v>
      </c>
      <c r="BI1539" t="s">
        <v>2399</v>
      </c>
      <c r="BJ1539" t="s">
        <v>958</v>
      </c>
      <c r="BK1539" t="str">
        <f t="shared" ref="BK1539:BK1602" si="24">_xlfn.TEXTJOIN(", ", TRUE, BI1539,BJ1539)</f>
        <v>Laclede County, MO</v>
      </c>
    </row>
    <row r="1540" spans="60:63" x14ac:dyDescent="0.25">
      <c r="BH1540" t="s">
        <v>4500</v>
      </c>
      <c r="BI1540" t="s">
        <v>1986</v>
      </c>
      <c r="BJ1540" t="s">
        <v>958</v>
      </c>
      <c r="BK1540" t="str">
        <f t="shared" si="24"/>
        <v>Lafayette County, MO</v>
      </c>
    </row>
    <row r="1541" spans="60:63" x14ac:dyDescent="0.25">
      <c r="BH1541" t="s">
        <v>4501</v>
      </c>
      <c r="BI1541" t="s">
        <v>2086</v>
      </c>
      <c r="BJ1541" t="s">
        <v>958</v>
      </c>
      <c r="BK1541" t="str">
        <f t="shared" si="24"/>
        <v>Lawrence County, MO</v>
      </c>
    </row>
    <row r="1542" spans="60:63" x14ac:dyDescent="0.25">
      <c r="BH1542" t="s">
        <v>4502</v>
      </c>
      <c r="BI1542" t="s">
        <v>1707</v>
      </c>
      <c r="BJ1542" t="s">
        <v>958</v>
      </c>
      <c r="BK1542" t="str">
        <f t="shared" si="24"/>
        <v>Lewis County, MO</v>
      </c>
    </row>
    <row r="1543" spans="60:63" x14ac:dyDescent="0.25">
      <c r="BH1543" t="s">
        <v>4503</v>
      </c>
      <c r="BI1543" t="s">
        <v>1292</v>
      </c>
      <c r="BJ1543" t="s">
        <v>958</v>
      </c>
      <c r="BK1543" t="str">
        <f t="shared" si="24"/>
        <v>Lincoln County, MO</v>
      </c>
    </row>
    <row r="1544" spans="60:63" x14ac:dyDescent="0.25">
      <c r="BH1544" t="s">
        <v>4504</v>
      </c>
      <c r="BI1544" t="s">
        <v>1729</v>
      </c>
      <c r="BJ1544" t="s">
        <v>958</v>
      </c>
      <c r="BK1544" t="str">
        <f t="shared" si="24"/>
        <v>Linn County, MO</v>
      </c>
    </row>
    <row r="1545" spans="60:63" x14ac:dyDescent="0.25">
      <c r="BH1545" t="s">
        <v>4505</v>
      </c>
      <c r="BI1545" t="s">
        <v>1825</v>
      </c>
      <c r="BJ1545" t="s">
        <v>958</v>
      </c>
      <c r="BK1545" t="str">
        <f t="shared" si="24"/>
        <v>Livingston County, MO</v>
      </c>
    </row>
    <row r="1546" spans="60:63" x14ac:dyDescent="0.25">
      <c r="BH1546" t="s">
        <v>4506</v>
      </c>
      <c r="BI1546" t="s">
        <v>2516</v>
      </c>
      <c r="BJ1546" t="s">
        <v>958</v>
      </c>
      <c r="BK1546" t="str">
        <f t="shared" si="24"/>
        <v>McDonald County, MO</v>
      </c>
    </row>
    <row r="1547" spans="60:63" x14ac:dyDescent="0.25">
      <c r="BH1547" t="s">
        <v>4507</v>
      </c>
      <c r="BI1547" t="s">
        <v>2219</v>
      </c>
      <c r="BJ1547" t="s">
        <v>958</v>
      </c>
      <c r="BK1547" t="str">
        <f t="shared" si="24"/>
        <v>Macon County, MO</v>
      </c>
    </row>
    <row r="1548" spans="60:63" x14ac:dyDescent="0.25">
      <c r="BH1548" t="s">
        <v>4508</v>
      </c>
      <c r="BI1548" t="s">
        <v>1852</v>
      </c>
      <c r="BJ1548" t="s">
        <v>958</v>
      </c>
      <c r="BK1548" t="str">
        <f t="shared" si="24"/>
        <v>Madison County, MO</v>
      </c>
    </row>
    <row r="1549" spans="60:63" x14ac:dyDescent="0.25">
      <c r="BH1549" t="s">
        <v>4509</v>
      </c>
      <c r="BI1549" t="s">
        <v>2565</v>
      </c>
      <c r="BJ1549" t="s">
        <v>958</v>
      </c>
      <c r="BK1549" t="str">
        <f t="shared" si="24"/>
        <v>Maries County, MO</v>
      </c>
    </row>
    <row r="1550" spans="60:63" x14ac:dyDescent="0.25">
      <c r="BH1550" t="s">
        <v>4510</v>
      </c>
      <c r="BI1550" t="s">
        <v>1780</v>
      </c>
      <c r="BJ1550" t="s">
        <v>958</v>
      </c>
      <c r="BK1550" t="str">
        <f t="shared" si="24"/>
        <v>Marion County, MO</v>
      </c>
    </row>
    <row r="1551" spans="60:63" x14ac:dyDescent="0.25">
      <c r="BH1551" t="s">
        <v>4511</v>
      </c>
      <c r="BI1551" t="s">
        <v>1404</v>
      </c>
      <c r="BJ1551" t="s">
        <v>958</v>
      </c>
      <c r="BK1551" t="str">
        <f t="shared" si="24"/>
        <v>Mercer County, MO</v>
      </c>
    </row>
    <row r="1552" spans="60:63" x14ac:dyDescent="0.25">
      <c r="BH1552" t="s">
        <v>4512</v>
      </c>
      <c r="BI1552" t="s">
        <v>2254</v>
      </c>
      <c r="BJ1552" t="s">
        <v>958</v>
      </c>
      <c r="BK1552" t="str">
        <f t="shared" si="24"/>
        <v>Miller County, MO</v>
      </c>
    </row>
    <row r="1553" spans="60:63" x14ac:dyDescent="0.25">
      <c r="BH1553" t="s">
        <v>4513</v>
      </c>
      <c r="BI1553" t="s">
        <v>2273</v>
      </c>
      <c r="BJ1553" t="s">
        <v>958</v>
      </c>
      <c r="BK1553" t="str">
        <f t="shared" si="24"/>
        <v>Mississippi County, MO</v>
      </c>
    </row>
    <row r="1554" spans="60:63" x14ac:dyDescent="0.25">
      <c r="BH1554" t="s">
        <v>4514</v>
      </c>
      <c r="BI1554" t="s">
        <v>2640</v>
      </c>
      <c r="BJ1554" t="s">
        <v>958</v>
      </c>
      <c r="BK1554" t="str">
        <f t="shared" si="24"/>
        <v>Moniteau County, MO</v>
      </c>
    </row>
    <row r="1555" spans="60:63" x14ac:dyDescent="0.25">
      <c r="BH1555" t="s">
        <v>4515</v>
      </c>
      <c r="BI1555" t="s">
        <v>1876</v>
      </c>
      <c r="BJ1555" t="s">
        <v>958</v>
      </c>
      <c r="BK1555" t="str">
        <f t="shared" si="24"/>
        <v>Monroe County, MO</v>
      </c>
    </row>
    <row r="1556" spans="60:63" x14ac:dyDescent="0.25">
      <c r="BH1556" t="s">
        <v>4516</v>
      </c>
      <c r="BI1556" t="s">
        <v>1520</v>
      </c>
      <c r="BJ1556" t="s">
        <v>958</v>
      </c>
      <c r="BK1556" t="str">
        <f t="shared" si="24"/>
        <v>Montgomery County, MO</v>
      </c>
    </row>
    <row r="1557" spans="60:63" x14ac:dyDescent="0.25">
      <c r="BH1557" t="s">
        <v>4517</v>
      </c>
      <c r="BI1557" t="s">
        <v>1536</v>
      </c>
      <c r="BJ1557" t="s">
        <v>958</v>
      </c>
      <c r="BK1557" t="str">
        <f t="shared" si="24"/>
        <v>Morgan County, MO</v>
      </c>
    </row>
    <row r="1558" spans="60:63" x14ac:dyDescent="0.25">
      <c r="BH1558" t="s">
        <v>4518</v>
      </c>
      <c r="BI1558" t="s">
        <v>2691</v>
      </c>
      <c r="BJ1558" t="s">
        <v>958</v>
      </c>
      <c r="BK1558" t="str">
        <f t="shared" si="24"/>
        <v>New Madrid County, MO</v>
      </c>
    </row>
    <row r="1559" spans="60:63" x14ac:dyDescent="0.25">
      <c r="BH1559" t="s">
        <v>4519</v>
      </c>
      <c r="BI1559" t="s">
        <v>2354</v>
      </c>
      <c r="BJ1559" t="s">
        <v>958</v>
      </c>
      <c r="BK1559" t="str">
        <f t="shared" si="24"/>
        <v>Newton County, MO</v>
      </c>
    </row>
    <row r="1560" spans="60:63" x14ac:dyDescent="0.25">
      <c r="BH1560" t="s">
        <v>4520</v>
      </c>
      <c r="BI1560" t="s">
        <v>2719</v>
      </c>
      <c r="BJ1560" t="s">
        <v>958</v>
      </c>
      <c r="BK1560" t="str">
        <f t="shared" si="24"/>
        <v>Nodaway County, MO</v>
      </c>
    </row>
    <row r="1561" spans="60:63" x14ac:dyDescent="0.25">
      <c r="BH1561" t="s">
        <v>4521</v>
      </c>
      <c r="BI1561" t="s">
        <v>2727</v>
      </c>
      <c r="BJ1561" t="s">
        <v>958</v>
      </c>
      <c r="BK1561" t="str">
        <f t="shared" si="24"/>
        <v>Oregon County, MO</v>
      </c>
    </row>
    <row r="1562" spans="60:63" x14ac:dyDescent="0.25">
      <c r="BH1562" t="s">
        <v>4522</v>
      </c>
      <c r="BI1562" t="s">
        <v>2474</v>
      </c>
      <c r="BJ1562" t="s">
        <v>958</v>
      </c>
      <c r="BK1562" t="str">
        <f t="shared" si="24"/>
        <v>Osage County, MO</v>
      </c>
    </row>
    <row r="1563" spans="60:63" x14ac:dyDescent="0.25">
      <c r="BH1563" t="s">
        <v>4523</v>
      </c>
      <c r="BI1563" t="s">
        <v>2744</v>
      </c>
      <c r="BJ1563" t="s">
        <v>958</v>
      </c>
      <c r="BK1563" t="str">
        <f t="shared" si="24"/>
        <v>Ozark County, MO</v>
      </c>
    </row>
    <row r="1564" spans="60:63" x14ac:dyDescent="0.25">
      <c r="BH1564" t="s">
        <v>4524</v>
      </c>
      <c r="BI1564" t="s">
        <v>2756</v>
      </c>
      <c r="BJ1564" t="s">
        <v>958</v>
      </c>
      <c r="BK1564" t="str">
        <f t="shared" si="24"/>
        <v>Pemiscot County, MO</v>
      </c>
    </row>
    <row r="1565" spans="60:63" x14ac:dyDescent="0.25">
      <c r="BH1565" t="s">
        <v>4525</v>
      </c>
      <c r="BI1565" t="s">
        <v>2347</v>
      </c>
      <c r="BJ1565" t="s">
        <v>958</v>
      </c>
      <c r="BK1565" t="str">
        <f t="shared" si="24"/>
        <v>Perry County, MO</v>
      </c>
    </row>
    <row r="1566" spans="60:63" x14ac:dyDescent="0.25">
      <c r="BH1566" t="s">
        <v>4526</v>
      </c>
      <c r="BI1566" t="s">
        <v>2778</v>
      </c>
      <c r="BJ1566" t="s">
        <v>958</v>
      </c>
      <c r="BK1566" t="str">
        <f t="shared" si="24"/>
        <v>Pettis County, MO</v>
      </c>
    </row>
    <row r="1567" spans="60:63" x14ac:dyDescent="0.25">
      <c r="BH1567" t="s">
        <v>4527</v>
      </c>
      <c r="BI1567" t="s">
        <v>2652</v>
      </c>
      <c r="BJ1567" t="s">
        <v>958</v>
      </c>
      <c r="BK1567" t="str">
        <f t="shared" si="24"/>
        <v>Phelps County, MO</v>
      </c>
    </row>
    <row r="1568" spans="60:63" x14ac:dyDescent="0.25">
      <c r="BH1568" t="s">
        <v>4528</v>
      </c>
      <c r="BI1568" t="s">
        <v>2386</v>
      </c>
      <c r="BJ1568" t="s">
        <v>958</v>
      </c>
      <c r="BK1568" t="str">
        <f t="shared" si="24"/>
        <v>Pike County, MO</v>
      </c>
    </row>
    <row r="1569" spans="60:63" x14ac:dyDescent="0.25">
      <c r="BH1569" t="s">
        <v>4529</v>
      </c>
      <c r="BI1569" t="s">
        <v>1575</v>
      </c>
      <c r="BJ1569" t="s">
        <v>958</v>
      </c>
      <c r="BK1569" t="str">
        <f t="shared" si="24"/>
        <v>Platte County, MO</v>
      </c>
    </row>
    <row r="1570" spans="60:63" x14ac:dyDescent="0.25">
      <c r="BH1570" t="s">
        <v>4530</v>
      </c>
      <c r="BI1570" t="s">
        <v>1856</v>
      </c>
      <c r="BJ1570" t="s">
        <v>958</v>
      </c>
      <c r="BK1570" t="str">
        <f t="shared" si="24"/>
        <v>Polk County, MO</v>
      </c>
    </row>
    <row r="1571" spans="60:63" x14ac:dyDescent="0.25">
      <c r="BH1571" t="s">
        <v>4531</v>
      </c>
      <c r="BI1571" t="s">
        <v>2510</v>
      </c>
      <c r="BJ1571" t="s">
        <v>958</v>
      </c>
      <c r="BK1571" t="str">
        <f t="shared" si="24"/>
        <v>Pulaski County, MO</v>
      </c>
    </row>
    <row r="1572" spans="60:63" x14ac:dyDescent="0.25">
      <c r="BH1572" t="s">
        <v>4532</v>
      </c>
      <c r="BI1572" t="s">
        <v>2149</v>
      </c>
      <c r="BJ1572" t="s">
        <v>958</v>
      </c>
      <c r="BK1572" t="str">
        <f t="shared" si="24"/>
        <v>Putnam County, MO</v>
      </c>
    </row>
    <row r="1573" spans="60:63" x14ac:dyDescent="0.25">
      <c r="BH1573" t="s">
        <v>4533</v>
      </c>
      <c r="BI1573" t="s">
        <v>2839</v>
      </c>
      <c r="BJ1573" t="s">
        <v>958</v>
      </c>
      <c r="BK1573" t="str">
        <f t="shared" si="24"/>
        <v>Ralls County, MO</v>
      </c>
    </row>
    <row r="1574" spans="60:63" x14ac:dyDescent="0.25">
      <c r="BH1574" t="s">
        <v>4534</v>
      </c>
      <c r="BI1574" t="s">
        <v>2192</v>
      </c>
      <c r="BJ1574" t="s">
        <v>958</v>
      </c>
      <c r="BK1574" t="str">
        <f t="shared" si="24"/>
        <v>Randolph County, MO</v>
      </c>
    </row>
    <row r="1575" spans="60:63" x14ac:dyDescent="0.25">
      <c r="BH1575" t="s">
        <v>4535</v>
      </c>
      <c r="BI1575" t="s">
        <v>2850</v>
      </c>
      <c r="BJ1575" t="s">
        <v>958</v>
      </c>
      <c r="BK1575" t="str">
        <f t="shared" si="24"/>
        <v>Ray County, MO</v>
      </c>
    </row>
    <row r="1576" spans="60:63" x14ac:dyDescent="0.25">
      <c r="BH1576" t="s">
        <v>4536</v>
      </c>
      <c r="BI1576" t="s">
        <v>2856</v>
      </c>
      <c r="BJ1576" t="s">
        <v>958</v>
      </c>
      <c r="BK1576" t="str">
        <f t="shared" si="24"/>
        <v>Reynolds County, MO</v>
      </c>
    </row>
    <row r="1577" spans="60:63" x14ac:dyDescent="0.25">
      <c r="BH1577" t="s">
        <v>4537</v>
      </c>
      <c r="BI1577" t="s">
        <v>2648</v>
      </c>
      <c r="BJ1577" t="s">
        <v>958</v>
      </c>
      <c r="BK1577" t="str">
        <f t="shared" si="24"/>
        <v>Ripley County, MO</v>
      </c>
    </row>
    <row r="1578" spans="60:63" x14ac:dyDescent="0.25">
      <c r="BH1578" t="s">
        <v>4538</v>
      </c>
      <c r="BI1578" t="s">
        <v>2863</v>
      </c>
      <c r="BJ1578" t="s">
        <v>958</v>
      </c>
      <c r="BK1578" t="str">
        <f t="shared" si="24"/>
        <v>St. Charles County, MO</v>
      </c>
    </row>
    <row r="1579" spans="60:63" x14ac:dyDescent="0.25">
      <c r="BH1579" t="s">
        <v>4539</v>
      </c>
      <c r="BI1579" t="s">
        <v>2480</v>
      </c>
      <c r="BJ1579" t="s">
        <v>958</v>
      </c>
      <c r="BK1579" t="str">
        <f t="shared" si="24"/>
        <v>St. Clair County, MO</v>
      </c>
    </row>
    <row r="1580" spans="60:63" x14ac:dyDescent="0.25">
      <c r="BH1580" t="s">
        <v>4540</v>
      </c>
      <c r="BI1580" t="s">
        <v>2874</v>
      </c>
      <c r="BJ1580" t="s">
        <v>958</v>
      </c>
      <c r="BK1580" t="str">
        <f t="shared" si="24"/>
        <v>Ste. Genevieve County, MO</v>
      </c>
    </row>
    <row r="1581" spans="60:63" x14ac:dyDescent="0.25">
      <c r="BH1581" t="s">
        <v>4541</v>
      </c>
      <c r="BI1581" t="s">
        <v>2879</v>
      </c>
      <c r="BJ1581" t="s">
        <v>958</v>
      </c>
      <c r="BK1581" t="str">
        <f t="shared" si="24"/>
        <v>St. Francois County, MO</v>
      </c>
    </row>
    <row r="1582" spans="60:63" x14ac:dyDescent="0.25">
      <c r="BH1582" t="s">
        <v>4542</v>
      </c>
      <c r="BI1582" t="s">
        <v>2650</v>
      </c>
      <c r="BJ1582" t="s">
        <v>958</v>
      </c>
      <c r="BK1582" t="str">
        <f t="shared" si="24"/>
        <v>St. Louis County, MO</v>
      </c>
    </row>
    <row r="1583" spans="60:63" x14ac:dyDescent="0.25">
      <c r="BH1583" t="s">
        <v>4543</v>
      </c>
      <c r="BI1583" t="s">
        <v>2557</v>
      </c>
      <c r="BJ1583" t="s">
        <v>958</v>
      </c>
      <c r="BK1583" t="str">
        <f t="shared" si="24"/>
        <v>Saline County, MO</v>
      </c>
    </row>
    <row r="1584" spans="60:63" x14ac:dyDescent="0.25">
      <c r="BH1584" t="s">
        <v>4544</v>
      </c>
      <c r="BI1584" t="s">
        <v>2320</v>
      </c>
      <c r="BJ1584" t="s">
        <v>958</v>
      </c>
      <c r="BK1584" t="str">
        <f t="shared" si="24"/>
        <v>Schuyler County, MO</v>
      </c>
    </row>
    <row r="1585" spans="60:63" x14ac:dyDescent="0.25">
      <c r="BH1585" t="s">
        <v>4545</v>
      </c>
      <c r="BI1585" t="s">
        <v>2805</v>
      </c>
      <c r="BJ1585" t="s">
        <v>958</v>
      </c>
      <c r="BK1585" t="str">
        <f t="shared" si="24"/>
        <v>Scotland County, MO</v>
      </c>
    </row>
    <row r="1586" spans="60:63" x14ac:dyDescent="0.25">
      <c r="BH1586" t="s">
        <v>4546</v>
      </c>
      <c r="BI1586" t="s">
        <v>2547</v>
      </c>
      <c r="BJ1586" t="s">
        <v>958</v>
      </c>
      <c r="BK1586" t="str">
        <f t="shared" si="24"/>
        <v>Scott County, MO</v>
      </c>
    </row>
    <row r="1587" spans="60:63" x14ac:dyDescent="0.25">
      <c r="BH1587" t="s">
        <v>4547</v>
      </c>
      <c r="BI1587" t="s">
        <v>2906</v>
      </c>
      <c r="BJ1587" t="s">
        <v>958</v>
      </c>
      <c r="BK1587" t="str">
        <f t="shared" si="24"/>
        <v>Shannon County, MO</v>
      </c>
    </row>
    <row r="1588" spans="60:63" x14ac:dyDescent="0.25">
      <c r="BH1588" t="s">
        <v>4548</v>
      </c>
      <c r="BI1588" t="s">
        <v>2495</v>
      </c>
      <c r="BJ1588" t="s">
        <v>958</v>
      </c>
      <c r="BK1588" t="str">
        <f t="shared" si="24"/>
        <v>Shelby County, MO</v>
      </c>
    </row>
    <row r="1589" spans="60:63" x14ac:dyDescent="0.25">
      <c r="BH1589" t="s">
        <v>4549</v>
      </c>
      <c r="BI1589" t="s">
        <v>2914</v>
      </c>
      <c r="BJ1589" t="s">
        <v>958</v>
      </c>
      <c r="BK1589" t="str">
        <f t="shared" si="24"/>
        <v>Stoddard County, MO</v>
      </c>
    </row>
    <row r="1590" spans="60:63" x14ac:dyDescent="0.25">
      <c r="BH1590" t="s">
        <v>4550</v>
      </c>
      <c r="BI1590" t="s">
        <v>2614</v>
      </c>
      <c r="BJ1590" t="s">
        <v>958</v>
      </c>
      <c r="BK1590" t="str">
        <f t="shared" si="24"/>
        <v>Stone County, MO</v>
      </c>
    </row>
    <row r="1591" spans="60:63" x14ac:dyDescent="0.25">
      <c r="BH1591" t="s">
        <v>4551</v>
      </c>
      <c r="BI1591" t="s">
        <v>1371</v>
      </c>
      <c r="BJ1591" t="s">
        <v>958</v>
      </c>
      <c r="BK1591" t="str">
        <f t="shared" si="24"/>
        <v>Sullivan County, MO</v>
      </c>
    </row>
    <row r="1592" spans="60:63" x14ac:dyDescent="0.25">
      <c r="BH1592" t="s">
        <v>4552</v>
      </c>
      <c r="BI1592" t="s">
        <v>2926</v>
      </c>
      <c r="BJ1592" t="s">
        <v>958</v>
      </c>
      <c r="BK1592" t="str">
        <f t="shared" si="24"/>
        <v>Taney County, MO</v>
      </c>
    </row>
    <row r="1593" spans="60:63" x14ac:dyDescent="0.25">
      <c r="BH1593" t="s">
        <v>4553</v>
      </c>
      <c r="BI1593" t="s">
        <v>2665</v>
      </c>
      <c r="BJ1593" t="s">
        <v>958</v>
      </c>
      <c r="BK1593" t="str">
        <f t="shared" si="24"/>
        <v>Texas County, MO</v>
      </c>
    </row>
    <row r="1594" spans="60:63" x14ac:dyDescent="0.25">
      <c r="BH1594" t="s">
        <v>4554</v>
      </c>
      <c r="BI1594" t="s">
        <v>2571</v>
      </c>
      <c r="BJ1594" t="s">
        <v>958</v>
      </c>
      <c r="BK1594" t="str">
        <f t="shared" si="24"/>
        <v>Vernon County, MO</v>
      </c>
    </row>
    <row r="1595" spans="60:63" x14ac:dyDescent="0.25">
      <c r="BH1595" t="s">
        <v>4555</v>
      </c>
      <c r="BI1595" t="s">
        <v>1700</v>
      </c>
      <c r="BJ1595" t="s">
        <v>958</v>
      </c>
      <c r="BK1595" t="str">
        <f t="shared" si="24"/>
        <v>Warren County, MO</v>
      </c>
    </row>
    <row r="1596" spans="60:63" x14ac:dyDescent="0.25">
      <c r="BH1596" t="s">
        <v>4556</v>
      </c>
      <c r="BI1596" t="s">
        <v>1201</v>
      </c>
      <c r="BJ1596" t="s">
        <v>958</v>
      </c>
      <c r="BK1596" t="str">
        <f t="shared" si="24"/>
        <v>Washington County, MO</v>
      </c>
    </row>
    <row r="1597" spans="60:63" x14ac:dyDescent="0.25">
      <c r="BH1597" t="s">
        <v>4557</v>
      </c>
      <c r="BI1597" t="s">
        <v>1885</v>
      </c>
      <c r="BJ1597" t="s">
        <v>958</v>
      </c>
      <c r="BK1597" t="str">
        <f t="shared" si="24"/>
        <v>Wayne County, MO</v>
      </c>
    </row>
    <row r="1598" spans="60:63" x14ac:dyDescent="0.25">
      <c r="BH1598" t="s">
        <v>4558</v>
      </c>
      <c r="BI1598" t="s">
        <v>2368</v>
      </c>
      <c r="BJ1598" t="s">
        <v>958</v>
      </c>
      <c r="BK1598" t="str">
        <f t="shared" si="24"/>
        <v>Webster County, MO</v>
      </c>
    </row>
    <row r="1599" spans="60:63" x14ac:dyDescent="0.25">
      <c r="BH1599" t="s">
        <v>4559</v>
      </c>
      <c r="BI1599" t="s">
        <v>2891</v>
      </c>
      <c r="BJ1599" t="s">
        <v>958</v>
      </c>
      <c r="BK1599" t="str">
        <f t="shared" si="24"/>
        <v>Worth County, MO</v>
      </c>
    </row>
    <row r="1600" spans="60:63" x14ac:dyDescent="0.25">
      <c r="BH1600" t="s">
        <v>4560</v>
      </c>
      <c r="BI1600" t="s">
        <v>2830</v>
      </c>
      <c r="BJ1600" t="s">
        <v>958</v>
      </c>
      <c r="BK1600" t="str">
        <f t="shared" si="24"/>
        <v>Wright County, MO</v>
      </c>
    </row>
    <row r="1601" spans="60:63" x14ac:dyDescent="0.25">
      <c r="BH1601" t="s">
        <v>4561</v>
      </c>
      <c r="BI1601" t="s">
        <v>2952</v>
      </c>
      <c r="BJ1601" t="s">
        <v>958</v>
      </c>
      <c r="BK1601" t="str">
        <f t="shared" si="24"/>
        <v>St. Louis city, MO</v>
      </c>
    </row>
    <row r="1602" spans="60:63" x14ac:dyDescent="0.25">
      <c r="BH1602" t="s">
        <v>4562</v>
      </c>
      <c r="BI1602" t="s">
        <v>1013</v>
      </c>
      <c r="BJ1602" t="s">
        <v>959</v>
      </c>
      <c r="BK1602" t="str">
        <f t="shared" si="24"/>
        <v>Beaverhead County, MT</v>
      </c>
    </row>
    <row r="1603" spans="60:63" x14ac:dyDescent="0.25">
      <c r="BH1603" t="s">
        <v>4563</v>
      </c>
      <c r="BI1603" t="s">
        <v>1054</v>
      </c>
      <c r="BJ1603" t="s">
        <v>959</v>
      </c>
      <c r="BK1603" t="str">
        <f t="shared" ref="BK1603:BK1666" si="25">_xlfn.TEXTJOIN(", ", TRUE, BI1603,BJ1603)</f>
        <v>Big Horn County, MT</v>
      </c>
    </row>
    <row r="1604" spans="60:63" x14ac:dyDescent="0.25">
      <c r="BH1604" t="s">
        <v>4564</v>
      </c>
      <c r="BI1604" t="s">
        <v>1100</v>
      </c>
      <c r="BJ1604" t="s">
        <v>959</v>
      </c>
      <c r="BK1604" t="str">
        <f t="shared" si="25"/>
        <v>Blaine County, MT</v>
      </c>
    </row>
    <row r="1605" spans="60:63" x14ac:dyDescent="0.25">
      <c r="BH1605" t="s">
        <v>4565</v>
      </c>
      <c r="BI1605" t="s">
        <v>1146</v>
      </c>
      <c r="BJ1605" t="s">
        <v>959</v>
      </c>
      <c r="BK1605" t="str">
        <f t="shared" si="25"/>
        <v>Broadwater County, MT</v>
      </c>
    </row>
    <row r="1606" spans="60:63" x14ac:dyDescent="0.25">
      <c r="BH1606" t="s">
        <v>4566</v>
      </c>
      <c r="BI1606" t="s">
        <v>1161</v>
      </c>
      <c r="BJ1606" t="s">
        <v>959</v>
      </c>
      <c r="BK1606" t="str">
        <f t="shared" si="25"/>
        <v>Carbon County, MT</v>
      </c>
    </row>
    <row r="1607" spans="60:63" x14ac:dyDescent="0.25">
      <c r="BH1607" t="s">
        <v>4567</v>
      </c>
      <c r="BI1607" t="s">
        <v>1231</v>
      </c>
      <c r="BJ1607" t="s">
        <v>959</v>
      </c>
      <c r="BK1607" t="str">
        <f t="shared" si="25"/>
        <v>Carter County, MT</v>
      </c>
    </row>
    <row r="1608" spans="60:63" x14ac:dyDescent="0.25">
      <c r="BH1608" t="s">
        <v>4568</v>
      </c>
      <c r="BI1608" t="s">
        <v>1265</v>
      </c>
      <c r="BJ1608" t="s">
        <v>959</v>
      </c>
      <c r="BK1608" t="str">
        <f t="shared" si="25"/>
        <v>Cascade County, MT</v>
      </c>
    </row>
    <row r="1609" spans="60:63" x14ac:dyDescent="0.25">
      <c r="BH1609" t="s">
        <v>4569</v>
      </c>
      <c r="BI1609" t="s">
        <v>1295</v>
      </c>
      <c r="BJ1609" t="s">
        <v>959</v>
      </c>
      <c r="BK1609" t="str">
        <f t="shared" si="25"/>
        <v>Chouteau County, MT</v>
      </c>
    </row>
    <row r="1610" spans="60:63" x14ac:dyDescent="0.25">
      <c r="BH1610" t="s">
        <v>4570</v>
      </c>
      <c r="BI1610" t="s">
        <v>1336</v>
      </c>
      <c r="BJ1610" t="s">
        <v>959</v>
      </c>
      <c r="BK1610" t="str">
        <f t="shared" si="25"/>
        <v>Custer County, MT</v>
      </c>
    </row>
    <row r="1611" spans="60:63" x14ac:dyDescent="0.25">
      <c r="BH1611" t="s">
        <v>4571</v>
      </c>
      <c r="BI1611" t="s">
        <v>1369</v>
      </c>
      <c r="BJ1611" t="s">
        <v>959</v>
      </c>
      <c r="BK1611" t="str">
        <f t="shared" si="25"/>
        <v>Daniels County, MT</v>
      </c>
    </row>
    <row r="1612" spans="60:63" x14ac:dyDescent="0.25">
      <c r="BH1612" t="s">
        <v>4572</v>
      </c>
      <c r="BI1612" t="s">
        <v>1401</v>
      </c>
      <c r="BJ1612" t="s">
        <v>959</v>
      </c>
      <c r="BK1612" t="str">
        <f t="shared" si="25"/>
        <v>Dawson County, MT</v>
      </c>
    </row>
    <row r="1613" spans="60:63" x14ac:dyDescent="0.25">
      <c r="BH1613" t="s">
        <v>4573</v>
      </c>
      <c r="BI1613" t="s">
        <v>1432</v>
      </c>
      <c r="BJ1613" t="s">
        <v>959</v>
      </c>
      <c r="BK1613" t="str">
        <f t="shared" si="25"/>
        <v>Deer Lodge County, MT</v>
      </c>
    </row>
    <row r="1614" spans="60:63" x14ac:dyDescent="0.25">
      <c r="BH1614" t="s">
        <v>4574</v>
      </c>
      <c r="BI1614" t="s">
        <v>1460</v>
      </c>
      <c r="BJ1614" t="s">
        <v>959</v>
      </c>
      <c r="BK1614" t="str">
        <f t="shared" si="25"/>
        <v>Fallon County, MT</v>
      </c>
    </row>
    <row r="1615" spans="60:63" x14ac:dyDescent="0.25">
      <c r="BH1615" t="s">
        <v>4575</v>
      </c>
      <c r="BI1615" t="s">
        <v>1493</v>
      </c>
      <c r="BJ1615" t="s">
        <v>959</v>
      </c>
      <c r="BK1615" t="str">
        <f t="shared" si="25"/>
        <v>Fergus County, MT</v>
      </c>
    </row>
    <row r="1616" spans="60:63" x14ac:dyDescent="0.25">
      <c r="BH1616" t="s">
        <v>4576</v>
      </c>
      <c r="BI1616" t="s">
        <v>1524</v>
      </c>
      <c r="BJ1616" t="s">
        <v>959</v>
      </c>
      <c r="BK1616" t="str">
        <f t="shared" si="25"/>
        <v>Flathead County, MT</v>
      </c>
    </row>
    <row r="1617" spans="60:63" x14ac:dyDescent="0.25">
      <c r="BH1617" t="s">
        <v>4577</v>
      </c>
      <c r="BI1617" t="s">
        <v>1560</v>
      </c>
      <c r="BJ1617" t="s">
        <v>959</v>
      </c>
      <c r="BK1617" t="str">
        <f t="shared" si="25"/>
        <v>Gallatin County, MT</v>
      </c>
    </row>
    <row r="1618" spans="60:63" x14ac:dyDescent="0.25">
      <c r="BH1618" t="s">
        <v>4578</v>
      </c>
      <c r="BI1618" t="s">
        <v>1346</v>
      </c>
      <c r="BJ1618" t="s">
        <v>959</v>
      </c>
      <c r="BK1618" t="str">
        <f t="shared" si="25"/>
        <v>Garfield County, MT</v>
      </c>
    </row>
    <row r="1619" spans="60:63" x14ac:dyDescent="0.25">
      <c r="BH1619" t="s">
        <v>4579</v>
      </c>
      <c r="BI1619" t="s">
        <v>1619</v>
      </c>
      <c r="BJ1619" t="s">
        <v>959</v>
      </c>
      <c r="BK1619" t="str">
        <f t="shared" si="25"/>
        <v>Glacier County, MT</v>
      </c>
    </row>
    <row r="1620" spans="60:63" x14ac:dyDescent="0.25">
      <c r="BH1620" t="s">
        <v>4580</v>
      </c>
      <c r="BI1620" t="s">
        <v>1592</v>
      </c>
      <c r="BJ1620" t="s">
        <v>959</v>
      </c>
      <c r="BK1620" t="str">
        <f t="shared" si="25"/>
        <v>Golden Valley County, MT</v>
      </c>
    </row>
    <row r="1621" spans="60:63" x14ac:dyDescent="0.25">
      <c r="BH1621" t="s">
        <v>4581</v>
      </c>
      <c r="BI1621" t="s">
        <v>1671</v>
      </c>
      <c r="BJ1621" t="s">
        <v>959</v>
      </c>
      <c r="BK1621" t="str">
        <f t="shared" si="25"/>
        <v>Granite County, MT</v>
      </c>
    </row>
    <row r="1622" spans="60:63" x14ac:dyDescent="0.25">
      <c r="BH1622" t="s">
        <v>4582</v>
      </c>
      <c r="BI1622" t="s">
        <v>1699</v>
      </c>
      <c r="BJ1622" t="s">
        <v>959</v>
      </c>
      <c r="BK1622" t="str">
        <f t="shared" si="25"/>
        <v>Hill County, MT</v>
      </c>
    </row>
    <row r="1623" spans="60:63" x14ac:dyDescent="0.25">
      <c r="BH1623" t="s">
        <v>4583</v>
      </c>
      <c r="BI1623" t="s">
        <v>1569</v>
      </c>
      <c r="BJ1623" t="s">
        <v>959</v>
      </c>
      <c r="BK1623" t="str">
        <f t="shared" si="25"/>
        <v>Jefferson County, MT</v>
      </c>
    </row>
    <row r="1624" spans="60:63" x14ac:dyDescent="0.25">
      <c r="BH1624" t="s">
        <v>4584</v>
      </c>
      <c r="BI1624" t="s">
        <v>1751</v>
      </c>
      <c r="BJ1624" t="s">
        <v>959</v>
      </c>
      <c r="BK1624" t="str">
        <f t="shared" si="25"/>
        <v>Judith Basin County, MT</v>
      </c>
    </row>
    <row r="1625" spans="60:63" x14ac:dyDescent="0.25">
      <c r="BH1625" t="s">
        <v>4585</v>
      </c>
      <c r="BI1625" t="s">
        <v>1580</v>
      </c>
      <c r="BJ1625" t="s">
        <v>959</v>
      </c>
      <c r="BK1625" t="str">
        <f t="shared" si="25"/>
        <v>Lake County, MT</v>
      </c>
    </row>
    <row r="1626" spans="60:63" x14ac:dyDescent="0.25">
      <c r="BH1626" t="s">
        <v>4586</v>
      </c>
      <c r="BI1626" t="s">
        <v>1800</v>
      </c>
      <c r="BJ1626" t="s">
        <v>959</v>
      </c>
      <c r="BK1626" t="str">
        <f t="shared" si="25"/>
        <v>Lewis and Clark County, MT</v>
      </c>
    </row>
    <row r="1627" spans="60:63" x14ac:dyDescent="0.25">
      <c r="BH1627" t="s">
        <v>4587</v>
      </c>
      <c r="BI1627" t="s">
        <v>1822</v>
      </c>
      <c r="BJ1627" t="s">
        <v>959</v>
      </c>
      <c r="BK1627" t="str">
        <f t="shared" si="25"/>
        <v>Liberty County, MT</v>
      </c>
    </row>
    <row r="1628" spans="60:63" x14ac:dyDescent="0.25">
      <c r="BH1628" t="s">
        <v>4588</v>
      </c>
      <c r="BI1628" t="s">
        <v>1292</v>
      </c>
      <c r="BJ1628" t="s">
        <v>959</v>
      </c>
      <c r="BK1628" t="str">
        <f t="shared" si="25"/>
        <v>Lincoln County, MT</v>
      </c>
    </row>
    <row r="1629" spans="60:63" x14ac:dyDescent="0.25">
      <c r="BH1629" t="s">
        <v>4589</v>
      </c>
      <c r="BI1629" t="s">
        <v>1874</v>
      </c>
      <c r="BJ1629" t="s">
        <v>959</v>
      </c>
      <c r="BK1629" t="str">
        <f t="shared" si="25"/>
        <v>McCone County, MT</v>
      </c>
    </row>
    <row r="1630" spans="60:63" x14ac:dyDescent="0.25">
      <c r="BH1630" t="s">
        <v>4590</v>
      </c>
      <c r="BI1630" t="s">
        <v>1852</v>
      </c>
      <c r="BJ1630" t="s">
        <v>959</v>
      </c>
      <c r="BK1630" t="str">
        <f t="shared" si="25"/>
        <v>Madison County, MT</v>
      </c>
    </row>
    <row r="1631" spans="60:63" x14ac:dyDescent="0.25">
      <c r="BH1631" t="s">
        <v>4591</v>
      </c>
      <c r="BI1631" t="s">
        <v>1919</v>
      </c>
      <c r="BJ1631" t="s">
        <v>959</v>
      </c>
      <c r="BK1631" t="str">
        <f t="shared" si="25"/>
        <v>Meagher County, MT</v>
      </c>
    </row>
    <row r="1632" spans="60:63" x14ac:dyDescent="0.25">
      <c r="BH1632" t="s">
        <v>4592</v>
      </c>
      <c r="BI1632" t="s">
        <v>1403</v>
      </c>
      <c r="BJ1632" t="s">
        <v>959</v>
      </c>
      <c r="BK1632" t="str">
        <f t="shared" si="25"/>
        <v>Mineral County, MT</v>
      </c>
    </row>
    <row r="1633" spans="60:63" x14ac:dyDescent="0.25">
      <c r="BH1633" t="s">
        <v>4593</v>
      </c>
      <c r="BI1633" t="s">
        <v>1966</v>
      </c>
      <c r="BJ1633" t="s">
        <v>959</v>
      </c>
      <c r="BK1633" t="str">
        <f t="shared" si="25"/>
        <v>Missoula County, MT</v>
      </c>
    </row>
    <row r="1634" spans="60:63" x14ac:dyDescent="0.25">
      <c r="BH1634" t="s">
        <v>4594</v>
      </c>
      <c r="BI1634" t="s">
        <v>1995</v>
      </c>
      <c r="BJ1634" t="s">
        <v>959</v>
      </c>
      <c r="BK1634" t="str">
        <f t="shared" si="25"/>
        <v>Musselshell County, MT</v>
      </c>
    </row>
    <row r="1635" spans="60:63" x14ac:dyDescent="0.25">
      <c r="BH1635" t="s">
        <v>4595</v>
      </c>
      <c r="BI1635" t="s">
        <v>1540</v>
      </c>
      <c r="BJ1635" t="s">
        <v>959</v>
      </c>
      <c r="BK1635" t="str">
        <f t="shared" si="25"/>
        <v>Park County, MT</v>
      </c>
    </row>
    <row r="1636" spans="60:63" x14ac:dyDescent="0.25">
      <c r="BH1636" t="s">
        <v>4596</v>
      </c>
      <c r="BI1636" t="s">
        <v>2038</v>
      </c>
      <c r="BJ1636" t="s">
        <v>959</v>
      </c>
      <c r="BK1636" t="str">
        <f t="shared" si="25"/>
        <v>Petroleum County, MT</v>
      </c>
    </row>
    <row r="1637" spans="60:63" x14ac:dyDescent="0.25">
      <c r="BH1637" t="s">
        <v>4597</v>
      </c>
      <c r="BI1637" t="s">
        <v>2058</v>
      </c>
      <c r="BJ1637" t="s">
        <v>959</v>
      </c>
      <c r="BK1637" t="str">
        <f t="shared" si="25"/>
        <v>Phillips County, MT</v>
      </c>
    </row>
    <row r="1638" spans="60:63" x14ac:dyDescent="0.25">
      <c r="BH1638" t="s">
        <v>4598</v>
      </c>
      <c r="BI1638" t="s">
        <v>2080</v>
      </c>
      <c r="BJ1638" t="s">
        <v>959</v>
      </c>
      <c r="BK1638" t="str">
        <f t="shared" si="25"/>
        <v>Pondera County, MT</v>
      </c>
    </row>
    <row r="1639" spans="60:63" x14ac:dyDescent="0.25">
      <c r="BH1639" t="s">
        <v>4599</v>
      </c>
      <c r="BI1639" t="s">
        <v>2103</v>
      </c>
      <c r="BJ1639" t="s">
        <v>959</v>
      </c>
      <c r="BK1639" t="str">
        <f t="shared" si="25"/>
        <v>Powder River County, MT</v>
      </c>
    </row>
    <row r="1640" spans="60:63" x14ac:dyDescent="0.25">
      <c r="BH1640" t="s">
        <v>4600</v>
      </c>
      <c r="BI1640" t="s">
        <v>2123</v>
      </c>
      <c r="BJ1640" t="s">
        <v>959</v>
      </c>
      <c r="BK1640" t="str">
        <f t="shared" si="25"/>
        <v>Powell County, MT</v>
      </c>
    </row>
    <row r="1641" spans="60:63" x14ac:dyDescent="0.25">
      <c r="BH1641" t="s">
        <v>4601</v>
      </c>
      <c r="BI1641" t="s">
        <v>2147</v>
      </c>
      <c r="BJ1641" t="s">
        <v>959</v>
      </c>
      <c r="BK1641" t="str">
        <f t="shared" si="25"/>
        <v>Prairie County, MT</v>
      </c>
    </row>
    <row r="1642" spans="60:63" x14ac:dyDescent="0.25">
      <c r="BH1642" t="s">
        <v>4602</v>
      </c>
      <c r="BI1642" t="s">
        <v>2161</v>
      </c>
      <c r="BJ1642" t="s">
        <v>959</v>
      </c>
      <c r="BK1642" t="str">
        <f t="shared" si="25"/>
        <v>Ravalli County, MT</v>
      </c>
    </row>
    <row r="1643" spans="60:63" x14ac:dyDescent="0.25">
      <c r="BH1643" t="s">
        <v>4603</v>
      </c>
      <c r="BI1643" t="s">
        <v>2126</v>
      </c>
      <c r="BJ1643" t="s">
        <v>959</v>
      </c>
      <c r="BK1643" t="str">
        <f t="shared" si="25"/>
        <v>Richland County, MT</v>
      </c>
    </row>
    <row r="1644" spans="60:63" x14ac:dyDescent="0.25">
      <c r="BH1644" t="s">
        <v>4604</v>
      </c>
      <c r="BI1644" t="s">
        <v>1753</v>
      </c>
      <c r="BJ1644" t="s">
        <v>959</v>
      </c>
      <c r="BK1644" t="str">
        <f t="shared" si="25"/>
        <v>Roosevelt County, MT</v>
      </c>
    </row>
    <row r="1645" spans="60:63" x14ac:dyDescent="0.25">
      <c r="BH1645" t="s">
        <v>4605</v>
      </c>
      <c r="BI1645" t="s">
        <v>2226</v>
      </c>
      <c r="BJ1645" t="s">
        <v>959</v>
      </c>
      <c r="BK1645" t="str">
        <f t="shared" si="25"/>
        <v>Rosebud County, MT</v>
      </c>
    </row>
    <row r="1646" spans="60:63" x14ac:dyDescent="0.25">
      <c r="BH1646" t="s">
        <v>4606</v>
      </c>
      <c r="BI1646" t="s">
        <v>2242</v>
      </c>
      <c r="BJ1646" t="s">
        <v>959</v>
      </c>
      <c r="BK1646" t="str">
        <f t="shared" si="25"/>
        <v>Sanders County, MT</v>
      </c>
    </row>
    <row r="1647" spans="60:63" x14ac:dyDescent="0.25">
      <c r="BH1647" t="s">
        <v>4607</v>
      </c>
      <c r="BI1647" t="s">
        <v>1603</v>
      </c>
      <c r="BJ1647" t="s">
        <v>959</v>
      </c>
      <c r="BK1647" t="str">
        <f t="shared" si="25"/>
        <v>Sheridan County, MT</v>
      </c>
    </row>
    <row r="1648" spans="60:63" x14ac:dyDescent="0.25">
      <c r="BH1648" t="s">
        <v>4608</v>
      </c>
      <c r="BI1648" t="s">
        <v>2283</v>
      </c>
      <c r="BJ1648" t="s">
        <v>959</v>
      </c>
      <c r="BK1648" t="str">
        <f t="shared" si="25"/>
        <v>Silver Bow County, MT</v>
      </c>
    </row>
    <row r="1649" spans="60:63" x14ac:dyDescent="0.25">
      <c r="BH1649" t="s">
        <v>4609</v>
      </c>
      <c r="BI1649" t="s">
        <v>2301</v>
      </c>
      <c r="BJ1649" t="s">
        <v>959</v>
      </c>
      <c r="BK1649" t="str">
        <f t="shared" si="25"/>
        <v>Stillwater County, MT</v>
      </c>
    </row>
    <row r="1650" spans="60:63" x14ac:dyDescent="0.25">
      <c r="BH1650" t="s">
        <v>4610</v>
      </c>
      <c r="BI1650" t="s">
        <v>2319</v>
      </c>
      <c r="BJ1650" t="s">
        <v>959</v>
      </c>
      <c r="BK1650" t="str">
        <f t="shared" si="25"/>
        <v>Sweet Grass County, MT</v>
      </c>
    </row>
    <row r="1651" spans="60:63" x14ac:dyDescent="0.25">
      <c r="BH1651" t="s">
        <v>4611</v>
      </c>
      <c r="BI1651" t="s">
        <v>1686</v>
      </c>
      <c r="BJ1651" t="s">
        <v>959</v>
      </c>
      <c r="BK1651" t="str">
        <f t="shared" si="25"/>
        <v>Teton County, MT</v>
      </c>
    </row>
    <row r="1652" spans="60:63" x14ac:dyDescent="0.25">
      <c r="BH1652" t="s">
        <v>4612</v>
      </c>
      <c r="BI1652" t="s">
        <v>2360</v>
      </c>
      <c r="BJ1652" t="s">
        <v>959</v>
      </c>
      <c r="BK1652" t="str">
        <f t="shared" si="25"/>
        <v>Toole County, MT</v>
      </c>
    </row>
    <row r="1653" spans="60:63" x14ac:dyDescent="0.25">
      <c r="BH1653" t="s">
        <v>4613</v>
      </c>
      <c r="BI1653" t="s">
        <v>2381</v>
      </c>
      <c r="BJ1653" t="s">
        <v>959</v>
      </c>
      <c r="BK1653" t="str">
        <f t="shared" si="25"/>
        <v>Treasure County, MT</v>
      </c>
    </row>
    <row r="1654" spans="60:63" x14ac:dyDescent="0.25">
      <c r="BH1654" t="s">
        <v>4614</v>
      </c>
      <c r="BI1654" t="s">
        <v>2200</v>
      </c>
      <c r="BJ1654" t="s">
        <v>959</v>
      </c>
      <c r="BK1654" t="str">
        <f t="shared" si="25"/>
        <v>Valley County, MT</v>
      </c>
    </row>
    <row r="1655" spans="60:63" x14ac:dyDescent="0.25">
      <c r="BH1655" t="s">
        <v>4615</v>
      </c>
      <c r="BI1655" t="s">
        <v>2420</v>
      </c>
      <c r="BJ1655" t="s">
        <v>959</v>
      </c>
      <c r="BK1655" t="str">
        <f t="shared" si="25"/>
        <v>Wheatland County, MT</v>
      </c>
    </row>
    <row r="1656" spans="60:63" x14ac:dyDescent="0.25">
      <c r="BH1656" t="s">
        <v>4616</v>
      </c>
      <c r="BI1656" t="s">
        <v>2441</v>
      </c>
      <c r="BJ1656" t="s">
        <v>959</v>
      </c>
      <c r="BK1656" t="str">
        <f t="shared" si="25"/>
        <v>Wibaux County, MT</v>
      </c>
    </row>
    <row r="1657" spans="60:63" x14ac:dyDescent="0.25">
      <c r="BH1657" t="s">
        <v>4617</v>
      </c>
      <c r="BI1657" t="s">
        <v>2460</v>
      </c>
      <c r="BJ1657" t="s">
        <v>959</v>
      </c>
      <c r="BK1657" t="str">
        <f t="shared" si="25"/>
        <v>Yellowstone County, MT</v>
      </c>
    </row>
    <row r="1658" spans="60:63" x14ac:dyDescent="0.25">
      <c r="BH1658" t="s">
        <v>4618</v>
      </c>
      <c r="BI1658" t="s">
        <v>997</v>
      </c>
      <c r="BJ1658" t="s">
        <v>960</v>
      </c>
      <c r="BK1658" t="str">
        <f t="shared" si="25"/>
        <v>Adams County, NE</v>
      </c>
    </row>
    <row r="1659" spans="60:63" x14ac:dyDescent="0.25">
      <c r="BH1659" t="s">
        <v>4619</v>
      </c>
      <c r="BI1659" t="s">
        <v>1055</v>
      </c>
      <c r="BJ1659" t="s">
        <v>960</v>
      </c>
      <c r="BK1659" t="str">
        <f t="shared" si="25"/>
        <v>Antelope County, NE</v>
      </c>
    </row>
    <row r="1660" spans="60:63" x14ac:dyDescent="0.25">
      <c r="BH1660" t="s">
        <v>4620</v>
      </c>
      <c r="BI1660" t="s">
        <v>1101</v>
      </c>
      <c r="BJ1660" t="s">
        <v>960</v>
      </c>
      <c r="BK1660" t="str">
        <f t="shared" si="25"/>
        <v>Arthur County, NE</v>
      </c>
    </row>
    <row r="1661" spans="60:63" x14ac:dyDescent="0.25">
      <c r="BH1661" t="s">
        <v>4621</v>
      </c>
      <c r="BI1661" t="s">
        <v>1147</v>
      </c>
      <c r="BJ1661" t="s">
        <v>960</v>
      </c>
      <c r="BK1661" t="str">
        <f t="shared" si="25"/>
        <v>Banner County, NE</v>
      </c>
    </row>
    <row r="1662" spans="60:63" x14ac:dyDescent="0.25">
      <c r="BH1662" t="s">
        <v>4622</v>
      </c>
      <c r="BI1662" t="s">
        <v>1100</v>
      </c>
      <c r="BJ1662" t="s">
        <v>960</v>
      </c>
      <c r="BK1662" t="str">
        <f t="shared" si="25"/>
        <v>Blaine County, NE</v>
      </c>
    </row>
    <row r="1663" spans="60:63" x14ac:dyDescent="0.25">
      <c r="BH1663" t="s">
        <v>4623</v>
      </c>
      <c r="BI1663" t="s">
        <v>1118</v>
      </c>
      <c r="BJ1663" t="s">
        <v>960</v>
      </c>
      <c r="BK1663" t="str">
        <f t="shared" si="25"/>
        <v>Boone County, NE</v>
      </c>
    </row>
    <row r="1664" spans="60:63" x14ac:dyDescent="0.25">
      <c r="BH1664" t="s">
        <v>4624</v>
      </c>
      <c r="BI1664" t="s">
        <v>1266</v>
      </c>
      <c r="BJ1664" t="s">
        <v>960</v>
      </c>
      <c r="BK1664" t="str">
        <f t="shared" si="25"/>
        <v>Box Butte County, NE</v>
      </c>
    </row>
    <row r="1665" spans="60:63" x14ac:dyDescent="0.25">
      <c r="BH1665" t="s">
        <v>4625</v>
      </c>
      <c r="BI1665" t="s">
        <v>1296</v>
      </c>
      <c r="BJ1665" t="s">
        <v>960</v>
      </c>
      <c r="BK1665" t="str">
        <f t="shared" si="25"/>
        <v>Boyd County, NE</v>
      </c>
    </row>
    <row r="1666" spans="60:63" x14ac:dyDescent="0.25">
      <c r="BH1666" t="s">
        <v>4626</v>
      </c>
      <c r="BI1666" t="s">
        <v>1180</v>
      </c>
      <c r="BJ1666" t="s">
        <v>960</v>
      </c>
      <c r="BK1666" t="str">
        <f t="shared" si="25"/>
        <v>Brown County, NE</v>
      </c>
    </row>
    <row r="1667" spans="60:63" x14ac:dyDescent="0.25">
      <c r="BH1667" t="s">
        <v>4627</v>
      </c>
      <c r="BI1667" t="s">
        <v>1244</v>
      </c>
      <c r="BJ1667" t="s">
        <v>960</v>
      </c>
      <c r="BK1667" t="str">
        <f t="shared" ref="BK1667:BK1730" si="26">_xlfn.TEXTJOIN(", ", TRUE, BI1667,BJ1667)</f>
        <v>Buffalo County, NE</v>
      </c>
    </row>
    <row r="1668" spans="60:63" x14ac:dyDescent="0.25">
      <c r="BH1668" t="s">
        <v>4628</v>
      </c>
      <c r="BI1668" t="s">
        <v>1402</v>
      </c>
      <c r="BJ1668" t="s">
        <v>960</v>
      </c>
      <c r="BK1668" t="str">
        <f t="shared" si="26"/>
        <v>Burt County, NE</v>
      </c>
    </row>
    <row r="1669" spans="60:63" x14ac:dyDescent="0.25">
      <c r="BH1669" t="s">
        <v>4629</v>
      </c>
      <c r="BI1669" t="s">
        <v>1248</v>
      </c>
      <c r="BJ1669" t="s">
        <v>960</v>
      </c>
      <c r="BK1669" t="str">
        <f t="shared" si="26"/>
        <v>Butler County, NE</v>
      </c>
    </row>
    <row r="1670" spans="60:63" x14ac:dyDescent="0.25">
      <c r="BH1670" t="s">
        <v>4630</v>
      </c>
      <c r="BI1670" t="s">
        <v>1326</v>
      </c>
      <c r="BJ1670" t="s">
        <v>960</v>
      </c>
      <c r="BK1670" t="str">
        <f t="shared" si="26"/>
        <v>Cass County, NE</v>
      </c>
    </row>
    <row r="1671" spans="60:63" x14ac:dyDescent="0.25">
      <c r="BH1671" t="s">
        <v>4631</v>
      </c>
      <c r="BI1671" t="s">
        <v>1494</v>
      </c>
      <c r="BJ1671" t="s">
        <v>960</v>
      </c>
      <c r="BK1671" t="str">
        <f t="shared" si="26"/>
        <v>Cedar County, NE</v>
      </c>
    </row>
    <row r="1672" spans="60:63" x14ac:dyDescent="0.25">
      <c r="BH1672" t="s">
        <v>4632</v>
      </c>
      <c r="BI1672" t="s">
        <v>1328</v>
      </c>
      <c r="BJ1672" t="s">
        <v>960</v>
      </c>
      <c r="BK1672" t="str">
        <f t="shared" si="26"/>
        <v>Chase County, NE</v>
      </c>
    </row>
    <row r="1673" spans="60:63" x14ac:dyDescent="0.25">
      <c r="BH1673" t="s">
        <v>4633</v>
      </c>
      <c r="BI1673" t="s">
        <v>1561</v>
      </c>
      <c r="BJ1673" t="s">
        <v>960</v>
      </c>
      <c r="BK1673" t="str">
        <f t="shared" si="26"/>
        <v>Cherry County, NE</v>
      </c>
    </row>
    <row r="1674" spans="60:63" x14ac:dyDescent="0.25">
      <c r="BH1674" t="s">
        <v>4634</v>
      </c>
      <c r="BI1674" t="s">
        <v>1357</v>
      </c>
      <c r="BJ1674" t="s">
        <v>960</v>
      </c>
      <c r="BK1674" t="str">
        <f t="shared" si="26"/>
        <v>Cheyenne County, NE</v>
      </c>
    </row>
    <row r="1675" spans="60:63" x14ac:dyDescent="0.25">
      <c r="BH1675" t="s">
        <v>4635</v>
      </c>
      <c r="BI1675" t="s">
        <v>1311</v>
      </c>
      <c r="BJ1675" t="s">
        <v>960</v>
      </c>
      <c r="BK1675" t="str">
        <f t="shared" si="26"/>
        <v>Clay County, NE</v>
      </c>
    </row>
    <row r="1676" spans="60:63" x14ac:dyDescent="0.25">
      <c r="BH1676" t="s">
        <v>4636</v>
      </c>
      <c r="BI1676" t="s">
        <v>1194</v>
      </c>
      <c r="BJ1676" t="s">
        <v>960</v>
      </c>
      <c r="BK1676" t="str">
        <f t="shared" si="26"/>
        <v>Colfax County, NE</v>
      </c>
    </row>
    <row r="1677" spans="60:63" x14ac:dyDescent="0.25">
      <c r="BH1677" t="s">
        <v>4637</v>
      </c>
      <c r="BI1677" t="s">
        <v>1672</v>
      </c>
      <c r="BJ1677" t="s">
        <v>960</v>
      </c>
      <c r="BK1677" t="str">
        <f t="shared" si="26"/>
        <v>Cuming County, NE</v>
      </c>
    </row>
    <row r="1678" spans="60:63" x14ac:dyDescent="0.25">
      <c r="BH1678" t="s">
        <v>4638</v>
      </c>
      <c r="BI1678" t="s">
        <v>1336</v>
      </c>
      <c r="BJ1678" t="s">
        <v>960</v>
      </c>
      <c r="BK1678" t="str">
        <f t="shared" si="26"/>
        <v>Custer County, NE</v>
      </c>
    </row>
    <row r="1679" spans="60:63" x14ac:dyDescent="0.25">
      <c r="BH1679" t="s">
        <v>4639</v>
      </c>
      <c r="BI1679" t="s">
        <v>1642</v>
      </c>
      <c r="BJ1679" t="s">
        <v>960</v>
      </c>
      <c r="BK1679" t="str">
        <f t="shared" si="26"/>
        <v>Dakota County, NE</v>
      </c>
    </row>
    <row r="1680" spans="60:63" x14ac:dyDescent="0.25">
      <c r="BH1680" t="s">
        <v>4640</v>
      </c>
      <c r="BI1680" t="s">
        <v>1752</v>
      </c>
      <c r="BJ1680" t="s">
        <v>960</v>
      </c>
      <c r="BK1680" t="str">
        <f t="shared" si="26"/>
        <v>Dawes County, NE</v>
      </c>
    </row>
    <row r="1681" spans="60:63" x14ac:dyDescent="0.25">
      <c r="BH1681" t="s">
        <v>4641</v>
      </c>
      <c r="BI1681" t="s">
        <v>1401</v>
      </c>
      <c r="BJ1681" t="s">
        <v>960</v>
      </c>
      <c r="BK1681" t="str">
        <f t="shared" si="26"/>
        <v>Dawson County, NE</v>
      </c>
    </row>
    <row r="1682" spans="60:63" x14ac:dyDescent="0.25">
      <c r="BH1682" t="s">
        <v>4642</v>
      </c>
      <c r="BI1682" t="s">
        <v>1649</v>
      </c>
      <c r="BJ1682" t="s">
        <v>960</v>
      </c>
      <c r="BK1682" t="str">
        <f t="shared" si="26"/>
        <v>Deuel County, NE</v>
      </c>
    </row>
    <row r="1683" spans="60:63" x14ac:dyDescent="0.25">
      <c r="BH1683" t="s">
        <v>4643</v>
      </c>
      <c r="BI1683" t="s">
        <v>1823</v>
      </c>
      <c r="BJ1683" t="s">
        <v>960</v>
      </c>
      <c r="BK1683" t="str">
        <f t="shared" si="26"/>
        <v>Dixon County, NE</v>
      </c>
    </row>
    <row r="1684" spans="60:63" x14ac:dyDescent="0.25">
      <c r="BH1684" t="s">
        <v>4644</v>
      </c>
      <c r="BI1684" t="s">
        <v>1506</v>
      </c>
      <c r="BJ1684" t="s">
        <v>960</v>
      </c>
      <c r="BK1684" t="str">
        <f t="shared" si="26"/>
        <v>Dodge County, NE</v>
      </c>
    </row>
    <row r="1685" spans="60:63" x14ac:dyDescent="0.25">
      <c r="BH1685" t="s">
        <v>4645</v>
      </c>
      <c r="BI1685" t="s">
        <v>1102</v>
      </c>
      <c r="BJ1685" t="s">
        <v>960</v>
      </c>
      <c r="BK1685" t="str">
        <f t="shared" si="26"/>
        <v>Douglas County, NE</v>
      </c>
    </row>
    <row r="1686" spans="60:63" x14ac:dyDescent="0.25">
      <c r="BH1686" t="s">
        <v>4646</v>
      </c>
      <c r="BI1686" t="s">
        <v>1899</v>
      </c>
      <c r="BJ1686" t="s">
        <v>960</v>
      </c>
      <c r="BK1686" t="str">
        <f t="shared" si="26"/>
        <v>Dundy County, NE</v>
      </c>
    </row>
    <row r="1687" spans="60:63" x14ac:dyDescent="0.25">
      <c r="BH1687" t="s">
        <v>4647</v>
      </c>
      <c r="BI1687" t="s">
        <v>1750</v>
      </c>
      <c r="BJ1687" t="s">
        <v>960</v>
      </c>
      <c r="BK1687" t="str">
        <f t="shared" si="26"/>
        <v>Fillmore County, NE</v>
      </c>
    </row>
    <row r="1688" spans="60:63" x14ac:dyDescent="0.25">
      <c r="BH1688" t="s">
        <v>4648</v>
      </c>
      <c r="BI1688" t="s">
        <v>1139</v>
      </c>
      <c r="BJ1688" t="s">
        <v>960</v>
      </c>
      <c r="BK1688" t="str">
        <f t="shared" si="26"/>
        <v>Franklin County, NE</v>
      </c>
    </row>
    <row r="1689" spans="60:63" x14ac:dyDescent="0.25">
      <c r="BH1689" t="s">
        <v>4649</v>
      </c>
      <c r="BI1689" t="s">
        <v>1967</v>
      </c>
      <c r="BJ1689" t="s">
        <v>960</v>
      </c>
      <c r="BK1689" t="str">
        <f t="shared" si="26"/>
        <v>Frontier County, NE</v>
      </c>
    </row>
    <row r="1690" spans="60:63" x14ac:dyDescent="0.25">
      <c r="BH1690" t="s">
        <v>4650</v>
      </c>
      <c r="BI1690" t="s">
        <v>1996</v>
      </c>
      <c r="BJ1690" t="s">
        <v>960</v>
      </c>
      <c r="BK1690" t="str">
        <f t="shared" si="26"/>
        <v>Furnas County, NE</v>
      </c>
    </row>
    <row r="1691" spans="60:63" x14ac:dyDescent="0.25">
      <c r="BH1691" t="s">
        <v>4651</v>
      </c>
      <c r="BI1691" t="s">
        <v>2015</v>
      </c>
      <c r="BJ1691" t="s">
        <v>960</v>
      </c>
      <c r="BK1691" t="str">
        <f t="shared" si="26"/>
        <v>Gage County, NE</v>
      </c>
    </row>
    <row r="1692" spans="60:63" x14ac:dyDescent="0.25">
      <c r="BH1692" t="s">
        <v>4652</v>
      </c>
      <c r="BI1692" t="s">
        <v>2039</v>
      </c>
      <c r="BJ1692" t="s">
        <v>960</v>
      </c>
      <c r="BK1692" t="str">
        <f t="shared" si="26"/>
        <v>Garden County, NE</v>
      </c>
    </row>
    <row r="1693" spans="60:63" x14ac:dyDescent="0.25">
      <c r="BH1693" t="s">
        <v>4653</v>
      </c>
      <c r="BI1693" t="s">
        <v>1346</v>
      </c>
      <c r="BJ1693" t="s">
        <v>960</v>
      </c>
      <c r="BK1693" t="str">
        <f t="shared" si="26"/>
        <v>Garfield County, NE</v>
      </c>
    </row>
    <row r="1694" spans="60:63" x14ac:dyDescent="0.25">
      <c r="BH1694" t="s">
        <v>4654</v>
      </c>
      <c r="BI1694" t="s">
        <v>2081</v>
      </c>
      <c r="BJ1694" t="s">
        <v>960</v>
      </c>
      <c r="BK1694" t="str">
        <f t="shared" si="26"/>
        <v>Gosper County, NE</v>
      </c>
    </row>
    <row r="1695" spans="60:63" x14ac:dyDescent="0.25">
      <c r="BH1695" t="s">
        <v>4655</v>
      </c>
      <c r="BI1695" t="s">
        <v>1373</v>
      </c>
      <c r="BJ1695" t="s">
        <v>960</v>
      </c>
      <c r="BK1695" t="str">
        <f t="shared" si="26"/>
        <v>Grant County, NE</v>
      </c>
    </row>
    <row r="1696" spans="60:63" x14ac:dyDescent="0.25">
      <c r="BH1696" t="s">
        <v>4656</v>
      </c>
      <c r="BI1696" t="s">
        <v>2055</v>
      </c>
      <c r="BJ1696" t="s">
        <v>960</v>
      </c>
      <c r="BK1696" t="str">
        <f t="shared" si="26"/>
        <v>Greeley County, NE</v>
      </c>
    </row>
    <row r="1697" spans="60:63" x14ac:dyDescent="0.25">
      <c r="BH1697" t="s">
        <v>4657</v>
      </c>
      <c r="BI1697" t="s">
        <v>2148</v>
      </c>
      <c r="BJ1697" t="s">
        <v>960</v>
      </c>
      <c r="BK1697" t="str">
        <f t="shared" si="26"/>
        <v>Hall County, NE</v>
      </c>
    </row>
    <row r="1698" spans="60:63" x14ac:dyDescent="0.25">
      <c r="BH1698" t="s">
        <v>4658</v>
      </c>
      <c r="BI1698" t="s">
        <v>1702</v>
      </c>
      <c r="BJ1698" t="s">
        <v>960</v>
      </c>
      <c r="BK1698" t="str">
        <f t="shared" si="26"/>
        <v>Hamilton County, NE</v>
      </c>
    </row>
    <row r="1699" spans="60:63" x14ac:dyDescent="0.25">
      <c r="BH1699" t="s">
        <v>4659</v>
      </c>
      <c r="BI1699" t="s">
        <v>2185</v>
      </c>
      <c r="BJ1699" t="s">
        <v>960</v>
      </c>
      <c r="BK1699" t="str">
        <f t="shared" si="26"/>
        <v>Harlan County, NE</v>
      </c>
    </row>
    <row r="1700" spans="60:63" x14ac:dyDescent="0.25">
      <c r="BH1700" t="s">
        <v>4660</v>
      </c>
      <c r="BI1700" t="s">
        <v>2206</v>
      </c>
      <c r="BJ1700" t="s">
        <v>960</v>
      </c>
      <c r="BK1700" t="str">
        <f t="shared" si="26"/>
        <v>Hayes County, NE</v>
      </c>
    </row>
    <row r="1701" spans="60:63" x14ac:dyDescent="0.25">
      <c r="BH1701" t="s">
        <v>4661</v>
      </c>
      <c r="BI1701" t="s">
        <v>2227</v>
      </c>
      <c r="BJ1701" t="s">
        <v>960</v>
      </c>
      <c r="BK1701" t="str">
        <f t="shared" si="26"/>
        <v>Hitchcock County, NE</v>
      </c>
    </row>
    <row r="1702" spans="60:63" x14ac:dyDescent="0.25">
      <c r="BH1702" t="s">
        <v>4662</v>
      </c>
      <c r="BI1702" t="s">
        <v>2225</v>
      </c>
      <c r="BJ1702" t="s">
        <v>960</v>
      </c>
      <c r="BK1702" t="str">
        <f t="shared" si="26"/>
        <v>Holt County, NE</v>
      </c>
    </row>
    <row r="1703" spans="60:63" x14ac:dyDescent="0.25">
      <c r="BH1703" t="s">
        <v>4663</v>
      </c>
      <c r="BI1703" t="s">
        <v>2262</v>
      </c>
      <c r="BJ1703" t="s">
        <v>960</v>
      </c>
      <c r="BK1703" t="str">
        <f t="shared" si="26"/>
        <v>Hooker County, NE</v>
      </c>
    </row>
    <row r="1704" spans="60:63" x14ac:dyDescent="0.25">
      <c r="BH1704" t="s">
        <v>4664</v>
      </c>
      <c r="BI1704" t="s">
        <v>1456</v>
      </c>
      <c r="BJ1704" t="s">
        <v>960</v>
      </c>
      <c r="BK1704" t="str">
        <f t="shared" si="26"/>
        <v>Howard County, NE</v>
      </c>
    </row>
    <row r="1705" spans="60:63" x14ac:dyDescent="0.25">
      <c r="BH1705" t="s">
        <v>4665</v>
      </c>
      <c r="BI1705" t="s">
        <v>1569</v>
      </c>
      <c r="BJ1705" t="s">
        <v>960</v>
      </c>
      <c r="BK1705" t="str">
        <f t="shared" si="26"/>
        <v>Jefferson County, NE</v>
      </c>
    </row>
    <row r="1706" spans="60:63" x14ac:dyDescent="0.25">
      <c r="BH1706" t="s">
        <v>4666</v>
      </c>
      <c r="BI1706" t="s">
        <v>1383</v>
      </c>
      <c r="BJ1706" t="s">
        <v>960</v>
      </c>
      <c r="BK1706" t="str">
        <f t="shared" si="26"/>
        <v>Johnson County, NE</v>
      </c>
    </row>
    <row r="1707" spans="60:63" x14ac:dyDescent="0.25">
      <c r="BH1707" t="s">
        <v>4667</v>
      </c>
      <c r="BI1707" t="s">
        <v>2342</v>
      </c>
      <c r="BJ1707" t="s">
        <v>960</v>
      </c>
      <c r="BK1707" t="str">
        <f t="shared" si="26"/>
        <v>Kearney County, NE</v>
      </c>
    </row>
    <row r="1708" spans="60:63" x14ac:dyDescent="0.25">
      <c r="BH1708" t="s">
        <v>4668</v>
      </c>
      <c r="BI1708" t="s">
        <v>2361</v>
      </c>
      <c r="BJ1708" t="s">
        <v>960</v>
      </c>
      <c r="BK1708" t="str">
        <f t="shared" si="26"/>
        <v>Keith County, NE</v>
      </c>
    </row>
    <row r="1709" spans="60:63" x14ac:dyDescent="0.25">
      <c r="BH1709" t="s">
        <v>4669</v>
      </c>
      <c r="BI1709" t="s">
        <v>2382</v>
      </c>
      <c r="BJ1709" t="s">
        <v>960</v>
      </c>
      <c r="BK1709" t="str">
        <f t="shared" si="26"/>
        <v>Keya Paha County, NE</v>
      </c>
    </row>
    <row r="1710" spans="60:63" x14ac:dyDescent="0.25">
      <c r="BH1710" t="s">
        <v>4670</v>
      </c>
      <c r="BI1710" t="s">
        <v>2400</v>
      </c>
      <c r="BJ1710" t="s">
        <v>960</v>
      </c>
      <c r="BK1710" t="str">
        <f t="shared" si="26"/>
        <v>Kimball County, NE</v>
      </c>
    </row>
    <row r="1711" spans="60:63" x14ac:dyDescent="0.25">
      <c r="BH1711" t="s">
        <v>4671</v>
      </c>
      <c r="BI1711" t="s">
        <v>1259</v>
      </c>
      <c r="BJ1711" t="s">
        <v>960</v>
      </c>
      <c r="BK1711" t="str">
        <f t="shared" si="26"/>
        <v>Knox County, NE</v>
      </c>
    </row>
    <row r="1712" spans="60:63" x14ac:dyDescent="0.25">
      <c r="BH1712" t="s">
        <v>4672</v>
      </c>
      <c r="BI1712" t="s">
        <v>1903</v>
      </c>
      <c r="BJ1712" t="s">
        <v>960</v>
      </c>
      <c r="BK1712" t="str">
        <f t="shared" si="26"/>
        <v>Lancaster County, NE</v>
      </c>
    </row>
    <row r="1713" spans="60:63" x14ac:dyDescent="0.25">
      <c r="BH1713" t="s">
        <v>4673</v>
      </c>
      <c r="BI1713" t="s">
        <v>1292</v>
      </c>
      <c r="BJ1713" t="s">
        <v>960</v>
      </c>
      <c r="BK1713" t="str">
        <f t="shared" si="26"/>
        <v>Lincoln County, NE</v>
      </c>
    </row>
    <row r="1714" spans="60:63" x14ac:dyDescent="0.25">
      <c r="BH1714" t="s">
        <v>4674</v>
      </c>
      <c r="BI1714" t="s">
        <v>1763</v>
      </c>
      <c r="BJ1714" t="s">
        <v>960</v>
      </c>
      <c r="BK1714" t="str">
        <f t="shared" si="26"/>
        <v>Logan County, NE</v>
      </c>
    </row>
    <row r="1715" spans="60:63" x14ac:dyDescent="0.25">
      <c r="BH1715" t="s">
        <v>4675</v>
      </c>
      <c r="BI1715" t="s">
        <v>2487</v>
      </c>
      <c r="BJ1715" t="s">
        <v>960</v>
      </c>
      <c r="BK1715" t="str">
        <f t="shared" si="26"/>
        <v>Loup County, NE</v>
      </c>
    </row>
    <row r="1716" spans="60:63" x14ac:dyDescent="0.25">
      <c r="BH1716" t="s">
        <v>4676</v>
      </c>
      <c r="BI1716" t="s">
        <v>2232</v>
      </c>
      <c r="BJ1716" t="s">
        <v>960</v>
      </c>
      <c r="BK1716" t="str">
        <f t="shared" si="26"/>
        <v>McPherson County, NE</v>
      </c>
    </row>
    <row r="1717" spans="60:63" x14ac:dyDescent="0.25">
      <c r="BH1717" t="s">
        <v>4677</v>
      </c>
      <c r="BI1717" t="s">
        <v>1852</v>
      </c>
      <c r="BJ1717" t="s">
        <v>960</v>
      </c>
      <c r="BK1717" t="str">
        <f t="shared" si="26"/>
        <v>Madison County, NE</v>
      </c>
    </row>
    <row r="1718" spans="60:63" x14ac:dyDescent="0.25">
      <c r="BH1718" t="s">
        <v>4678</v>
      </c>
      <c r="BI1718" t="s">
        <v>2532</v>
      </c>
      <c r="BJ1718" t="s">
        <v>960</v>
      </c>
      <c r="BK1718" t="str">
        <f t="shared" si="26"/>
        <v>Merrick County, NE</v>
      </c>
    </row>
    <row r="1719" spans="60:63" x14ac:dyDescent="0.25">
      <c r="BH1719" t="s">
        <v>4679</v>
      </c>
      <c r="BI1719" t="s">
        <v>2548</v>
      </c>
      <c r="BJ1719" t="s">
        <v>960</v>
      </c>
      <c r="BK1719" t="str">
        <f t="shared" si="26"/>
        <v>Morrill County, NE</v>
      </c>
    </row>
    <row r="1720" spans="60:63" x14ac:dyDescent="0.25">
      <c r="BH1720" t="s">
        <v>4680</v>
      </c>
      <c r="BI1720" t="s">
        <v>2566</v>
      </c>
      <c r="BJ1720" t="s">
        <v>960</v>
      </c>
      <c r="BK1720" t="str">
        <f t="shared" si="26"/>
        <v>Nance County, NE</v>
      </c>
    </row>
    <row r="1721" spans="60:63" x14ac:dyDescent="0.25">
      <c r="BH1721" t="s">
        <v>4681</v>
      </c>
      <c r="BI1721" t="s">
        <v>2583</v>
      </c>
      <c r="BJ1721" t="s">
        <v>960</v>
      </c>
      <c r="BK1721" t="str">
        <f t="shared" si="26"/>
        <v>Nemaha County, NE</v>
      </c>
    </row>
    <row r="1722" spans="60:63" x14ac:dyDescent="0.25">
      <c r="BH1722" t="s">
        <v>4682</v>
      </c>
      <c r="BI1722" t="s">
        <v>2598</v>
      </c>
      <c r="BJ1722" t="s">
        <v>960</v>
      </c>
      <c r="BK1722" t="str">
        <f t="shared" si="26"/>
        <v>Nuckolls County, NE</v>
      </c>
    </row>
    <row r="1723" spans="60:63" x14ac:dyDescent="0.25">
      <c r="BH1723" t="s">
        <v>4683</v>
      </c>
      <c r="BI1723" t="s">
        <v>2615</v>
      </c>
      <c r="BJ1723" t="s">
        <v>960</v>
      </c>
      <c r="BK1723" t="str">
        <f t="shared" si="26"/>
        <v>Otoe County, NE</v>
      </c>
    </row>
    <row r="1724" spans="60:63" x14ac:dyDescent="0.25">
      <c r="BH1724" t="s">
        <v>4684</v>
      </c>
      <c r="BI1724" t="s">
        <v>2504</v>
      </c>
      <c r="BJ1724" t="s">
        <v>960</v>
      </c>
      <c r="BK1724" t="str">
        <f t="shared" si="26"/>
        <v>Pawnee County, NE</v>
      </c>
    </row>
    <row r="1725" spans="60:63" x14ac:dyDescent="0.25">
      <c r="BH1725" t="s">
        <v>4685</v>
      </c>
      <c r="BI1725" t="s">
        <v>2405</v>
      </c>
      <c r="BJ1725" t="s">
        <v>960</v>
      </c>
      <c r="BK1725" t="str">
        <f t="shared" si="26"/>
        <v>Perkins County, NE</v>
      </c>
    </row>
    <row r="1726" spans="60:63" x14ac:dyDescent="0.25">
      <c r="BH1726" t="s">
        <v>4686</v>
      </c>
      <c r="BI1726" t="s">
        <v>2652</v>
      </c>
      <c r="BJ1726" t="s">
        <v>960</v>
      </c>
      <c r="BK1726" t="str">
        <f t="shared" si="26"/>
        <v>Phelps County, NE</v>
      </c>
    </row>
    <row r="1727" spans="60:63" x14ac:dyDescent="0.25">
      <c r="BH1727" t="s">
        <v>4687</v>
      </c>
      <c r="BI1727" t="s">
        <v>1861</v>
      </c>
      <c r="BJ1727" t="s">
        <v>960</v>
      </c>
      <c r="BK1727" t="str">
        <f t="shared" si="26"/>
        <v>Pierce County, NE</v>
      </c>
    </row>
    <row r="1728" spans="60:63" x14ac:dyDescent="0.25">
      <c r="BH1728" t="s">
        <v>4688</v>
      </c>
      <c r="BI1728" t="s">
        <v>1575</v>
      </c>
      <c r="BJ1728" t="s">
        <v>960</v>
      </c>
      <c r="BK1728" t="str">
        <f t="shared" si="26"/>
        <v>Platte County, NE</v>
      </c>
    </row>
    <row r="1729" spans="60:63" x14ac:dyDescent="0.25">
      <c r="BH1729" t="s">
        <v>4689</v>
      </c>
      <c r="BI1729" t="s">
        <v>1856</v>
      </c>
      <c r="BJ1729" t="s">
        <v>960</v>
      </c>
      <c r="BK1729" t="str">
        <f t="shared" si="26"/>
        <v>Polk County, NE</v>
      </c>
    </row>
    <row r="1730" spans="60:63" x14ac:dyDescent="0.25">
      <c r="BH1730" t="s">
        <v>4690</v>
      </c>
      <c r="BI1730" t="s">
        <v>2704</v>
      </c>
      <c r="BJ1730" t="s">
        <v>960</v>
      </c>
      <c r="BK1730" t="str">
        <f t="shared" si="26"/>
        <v>Red Willow County, NE</v>
      </c>
    </row>
    <row r="1731" spans="60:63" x14ac:dyDescent="0.25">
      <c r="BH1731" t="s">
        <v>4691</v>
      </c>
      <c r="BI1731" t="s">
        <v>2720</v>
      </c>
      <c r="BJ1731" t="s">
        <v>960</v>
      </c>
      <c r="BK1731" t="str">
        <f t="shared" ref="BK1731:BK1794" si="27">_xlfn.TEXTJOIN(", ", TRUE, BI1731,BJ1731)</f>
        <v>Richardson County, NE</v>
      </c>
    </row>
    <row r="1732" spans="60:63" x14ac:dyDescent="0.25">
      <c r="BH1732" t="s">
        <v>4692</v>
      </c>
      <c r="BI1732" t="s">
        <v>2429</v>
      </c>
      <c r="BJ1732" t="s">
        <v>960</v>
      </c>
      <c r="BK1732" t="str">
        <f t="shared" si="27"/>
        <v>Rock County, NE</v>
      </c>
    </row>
    <row r="1733" spans="60:63" x14ac:dyDescent="0.25">
      <c r="BH1733" t="s">
        <v>4693</v>
      </c>
      <c r="BI1733" t="s">
        <v>2557</v>
      </c>
      <c r="BJ1733" t="s">
        <v>960</v>
      </c>
      <c r="BK1733" t="str">
        <f t="shared" si="27"/>
        <v>Saline County, NE</v>
      </c>
    </row>
    <row r="1734" spans="60:63" x14ac:dyDescent="0.25">
      <c r="BH1734" t="s">
        <v>4694</v>
      </c>
      <c r="BI1734" t="s">
        <v>2745</v>
      </c>
      <c r="BJ1734" t="s">
        <v>960</v>
      </c>
      <c r="BK1734" t="str">
        <f t="shared" si="27"/>
        <v>Sarpy County, NE</v>
      </c>
    </row>
    <row r="1735" spans="60:63" x14ac:dyDescent="0.25">
      <c r="BH1735" t="s">
        <v>4695</v>
      </c>
      <c r="BI1735" t="s">
        <v>2757</v>
      </c>
      <c r="BJ1735" t="s">
        <v>960</v>
      </c>
      <c r="BK1735" t="str">
        <f t="shared" si="27"/>
        <v>Saunders County, NE</v>
      </c>
    </row>
    <row r="1736" spans="60:63" x14ac:dyDescent="0.25">
      <c r="BH1736" t="s">
        <v>4696</v>
      </c>
      <c r="BI1736" t="s">
        <v>2770</v>
      </c>
      <c r="BJ1736" t="s">
        <v>960</v>
      </c>
      <c r="BK1736" t="str">
        <f t="shared" si="27"/>
        <v>Scotts Bluff County, NE</v>
      </c>
    </row>
    <row r="1737" spans="60:63" x14ac:dyDescent="0.25">
      <c r="BH1737" t="s">
        <v>4697</v>
      </c>
      <c r="BI1737" t="s">
        <v>2779</v>
      </c>
      <c r="BJ1737" t="s">
        <v>960</v>
      </c>
      <c r="BK1737" t="str">
        <f t="shared" si="27"/>
        <v>Seward County, NE</v>
      </c>
    </row>
    <row r="1738" spans="60:63" x14ac:dyDescent="0.25">
      <c r="BH1738" t="s">
        <v>4698</v>
      </c>
      <c r="BI1738" t="s">
        <v>1603</v>
      </c>
      <c r="BJ1738" t="s">
        <v>960</v>
      </c>
      <c r="BK1738" t="str">
        <f t="shared" si="27"/>
        <v>Sheridan County, NE</v>
      </c>
    </row>
    <row r="1739" spans="60:63" x14ac:dyDescent="0.25">
      <c r="BH1739" t="s">
        <v>4699</v>
      </c>
      <c r="BI1739" t="s">
        <v>1881</v>
      </c>
      <c r="BJ1739" t="s">
        <v>960</v>
      </c>
      <c r="BK1739" t="str">
        <f t="shared" si="27"/>
        <v>Sherman County, NE</v>
      </c>
    </row>
    <row r="1740" spans="60:63" x14ac:dyDescent="0.25">
      <c r="BH1740" t="s">
        <v>4700</v>
      </c>
      <c r="BI1740" t="s">
        <v>2209</v>
      </c>
      <c r="BJ1740" t="s">
        <v>960</v>
      </c>
      <c r="BK1740" t="str">
        <f t="shared" si="27"/>
        <v>Sioux County, NE</v>
      </c>
    </row>
    <row r="1741" spans="60:63" x14ac:dyDescent="0.25">
      <c r="BH1741" t="s">
        <v>4701</v>
      </c>
      <c r="BI1741" t="s">
        <v>2813</v>
      </c>
      <c r="BJ1741" t="s">
        <v>960</v>
      </c>
      <c r="BK1741" t="str">
        <f t="shared" si="27"/>
        <v>Stanton County, NE</v>
      </c>
    </row>
    <row r="1742" spans="60:63" x14ac:dyDescent="0.25">
      <c r="BH1742" t="s">
        <v>4702</v>
      </c>
      <c r="BI1742" t="s">
        <v>2822</v>
      </c>
      <c r="BJ1742" t="s">
        <v>960</v>
      </c>
      <c r="BK1742" t="str">
        <f t="shared" si="27"/>
        <v>Thayer County, NE</v>
      </c>
    </row>
    <row r="1743" spans="60:63" x14ac:dyDescent="0.25">
      <c r="BH1743" t="s">
        <v>4703</v>
      </c>
      <c r="BI1743" t="s">
        <v>2831</v>
      </c>
      <c r="BJ1743" t="s">
        <v>960</v>
      </c>
      <c r="BK1743" t="str">
        <f t="shared" si="27"/>
        <v>Thomas County, NE</v>
      </c>
    </row>
    <row r="1744" spans="60:63" x14ac:dyDescent="0.25">
      <c r="BH1744" t="s">
        <v>4704</v>
      </c>
      <c r="BI1744" t="s">
        <v>2021</v>
      </c>
      <c r="BJ1744" t="s">
        <v>960</v>
      </c>
      <c r="BK1744" t="str">
        <f t="shared" si="27"/>
        <v>Thurston County, NE</v>
      </c>
    </row>
    <row r="1745" spans="60:63" x14ac:dyDescent="0.25">
      <c r="BH1745" t="s">
        <v>4705</v>
      </c>
      <c r="BI1745" t="s">
        <v>2200</v>
      </c>
      <c r="BJ1745" t="s">
        <v>960</v>
      </c>
      <c r="BK1745" t="str">
        <f t="shared" si="27"/>
        <v>Valley County, NE</v>
      </c>
    </row>
    <row r="1746" spans="60:63" x14ac:dyDescent="0.25">
      <c r="BH1746" t="s">
        <v>4706</v>
      </c>
      <c r="BI1746" t="s">
        <v>1201</v>
      </c>
      <c r="BJ1746" t="s">
        <v>960</v>
      </c>
      <c r="BK1746" t="str">
        <f t="shared" si="27"/>
        <v>Washington County, NE</v>
      </c>
    </row>
    <row r="1747" spans="60:63" x14ac:dyDescent="0.25">
      <c r="BH1747" t="s">
        <v>4707</v>
      </c>
      <c r="BI1747" t="s">
        <v>1885</v>
      </c>
      <c r="BJ1747" t="s">
        <v>960</v>
      </c>
      <c r="BK1747" t="str">
        <f t="shared" si="27"/>
        <v>Wayne County, NE</v>
      </c>
    </row>
    <row r="1748" spans="60:63" x14ac:dyDescent="0.25">
      <c r="BH1748" t="s">
        <v>4708</v>
      </c>
      <c r="BI1748" t="s">
        <v>2368</v>
      </c>
      <c r="BJ1748" t="s">
        <v>960</v>
      </c>
      <c r="BK1748" t="str">
        <f t="shared" si="27"/>
        <v>Webster County, NE</v>
      </c>
    </row>
    <row r="1749" spans="60:63" x14ac:dyDescent="0.25">
      <c r="BH1749" t="s">
        <v>4709</v>
      </c>
      <c r="BI1749" t="s">
        <v>2042</v>
      </c>
      <c r="BJ1749" t="s">
        <v>960</v>
      </c>
      <c r="BK1749" t="str">
        <f t="shared" si="27"/>
        <v>Wheeler County, NE</v>
      </c>
    </row>
    <row r="1750" spans="60:63" x14ac:dyDescent="0.25">
      <c r="BH1750" t="s">
        <v>4710</v>
      </c>
      <c r="BI1750" t="s">
        <v>1555</v>
      </c>
      <c r="BJ1750" t="s">
        <v>960</v>
      </c>
      <c r="BK1750" t="str">
        <f t="shared" si="27"/>
        <v>York County, NE</v>
      </c>
    </row>
    <row r="1751" spans="60:63" x14ac:dyDescent="0.25">
      <c r="BH1751" t="s">
        <v>4711</v>
      </c>
      <c r="BI1751" t="s">
        <v>1014</v>
      </c>
      <c r="BJ1751" t="s">
        <v>961</v>
      </c>
      <c r="BK1751" t="str">
        <f t="shared" si="27"/>
        <v>Churchill County, NV</v>
      </c>
    </row>
    <row r="1752" spans="60:63" x14ac:dyDescent="0.25">
      <c r="BH1752" t="s">
        <v>4712</v>
      </c>
      <c r="BI1752" t="s">
        <v>1056</v>
      </c>
      <c r="BJ1752" t="s">
        <v>961</v>
      </c>
      <c r="BK1752" t="str">
        <f t="shared" si="27"/>
        <v>Clark County, NV</v>
      </c>
    </row>
    <row r="1753" spans="60:63" x14ac:dyDescent="0.25">
      <c r="BH1753" t="s">
        <v>4713</v>
      </c>
      <c r="BI1753" t="s">
        <v>1102</v>
      </c>
      <c r="BJ1753" t="s">
        <v>961</v>
      </c>
      <c r="BK1753" t="str">
        <f t="shared" si="27"/>
        <v>Douglas County, NV</v>
      </c>
    </row>
    <row r="1754" spans="60:63" x14ac:dyDescent="0.25">
      <c r="BH1754" t="s">
        <v>4714</v>
      </c>
      <c r="BI1754" t="s">
        <v>1148</v>
      </c>
      <c r="BJ1754" t="s">
        <v>961</v>
      </c>
      <c r="BK1754" t="str">
        <f t="shared" si="27"/>
        <v>Elko County, NV</v>
      </c>
    </row>
    <row r="1755" spans="60:63" x14ac:dyDescent="0.25">
      <c r="BH1755" t="s">
        <v>4715</v>
      </c>
      <c r="BI1755" t="s">
        <v>1191</v>
      </c>
      <c r="BJ1755" t="s">
        <v>961</v>
      </c>
      <c r="BK1755" t="str">
        <f t="shared" si="27"/>
        <v>Esmeralda County, NV</v>
      </c>
    </row>
    <row r="1756" spans="60:63" x14ac:dyDescent="0.25">
      <c r="BH1756" t="s">
        <v>4716</v>
      </c>
      <c r="BI1756" t="s">
        <v>1232</v>
      </c>
      <c r="BJ1756" t="s">
        <v>961</v>
      </c>
      <c r="BK1756" t="str">
        <f t="shared" si="27"/>
        <v>Eureka County, NV</v>
      </c>
    </row>
    <row r="1757" spans="60:63" x14ac:dyDescent="0.25">
      <c r="BH1757" t="s">
        <v>4717</v>
      </c>
      <c r="BI1757" t="s">
        <v>1267</v>
      </c>
      <c r="BJ1757" t="s">
        <v>961</v>
      </c>
      <c r="BK1757" t="str">
        <f t="shared" si="27"/>
        <v>Humboldt County, NV</v>
      </c>
    </row>
    <row r="1758" spans="60:63" x14ac:dyDescent="0.25">
      <c r="BH1758" t="s">
        <v>4718</v>
      </c>
      <c r="BI1758" t="s">
        <v>1297</v>
      </c>
      <c r="BJ1758" t="s">
        <v>961</v>
      </c>
      <c r="BK1758" t="str">
        <f t="shared" si="27"/>
        <v>Lander County, NV</v>
      </c>
    </row>
    <row r="1759" spans="60:63" x14ac:dyDescent="0.25">
      <c r="BH1759" t="s">
        <v>4719</v>
      </c>
      <c r="BI1759" t="s">
        <v>1292</v>
      </c>
      <c r="BJ1759" t="s">
        <v>961</v>
      </c>
      <c r="BK1759" t="str">
        <f t="shared" si="27"/>
        <v>Lincoln County, NV</v>
      </c>
    </row>
    <row r="1760" spans="60:63" x14ac:dyDescent="0.25">
      <c r="BH1760" t="s">
        <v>4720</v>
      </c>
      <c r="BI1760" t="s">
        <v>1370</v>
      </c>
      <c r="BJ1760" t="s">
        <v>961</v>
      </c>
      <c r="BK1760" t="str">
        <f t="shared" si="27"/>
        <v>Lyon County, NV</v>
      </c>
    </row>
    <row r="1761" spans="60:63" x14ac:dyDescent="0.25">
      <c r="BH1761" t="s">
        <v>4721</v>
      </c>
      <c r="BI1761" t="s">
        <v>1403</v>
      </c>
      <c r="BJ1761" t="s">
        <v>961</v>
      </c>
      <c r="BK1761" t="str">
        <f t="shared" si="27"/>
        <v>Mineral County, NV</v>
      </c>
    </row>
    <row r="1762" spans="60:63" x14ac:dyDescent="0.25">
      <c r="BH1762" t="s">
        <v>4722</v>
      </c>
      <c r="BI1762" t="s">
        <v>1433</v>
      </c>
      <c r="BJ1762" t="s">
        <v>961</v>
      </c>
      <c r="BK1762" t="str">
        <f t="shared" si="27"/>
        <v>Nye County, NV</v>
      </c>
    </row>
    <row r="1763" spans="60:63" x14ac:dyDescent="0.25">
      <c r="BH1763" t="s">
        <v>4723</v>
      </c>
      <c r="BI1763" t="s">
        <v>1461</v>
      </c>
      <c r="BJ1763" t="s">
        <v>961</v>
      </c>
      <c r="BK1763" t="str">
        <f t="shared" si="27"/>
        <v>Pershing County, NV</v>
      </c>
    </row>
    <row r="1764" spans="60:63" x14ac:dyDescent="0.25">
      <c r="BH1764" t="s">
        <v>4724</v>
      </c>
      <c r="BI1764" t="s">
        <v>1495</v>
      </c>
      <c r="BJ1764" t="s">
        <v>961</v>
      </c>
      <c r="BK1764" t="str">
        <f t="shared" si="27"/>
        <v>Storey County, NV</v>
      </c>
    </row>
    <row r="1765" spans="60:63" x14ac:dyDescent="0.25">
      <c r="BH1765" t="s">
        <v>4725</v>
      </c>
      <c r="BI1765" t="s">
        <v>1525</v>
      </c>
      <c r="BJ1765" t="s">
        <v>961</v>
      </c>
      <c r="BK1765" t="str">
        <f t="shared" si="27"/>
        <v>Washoe County, NV</v>
      </c>
    </row>
    <row r="1766" spans="60:63" x14ac:dyDescent="0.25">
      <c r="BH1766" t="s">
        <v>4726</v>
      </c>
      <c r="BI1766" t="s">
        <v>1562</v>
      </c>
      <c r="BJ1766" t="s">
        <v>961</v>
      </c>
      <c r="BK1766" t="str">
        <f t="shared" si="27"/>
        <v>White Pine County, NV</v>
      </c>
    </row>
    <row r="1767" spans="60:63" x14ac:dyDescent="0.25">
      <c r="BH1767" t="s">
        <v>4727</v>
      </c>
      <c r="BI1767" t="s">
        <v>1588</v>
      </c>
      <c r="BJ1767" t="s">
        <v>961</v>
      </c>
      <c r="BK1767" t="str">
        <f t="shared" si="27"/>
        <v>Carson City, NV</v>
      </c>
    </row>
    <row r="1768" spans="60:63" x14ac:dyDescent="0.25">
      <c r="BH1768" t="s">
        <v>4728</v>
      </c>
      <c r="BI1768" t="s">
        <v>1015</v>
      </c>
      <c r="BJ1768" t="s">
        <v>962</v>
      </c>
      <c r="BK1768" t="str">
        <f t="shared" si="27"/>
        <v>Belknap County, NH</v>
      </c>
    </row>
    <row r="1769" spans="60:63" x14ac:dyDescent="0.25">
      <c r="BH1769" t="s">
        <v>4729</v>
      </c>
      <c r="BI1769" t="s">
        <v>1057</v>
      </c>
      <c r="BJ1769" t="s">
        <v>962</v>
      </c>
      <c r="BK1769" t="str">
        <f t="shared" si="27"/>
        <v>Carroll County, NH</v>
      </c>
    </row>
    <row r="1770" spans="60:63" x14ac:dyDescent="0.25">
      <c r="BH1770" t="s">
        <v>4730</v>
      </c>
      <c r="BI1770" t="s">
        <v>1103</v>
      </c>
      <c r="BJ1770" t="s">
        <v>962</v>
      </c>
      <c r="BK1770" t="str">
        <f t="shared" si="27"/>
        <v>Cheshire County, NH</v>
      </c>
    </row>
    <row r="1771" spans="60:63" x14ac:dyDescent="0.25">
      <c r="BH1771" t="s">
        <v>4731</v>
      </c>
      <c r="BI1771" t="s">
        <v>1149</v>
      </c>
      <c r="BJ1771" t="s">
        <v>962</v>
      </c>
      <c r="BK1771" t="str">
        <f t="shared" si="27"/>
        <v>Coos County, NH</v>
      </c>
    </row>
    <row r="1772" spans="60:63" x14ac:dyDescent="0.25">
      <c r="BH1772" t="s">
        <v>4732</v>
      </c>
      <c r="BI1772" t="s">
        <v>1192</v>
      </c>
      <c r="BJ1772" t="s">
        <v>962</v>
      </c>
      <c r="BK1772" t="str">
        <f t="shared" si="27"/>
        <v>Grafton County, NH</v>
      </c>
    </row>
    <row r="1773" spans="60:63" x14ac:dyDescent="0.25">
      <c r="BH1773" t="s">
        <v>4733</v>
      </c>
      <c r="BI1773" t="s">
        <v>1233</v>
      </c>
      <c r="BJ1773" t="s">
        <v>962</v>
      </c>
      <c r="BK1773" t="str">
        <f t="shared" si="27"/>
        <v>Hillsborough County, NH</v>
      </c>
    </row>
    <row r="1774" spans="60:63" x14ac:dyDescent="0.25">
      <c r="BH1774" t="s">
        <v>4734</v>
      </c>
      <c r="BI1774" t="s">
        <v>1268</v>
      </c>
      <c r="BJ1774" t="s">
        <v>962</v>
      </c>
      <c r="BK1774" t="str">
        <f t="shared" si="27"/>
        <v>Merrimack County, NH</v>
      </c>
    </row>
    <row r="1775" spans="60:63" x14ac:dyDescent="0.25">
      <c r="BH1775" t="s">
        <v>4735</v>
      </c>
      <c r="BI1775" t="s">
        <v>1298</v>
      </c>
      <c r="BJ1775" t="s">
        <v>962</v>
      </c>
      <c r="BK1775" t="str">
        <f t="shared" si="27"/>
        <v>Rockingham County, NH</v>
      </c>
    </row>
    <row r="1776" spans="60:63" x14ac:dyDescent="0.25">
      <c r="BH1776" t="s">
        <v>4736</v>
      </c>
      <c r="BI1776" t="s">
        <v>1337</v>
      </c>
      <c r="BJ1776" t="s">
        <v>962</v>
      </c>
      <c r="BK1776" t="str">
        <f t="shared" si="27"/>
        <v>Strafford County, NH</v>
      </c>
    </row>
    <row r="1777" spans="60:63" x14ac:dyDescent="0.25">
      <c r="BH1777" t="s">
        <v>4737</v>
      </c>
      <c r="BI1777" t="s">
        <v>1371</v>
      </c>
      <c r="BJ1777" t="s">
        <v>962</v>
      </c>
      <c r="BK1777" t="str">
        <f t="shared" si="27"/>
        <v>Sullivan County, NH</v>
      </c>
    </row>
    <row r="1778" spans="60:63" x14ac:dyDescent="0.25">
      <c r="BH1778" t="s">
        <v>4738</v>
      </c>
      <c r="BI1778" t="s">
        <v>1016</v>
      </c>
      <c r="BJ1778" t="s">
        <v>963</v>
      </c>
      <c r="BK1778" t="str">
        <f t="shared" si="27"/>
        <v>Atlantic County, NJ</v>
      </c>
    </row>
    <row r="1779" spans="60:63" x14ac:dyDescent="0.25">
      <c r="BH1779" t="s">
        <v>4739</v>
      </c>
      <c r="BI1779" t="s">
        <v>1058</v>
      </c>
      <c r="BJ1779" t="s">
        <v>963</v>
      </c>
      <c r="BK1779" t="str">
        <f t="shared" si="27"/>
        <v>Bergen County, NJ</v>
      </c>
    </row>
    <row r="1780" spans="60:63" x14ac:dyDescent="0.25">
      <c r="BH1780" t="s">
        <v>4740</v>
      </c>
      <c r="BI1780" t="s">
        <v>1104</v>
      </c>
      <c r="BJ1780" t="s">
        <v>963</v>
      </c>
      <c r="BK1780" t="str">
        <f t="shared" si="27"/>
        <v>Burlington County, NJ</v>
      </c>
    </row>
    <row r="1781" spans="60:63" x14ac:dyDescent="0.25">
      <c r="BH1781" t="s">
        <v>4741</v>
      </c>
      <c r="BI1781" t="s">
        <v>1150</v>
      </c>
      <c r="BJ1781" t="s">
        <v>963</v>
      </c>
      <c r="BK1781" t="str">
        <f t="shared" si="27"/>
        <v>Camden County, NJ</v>
      </c>
    </row>
    <row r="1782" spans="60:63" x14ac:dyDescent="0.25">
      <c r="BH1782" t="s">
        <v>4742</v>
      </c>
      <c r="BI1782" t="s">
        <v>1193</v>
      </c>
      <c r="BJ1782" t="s">
        <v>963</v>
      </c>
      <c r="BK1782" t="str">
        <f t="shared" si="27"/>
        <v>Cape May County, NJ</v>
      </c>
    </row>
    <row r="1783" spans="60:63" x14ac:dyDescent="0.25">
      <c r="BH1783" t="s">
        <v>4743</v>
      </c>
      <c r="BI1783" t="s">
        <v>1095</v>
      </c>
      <c r="BJ1783" t="s">
        <v>963</v>
      </c>
      <c r="BK1783" t="str">
        <f t="shared" si="27"/>
        <v>Cumberland County, NJ</v>
      </c>
    </row>
    <row r="1784" spans="60:63" x14ac:dyDescent="0.25">
      <c r="BH1784" t="s">
        <v>4744</v>
      </c>
      <c r="BI1784" t="s">
        <v>1188</v>
      </c>
      <c r="BJ1784" t="s">
        <v>963</v>
      </c>
      <c r="BK1784" t="str">
        <f t="shared" si="27"/>
        <v>Essex County, NJ</v>
      </c>
    </row>
    <row r="1785" spans="60:63" x14ac:dyDescent="0.25">
      <c r="BH1785" t="s">
        <v>4745</v>
      </c>
      <c r="BI1785" t="s">
        <v>1299</v>
      </c>
      <c r="BJ1785" t="s">
        <v>963</v>
      </c>
      <c r="BK1785" t="str">
        <f t="shared" si="27"/>
        <v>Gloucester County, NJ</v>
      </c>
    </row>
    <row r="1786" spans="60:63" x14ac:dyDescent="0.25">
      <c r="BH1786" t="s">
        <v>4746</v>
      </c>
      <c r="BI1786" t="s">
        <v>1338</v>
      </c>
      <c r="BJ1786" t="s">
        <v>963</v>
      </c>
      <c r="BK1786" t="str">
        <f t="shared" si="27"/>
        <v>Hudson County, NJ</v>
      </c>
    </row>
    <row r="1787" spans="60:63" x14ac:dyDescent="0.25">
      <c r="BH1787" t="s">
        <v>4747</v>
      </c>
      <c r="BI1787" t="s">
        <v>1372</v>
      </c>
      <c r="BJ1787" t="s">
        <v>963</v>
      </c>
      <c r="BK1787" t="str">
        <f t="shared" si="27"/>
        <v>Hunterdon County, NJ</v>
      </c>
    </row>
    <row r="1788" spans="60:63" x14ac:dyDescent="0.25">
      <c r="BH1788" t="s">
        <v>4748</v>
      </c>
      <c r="BI1788" t="s">
        <v>1404</v>
      </c>
      <c r="BJ1788" t="s">
        <v>963</v>
      </c>
      <c r="BK1788" t="str">
        <f t="shared" si="27"/>
        <v>Mercer County, NJ</v>
      </c>
    </row>
    <row r="1789" spans="60:63" x14ac:dyDescent="0.25">
      <c r="BH1789" t="s">
        <v>4749</v>
      </c>
      <c r="BI1789" t="s">
        <v>1332</v>
      </c>
      <c r="BJ1789" t="s">
        <v>963</v>
      </c>
      <c r="BK1789" t="str">
        <f t="shared" si="27"/>
        <v>Middlesex County, NJ</v>
      </c>
    </row>
    <row r="1790" spans="60:63" x14ac:dyDescent="0.25">
      <c r="BH1790" t="s">
        <v>4750</v>
      </c>
      <c r="BI1790" t="s">
        <v>1462</v>
      </c>
      <c r="BJ1790" t="s">
        <v>963</v>
      </c>
      <c r="BK1790" t="str">
        <f t="shared" si="27"/>
        <v>Monmouth County, NJ</v>
      </c>
    </row>
    <row r="1791" spans="60:63" x14ac:dyDescent="0.25">
      <c r="BH1791" t="s">
        <v>4751</v>
      </c>
      <c r="BI1791" t="s">
        <v>1496</v>
      </c>
      <c r="BJ1791" t="s">
        <v>963</v>
      </c>
      <c r="BK1791" t="str">
        <f t="shared" si="27"/>
        <v>Morris County, NJ</v>
      </c>
    </row>
    <row r="1792" spans="60:63" x14ac:dyDescent="0.25">
      <c r="BH1792" t="s">
        <v>4752</v>
      </c>
      <c r="BI1792" t="s">
        <v>1526</v>
      </c>
      <c r="BJ1792" t="s">
        <v>963</v>
      </c>
      <c r="BK1792" t="str">
        <f t="shared" si="27"/>
        <v>Ocean County, NJ</v>
      </c>
    </row>
    <row r="1793" spans="60:63" x14ac:dyDescent="0.25">
      <c r="BH1793" t="s">
        <v>4753</v>
      </c>
      <c r="BI1793" t="s">
        <v>1563</v>
      </c>
      <c r="BJ1793" t="s">
        <v>963</v>
      </c>
      <c r="BK1793" t="str">
        <f t="shared" si="27"/>
        <v>Passaic County, NJ</v>
      </c>
    </row>
    <row r="1794" spans="60:63" x14ac:dyDescent="0.25">
      <c r="BH1794" t="s">
        <v>4754</v>
      </c>
      <c r="BI1794" t="s">
        <v>1589</v>
      </c>
      <c r="BJ1794" t="s">
        <v>963</v>
      </c>
      <c r="BK1794" t="str">
        <f t="shared" si="27"/>
        <v>Salem County, NJ</v>
      </c>
    </row>
    <row r="1795" spans="60:63" x14ac:dyDescent="0.25">
      <c r="BH1795" t="s">
        <v>4755</v>
      </c>
      <c r="BI1795" t="s">
        <v>1455</v>
      </c>
      <c r="BJ1795" t="s">
        <v>963</v>
      </c>
      <c r="BK1795" t="str">
        <f t="shared" ref="BK1795:BK1858" si="28">_xlfn.TEXTJOIN(", ", TRUE, BI1795,BJ1795)</f>
        <v>Somerset County, NJ</v>
      </c>
    </row>
    <row r="1796" spans="60:63" x14ac:dyDescent="0.25">
      <c r="BH1796" t="s">
        <v>4756</v>
      </c>
      <c r="BI1796" t="s">
        <v>1085</v>
      </c>
      <c r="BJ1796" t="s">
        <v>963</v>
      </c>
      <c r="BK1796" t="str">
        <f t="shared" si="28"/>
        <v>Sussex County, NJ</v>
      </c>
    </row>
    <row r="1797" spans="60:63" x14ac:dyDescent="0.25">
      <c r="BH1797" t="s">
        <v>4757</v>
      </c>
      <c r="BI1797" t="s">
        <v>1673</v>
      </c>
      <c r="BJ1797" t="s">
        <v>963</v>
      </c>
      <c r="BK1797" t="str">
        <f t="shared" si="28"/>
        <v>Union County, NJ</v>
      </c>
    </row>
    <row r="1798" spans="60:63" x14ac:dyDescent="0.25">
      <c r="BH1798" t="s">
        <v>4758</v>
      </c>
      <c r="BI1798" t="s">
        <v>1700</v>
      </c>
      <c r="BJ1798" t="s">
        <v>963</v>
      </c>
      <c r="BK1798" t="str">
        <f t="shared" si="28"/>
        <v>Warren County, NJ</v>
      </c>
    </row>
    <row r="1799" spans="60:63" x14ac:dyDescent="0.25">
      <c r="BH1799" t="s">
        <v>4759</v>
      </c>
      <c r="BI1799" t="s">
        <v>1017</v>
      </c>
      <c r="BJ1799" t="s">
        <v>964</v>
      </c>
      <c r="BK1799" t="str">
        <f t="shared" si="28"/>
        <v>Bernalillo County, NM</v>
      </c>
    </row>
    <row r="1800" spans="60:63" x14ac:dyDescent="0.25">
      <c r="BH1800" t="s">
        <v>4760</v>
      </c>
      <c r="BI1800" t="s">
        <v>1059</v>
      </c>
      <c r="BJ1800" t="s">
        <v>964</v>
      </c>
      <c r="BK1800" t="str">
        <f t="shared" si="28"/>
        <v>Catron County, NM</v>
      </c>
    </row>
    <row r="1801" spans="60:63" x14ac:dyDescent="0.25">
      <c r="BH1801" t="s">
        <v>4761</v>
      </c>
      <c r="BI1801" t="s">
        <v>1105</v>
      </c>
      <c r="BJ1801" t="s">
        <v>964</v>
      </c>
      <c r="BK1801" t="str">
        <f t="shared" si="28"/>
        <v>Chaves County, NM</v>
      </c>
    </row>
    <row r="1802" spans="60:63" x14ac:dyDescent="0.25">
      <c r="BH1802" t="s">
        <v>4762</v>
      </c>
      <c r="BI1802" t="s">
        <v>1151</v>
      </c>
      <c r="BJ1802" t="s">
        <v>964</v>
      </c>
      <c r="BK1802" t="str">
        <f t="shared" si="28"/>
        <v>Cibola County, NM</v>
      </c>
    </row>
    <row r="1803" spans="60:63" x14ac:dyDescent="0.25">
      <c r="BH1803" t="s">
        <v>4763</v>
      </c>
      <c r="BI1803" t="s">
        <v>1194</v>
      </c>
      <c r="BJ1803" t="s">
        <v>964</v>
      </c>
      <c r="BK1803" t="str">
        <f t="shared" si="28"/>
        <v>Colfax County, NM</v>
      </c>
    </row>
    <row r="1804" spans="60:63" x14ac:dyDescent="0.25">
      <c r="BH1804" t="s">
        <v>4764</v>
      </c>
      <c r="BI1804" t="s">
        <v>1234</v>
      </c>
      <c r="BJ1804" t="s">
        <v>964</v>
      </c>
      <c r="BK1804" t="str">
        <f t="shared" si="28"/>
        <v>Curry County, NM</v>
      </c>
    </row>
    <row r="1805" spans="60:63" x14ac:dyDescent="0.25">
      <c r="BH1805" t="s">
        <v>4765</v>
      </c>
      <c r="BI1805" t="s">
        <v>1269</v>
      </c>
      <c r="BJ1805" t="s">
        <v>964</v>
      </c>
      <c r="BK1805" t="str">
        <f t="shared" si="28"/>
        <v>De Baca County, NM</v>
      </c>
    </row>
    <row r="1806" spans="60:63" x14ac:dyDescent="0.25">
      <c r="BH1806" t="s">
        <v>4766</v>
      </c>
      <c r="BI1806" t="s">
        <v>1300</v>
      </c>
      <c r="BJ1806" t="s">
        <v>964</v>
      </c>
      <c r="BK1806" t="str">
        <f t="shared" si="28"/>
        <v>Dona Ana County, NM</v>
      </c>
    </row>
    <row r="1807" spans="60:63" x14ac:dyDescent="0.25">
      <c r="BH1807" t="s">
        <v>4767</v>
      </c>
      <c r="BI1807" t="s">
        <v>1339</v>
      </c>
      <c r="BJ1807" t="s">
        <v>964</v>
      </c>
      <c r="BK1807" t="str">
        <f t="shared" si="28"/>
        <v>Eddy County, NM</v>
      </c>
    </row>
    <row r="1808" spans="60:63" x14ac:dyDescent="0.25">
      <c r="BH1808" t="s">
        <v>4768</v>
      </c>
      <c r="BI1808" t="s">
        <v>1373</v>
      </c>
      <c r="BJ1808" t="s">
        <v>964</v>
      </c>
      <c r="BK1808" t="str">
        <f t="shared" si="28"/>
        <v>Grant County, NM</v>
      </c>
    </row>
    <row r="1809" spans="60:63" x14ac:dyDescent="0.25">
      <c r="BH1809" t="s">
        <v>4769</v>
      </c>
      <c r="BI1809" t="s">
        <v>1405</v>
      </c>
      <c r="BJ1809" t="s">
        <v>964</v>
      </c>
      <c r="BK1809" t="str">
        <f t="shared" si="28"/>
        <v>Guadalupe County, NM</v>
      </c>
    </row>
    <row r="1810" spans="60:63" x14ac:dyDescent="0.25">
      <c r="BH1810" t="s">
        <v>4770</v>
      </c>
      <c r="BI1810" t="s">
        <v>1434</v>
      </c>
      <c r="BJ1810" t="s">
        <v>964</v>
      </c>
      <c r="BK1810" t="str">
        <f t="shared" si="28"/>
        <v>Harding County, NM</v>
      </c>
    </row>
    <row r="1811" spans="60:63" x14ac:dyDescent="0.25">
      <c r="BH1811" t="s">
        <v>4771</v>
      </c>
      <c r="BI1811" t="s">
        <v>1463</v>
      </c>
      <c r="BJ1811" t="s">
        <v>964</v>
      </c>
      <c r="BK1811" t="str">
        <f t="shared" si="28"/>
        <v>Hidalgo County, NM</v>
      </c>
    </row>
    <row r="1812" spans="60:63" x14ac:dyDescent="0.25">
      <c r="BH1812" t="s">
        <v>4772</v>
      </c>
      <c r="BI1812" t="s">
        <v>1497</v>
      </c>
      <c r="BJ1812" t="s">
        <v>964</v>
      </c>
      <c r="BK1812" t="str">
        <f t="shared" si="28"/>
        <v>Lea County, NM</v>
      </c>
    </row>
    <row r="1813" spans="60:63" x14ac:dyDescent="0.25">
      <c r="BH1813" t="s">
        <v>4773</v>
      </c>
      <c r="BI1813" t="s">
        <v>1292</v>
      </c>
      <c r="BJ1813" t="s">
        <v>964</v>
      </c>
      <c r="BK1813" t="str">
        <f t="shared" si="28"/>
        <v>Lincoln County, NM</v>
      </c>
    </row>
    <row r="1814" spans="60:63" x14ac:dyDescent="0.25">
      <c r="BH1814" t="s">
        <v>4774</v>
      </c>
      <c r="BI1814" t="s">
        <v>1564</v>
      </c>
      <c r="BJ1814" t="s">
        <v>964</v>
      </c>
      <c r="BK1814" t="str">
        <f t="shared" si="28"/>
        <v>Los Alamos County, NM</v>
      </c>
    </row>
    <row r="1815" spans="60:63" x14ac:dyDescent="0.25">
      <c r="BH1815" t="s">
        <v>4775</v>
      </c>
      <c r="BI1815" t="s">
        <v>1590</v>
      </c>
      <c r="BJ1815" t="s">
        <v>964</v>
      </c>
      <c r="BK1815" t="str">
        <f t="shared" si="28"/>
        <v>Luna County, NM</v>
      </c>
    </row>
    <row r="1816" spans="60:63" x14ac:dyDescent="0.25">
      <c r="BH1816" t="s">
        <v>4776</v>
      </c>
      <c r="BI1816" t="s">
        <v>1620</v>
      </c>
      <c r="BJ1816" t="s">
        <v>964</v>
      </c>
      <c r="BK1816" t="str">
        <f t="shared" si="28"/>
        <v>McKinley County, NM</v>
      </c>
    </row>
    <row r="1817" spans="60:63" x14ac:dyDescent="0.25">
      <c r="BH1817" t="s">
        <v>4777</v>
      </c>
      <c r="BI1817" t="s">
        <v>1643</v>
      </c>
      <c r="BJ1817" t="s">
        <v>964</v>
      </c>
      <c r="BK1817" t="str">
        <f t="shared" si="28"/>
        <v>Mora County, NM</v>
      </c>
    </row>
    <row r="1818" spans="60:63" x14ac:dyDescent="0.25">
      <c r="BH1818" t="s">
        <v>4778</v>
      </c>
      <c r="BI1818" t="s">
        <v>1674</v>
      </c>
      <c r="BJ1818" t="s">
        <v>964</v>
      </c>
      <c r="BK1818" t="str">
        <f t="shared" si="28"/>
        <v>Otero County, NM</v>
      </c>
    </row>
    <row r="1819" spans="60:63" x14ac:dyDescent="0.25">
      <c r="BH1819" t="s">
        <v>4779</v>
      </c>
      <c r="BI1819" t="s">
        <v>1701</v>
      </c>
      <c r="BJ1819" t="s">
        <v>964</v>
      </c>
      <c r="BK1819" t="str">
        <f t="shared" si="28"/>
        <v>Quay County, NM</v>
      </c>
    </row>
    <row r="1820" spans="60:63" x14ac:dyDescent="0.25">
      <c r="BH1820" t="s">
        <v>4780</v>
      </c>
      <c r="BI1820" t="s">
        <v>1726</v>
      </c>
      <c r="BJ1820" t="s">
        <v>964</v>
      </c>
      <c r="BK1820" t="str">
        <f t="shared" si="28"/>
        <v>Rio Arriba County, NM</v>
      </c>
    </row>
    <row r="1821" spans="60:63" x14ac:dyDescent="0.25">
      <c r="BH1821" t="s">
        <v>4781</v>
      </c>
      <c r="BI1821" t="s">
        <v>1753</v>
      </c>
      <c r="BJ1821" t="s">
        <v>964</v>
      </c>
      <c r="BK1821" t="str">
        <f t="shared" si="28"/>
        <v>Roosevelt County, NM</v>
      </c>
    </row>
    <row r="1822" spans="60:63" x14ac:dyDescent="0.25">
      <c r="BH1822" t="s">
        <v>4782</v>
      </c>
      <c r="BI1822" t="s">
        <v>1778</v>
      </c>
      <c r="BJ1822" t="s">
        <v>964</v>
      </c>
      <c r="BK1822" t="str">
        <f t="shared" si="28"/>
        <v>Sandoval County, NM</v>
      </c>
    </row>
    <row r="1823" spans="60:63" x14ac:dyDescent="0.25">
      <c r="BH1823" t="s">
        <v>4783</v>
      </c>
      <c r="BI1823" t="s">
        <v>1652</v>
      </c>
      <c r="BJ1823" t="s">
        <v>964</v>
      </c>
      <c r="BK1823" t="str">
        <f t="shared" si="28"/>
        <v>San Juan County, NM</v>
      </c>
    </row>
    <row r="1824" spans="60:63" x14ac:dyDescent="0.25">
      <c r="BH1824" t="s">
        <v>4784</v>
      </c>
      <c r="BI1824" t="s">
        <v>1824</v>
      </c>
      <c r="BJ1824" t="s">
        <v>964</v>
      </c>
      <c r="BK1824" t="str">
        <f t="shared" si="28"/>
        <v>San Miguel County, NM</v>
      </c>
    </row>
    <row r="1825" spans="60:63" x14ac:dyDescent="0.25">
      <c r="BH1825" t="s">
        <v>4785</v>
      </c>
      <c r="BI1825" t="s">
        <v>1851</v>
      </c>
      <c r="BJ1825" t="s">
        <v>964</v>
      </c>
      <c r="BK1825" t="str">
        <f t="shared" si="28"/>
        <v>Santa Fe County, NM</v>
      </c>
    </row>
    <row r="1826" spans="60:63" x14ac:dyDescent="0.25">
      <c r="BH1826" t="s">
        <v>4786</v>
      </c>
      <c r="BI1826" t="s">
        <v>1875</v>
      </c>
      <c r="BJ1826" t="s">
        <v>964</v>
      </c>
      <c r="BK1826" t="str">
        <f t="shared" si="28"/>
        <v>Sierra County, NM</v>
      </c>
    </row>
    <row r="1827" spans="60:63" x14ac:dyDescent="0.25">
      <c r="BH1827" t="s">
        <v>4787</v>
      </c>
      <c r="BI1827" t="s">
        <v>1900</v>
      </c>
      <c r="BJ1827" t="s">
        <v>964</v>
      </c>
      <c r="BK1827" t="str">
        <f t="shared" si="28"/>
        <v>Socorro County, NM</v>
      </c>
    </row>
    <row r="1828" spans="60:63" x14ac:dyDescent="0.25">
      <c r="BH1828" t="s">
        <v>4788</v>
      </c>
      <c r="BI1828" t="s">
        <v>1920</v>
      </c>
      <c r="BJ1828" t="s">
        <v>964</v>
      </c>
      <c r="BK1828" t="str">
        <f t="shared" si="28"/>
        <v>Taos County, NM</v>
      </c>
    </row>
    <row r="1829" spans="60:63" x14ac:dyDescent="0.25">
      <c r="BH1829" t="s">
        <v>4789</v>
      </c>
      <c r="BI1829" t="s">
        <v>1944</v>
      </c>
      <c r="BJ1829" t="s">
        <v>964</v>
      </c>
      <c r="BK1829" t="str">
        <f t="shared" si="28"/>
        <v>Torrance County, NM</v>
      </c>
    </row>
    <row r="1830" spans="60:63" x14ac:dyDescent="0.25">
      <c r="BH1830" t="s">
        <v>4790</v>
      </c>
      <c r="BI1830" t="s">
        <v>1673</v>
      </c>
      <c r="BJ1830" t="s">
        <v>964</v>
      </c>
      <c r="BK1830" t="str">
        <f t="shared" si="28"/>
        <v>Union County, NM</v>
      </c>
    </row>
    <row r="1831" spans="60:63" x14ac:dyDescent="0.25">
      <c r="BH1831" t="s">
        <v>4791</v>
      </c>
      <c r="BI1831" t="s">
        <v>1997</v>
      </c>
      <c r="BJ1831" t="s">
        <v>964</v>
      </c>
      <c r="BK1831" t="str">
        <f t="shared" si="28"/>
        <v>Valencia County, NM</v>
      </c>
    </row>
    <row r="1832" spans="60:63" x14ac:dyDescent="0.25">
      <c r="BH1832" t="s">
        <v>4792</v>
      </c>
      <c r="BI1832" t="s">
        <v>1018</v>
      </c>
      <c r="BJ1832" t="s">
        <v>965</v>
      </c>
      <c r="BK1832" t="str">
        <f t="shared" si="28"/>
        <v>Albany County, NY</v>
      </c>
    </row>
    <row r="1833" spans="60:63" x14ac:dyDescent="0.25">
      <c r="BH1833" t="s">
        <v>4793</v>
      </c>
      <c r="BI1833" t="s">
        <v>1009</v>
      </c>
      <c r="BJ1833" t="s">
        <v>965</v>
      </c>
      <c r="BK1833" t="str">
        <f t="shared" si="28"/>
        <v>Allegany County, NY</v>
      </c>
    </row>
    <row r="1834" spans="60:63" x14ac:dyDescent="0.25">
      <c r="BH1834" t="s">
        <v>4794</v>
      </c>
      <c r="BI1834" t="s">
        <v>1106</v>
      </c>
      <c r="BJ1834" t="s">
        <v>965</v>
      </c>
      <c r="BK1834" t="str">
        <f t="shared" si="28"/>
        <v>Bronx County, NY</v>
      </c>
    </row>
    <row r="1835" spans="60:63" x14ac:dyDescent="0.25">
      <c r="BH1835" t="s">
        <v>4795</v>
      </c>
      <c r="BI1835" t="s">
        <v>1152</v>
      </c>
      <c r="BJ1835" t="s">
        <v>965</v>
      </c>
      <c r="BK1835" t="str">
        <f t="shared" si="28"/>
        <v>Broome County, NY</v>
      </c>
    </row>
    <row r="1836" spans="60:63" x14ac:dyDescent="0.25">
      <c r="BH1836" t="s">
        <v>4796</v>
      </c>
      <c r="BI1836" t="s">
        <v>1195</v>
      </c>
      <c r="BJ1836" t="s">
        <v>965</v>
      </c>
      <c r="BK1836" t="str">
        <f t="shared" si="28"/>
        <v>Cattaraugus County, NY</v>
      </c>
    </row>
    <row r="1837" spans="60:63" x14ac:dyDescent="0.25">
      <c r="BH1837" t="s">
        <v>4797</v>
      </c>
      <c r="BI1837" t="s">
        <v>1235</v>
      </c>
      <c r="BJ1837" t="s">
        <v>965</v>
      </c>
      <c r="BK1837" t="str">
        <f t="shared" si="28"/>
        <v>Cayuga County, NY</v>
      </c>
    </row>
    <row r="1838" spans="60:63" x14ac:dyDescent="0.25">
      <c r="BH1838" t="s">
        <v>4798</v>
      </c>
      <c r="BI1838" t="s">
        <v>1270</v>
      </c>
      <c r="BJ1838" t="s">
        <v>965</v>
      </c>
      <c r="BK1838" t="str">
        <f t="shared" si="28"/>
        <v>Chautauqua County, NY</v>
      </c>
    </row>
    <row r="1839" spans="60:63" x14ac:dyDescent="0.25">
      <c r="BH1839" t="s">
        <v>4799</v>
      </c>
      <c r="BI1839" t="s">
        <v>1301</v>
      </c>
      <c r="BJ1839" t="s">
        <v>965</v>
      </c>
      <c r="BK1839" t="str">
        <f t="shared" si="28"/>
        <v>Chemung County, NY</v>
      </c>
    </row>
    <row r="1840" spans="60:63" x14ac:dyDescent="0.25">
      <c r="BH1840" t="s">
        <v>4800</v>
      </c>
      <c r="BI1840" t="s">
        <v>1340</v>
      </c>
      <c r="BJ1840" t="s">
        <v>965</v>
      </c>
      <c r="BK1840" t="str">
        <f t="shared" si="28"/>
        <v>Chenango County, NY</v>
      </c>
    </row>
    <row r="1841" spans="60:63" x14ac:dyDescent="0.25">
      <c r="BH1841" t="s">
        <v>4801</v>
      </c>
      <c r="BI1841" t="s">
        <v>1374</v>
      </c>
      <c r="BJ1841" t="s">
        <v>965</v>
      </c>
      <c r="BK1841" t="str">
        <f t="shared" si="28"/>
        <v>Clinton County, NY</v>
      </c>
    </row>
    <row r="1842" spans="60:63" x14ac:dyDescent="0.25">
      <c r="BH1842" t="s">
        <v>4802</v>
      </c>
      <c r="BI1842" t="s">
        <v>1200</v>
      </c>
      <c r="BJ1842" t="s">
        <v>965</v>
      </c>
      <c r="BK1842" t="str">
        <f t="shared" si="28"/>
        <v>Columbia County, NY</v>
      </c>
    </row>
    <row r="1843" spans="60:63" x14ac:dyDescent="0.25">
      <c r="BH1843" t="s">
        <v>4803</v>
      </c>
      <c r="BI1843" t="s">
        <v>1435</v>
      </c>
      <c r="BJ1843" t="s">
        <v>965</v>
      </c>
      <c r="BK1843" t="str">
        <f t="shared" si="28"/>
        <v>Cortland County, NY</v>
      </c>
    </row>
    <row r="1844" spans="60:63" x14ac:dyDescent="0.25">
      <c r="BH1844" t="s">
        <v>4804</v>
      </c>
      <c r="BI1844" t="s">
        <v>1464</v>
      </c>
      <c r="BJ1844" t="s">
        <v>965</v>
      </c>
      <c r="BK1844" t="str">
        <f t="shared" si="28"/>
        <v>Delaware County, NY</v>
      </c>
    </row>
    <row r="1845" spans="60:63" x14ac:dyDescent="0.25">
      <c r="BH1845" t="s">
        <v>4805</v>
      </c>
      <c r="BI1845" t="s">
        <v>1498</v>
      </c>
      <c r="BJ1845" t="s">
        <v>965</v>
      </c>
      <c r="BK1845" t="str">
        <f t="shared" si="28"/>
        <v>Dutchess County, NY</v>
      </c>
    </row>
    <row r="1846" spans="60:63" x14ac:dyDescent="0.25">
      <c r="BH1846" t="s">
        <v>4806</v>
      </c>
      <c r="BI1846" t="s">
        <v>1527</v>
      </c>
      <c r="BJ1846" t="s">
        <v>965</v>
      </c>
      <c r="BK1846" t="str">
        <f t="shared" si="28"/>
        <v>Erie County, NY</v>
      </c>
    </row>
    <row r="1847" spans="60:63" x14ac:dyDescent="0.25">
      <c r="BH1847" t="s">
        <v>4807</v>
      </c>
      <c r="BI1847" t="s">
        <v>1188</v>
      </c>
      <c r="BJ1847" t="s">
        <v>965</v>
      </c>
      <c r="BK1847" t="str">
        <f t="shared" si="28"/>
        <v>Essex County, NY</v>
      </c>
    </row>
    <row r="1848" spans="60:63" x14ac:dyDescent="0.25">
      <c r="BH1848" t="s">
        <v>4808</v>
      </c>
      <c r="BI1848" t="s">
        <v>1139</v>
      </c>
      <c r="BJ1848" t="s">
        <v>965</v>
      </c>
      <c r="BK1848" t="str">
        <f t="shared" si="28"/>
        <v>Franklin County, NY</v>
      </c>
    </row>
    <row r="1849" spans="60:63" x14ac:dyDescent="0.25">
      <c r="BH1849" t="s">
        <v>4809</v>
      </c>
      <c r="BI1849" t="s">
        <v>1621</v>
      </c>
      <c r="BJ1849" t="s">
        <v>965</v>
      </c>
      <c r="BK1849" t="str">
        <f t="shared" si="28"/>
        <v>Fulton County, NY</v>
      </c>
    </row>
    <row r="1850" spans="60:63" x14ac:dyDescent="0.25">
      <c r="BH1850" t="s">
        <v>4810</v>
      </c>
      <c r="BI1850" t="s">
        <v>1644</v>
      </c>
      <c r="BJ1850" t="s">
        <v>965</v>
      </c>
      <c r="BK1850" t="str">
        <f t="shared" si="28"/>
        <v>Genesee County, NY</v>
      </c>
    </row>
    <row r="1851" spans="60:63" x14ac:dyDescent="0.25">
      <c r="BH1851" t="s">
        <v>4811</v>
      </c>
      <c r="BI1851" t="s">
        <v>1675</v>
      </c>
      <c r="BJ1851" t="s">
        <v>965</v>
      </c>
      <c r="BK1851" t="str">
        <f t="shared" si="28"/>
        <v>Greene County, NY</v>
      </c>
    </row>
    <row r="1852" spans="60:63" x14ac:dyDescent="0.25">
      <c r="BH1852" t="s">
        <v>4812</v>
      </c>
      <c r="BI1852" t="s">
        <v>1702</v>
      </c>
      <c r="BJ1852" t="s">
        <v>965</v>
      </c>
      <c r="BK1852" t="str">
        <f t="shared" si="28"/>
        <v>Hamilton County, NY</v>
      </c>
    </row>
    <row r="1853" spans="60:63" x14ac:dyDescent="0.25">
      <c r="BH1853" t="s">
        <v>4813</v>
      </c>
      <c r="BI1853" t="s">
        <v>1727</v>
      </c>
      <c r="BJ1853" t="s">
        <v>965</v>
      </c>
      <c r="BK1853" t="str">
        <f t="shared" si="28"/>
        <v>Herkimer County, NY</v>
      </c>
    </row>
    <row r="1854" spans="60:63" x14ac:dyDescent="0.25">
      <c r="BH1854" t="s">
        <v>4814</v>
      </c>
      <c r="BI1854" t="s">
        <v>1569</v>
      </c>
      <c r="BJ1854" t="s">
        <v>965</v>
      </c>
      <c r="BK1854" t="str">
        <f t="shared" si="28"/>
        <v>Jefferson County, NY</v>
      </c>
    </row>
    <row r="1855" spans="60:63" x14ac:dyDescent="0.25">
      <c r="BH1855" t="s">
        <v>4815</v>
      </c>
      <c r="BI1855" t="s">
        <v>1546</v>
      </c>
      <c r="BJ1855" t="s">
        <v>965</v>
      </c>
      <c r="BK1855" t="str">
        <f t="shared" si="28"/>
        <v>Kings County, NY</v>
      </c>
    </row>
    <row r="1856" spans="60:63" x14ac:dyDescent="0.25">
      <c r="BH1856" t="s">
        <v>4816</v>
      </c>
      <c r="BI1856" t="s">
        <v>1707</v>
      </c>
      <c r="BJ1856" t="s">
        <v>965</v>
      </c>
      <c r="BK1856" t="str">
        <f t="shared" si="28"/>
        <v>Lewis County, NY</v>
      </c>
    </row>
    <row r="1857" spans="60:63" x14ac:dyDescent="0.25">
      <c r="BH1857" t="s">
        <v>4817</v>
      </c>
      <c r="BI1857" t="s">
        <v>1825</v>
      </c>
      <c r="BJ1857" t="s">
        <v>965</v>
      </c>
      <c r="BK1857" t="str">
        <f t="shared" si="28"/>
        <v>Livingston County, NY</v>
      </c>
    </row>
    <row r="1858" spans="60:63" x14ac:dyDescent="0.25">
      <c r="BH1858" t="s">
        <v>4818</v>
      </c>
      <c r="BI1858" t="s">
        <v>1852</v>
      </c>
      <c r="BJ1858" t="s">
        <v>965</v>
      </c>
      <c r="BK1858" t="str">
        <f t="shared" si="28"/>
        <v>Madison County, NY</v>
      </c>
    </row>
    <row r="1859" spans="60:63" x14ac:dyDescent="0.25">
      <c r="BH1859" t="s">
        <v>4819</v>
      </c>
      <c r="BI1859" t="s">
        <v>1876</v>
      </c>
      <c r="BJ1859" t="s">
        <v>965</v>
      </c>
      <c r="BK1859" t="str">
        <f t="shared" ref="BK1859:BK1922" si="29">_xlfn.TEXTJOIN(", ", TRUE, BI1859,BJ1859)</f>
        <v>Monroe County, NY</v>
      </c>
    </row>
    <row r="1860" spans="60:63" x14ac:dyDescent="0.25">
      <c r="BH1860" t="s">
        <v>4820</v>
      </c>
      <c r="BI1860" t="s">
        <v>1520</v>
      </c>
      <c r="BJ1860" t="s">
        <v>965</v>
      </c>
      <c r="BK1860" t="str">
        <f t="shared" si="29"/>
        <v>Montgomery County, NY</v>
      </c>
    </row>
    <row r="1861" spans="60:63" x14ac:dyDescent="0.25">
      <c r="BH1861" t="s">
        <v>4821</v>
      </c>
      <c r="BI1861" t="s">
        <v>1921</v>
      </c>
      <c r="BJ1861" t="s">
        <v>965</v>
      </c>
      <c r="BK1861" t="str">
        <f t="shared" si="29"/>
        <v>Nassau County, NY</v>
      </c>
    </row>
    <row r="1862" spans="60:63" x14ac:dyDescent="0.25">
      <c r="BH1862" t="s">
        <v>4822</v>
      </c>
      <c r="BI1862" t="s">
        <v>1945</v>
      </c>
      <c r="BJ1862" t="s">
        <v>965</v>
      </c>
      <c r="BK1862" t="str">
        <f t="shared" si="29"/>
        <v>New York County, NY</v>
      </c>
    </row>
    <row r="1863" spans="60:63" x14ac:dyDescent="0.25">
      <c r="BH1863" t="s">
        <v>4823</v>
      </c>
      <c r="BI1863" t="s">
        <v>1968</v>
      </c>
      <c r="BJ1863" t="s">
        <v>965</v>
      </c>
      <c r="BK1863" t="str">
        <f t="shared" si="29"/>
        <v>Niagara County, NY</v>
      </c>
    </row>
    <row r="1864" spans="60:63" x14ac:dyDescent="0.25">
      <c r="BH1864" t="s">
        <v>4824</v>
      </c>
      <c r="BI1864" t="s">
        <v>1998</v>
      </c>
      <c r="BJ1864" t="s">
        <v>965</v>
      </c>
      <c r="BK1864" t="str">
        <f t="shared" si="29"/>
        <v>Oneida County, NY</v>
      </c>
    </row>
    <row r="1865" spans="60:63" x14ac:dyDescent="0.25">
      <c r="BH1865" t="s">
        <v>4825</v>
      </c>
      <c r="BI1865" t="s">
        <v>2016</v>
      </c>
      <c r="BJ1865" t="s">
        <v>965</v>
      </c>
      <c r="BK1865" t="str">
        <f t="shared" si="29"/>
        <v>Onondaga County, NY</v>
      </c>
    </row>
    <row r="1866" spans="60:63" x14ac:dyDescent="0.25">
      <c r="BH1866" t="s">
        <v>4826</v>
      </c>
      <c r="BI1866" t="s">
        <v>2040</v>
      </c>
      <c r="BJ1866" t="s">
        <v>965</v>
      </c>
      <c r="BK1866" t="str">
        <f t="shared" si="29"/>
        <v>Ontario County, NY</v>
      </c>
    </row>
    <row r="1867" spans="60:63" x14ac:dyDescent="0.25">
      <c r="BH1867" t="s">
        <v>4827</v>
      </c>
      <c r="BI1867" t="s">
        <v>1347</v>
      </c>
      <c r="BJ1867" t="s">
        <v>965</v>
      </c>
      <c r="BK1867" t="str">
        <f t="shared" si="29"/>
        <v>Orange County, NY</v>
      </c>
    </row>
    <row r="1868" spans="60:63" x14ac:dyDescent="0.25">
      <c r="BH1868" t="s">
        <v>4828</v>
      </c>
      <c r="BI1868" t="s">
        <v>1380</v>
      </c>
      <c r="BJ1868" t="s">
        <v>965</v>
      </c>
      <c r="BK1868" t="str">
        <f t="shared" si="29"/>
        <v>Orleans County, NY</v>
      </c>
    </row>
    <row r="1869" spans="60:63" x14ac:dyDescent="0.25">
      <c r="BH1869" t="s">
        <v>4829</v>
      </c>
      <c r="BI1869" t="s">
        <v>2104</v>
      </c>
      <c r="BJ1869" t="s">
        <v>965</v>
      </c>
      <c r="BK1869" t="str">
        <f t="shared" si="29"/>
        <v>Oswego County, NY</v>
      </c>
    </row>
    <row r="1870" spans="60:63" x14ac:dyDescent="0.25">
      <c r="BH1870" t="s">
        <v>4830</v>
      </c>
      <c r="BI1870" t="s">
        <v>2124</v>
      </c>
      <c r="BJ1870" t="s">
        <v>965</v>
      </c>
      <c r="BK1870" t="str">
        <f t="shared" si="29"/>
        <v>Otsego County, NY</v>
      </c>
    </row>
    <row r="1871" spans="60:63" x14ac:dyDescent="0.25">
      <c r="BH1871" t="s">
        <v>4831</v>
      </c>
      <c r="BI1871" t="s">
        <v>2149</v>
      </c>
      <c r="BJ1871" t="s">
        <v>965</v>
      </c>
      <c r="BK1871" t="str">
        <f t="shared" si="29"/>
        <v>Putnam County, NY</v>
      </c>
    </row>
    <row r="1872" spans="60:63" x14ac:dyDescent="0.25">
      <c r="BH1872" t="s">
        <v>4832</v>
      </c>
      <c r="BI1872" t="s">
        <v>2162</v>
      </c>
      <c r="BJ1872" t="s">
        <v>965</v>
      </c>
      <c r="BK1872" t="str">
        <f t="shared" si="29"/>
        <v>Queens County, NY</v>
      </c>
    </row>
    <row r="1873" spans="60:63" x14ac:dyDescent="0.25">
      <c r="BH1873" t="s">
        <v>4833</v>
      </c>
      <c r="BI1873" t="s">
        <v>2186</v>
      </c>
      <c r="BJ1873" t="s">
        <v>965</v>
      </c>
      <c r="BK1873" t="str">
        <f t="shared" si="29"/>
        <v>Rensselaer County, NY</v>
      </c>
    </row>
    <row r="1874" spans="60:63" x14ac:dyDescent="0.25">
      <c r="BH1874" t="s">
        <v>4834</v>
      </c>
      <c r="BI1874" t="s">
        <v>2207</v>
      </c>
      <c r="BJ1874" t="s">
        <v>965</v>
      </c>
      <c r="BK1874" t="str">
        <f t="shared" si="29"/>
        <v>Richmond County, NY</v>
      </c>
    </row>
    <row r="1875" spans="60:63" x14ac:dyDescent="0.25">
      <c r="BH1875" t="s">
        <v>4835</v>
      </c>
      <c r="BI1875" t="s">
        <v>2228</v>
      </c>
      <c r="BJ1875" t="s">
        <v>965</v>
      </c>
      <c r="BK1875" t="str">
        <f t="shared" si="29"/>
        <v>Rockland County, NY</v>
      </c>
    </row>
    <row r="1876" spans="60:63" x14ac:dyDescent="0.25">
      <c r="BH1876" t="s">
        <v>4836</v>
      </c>
      <c r="BI1876" t="s">
        <v>2243</v>
      </c>
      <c r="BJ1876" t="s">
        <v>965</v>
      </c>
      <c r="BK1876" t="str">
        <f t="shared" si="29"/>
        <v>St. Lawrence County, NY</v>
      </c>
    </row>
    <row r="1877" spans="60:63" x14ac:dyDescent="0.25">
      <c r="BH1877" t="s">
        <v>4837</v>
      </c>
      <c r="BI1877" t="s">
        <v>2263</v>
      </c>
      <c r="BJ1877" t="s">
        <v>965</v>
      </c>
      <c r="BK1877" t="str">
        <f t="shared" si="29"/>
        <v>Saratoga County, NY</v>
      </c>
    </row>
    <row r="1878" spans="60:63" x14ac:dyDescent="0.25">
      <c r="BH1878" t="s">
        <v>4838</v>
      </c>
      <c r="BI1878" t="s">
        <v>2284</v>
      </c>
      <c r="BJ1878" t="s">
        <v>965</v>
      </c>
      <c r="BK1878" t="str">
        <f t="shared" si="29"/>
        <v>Schenectady County, NY</v>
      </c>
    </row>
    <row r="1879" spans="60:63" x14ac:dyDescent="0.25">
      <c r="BH1879" t="s">
        <v>4839</v>
      </c>
      <c r="BI1879" t="s">
        <v>2302</v>
      </c>
      <c r="BJ1879" t="s">
        <v>965</v>
      </c>
      <c r="BK1879" t="str">
        <f t="shared" si="29"/>
        <v>Schoharie County, NY</v>
      </c>
    </row>
    <row r="1880" spans="60:63" x14ac:dyDescent="0.25">
      <c r="BH1880" t="s">
        <v>4840</v>
      </c>
      <c r="BI1880" t="s">
        <v>2320</v>
      </c>
      <c r="BJ1880" t="s">
        <v>965</v>
      </c>
      <c r="BK1880" t="str">
        <f t="shared" si="29"/>
        <v>Schuyler County, NY</v>
      </c>
    </row>
    <row r="1881" spans="60:63" x14ac:dyDescent="0.25">
      <c r="BH1881" t="s">
        <v>4841</v>
      </c>
      <c r="BI1881" t="s">
        <v>2343</v>
      </c>
      <c r="BJ1881" t="s">
        <v>965</v>
      </c>
      <c r="BK1881" t="str">
        <f t="shared" si="29"/>
        <v>Seneca County, NY</v>
      </c>
    </row>
    <row r="1882" spans="60:63" x14ac:dyDescent="0.25">
      <c r="BH1882" t="s">
        <v>4842</v>
      </c>
      <c r="BI1882" t="s">
        <v>2362</v>
      </c>
      <c r="BJ1882" t="s">
        <v>965</v>
      </c>
      <c r="BK1882" t="str">
        <f t="shared" si="29"/>
        <v>Steuben County, NY</v>
      </c>
    </row>
    <row r="1883" spans="60:63" x14ac:dyDescent="0.25">
      <c r="BH1883" t="s">
        <v>4843</v>
      </c>
      <c r="BI1883" t="s">
        <v>1457</v>
      </c>
      <c r="BJ1883" t="s">
        <v>965</v>
      </c>
      <c r="BK1883" t="str">
        <f t="shared" si="29"/>
        <v>Suffolk County, NY</v>
      </c>
    </row>
    <row r="1884" spans="60:63" x14ac:dyDescent="0.25">
      <c r="BH1884" t="s">
        <v>4844</v>
      </c>
      <c r="BI1884" t="s">
        <v>1371</v>
      </c>
      <c r="BJ1884" t="s">
        <v>965</v>
      </c>
      <c r="BK1884" t="str">
        <f t="shared" si="29"/>
        <v>Sullivan County, NY</v>
      </c>
    </row>
    <row r="1885" spans="60:63" x14ac:dyDescent="0.25">
      <c r="BH1885" t="s">
        <v>4845</v>
      </c>
      <c r="BI1885" t="s">
        <v>2421</v>
      </c>
      <c r="BJ1885" t="s">
        <v>965</v>
      </c>
      <c r="BK1885" t="str">
        <f t="shared" si="29"/>
        <v>Tioga County, NY</v>
      </c>
    </row>
    <row r="1886" spans="60:63" x14ac:dyDescent="0.25">
      <c r="BH1886" t="s">
        <v>4846</v>
      </c>
      <c r="BI1886" t="s">
        <v>2442</v>
      </c>
      <c r="BJ1886" t="s">
        <v>965</v>
      </c>
      <c r="BK1886" t="str">
        <f t="shared" si="29"/>
        <v>Tompkins County, NY</v>
      </c>
    </row>
    <row r="1887" spans="60:63" x14ac:dyDescent="0.25">
      <c r="BH1887" t="s">
        <v>4847</v>
      </c>
      <c r="BI1887" t="s">
        <v>2461</v>
      </c>
      <c r="BJ1887" t="s">
        <v>965</v>
      </c>
      <c r="BK1887" t="str">
        <f t="shared" si="29"/>
        <v>Ulster County, NY</v>
      </c>
    </row>
    <row r="1888" spans="60:63" x14ac:dyDescent="0.25">
      <c r="BH1888" t="s">
        <v>4848</v>
      </c>
      <c r="BI1888" t="s">
        <v>1700</v>
      </c>
      <c r="BJ1888" t="s">
        <v>965</v>
      </c>
      <c r="BK1888" t="str">
        <f t="shared" si="29"/>
        <v>Warren County, NY</v>
      </c>
    </row>
    <row r="1889" spans="60:63" x14ac:dyDescent="0.25">
      <c r="BH1889" t="s">
        <v>4849</v>
      </c>
      <c r="BI1889" t="s">
        <v>1201</v>
      </c>
      <c r="BJ1889" t="s">
        <v>965</v>
      </c>
      <c r="BK1889" t="str">
        <f t="shared" si="29"/>
        <v>Washington County, NY</v>
      </c>
    </row>
    <row r="1890" spans="60:63" x14ac:dyDescent="0.25">
      <c r="BH1890" t="s">
        <v>4850</v>
      </c>
      <c r="BI1890" t="s">
        <v>1885</v>
      </c>
      <c r="BJ1890" t="s">
        <v>965</v>
      </c>
      <c r="BK1890" t="str">
        <f t="shared" si="29"/>
        <v>Wayne County, NY</v>
      </c>
    </row>
    <row r="1891" spans="60:63" x14ac:dyDescent="0.25">
      <c r="BH1891" t="s">
        <v>4851</v>
      </c>
      <c r="BI1891" t="s">
        <v>2517</v>
      </c>
      <c r="BJ1891" t="s">
        <v>965</v>
      </c>
      <c r="BK1891" t="str">
        <f t="shared" si="29"/>
        <v>Westchester County, NY</v>
      </c>
    </row>
    <row r="1892" spans="60:63" x14ac:dyDescent="0.25">
      <c r="BH1892" t="s">
        <v>4852</v>
      </c>
      <c r="BI1892" t="s">
        <v>2449</v>
      </c>
      <c r="BJ1892" t="s">
        <v>965</v>
      </c>
      <c r="BK1892" t="str">
        <f t="shared" si="29"/>
        <v>Wyoming County, NY</v>
      </c>
    </row>
    <row r="1893" spans="60:63" x14ac:dyDescent="0.25">
      <c r="BH1893" t="s">
        <v>4853</v>
      </c>
      <c r="BI1893" t="s">
        <v>2549</v>
      </c>
      <c r="BJ1893" t="s">
        <v>965</v>
      </c>
      <c r="BK1893" t="str">
        <f t="shared" si="29"/>
        <v>Yates County, NY</v>
      </c>
    </row>
    <row r="1894" spans="60:63" x14ac:dyDescent="0.25">
      <c r="BH1894" t="s">
        <v>4854</v>
      </c>
      <c r="BI1894" t="s">
        <v>1019</v>
      </c>
      <c r="BJ1894" t="s">
        <v>966</v>
      </c>
      <c r="BK1894" t="str">
        <f t="shared" si="29"/>
        <v>Alamance County, NC</v>
      </c>
    </row>
    <row r="1895" spans="60:63" x14ac:dyDescent="0.25">
      <c r="BH1895" t="s">
        <v>4855</v>
      </c>
      <c r="BI1895" t="s">
        <v>1045</v>
      </c>
      <c r="BJ1895" t="s">
        <v>966</v>
      </c>
      <c r="BK1895" t="str">
        <f t="shared" si="29"/>
        <v>Alexander County, NC</v>
      </c>
    </row>
    <row r="1896" spans="60:63" x14ac:dyDescent="0.25">
      <c r="BH1896" t="s">
        <v>4856</v>
      </c>
      <c r="BI1896" t="s">
        <v>1107</v>
      </c>
      <c r="BJ1896" t="s">
        <v>966</v>
      </c>
      <c r="BK1896" t="str">
        <f t="shared" si="29"/>
        <v>Alleghany County, NC</v>
      </c>
    </row>
    <row r="1897" spans="60:63" x14ac:dyDescent="0.25">
      <c r="BH1897" t="s">
        <v>4857</v>
      </c>
      <c r="BI1897" t="s">
        <v>1153</v>
      </c>
      <c r="BJ1897" t="s">
        <v>966</v>
      </c>
      <c r="BK1897" t="str">
        <f t="shared" si="29"/>
        <v>Anson County, NC</v>
      </c>
    </row>
    <row r="1898" spans="60:63" x14ac:dyDescent="0.25">
      <c r="BH1898" t="s">
        <v>4858</v>
      </c>
      <c r="BI1898" t="s">
        <v>1196</v>
      </c>
      <c r="BJ1898" t="s">
        <v>966</v>
      </c>
      <c r="BK1898" t="str">
        <f t="shared" si="29"/>
        <v>Ashe County, NC</v>
      </c>
    </row>
    <row r="1899" spans="60:63" x14ac:dyDescent="0.25">
      <c r="BH1899" t="s">
        <v>4859</v>
      </c>
      <c r="BI1899" t="s">
        <v>1236</v>
      </c>
      <c r="BJ1899" t="s">
        <v>966</v>
      </c>
      <c r="BK1899" t="str">
        <f t="shared" si="29"/>
        <v>Avery County, NC</v>
      </c>
    </row>
    <row r="1900" spans="60:63" x14ac:dyDescent="0.25">
      <c r="BH1900" t="s">
        <v>4860</v>
      </c>
      <c r="BI1900" t="s">
        <v>1271</v>
      </c>
      <c r="BJ1900" t="s">
        <v>966</v>
      </c>
      <c r="BK1900" t="str">
        <f t="shared" si="29"/>
        <v>Beaufort County, NC</v>
      </c>
    </row>
    <row r="1901" spans="60:63" x14ac:dyDescent="0.25">
      <c r="BH1901" t="s">
        <v>4861</v>
      </c>
      <c r="BI1901" t="s">
        <v>1302</v>
      </c>
      <c r="BJ1901" t="s">
        <v>966</v>
      </c>
      <c r="BK1901" t="str">
        <f t="shared" si="29"/>
        <v>Bertie County, NC</v>
      </c>
    </row>
    <row r="1902" spans="60:63" x14ac:dyDescent="0.25">
      <c r="BH1902" t="s">
        <v>4862</v>
      </c>
      <c r="BI1902" t="s">
        <v>1341</v>
      </c>
      <c r="BJ1902" t="s">
        <v>966</v>
      </c>
      <c r="BK1902" t="str">
        <f t="shared" si="29"/>
        <v>Bladen County, NC</v>
      </c>
    </row>
    <row r="1903" spans="60:63" x14ac:dyDescent="0.25">
      <c r="BH1903" t="s">
        <v>4863</v>
      </c>
      <c r="BI1903" t="s">
        <v>1375</v>
      </c>
      <c r="BJ1903" t="s">
        <v>966</v>
      </c>
      <c r="BK1903" t="str">
        <f t="shared" si="29"/>
        <v>Brunswick County, NC</v>
      </c>
    </row>
    <row r="1904" spans="60:63" x14ac:dyDescent="0.25">
      <c r="BH1904" t="s">
        <v>4864</v>
      </c>
      <c r="BI1904" t="s">
        <v>1406</v>
      </c>
      <c r="BJ1904" t="s">
        <v>966</v>
      </c>
      <c r="BK1904" t="str">
        <f t="shared" si="29"/>
        <v>Buncombe County, NC</v>
      </c>
    </row>
    <row r="1905" spans="60:63" x14ac:dyDescent="0.25">
      <c r="BH1905" t="s">
        <v>4865</v>
      </c>
      <c r="BI1905" t="s">
        <v>1272</v>
      </c>
      <c r="BJ1905" t="s">
        <v>966</v>
      </c>
      <c r="BK1905" t="str">
        <f t="shared" si="29"/>
        <v>Burke County, NC</v>
      </c>
    </row>
    <row r="1906" spans="60:63" x14ac:dyDescent="0.25">
      <c r="BH1906" t="s">
        <v>4866</v>
      </c>
      <c r="BI1906" t="s">
        <v>1465</v>
      </c>
      <c r="BJ1906" t="s">
        <v>966</v>
      </c>
      <c r="BK1906" t="str">
        <f t="shared" si="29"/>
        <v>Cabarrus County, NC</v>
      </c>
    </row>
    <row r="1907" spans="60:63" x14ac:dyDescent="0.25">
      <c r="BH1907" t="s">
        <v>4867</v>
      </c>
      <c r="BI1907" t="s">
        <v>1459</v>
      </c>
      <c r="BJ1907" t="s">
        <v>966</v>
      </c>
      <c r="BK1907" t="str">
        <f t="shared" si="29"/>
        <v>Caldwell County, NC</v>
      </c>
    </row>
    <row r="1908" spans="60:63" x14ac:dyDescent="0.25">
      <c r="BH1908" t="s">
        <v>4868</v>
      </c>
      <c r="BI1908" t="s">
        <v>1150</v>
      </c>
      <c r="BJ1908" t="s">
        <v>966</v>
      </c>
      <c r="BK1908" t="str">
        <f t="shared" si="29"/>
        <v>Camden County, NC</v>
      </c>
    </row>
    <row r="1909" spans="60:63" x14ac:dyDescent="0.25">
      <c r="BH1909" t="s">
        <v>4869</v>
      </c>
      <c r="BI1909" t="s">
        <v>1565</v>
      </c>
      <c r="BJ1909" t="s">
        <v>966</v>
      </c>
      <c r="BK1909" t="str">
        <f t="shared" si="29"/>
        <v>Carteret County, NC</v>
      </c>
    </row>
    <row r="1910" spans="60:63" x14ac:dyDescent="0.25">
      <c r="BH1910" t="s">
        <v>4870</v>
      </c>
      <c r="BI1910" t="s">
        <v>1591</v>
      </c>
      <c r="BJ1910" t="s">
        <v>966</v>
      </c>
      <c r="BK1910" t="str">
        <f t="shared" si="29"/>
        <v>Caswell County, NC</v>
      </c>
    </row>
    <row r="1911" spans="60:63" x14ac:dyDescent="0.25">
      <c r="BH1911" t="s">
        <v>4871</v>
      </c>
      <c r="BI1911" t="s">
        <v>1622</v>
      </c>
      <c r="BJ1911" t="s">
        <v>966</v>
      </c>
      <c r="BK1911" t="str">
        <f t="shared" si="29"/>
        <v>Catawba County, NC</v>
      </c>
    </row>
    <row r="1912" spans="60:63" x14ac:dyDescent="0.25">
      <c r="BH1912" t="s">
        <v>4872</v>
      </c>
      <c r="BI1912" t="s">
        <v>1645</v>
      </c>
      <c r="BJ1912" t="s">
        <v>966</v>
      </c>
      <c r="BK1912" t="str">
        <f t="shared" si="29"/>
        <v>Chatham County, NC</v>
      </c>
    </row>
    <row r="1913" spans="60:63" x14ac:dyDescent="0.25">
      <c r="BH1913" t="s">
        <v>4873</v>
      </c>
      <c r="BI1913" t="s">
        <v>1353</v>
      </c>
      <c r="BJ1913" t="s">
        <v>966</v>
      </c>
      <c r="BK1913" t="str">
        <f t="shared" si="29"/>
        <v>Cherokee County, NC</v>
      </c>
    </row>
    <row r="1914" spans="60:63" x14ac:dyDescent="0.25">
      <c r="BH1914" t="s">
        <v>4874</v>
      </c>
      <c r="BI1914" t="s">
        <v>1703</v>
      </c>
      <c r="BJ1914" t="s">
        <v>966</v>
      </c>
      <c r="BK1914" t="str">
        <f t="shared" si="29"/>
        <v>Chowan County, NC</v>
      </c>
    </row>
    <row r="1915" spans="60:63" x14ac:dyDescent="0.25">
      <c r="BH1915" t="s">
        <v>4875</v>
      </c>
      <c r="BI1915" t="s">
        <v>1311</v>
      </c>
      <c r="BJ1915" t="s">
        <v>966</v>
      </c>
      <c r="BK1915" t="str">
        <f t="shared" si="29"/>
        <v>Clay County, NC</v>
      </c>
    </row>
    <row r="1916" spans="60:63" x14ac:dyDescent="0.25">
      <c r="BH1916" t="s">
        <v>4876</v>
      </c>
      <c r="BI1916" t="s">
        <v>1447</v>
      </c>
      <c r="BJ1916" t="s">
        <v>966</v>
      </c>
      <c r="BK1916" t="str">
        <f t="shared" si="29"/>
        <v>Cleveland County, NC</v>
      </c>
    </row>
    <row r="1917" spans="60:63" x14ac:dyDescent="0.25">
      <c r="BH1917" t="s">
        <v>4877</v>
      </c>
      <c r="BI1917" t="s">
        <v>1779</v>
      </c>
      <c r="BJ1917" t="s">
        <v>966</v>
      </c>
      <c r="BK1917" t="str">
        <f t="shared" si="29"/>
        <v>Columbus County, NC</v>
      </c>
    </row>
    <row r="1918" spans="60:63" x14ac:dyDescent="0.25">
      <c r="BH1918" t="s">
        <v>4878</v>
      </c>
      <c r="BI1918" t="s">
        <v>1801</v>
      </c>
      <c r="BJ1918" t="s">
        <v>966</v>
      </c>
      <c r="BK1918" t="str">
        <f t="shared" si="29"/>
        <v>Craven County, NC</v>
      </c>
    </row>
    <row r="1919" spans="60:63" x14ac:dyDescent="0.25">
      <c r="BH1919" t="s">
        <v>4879</v>
      </c>
      <c r="BI1919" t="s">
        <v>1095</v>
      </c>
      <c r="BJ1919" t="s">
        <v>966</v>
      </c>
      <c r="BK1919" t="str">
        <f t="shared" si="29"/>
        <v>Cumberland County, NC</v>
      </c>
    </row>
    <row r="1920" spans="60:63" x14ac:dyDescent="0.25">
      <c r="BH1920" t="s">
        <v>4880</v>
      </c>
      <c r="BI1920" t="s">
        <v>1853</v>
      </c>
      <c r="BJ1920" t="s">
        <v>966</v>
      </c>
      <c r="BK1920" t="str">
        <f t="shared" si="29"/>
        <v>Currituck County, NC</v>
      </c>
    </row>
    <row r="1921" spans="60:63" x14ac:dyDescent="0.25">
      <c r="BH1921" t="s">
        <v>4881</v>
      </c>
      <c r="BI1921" t="s">
        <v>1877</v>
      </c>
      <c r="BJ1921" t="s">
        <v>966</v>
      </c>
      <c r="BK1921" t="str">
        <f t="shared" si="29"/>
        <v>Dare County, NC</v>
      </c>
    </row>
    <row r="1922" spans="60:63" x14ac:dyDescent="0.25">
      <c r="BH1922" t="s">
        <v>4882</v>
      </c>
      <c r="BI1922" t="s">
        <v>1650</v>
      </c>
      <c r="BJ1922" t="s">
        <v>966</v>
      </c>
      <c r="BK1922" t="str">
        <f t="shared" si="29"/>
        <v>Davidson County, NC</v>
      </c>
    </row>
    <row r="1923" spans="60:63" x14ac:dyDescent="0.25">
      <c r="BH1923" t="s">
        <v>4883</v>
      </c>
      <c r="BI1923" t="s">
        <v>1922</v>
      </c>
      <c r="BJ1923" t="s">
        <v>966</v>
      </c>
      <c r="BK1923" t="str">
        <f t="shared" ref="BK1923:BK1986" si="30">_xlfn.TEXTJOIN(", ", TRUE, BI1923,BJ1923)</f>
        <v>Davie County, NC</v>
      </c>
    </row>
    <row r="1924" spans="60:63" x14ac:dyDescent="0.25">
      <c r="BH1924" t="s">
        <v>4884</v>
      </c>
      <c r="BI1924" t="s">
        <v>1946</v>
      </c>
      <c r="BJ1924" t="s">
        <v>966</v>
      </c>
      <c r="BK1924" t="str">
        <f t="shared" si="30"/>
        <v>Duplin County, NC</v>
      </c>
    </row>
    <row r="1925" spans="60:63" x14ac:dyDescent="0.25">
      <c r="BH1925" t="s">
        <v>4885</v>
      </c>
      <c r="BI1925" t="s">
        <v>1969</v>
      </c>
      <c r="BJ1925" t="s">
        <v>966</v>
      </c>
      <c r="BK1925" t="str">
        <f t="shared" si="30"/>
        <v>Durham County, NC</v>
      </c>
    </row>
    <row r="1926" spans="60:63" x14ac:dyDescent="0.25">
      <c r="BH1926" t="s">
        <v>4886</v>
      </c>
      <c r="BI1926" t="s">
        <v>1999</v>
      </c>
      <c r="BJ1926" t="s">
        <v>966</v>
      </c>
      <c r="BK1926" t="str">
        <f t="shared" si="30"/>
        <v>Edgecombe County, NC</v>
      </c>
    </row>
    <row r="1927" spans="60:63" x14ac:dyDescent="0.25">
      <c r="BH1927" t="s">
        <v>4887</v>
      </c>
      <c r="BI1927" t="s">
        <v>2017</v>
      </c>
      <c r="BJ1927" t="s">
        <v>966</v>
      </c>
      <c r="BK1927" t="str">
        <f t="shared" si="30"/>
        <v>Forsyth County, NC</v>
      </c>
    </row>
    <row r="1928" spans="60:63" x14ac:dyDescent="0.25">
      <c r="BH1928" t="s">
        <v>4888</v>
      </c>
      <c r="BI1928" t="s">
        <v>1139</v>
      </c>
      <c r="BJ1928" t="s">
        <v>966</v>
      </c>
      <c r="BK1928" t="str">
        <f t="shared" si="30"/>
        <v>Franklin County, NC</v>
      </c>
    </row>
    <row r="1929" spans="60:63" x14ac:dyDescent="0.25">
      <c r="BH1929" t="s">
        <v>4889</v>
      </c>
      <c r="BI1929" t="s">
        <v>2059</v>
      </c>
      <c r="BJ1929" t="s">
        <v>966</v>
      </c>
      <c r="BK1929" t="str">
        <f t="shared" si="30"/>
        <v>Gaston County, NC</v>
      </c>
    </row>
    <row r="1930" spans="60:63" x14ac:dyDescent="0.25">
      <c r="BH1930" t="s">
        <v>4890</v>
      </c>
      <c r="BI1930" t="s">
        <v>2082</v>
      </c>
      <c r="BJ1930" t="s">
        <v>966</v>
      </c>
      <c r="BK1930" t="str">
        <f t="shared" si="30"/>
        <v>Gates County, NC</v>
      </c>
    </row>
    <row r="1931" spans="60:63" x14ac:dyDescent="0.25">
      <c r="BH1931" t="s">
        <v>4891</v>
      </c>
      <c r="BI1931" t="s">
        <v>1173</v>
      </c>
      <c r="BJ1931" t="s">
        <v>966</v>
      </c>
      <c r="BK1931" t="str">
        <f t="shared" si="30"/>
        <v>Graham County, NC</v>
      </c>
    </row>
    <row r="1932" spans="60:63" x14ac:dyDescent="0.25">
      <c r="BH1932" t="s">
        <v>4892</v>
      </c>
      <c r="BI1932" t="s">
        <v>2125</v>
      </c>
      <c r="BJ1932" t="s">
        <v>966</v>
      </c>
      <c r="BK1932" t="str">
        <f t="shared" si="30"/>
        <v>Granville County, NC</v>
      </c>
    </row>
    <row r="1933" spans="60:63" x14ac:dyDescent="0.25">
      <c r="BH1933" t="s">
        <v>4893</v>
      </c>
      <c r="BI1933" t="s">
        <v>1675</v>
      </c>
      <c r="BJ1933" t="s">
        <v>966</v>
      </c>
      <c r="BK1933" t="str">
        <f t="shared" si="30"/>
        <v>Greene County, NC</v>
      </c>
    </row>
    <row r="1934" spans="60:63" x14ac:dyDescent="0.25">
      <c r="BH1934" t="s">
        <v>4894</v>
      </c>
      <c r="BI1934" t="s">
        <v>2163</v>
      </c>
      <c r="BJ1934" t="s">
        <v>966</v>
      </c>
      <c r="BK1934" t="str">
        <f t="shared" si="30"/>
        <v>Guilford County, NC</v>
      </c>
    </row>
    <row r="1935" spans="60:63" x14ac:dyDescent="0.25">
      <c r="BH1935" t="s">
        <v>4895</v>
      </c>
      <c r="BI1935" t="s">
        <v>2169</v>
      </c>
      <c r="BJ1935" t="s">
        <v>966</v>
      </c>
      <c r="BK1935" t="str">
        <f t="shared" si="30"/>
        <v>Halifax County, NC</v>
      </c>
    </row>
    <row r="1936" spans="60:63" x14ac:dyDescent="0.25">
      <c r="BH1936" t="s">
        <v>4896</v>
      </c>
      <c r="BI1936" t="s">
        <v>2208</v>
      </c>
      <c r="BJ1936" t="s">
        <v>966</v>
      </c>
      <c r="BK1936" t="str">
        <f t="shared" si="30"/>
        <v>Harnett County, NC</v>
      </c>
    </row>
    <row r="1937" spans="60:63" x14ac:dyDescent="0.25">
      <c r="BH1937" t="s">
        <v>4897</v>
      </c>
      <c r="BI1937" t="s">
        <v>2109</v>
      </c>
      <c r="BJ1937" t="s">
        <v>966</v>
      </c>
      <c r="BK1937" t="str">
        <f t="shared" si="30"/>
        <v>Haywood County, NC</v>
      </c>
    </row>
    <row r="1938" spans="60:63" x14ac:dyDescent="0.25">
      <c r="BH1938" t="s">
        <v>4898</v>
      </c>
      <c r="BI1938" t="s">
        <v>2054</v>
      </c>
      <c r="BJ1938" t="s">
        <v>966</v>
      </c>
      <c r="BK1938" t="str">
        <f t="shared" si="30"/>
        <v>Henderson County, NC</v>
      </c>
    </row>
    <row r="1939" spans="60:63" x14ac:dyDescent="0.25">
      <c r="BH1939" t="s">
        <v>4899</v>
      </c>
      <c r="BI1939" t="s">
        <v>2264</v>
      </c>
      <c r="BJ1939" t="s">
        <v>966</v>
      </c>
      <c r="BK1939" t="str">
        <f t="shared" si="30"/>
        <v>Hertford County, NC</v>
      </c>
    </row>
    <row r="1940" spans="60:63" x14ac:dyDescent="0.25">
      <c r="BH1940" t="s">
        <v>4900</v>
      </c>
      <c r="BI1940" t="s">
        <v>2285</v>
      </c>
      <c r="BJ1940" t="s">
        <v>966</v>
      </c>
      <c r="BK1940" t="str">
        <f t="shared" si="30"/>
        <v>Hoke County, NC</v>
      </c>
    </row>
    <row r="1941" spans="60:63" x14ac:dyDescent="0.25">
      <c r="BH1941" t="s">
        <v>4901</v>
      </c>
      <c r="BI1941" t="s">
        <v>2020</v>
      </c>
      <c r="BJ1941" t="s">
        <v>966</v>
      </c>
      <c r="BK1941" t="str">
        <f t="shared" si="30"/>
        <v>Hyde County, NC</v>
      </c>
    </row>
    <row r="1942" spans="60:63" x14ac:dyDescent="0.25">
      <c r="BH1942" t="s">
        <v>4902</v>
      </c>
      <c r="BI1942" t="s">
        <v>2321</v>
      </c>
      <c r="BJ1942" t="s">
        <v>966</v>
      </c>
      <c r="BK1942" t="str">
        <f t="shared" si="30"/>
        <v>Iredell County, NC</v>
      </c>
    </row>
    <row r="1943" spans="60:63" x14ac:dyDescent="0.25">
      <c r="BH1943" t="s">
        <v>4903</v>
      </c>
      <c r="BI1943" t="s">
        <v>1531</v>
      </c>
      <c r="BJ1943" t="s">
        <v>966</v>
      </c>
      <c r="BK1943" t="str">
        <f t="shared" si="30"/>
        <v>Jackson County, NC</v>
      </c>
    </row>
    <row r="1944" spans="60:63" x14ac:dyDescent="0.25">
      <c r="BH1944" t="s">
        <v>4904</v>
      </c>
      <c r="BI1944" t="s">
        <v>2041</v>
      </c>
      <c r="BJ1944" t="s">
        <v>966</v>
      </c>
      <c r="BK1944" t="str">
        <f t="shared" si="30"/>
        <v>Johnston County, NC</v>
      </c>
    </row>
    <row r="1945" spans="60:63" x14ac:dyDescent="0.25">
      <c r="BH1945" t="s">
        <v>4905</v>
      </c>
      <c r="BI1945" t="s">
        <v>2014</v>
      </c>
      <c r="BJ1945" t="s">
        <v>966</v>
      </c>
      <c r="BK1945" t="str">
        <f t="shared" si="30"/>
        <v>Jones County, NC</v>
      </c>
    </row>
    <row r="1946" spans="60:63" x14ac:dyDescent="0.25">
      <c r="BH1946" t="s">
        <v>4906</v>
      </c>
      <c r="BI1946" t="s">
        <v>1950</v>
      </c>
      <c r="BJ1946" t="s">
        <v>966</v>
      </c>
      <c r="BK1946" t="str">
        <f t="shared" si="30"/>
        <v>Lee County, NC</v>
      </c>
    </row>
    <row r="1947" spans="60:63" x14ac:dyDescent="0.25">
      <c r="BH1947" t="s">
        <v>4907</v>
      </c>
      <c r="BI1947" t="s">
        <v>2422</v>
      </c>
      <c r="BJ1947" t="s">
        <v>966</v>
      </c>
      <c r="BK1947" t="str">
        <f t="shared" si="30"/>
        <v>Lenoir County, NC</v>
      </c>
    </row>
    <row r="1948" spans="60:63" x14ac:dyDescent="0.25">
      <c r="BH1948" t="s">
        <v>4908</v>
      </c>
      <c r="BI1948" t="s">
        <v>1292</v>
      </c>
      <c r="BJ1948" t="s">
        <v>966</v>
      </c>
      <c r="BK1948" t="str">
        <f t="shared" si="30"/>
        <v>Lincoln County, NC</v>
      </c>
    </row>
    <row r="1949" spans="60:63" x14ac:dyDescent="0.25">
      <c r="BH1949" t="s">
        <v>4909</v>
      </c>
      <c r="BI1949" t="s">
        <v>1787</v>
      </c>
      <c r="BJ1949" t="s">
        <v>966</v>
      </c>
      <c r="BK1949" t="str">
        <f t="shared" si="30"/>
        <v>McDowell County, NC</v>
      </c>
    </row>
    <row r="1950" spans="60:63" x14ac:dyDescent="0.25">
      <c r="BH1950" t="s">
        <v>4910</v>
      </c>
      <c r="BI1950" t="s">
        <v>2219</v>
      </c>
      <c r="BJ1950" t="s">
        <v>966</v>
      </c>
      <c r="BK1950" t="str">
        <f t="shared" si="30"/>
        <v>Macon County, NC</v>
      </c>
    </row>
    <row r="1951" spans="60:63" x14ac:dyDescent="0.25">
      <c r="BH1951" t="s">
        <v>4911</v>
      </c>
      <c r="BI1951" t="s">
        <v>1852</v>
      </c>
      <c r="BJ1951" t="s">
        <v>966</v>
      </c>
      <c r="BK1951" t="str">
        <f t="shared" si="30"/>
        <v>Madison County, NC</v>
      </c>
    </row>
    <row r="1952" spans="60:63" x14ac:dyDescent="0.25">
      <c r="BH1952" t="s">
        <v>4912</v>
      </c>
      <c r="BI1952" t="s">
        <v>2177</v>
      </c>
      <c r="BJ1952" t="s">
        <v>966</v>
      </c>
      <c r="BK1952" t="str">
        <f t="shared" si="30"/>
        <v>Martin County, NC</v>
      </c>
    </row>
    <row r="1953" spans="60:63" x14ac:dyDescent="0.25">
      <c r="BH1953" t="s">
        <v>4913</v>
      </c>
      <c r="BI1953" t="s">
        <v>2491</v>
      </c>
      <c r="BJ1953" t="s">
        <v>966</v>
      </c>
      <c r="BK1953" t="str">
        <f t="shared" si="30"/>
        <v>Mecklenburg County, NC</v>
      </c>
    </row>
    <row r="1954" spans="60:63" x14ac:dyDescent="0.25">
      <c r="BH1954" t="s">
        <v>4914</v>
      </c>
      <c r="BI1954" t="s">
        <v>2533</v>
      </c>
      <c r="BJ1954" t="s">
        <v>966</v>
      </c>
      <c r="BK1954" t="str">
        <f t="shared" si="30"/>
        <v>Mitchell County, NC</v>
      </c>
    </row>
    <row r="1955" spans="60:63" x14ac:dyDescent="0.25">
      <c r="BH1955" t="s">
        <v>4915</v>
      </c>
      <c r="BI1955" t="s">
        <v>1520</v>
      </c>
      <c r="BJ1955" t="s">
        <v>966</v>
      </c>
      <c r="BK1955" t="str">
        <f t="shared" si="30"/>
        <v>Montgomery County, NC</v>
      </c>
    </row>
    <row r="1956" spans="60:63" x14ac:dyDescent="0.25">
      <c r="BH1956" t="s">
        <v>4916</v>
      </c>
      <c r="BI1956" t="s">
        <v>2567</v>
      </c>
      <c r="BJ1956" t="s">
        <v>966</v>
      </c>
      <c r="BK1956" t="str">
        <f t="shared" si="30"/>
        <v>Moore County, NC</v>
      </c>
    </row>
    <row r="1957" spans="60:63" x14ac:dyDescent="0.25">
      <c r="BH1957" t="s">
        <v>4917</v>
      </c>
      <c r="BI1957" t="s">
        <v>2584</v>
      </c>
      <c r="BJ1957" t="s">
        <v>966</v>
      </c>
      <c r="BK1957" t="str">
        <f t="shared" si="30"/>
        <v>Nash County, NC</v>
      </c>
    </row>
    <row r="1958" spans="60:63" x14ac:dyDescent="0.25">
      <c r="BH1958" t="s">
        <v>4918</v>
      </c>
      <c r="BI1958" t="s">
        <v>2599</v>
      </c>
      <c r="BJ1958" t="s">
        <v>966</v>
      </c>
      <c r="BK1958" t="str">
        <f t="shared" si="30"/>
        <v>New Hanover County, NC</v>
      </c>
    </row>
    <row r="1959" spans="60:63" x14ac:dyDescent="0.25">
      <c r="BH1959" t="s">
        <v>4919</v>
      </c>
      <c r="BI1959" t="s">
        <v>2305</v>
      </c>
      <c r="BJ1959" t="s">
        <v>966</v>
      </c>
      <c r="BK1959" t="str">
        <f t="shared" si="30"/>
        <v>Northampton County, NC</v>
      </c>
    </row>
    <row r="1960" spans="60:63" x14ac:dyDescent="0.25">
      <c r="BH1960" t="s">
        <v>4920</v>
      </c>
      <c r="BI1960" t="s">
        <v>2628</v>
      </c>
      <c r="BJ1960" t="s">
        <v>966</v>
      </c>
      <c r="BK1960" t="str">
        <f t="shared" si="30"/>
        <v>Onslow County, NC</v>
      </c>
    </row>
    <row r="1961" spans="60:63" x14ac:dyDescent="0.25">
      <c r="BH1961" t="s">
        <v>4921</v>
      </c>
      <c r="BI1961" t="s">
        <v>1347</v>
      </c>
      <c r="BJ1961" t="s">
        <v>966</v>
      </c>
      <c r="BK1961" t="str">
        <f t="shared" si="30"/>
        <v>Orange County, NC</v>
      </c>
    </row>
    <row r="1962" spans="60:63" x14ac:dyDescent="0.25">
      <c r="BH1962" t="s">
        <v>4922</v>
      </c>
      <c r="BI1962" t="s">
        <v>2653</v>
      </c>
      <c r="BJ1962" t="s">
        <v>966</v>
      </c>
      <c r="BK1962" t="str">
        <f t="shared" si="30"/>
        <v>Pamlico County, NC</v>
      </c>
    </row>
    <row r="1963" spans="60:63" x14ac:dyDescent="0.25">
      <c r="BH1963" t="s">
        <v>4923</v>
      </c>
      <c r="BI1963" t="s">
        <v>2664</v>
      </c>
      <c r="BJ1963" t="s">
        <v>966</v>
      </c>
      <c r="BK1963" t="str">
        <f t="shared" si="30"/>
        <v>Pasquotank County, NC</v>
      </c>
    </row>
    <row r="1964" spans="60:63" x14ac:dyDescent="0.25">
      <c r="BH1964" t="s">
        <v>4924</v>
      </c>
      <c r="BI1964" t="s">
        <v>2679</v>
      </c>
      <c r="BJ1964" t="s">
        <v>966</v>
      </c>
      <c r="BK1964" t="str">
        <f t="shared" si="30"/>
        <v>Pender County, NC</v>
      </c>
    </row>
    <row r="1965" spans="60:63" x14ac:dyDescent="0.25">
      <c r="BH1965" t="s">
        <v>4925</v>
      </c>
      <c r="BI1965" t="s">
        <v>2692</v>
      </c>
      <c r="BJ1965" t="s">
        <v>966</v>
      </c>
      <c r="BK1965" t="str">
        <f t="shared" si="30"/>
        <v>Perquimans County, NC</v>
      </c>
    </row>
    <row r="1966" spans="60:63" x14ac:dyDescent="0.25">
      <c r="BH1966" t="s">
        <v>4926</v>
      </c>
      <c r="BI1966" t="s">
        <v>2705</v>
      </c>
      <c r="BJ1966" t="s">
        <v>966</v>
      </c>
      <c r="BK1966" t="str">
        <f t="shared" si="30"/>
        <v>Person County, NC</v>
      </c>
    </row>
    <row r="1967" spans="60:63" x14ac:dyDescent="0.25">
      <c r="BH1967" t="s">
        <v>4927</v>
      </c>
      <c r="BI1967" t="s">
        <v>2721</v>
      </c>
      <c r="BJ1967" t="s">
        <v>966</v>
      </c>
      <c r="BK1967" t="str">
        <f t="shared" si="30"/>
        <v>Pitt County, NC</v>
      </c>
    </row>
    <row r="1968" spans="60:63" x14ac:dyDescent="0.25">
      <c r="BH1968" t="s">
        <v>4928</v>
      </c>
      <c r="BI1968" t="s">
        <v>1856</v>
      </c>
      <c r="BJ1968" t="s">
        <v>966</v>
      </c>
      <c r="BK1968" t="str">
        <f t="shared" si="30"/>
        <v>Polk County, NC</v>
      </c>
    </row>
    <row r="1969" spans="60:63" x14ac:dyDescent="0.25">
      <c r="BH1969" t="s">
        <v>4929</v>
      </c>
      <c r="BI1969" t="s">
        <v>2192</v>
      </c>
      <c r="BJ1969" t="s">
        <v>966</v>
      </c>
      <c r="BK1969" t="str">
        <f t="shared" si="30"/>
        <v>Randolph County, NC</v>
      </c>
    </row>
    <row r="1970" spans="60:63" x14ac:dyDescent="0.25">
      <c r="BH1970" t="s">
        <v>4930</v>
      </c>
      <c r="BI1970" t="s">
        <v>2207</v>
      </c>
      <c r="BJ1970" t="s">
        <v>966</v>
      </c>
      <c r="BK1970" t="str">
        <f t="shared" si="30"/>
        <v>Richmond County, NC</v>
      </c>
    </row>
    <row r="1971" spans="60:63" x14ac:dyDescent="0.25">
      <c r="BH1971" t="s">
        <v>4931</v>
      </c>
      <c r="BI1971" t="s">
        <v>2758</v>
      </c>
      <c r="BJ1971" t="s">
        <v>966</v>
      </c>
      <c r="BK1971" t="str">
        <f t="shared" si="30"/>
        <v>Robeson County, NC</v>
      </c>
    </row>
    <row r="1972" spans="60:63" x14ac:dyDescent="0.25">
      <c r="BH1972" t="s">
        <v>4932</v>
      </c>
      <c r="BI1972" t="s">
        <v>1298</v>
      </c>
      <c r="BJ1972" t="s">
        <v>966</v>
      </c>
      <c r="BK1972" t="str">
        <f t="shared" si="30"/>
        <v>Rockingham County, NC</v>
      </c>
    </row>
    <row r="1973" spans="60:63" x14ac:dyDescent="0.25">
      <c r="BH1973" t="s">
        <v>4933</v>
      </c>
      <c r="BI1973" t="s">
        <v>2780</v>
      </c>
      <c r="BJ1973" t="s">
        <v>966</v>
      </c>
      <c r="BK1973" t="str">
        <f t="shared" si="30"/>
        <v>Rowan County, NC</v>
      </c>
    </row>
    <row r="1974" spans="60:63" x14ac:dyDescent="0.25">
      <c r="BH1974" t="s">
        <v>4934</v>
      </c>
      <c r="BI1974" t="s">
        <v>2729</v>
      </c>
      <c r="BJ1974" t="s">
        <v>966</v>
      </c>
      <c r="BK1974" t="str">
        <f t="shared" si="30"/>
        <v>Rutherford County, NC</v>
      </c>
    </row>
    <row r="1975" spans="60:63" x14ac:dyDescent="0.25">
      <c r="BH1975" t="s">
        <v>4935</v>
      </c>
      <c r="BI1975" t="s">
        <v>2796</v>
      </c>
      <c r="BJ1975" t="s">
        <v>966</v>
      </c>
      <c r="BK1975" t="str">
        <f t="shared" si="30"/>
        <v>Sampson County, NC</v>
      </c>
    </row>
    <row r="1976" spans="60:63" x14ac:dyDescent="0.25">
      <c r="BH1976" t="s">
        <v>4936</v>
      </c>
      <c r="BI1976" t="s">
        <v>2805</v>
      </c>
      <c r="BJ1976" t="s">
        <v>966</v>
      </c>
      <c r="BK1976" t="str">
        <f t="shared" si="30"/>
        <v>Scotland County, NC</v>
      </c>
    </row>
    <row r="1977" spans="60:63" x14ac:dyDescent="0.25">
      <c r="BH1977" t="s">
        <v>4937</v>
      </c>
      <c r="BI1977" t="s">
        <v>2814</v>
      </c>
      <c r="BJ1977" t="s">
        <v>966</v>
      </c>
      <c r="BK1977" t="str">
        <f t="shared" si="30"/>
        <v>Stanly County, NC</v>
      </c>
    </row>
    <row r="1978" spans="60:63" x14ac:dyDescent="0.25">
      <c r="BH1978" t="s">
        <v>4938</v>
      </c>
      <c r="BI1978" t="s">
        <v>2823</v>
      </c>
      <c r="BJ1978" t="s">
        <v>966</v>
      </c>
      <c r="BK1978" t="str">
        <f t="shared" si="30"/>
        <v>Stokes County, NC</v>
      </c>
    </row>
    <row r="1979" spans="60:63" x14ac:dyDescent="0.25">
      <c r="BH1979" t="s">
        <v>4939</v>
      </c>
      <c r="BI1979" t="s">
        <v>2832</v>
      </c>
      <c r="BJ1979" t="s">
        <v>966</v>
      </c>
      <c r="BK1979" t="str">
        <f t="shared" si="30"/>
        <v>Surry County, NC</v>
      </c>
    </row>
    <row r="1980" spans="60:63" x14ac:dyDescent="0.25">
      <c r="BH1980" t="s">
        <v>4940</v>
      </c>
      <c r="BI1980" t="s">
        <v>2840</v>
      </c>
      <c r="BJ1980" t="s">
        <v>966</v>
      </c>
      <c r="BK1980" t="str">
        <f t="shared" si="30"/>
        <v>Swain County, NC</v>
      </c>
    </row>
    <row r="1981" spans="60:63" x14ac:dyDescent="0.25">
      <c r="BH1981" t="s">
        <v>4941</v>
      </c>
      <c r="BI1981" t="s">
        <v>2843</v>
      </c>
      <c r="BJ1981" t="s">
        <v>966</v>
      </c>
      <c r="BK1981" t="str">
        <f t="shared" si="30"/>
        <v>Transylvania County, NC</v>
      </c>
    </row>
    <row r="1982" spans="60:63" x14ac:dyDescent="0.25">
      <c r="BH1982" t="s">
        <v>4942</v>
      </c>
      <c r="BI1982" t="s">
        <v>2851</v>
      </c>
      <c r="BJ1982" t="s">
        <v>966</v>
      </c>
      <c r="BK1982" t="str">
        <f t="shared" si="30"/>
        <v>Tyrrell County, NC</v>
      </c>
    </row>
    <row r="1983" spans="60:63" x14ac:dyDescent="0.25">
      <c r="BH1983" t="s">
        <v>4943</v>
      </c>
      <c r="BI1983" t="s">
        <v>1673</v>
      </c>
      <c r="BJ1983" t="s">
        <v>966</v>
      </c>
      <c r="BK1983" t="str">
        <f t="shared" si="30"/>
        <v>Union County, NC</v>
      </c>
    </row>
    <row r="1984" spans="60:63" x14ac:dyDescent="0.25">
      <c r="BH1984" t="s">
        <v>4944</v>
      </c>
      <c r="BI1984" t="s">
        <v>2859</v>
      </c>
      <c r="BJ1984" t="s">
        <v>966</v>
      </c>
      <c r="BK1984" t="str">
        <f t="shared" si="30"/>
        <v>Vance County, NC</v>
      </c>
    </row>
    <row r="1985" spans="60:63" x14ac:dyDescent="0.25">
      <c r="BH1985" t="s">
        <v>4945</v>
      </c>
      <c r="BI1985" t="s">
        <v>2864</v>
      </c>
      <c r="BJ1985" t="s">
        <v>966</v>
      </c>
      <c r="BK1985" t="str">
        <f t="shared" si="30"/>
        <v>Wake County, NC</v>
      </c>
    </row>
    <row r="1986" spans="60:63" x14ac:dyDescent="0.25">
      <c r="BH1986" t="s">
        <v>4946</v>
      </c>
      <c r="BI1986" t="s">
        <v>1700</v>
      </c>
      <c r="BJ1986" t="s">
        <v>966</v>
      </c>
      <c r="BK1986" t="str">
        <f t="shared" si="30"/>
        <v>Warren County, NC</v>
      </c>
    </row>
    <row r="1987" spans="60:63" x14ac:dyDescent="0.25">
      <c r="BH1987" t="s">
        <v>4947</v>
      </c>
      <c r="BI1987" t="s">
        <v>1201</v>
      </c>
      <c r="BJ1987" t="s">
        <v>966</v>
      </c>
      <c r="BK1987" t="str">
        <f t="shared" ref="BK1987:BK2050" si="31">_xlfn.TEXTJOIN(", ", TRUE, BI1987,BJ1987)</f>
        <v>Washington County, NC</v>
      </c>
    </row>
    <row r="1988" spans="60:63" x14ac:dyDescent="0.25">
      <c r="BH1988" t="s">
        <v>4948</v>
      </c>
      <c r="BI1988" t="s">
        <v>2880</v>
      </c>
      <c r="BJ1988" t="s">
        <v>966</v>
      </c>
      <c r="BK1988" t="str">
        <f t="shared" si="31"/>
        <v>Watauga County, NC</v>
      </c>
    </row>
    <row r="1989" spans="60:63" x14ac:dyDescent="0.25">
      <c r="BH1989" t="s">
        <v>4949</v>
      </c>
      <c r="BI1989" t="s">
        <v>1885</v>
      </c>
      <c r="BJ1989" t="s">
        <v>966</v>
      </c>
      <c r="BK1989" t="str">
        <f t="shared" si="31"/>
        <v>Wayne County, NC</v>
      </c>
    </row>
    <row r="1990" spans="60:63" x14ac:dyDescent="0.25">
      <c r="BH1990" t="s">
        <v>4950</v>
      </c>
      <c r="BI1990" t="s">
        <v>2887</v>
      </c>
      <c r="BJ1990" t="s">
        <v>966</v>
      </c>
      <c r="BK1990" t="str">
        <f t="shared" si="31"/>
        <v>Wilkes County, NC</v>
      </c>
    </row>
    <row r="1991" spans="60:63" x14ac:dyDescent="0.25">
      <c r="BH1991" t="s">
        <v>4951</v>
      </c>
      <c r="BI1991" t="s">
        <v>2881</v>
      </c>
      <c r="BJ1991" t="s">
        <v>966</v>
      </c>
      <c r="BK1991" t="str">
        <f t="shared" si="31"/>
        <v>Wilson County, NC</v>
      </c>
    </row>
    <row r="1992" spans="60:63" x14ac:dyDescent="0.25">
      <c r="BH1992" t="s">
        <v>4952</v>
      </c>
      <c r="BI1992" t="s">
        <v>2899</v>
      </c>
      <c r="BJ1992" t="s">
        <v>966</v>
      </c>
      <c r="BK1992" t="str">
        <f t="shared" si="31"/>
        <v>Yadkin County, NC</v>
      </c>
    </row>
    <row r="1993" spans="60:63" x14ac:dyDescent="0.25">
      <c r="BH1993" t="s">
        <v>4953</v>
      </c>
      <c r="BI1993" t="s">
        <v>2903</v>
      </c>
      <c r="BJ1993" t="s">
        <v>966</v>
      </c>
      <c r="BK1993" t="str">
        <f t="shared" si="31"/>
        <v>Yancey County, NC</v>
      </c>
    </row>
    <row r="1994" spans="60:63" x14ac:dyDescent="0.25">
      <c r="BH1994" t="s">
        <v>4954</v>
      </c>
      <c r="BI1994" t="s">
        <v>997</v>
      </c>
      <c r="BJ1994" t="s">
        <v>967</v>
      </c>
      <c r="BK1994" t="str">
        <f t="shared" si="31"/>
        <v>Adams County, ND</v>
      </c>
    </row>
    <row r="1995" spans="60:63" x14ac:dyDescent="0.25">
      <c r="BH1995" t="s">
        <v>4955</v>
      </c>
      <c r="BI1995" t="s">
        <v>1060</v>
      </c>
      <c r="BJ1995" t="s">
        <v>967</v>
      </c>
      <c r="BK1995" t="str">
        <f t="shared" si="31"/>
        <v>Barnes County, ND</v>
      </c>
    </row>
    <row r="1996" spans="60:63" x14ac:dyDescent="0.25">
      <c r="BH1996" t="s">
        <v>4956</v>
      </c>
      <c r="BI1996" t="s">
        <v>1108</v>
      </c>
      <c r="BJ1996" t="s">
        <v>967</v>
      </c>
      <c r="BK1996" t="str">
        <f t="shared" si="31"/>
        <v>Benson County, ND</v>
      </c>
    </row>
    <row r="1997" spans="60:63" x14ac:dyDescent="0.25">
      <c r="BH1997" t="s">
        <v>4957</v>
      </c>
      <c r="BI1997" t="s">
        <v>1154</v>
      </c>
      <c r="BJ1997" t="s">
        <v>967</v>
      </c>
      <c r="BK1997" t="str">
        <f t="shared" si="31"/>
        <v>Billings County, ND</v>
      </c>
    </row>
    <row r="1998" spans="60:63" x14ac:dyDescent="0.25">
      <c r="BH1998" t="s">
        <v>4958</v>
      </c>
      <c r="BI1998" t="s">
        <v>1197</v>
      </c>
      <c r="BJ1998" t="s">
        <v>967</v>
      </c>
      <c r="BK1998" t="str">
        <f t="shared" si="31"/>
        <v>Bottineau County, ND</v>
      </c>
    </row>
    <row r="1999" spans="60:63" x14ac:dyDescent="0.25">
      <c r="BH1999" t="s">
        <v>4959</v>
      </c>
      <c r="BI1999" t="s">
        <v>1237</v>
      </c>
      <c r="BJ1999" t="s">
        <v>967</v>
      </c>
      <c r="BK1999" t="str">
        <f t="shared" si="31"/>
        <v>Bowman County, ND</v>
      </c>
    </row>
    <row r="2000" spans="60:63" x14ac:dyDescent="0.25">
      <c r="BH2000" t="s">
        <v>4960</v>
      </c>
      <c r="BI2000" t="s">
        <v>1272</v>
      </c>
      <c r="BJ2000" t="s">
        <v>967</v>
      </c>
      <c r="BK2000" t="str">
        <f t="shared" si="31"/>
        <v>Burke County, ND</v>
      </c>
    </row>
    <row r="2001" spans="60:63" x14ac:dyDescent="0.25">
      <c r="BH2001" t="s">
        <v>4961</v>
      </c>
      <c r="BI2001" t="s">
        <v>1303</v>
      </c>
      <c r="BJ2001" t="s">
        <v>967</v>
      </c>
      <c r="BK2001" t="str">
        <f t="shared" si="31"/>
        <v>Burleigh County, ND</v>
      </c>
    </row>
    <row r="2002" spans="60:63" x14ac:dyDescent="0.25">
      <c r="BH2002" t="s">
        <v>4962</v>
      </c>
      <c r="BI2002" t="s">
        <v>1326</v>
      </c>
      <c r="BJ2002" t="s">
        <v>967</v>
      </c>
      <c r="BK2002" t="str">
        <f t="shared" si="31"/>
        <v>Cass County, ND</v>
      </c>
    </row>
    <row r="2003" spans="60:63" x14ac:dyDescent="0.25">
      <c r="BH2003" t="s">
        <v>4963</v>
      </c>
      <c r="BI2003" t="s">
        <v>1376</v>
      </c>
      <c r="BJ2003" t="s">
        <v>967</v>
      </c>
      <c r="BK2003" t="str">
        <f t="shared" si="31"/>
        <v>Cavalier County, ND</v>
      </c>
    </row>
    <row r="2004" spans="60:63" x14ac:dyDescent="0.25">
      <c r="BH2004" t="s">
        <v>4964</v>
      </c>
      <c r="BI2004" t="s">
        <v>1407</v>
      </c>
      <c r="BJ2004" t="s">
        <v>967</v>
      </c>
      <c r="BK2004" t="str">
        <f t="shared" si="31"/>
        <v>Dickey County, ND</v>
      </c>
    </row>
    <row r="2005" spans="60:63" x14ac:dyDescent="0.25">
      <c r="BH2005" t="s">
        <v>4965</v>
      </c>
      <c r="BI2005" t="s">
        <v>1436</v>
      </c>
      <c r="BJ2005" t="s">
        <v>967</v>
      </c>
      <c r="BK2005" t="str">
        <f t="shared" si="31"/>
        <v>Divide County, ND</v>
      </c>
    </row>
    <row r="2006" spans="60:63" x14ac:dyDescent="0.25">
      <c r="BH2006" t="s">
        <v>4966</v>
      </c>
      <c r="BI2006" t="s">
        <v>1466</v>
      </c>
      <c r="BJ2006" t="s">
        <v>967</v>
      </c>
      <c r="BK2006" t="str">
        <f t="shared" si="31"/>
        <v>Dunn County, ND</v>
      </c>
    </row>
    <row r="2007" spans="60:63" x14ac:dyDescent="0.25">
      <c r="BH2007" t="s">
        <v>4967</v>
      </c>
      <c r="BI2007" t="s">
        <v>1339</v>
      </c>
      <c r="BJ2007" t="s">
        <v>967</v>
      </c>
      <c r="BK2007" t="str">
        <f t="shared" si="31"/>
        <v>Eddy County, ND</v>
      </c>
    </row>
    <row r="2008" spans="60:63" x14ac:dyDescent="0.25">
      <c r="BH2008" t="s">
        <v>4968</v>
      </c>
      <c r="BI2008" t="s">
        <v>1528</v>
      </c>
      <c r="BJ2008" t="s">
        <v>967</v>
      </c>
      <c r="BK2008" t="str">
        <f t="shared" si="31"/>
        <v>Emmons County, ND</v>
      </c>
    </row>
    <row r="2009" spans="60:63" x14ac:dyDescent="0.25">
      <c r="BH2009" t="s">
        <v>4969</v>
      </c>
      <c r="BI2009" t="s">
        <v>1566</v>
      </c>
      <c r="BJ2009" t="s">
        <v>967</v>
      </c>
      <c r="BK2009" t="str">
        <f t="shared" si="31"/>
        <v>Foster County, ND</v>
      </c>
    </row>
    <row r="2010" spans="60:63" x14ac:dyDescent="0.25">
      <c r="BH2010" t="s">
        <v>4970</v>
      </c>
      <c r="BI2010" t="s">
        <v>1592</v>
      </c>
      <c r="BJ2010" t="s">
        <v>967</v>
      </c>
      <c r="BK2010" t="str">
        <f t="shared" si="31"/>
        <v>Golden Valley County, ND</v>
      </c>
    </row>
    <row r="2011" spans="60:63" x14ac:dyDescent="0.25">
      <c r="BH2011" t="s">
        <v>4971</v>
      </c>
      <c r="BI2011" t="s">
        <v>1623</v>
      </c>
      <c r="BJ2011" t="s">
        <v>967</v>
      </c>
      <c r="BK2011" t="str">
        <f t="shared" si="31"/>
        <v>Grand Forks County, ND</v>
      </c>
    </row>
    <row r="2012" spans="60:63" x14ac:dyDescent="0.25">
      <c r="BH2012" t="s">
        <v>4972</v>
      </c>
      <c r="BI2012" t="s">
        <v>1373</v>
      </c>
      <c r="BJ2012" t="s">
        <v>967</v>
      </c>
      <c r="BK2012" t="str">
        <f t="shared" si="31"/>
        <v>Grant County, ND</v>
      </c>
    </row>
    <row r="2013" spans="60:63" x14ac:dyDescent="0.25">
      <c r="BH2013" t="s">
        <v>4973</v>
      </c>
      <c r="BI2013" t="s">
        <v>1676</v>
      </c>
      <c r="BJ2013" t="s">
        <v>967</v>
      </c>
      <c r="BK2013" t="str">
        <f t="shared" si="31"/>
        <v>Griggs County, ND</v>
      </c>
    </row>
    <row r="2014" spans="60:63" x14ac:dyDescent="0.25">
      <c r="BH2014" t="s">
        <v>4974</v>
      </c>
      <c r="BI2014" t="s">
        <v>1704</v>
      </c>
      <c r="BJ2014" t="s">
        <v>967</v>
      </c>
      <c r="BK2014" t="str">
        <f t="shared" si="31"/>
        <v>Hettinger County, ND</v>
      </c>
    </row>
    <row r="2015" spans="60:63" x14ac:dyDescent="0.25">
      <c r="BH2015" t="s">
        <v>4975</v>
      </c>
      <c r="BI2015" t="s">
        <v>1728</v>
      </c>
      <c r="BJ2015" t="s">
        <v>967</v>
      </c>
      <c r="BK2015" t="str">
        <f t="shared" si="31"/>
        <v>Kidder County, ND</v>
      </c>
    </row>
    <row r="2016" spans="60:63" x14ac:dyDescent="0.25">
      <c r="BH2016" t="s">
        <v>4976</v>
      </c>
      <c r="BI2016" t="s">
        <v>1754</v>
      </c>
      <c r="BJ2016" t="s">
        <v>967</v>
      </c>
      <c r="BK2016" t="str">
        <f t="shared" si="31"/>
        <v>LaMoure County, ND</v>
      </c>
    </row>
    <row r="2017" spans="60:63" x14ac:dyDescent="0.25">
      <c r="BH2017" t="s">
        <v>4977</v>
      </c>
      <c r="BI2017" t="s">
        <v>1763</v>
      </c>
      <c r="BJ2017" t="s">
        <v>967</v>
      </c>
      <c r="BK2017" t="str">
        <f t="shared" si="31"/>
        <v>Logan County, ND</v>
      </c>
    </row>
    <row r="2018" spans="60:63" x14ac:dyDescent="0.25">
      <c r="BH2018" t="s">
        <v>4978</v>
      </c>
      <c r="BI2018" t="s">
        <v>1802</v>
      </c>
      <c r="BJ2018" t="s">
        <v>967</v>
      </c>
      <c r="BK2018" t="str">
        <f t="shared" si="31"/>
        <v>McHenry County, ND</v>
      </c>
    </row>
    <row r="2019" spans="60:63" x14ac:dyDescent="0.25">
      <c r="BH2019" t="s">
        <v>4979</v>
      </c>
      <c r="BI2019" t="s">
        <v>1826</v>
      </c>
      <c r="BJ2019" t="s">
        <v>967</v>
      </c>
      <c r="BK2019" t="str">
        <f t="shared" si="31"/>
        <v>McIntosh County, ND</v>
      </c>
    </row>
    <row r="2020" spans="60:63" x14ac:dyDescent="0.25">
      <c r="BH2020" t="s">
        <v>4980</v>
      </c>
      <c r="BI2020" t="s">
        <v>1854</v>
      </c>
      <c r="BJ2020" t="s">
        <v>967</v>
      </c>
      <c r="BK2020" t="str">
        <f t="shared" si="31"/>
        <v>McKenzie County, ND</v>
      </c>
    </row>
    <row r="2021" spans="60:63" x14ac:dyDescent="0.25">
      <c r="BH2021" t="s">
        <v>4981</v>
      </c>
      <c r="BI2021" t="s">
        <v>1878</v>
      </c>
      <c r="BJ2021" t="s">
        <v>967</v>
      </c>
      <c r="BK2021" t="str">
        <f t="shared" si="31"/>
        <v>McLean County, ND</v>
      </c>
    </row>
    <row r="2022" spans="60:63" x14ac:dyDescent="0.25">
      <c r="BH2022" t="s">
        <v>4982</v>
      </c>
      <c r="BI2022" t="s">
        <v>1404</v>
      </c>
      <c r="BJ2022" t="s">
        <v>967</v>
      </c>
      <c r="BK2022" t="str">
        <f t="shared" si="31"/>
        <v>Mercer County, ND</v>
      </c>
    </row>
    <row r="2023" spans="60:63" x14ac:dyDescent="0.25">
      <c r="BH2023" t="s">
        <v>4983</v>
      </c>
      <c r="BI2023" t="s">
        <v>1923</v>
      </c>
      <c r="BJ2023" t="s">
        <v>967</v>
      </c>
      <c r="BK2023" t="str">
        <f t="shared" si="31"/>
        <v>Morton County, ND</v>
      </c>
    </row>
    <row r="2024" spans="60:63" x14ac:dyDescent="0.25">
      <c r="BH2024" t="s">
        <v>4984</v>
      </c>
      <c r="BI2024" t="s">
        <v>1947</v>
      </c>
      <c r="BJ2024" t="s">
        <v>967</v>
      </c>
      <c r="BK2024" t="str">
        <f t="shared" si="31"/>
        <v>Mountrail County, ND</v>
      </c>
    </row>
    <row r="2025" spans="60:63" x14ac:dyDescent="0.25">
      <c r="BH2025" t="s">
        <v>4985</v>
      </c>
      <c r="BI2025" t="s">
        <v>1970</v>
      </c>
      <c r="BJ2025" t="s">
        <v>967</v>
      </c>
      <c r="BK2025" t="str">
        <f t="shared" si="31"/>
        <v>Nelson County, ND</v>
      </c>
    </row>
    <row r="2026" spans="60:63" x14ac:dyDescent="0.25">
      <c r="BH2026" t="s">
        <v>4986</v>
      </c>
      <c r="BI2026" t="s">
        <v>2000</v>
      </c>
      <c r="BJ2026" t="s">
        <v>967</v>
      </c>
      <c r="BK2026" t="str">
        <f t="shared" si="31"/>
        <v>Oliver County, ND</v>
      </c>
    </row>
    <row r="2027" spans="60:63" x14ac:dyDescent="0.25">
      <c r="BH2027" t="s">
        <v>4987</v>
      </c>
      <c r="BI2027" t="s">
        <v>2018</v>
      </c>
      <c r="BJ2027" t="s">
        <v>967</v>
      </c>
      <c r="BK2027" t="str">
        <f t="shared" si="31"/>
        <v>Pembina County, ND</v>
      </c>
    </row>
    <row r="2028" spans="60:63" x14ac:dyDescent="0.25">
      <c r="BH2028" t="s">
        <v>4988</v>
      </c>
      <c r="BI2028" t="s">
        <v>1861</v>
      </c>
      <c r="BJ2028" t="s">
        <v>967</v>
      </c>
      <c r="BK2028" t="str">
        <f t="shared" si="31"/>
        <v>Pierce County, ND</v>
      </c>
    </row>
    <row r="2029" spans="60:63" x14ac:dyDescent="0.25">
      <c r="BH2029" t="s">
        <v>4989</v>
      </c>
      <c r="BI2029" t="s">
        <v>2060</v>
      </c>
      <c r="BJ2029" t="s">
        <v>967</v>
      </c>
      <c r="BK2029" t="str">
        <f t="shared" si="31"/>
        <v>Ramsey County, ND</v>
      </c>
    </row>
    <row r="2030" spans="60:63" x14ac:dyDescent="0.25">
      <c r="BH2030" t="s">
        <v>4990</v>
      </c>
      <c r="BI2030" t="s">
        <v>2083</v>
      </c>
      <c r="BJ2030" t="s">
        <v>967</v>
      </c>
      <c r="BK2030" t="str">
        <f t="shared" si="31"/>
        <v>Ransom County, ND</v>
      </c>
    </row>
    <row r="2031" spans="60:63" x14ac:dyDescent="0.25">
      <c r="BH2031" t="s">
        <v>4991</v>
      </c>
      <c r="BI2031" t="s">
        <v>2105</v>
      </c>
      <c r="BJ2031" t="s">
        <v>967</v>
      </c>
      <c r="BK2031" t="str">
        <f t="shared" si="31"/>
        <v>Renville County, ND</v>
      </c>
    </row>
    <row r="2032" spans="60:63" x14ac:dyDescent="0.25">
      <c r="BH2032" t="s">
        <v>4992</v>
      </c>
      <c r="BI2032" t="s">
        <v>2126</v>
      </c>
      <c r="BJ2032" t="s">
        <v>967</v>
      </c>
      <c r="BK2032" t="str">
        <f t="shared" si="31"/>
        <v>Richland County, ND</v>
      </c>
    </row>
    <row r="2033" spans="60:63" x14ac:dyDescent="0.25">
      <c r="BH2033" t="s">
        <v>4993</v>
      </c>
      <c r="BI2033" t="s">
        <v>2150</v>
      </c>
      <c r="BJ2033" t="s">
        <v>967</v>
      </c>
      <c r="BK2033" t="str">
        <f t="shared" si="31"/>
        <v>Rolette County, ND</v>
      </c>
    </row>
    <row r="2034" spans="60:63" x14ac:dyDescent="0.25">
      <c r="BH2034" t="s">
        <v>4994</v>
      </c>
      <c r="BI2034" t="s">
        <v>2164</v>
      </c>
      <c r="BJ2034" t="s">
        <v>967</v>
      </c>
      <c r="BK2034" t="str">
        <f t="shared" si="31"/>
        <v>Sargent County, ND</v>
      </c>
    </row>
    <row r="2035" spans="60:63" x14ac:dyDescent="0.25">
      <c r="BH2035" t="s">
        <v>4995</v>
      </c>
      <c r="BI2035" t="s">
        <v>1603</v>
      </c>
      <c r="BJ2035" t="s">
        <v>967</v>
      </c>
      <c r="BK2035" t="str">
        <f t="shared" si="31"/>
        <v>Sheridan County, ND</v>
      </c>
    </row>
    <row r="2036" spans="60:63" x14ac:dyDescent="0.25">
      <c r="BH2036" t="s">
        <v>4996</v>
      </c>
      <c r="BI2036" t="s">
        <v>2209</v>
      </c>
      <c r="BJ2036" t="s">
        <v>967</v>
      </c>
      <c r="BK2036" t="str">
        <f t="shared" si="31"/>
        <v>Sioux County, ND</v>
      </c>
    </row>
    <row r="2037" spans="60:63" x14ac:dyDescent="0.25">
      <c r="BH2037" t="s">
        <v>4997</v>
      </c>
      <c r="BI2037" t="s">
        <v>2229</v>
      </c>
      <c r="BJ2037" t="s">
        <v>967</v>
      </c>
      <c r="BK2037" t="str">
        <f t="shared" si="31"/>
        <v>Slope County, ND</v>
      </c>
    </row>
    <row r="2038" spans="60:63" x14ac:dyDescent="0.25">
      <c r="BH2038" t="s">
        <v>4998</v>
      </c>
      <c r="BI2038" t="s">
        <v>2244</v>
      </c>
      <c r="BJ2038" t="s">
        <v>967</v>
      </c>
      <c r="BK2038" t="str">
        <f t="shared" si="31"/>
        <v>Stark County, ND</v>
      </c>
    </row>
    <row r="2039" spans="60:63" x14ac:dyDescent="0.25">
      <c r="BH2039" t="s">
        <v>4999</v>
      </c>
      <c r="BI2039" t="s">
        <v>2265</v>
      </c>
      <c r="BJ2039" t="s">
        <v>967</v>
      </c>
      <c r="BK2039" t="str">
        <f t="shared" si="31"/>
        <v>Steele County, ND</v>
      </c>
    </row>
    <row r="2040" spans="60:63" x14ac:dyDescent="0.25">
      <c r="BH2040" t="s">
        <v>5000</v>
      </c>
      <c r="BI2040" t="s">
        <v>2286</v>
      </c>
      <c r="BJ2040" t="s">
        <v>967</v>
      </c>
      <c r="BK2040" t="str">
        <f t="shared" si="31"/>
        <v>Stutsman County, ND</v>
      </c>
    </row>
    <row r="2041" spans="60:63" x14ac:dyDescent="0.25">
      <c r="BH2041" t="s">
        <v>5001</v>
      </c>
      <c r="BI2041" t="s">
        <v>2303</v>
      </c>
      <c r="BJ2041" t="s">
        <v>967</v>
      </c>
      <c r="BK2041" t="str">
        <f t="shared" si="31"/>
        <v>Towner County, ND</v>
      </c>
    </row>
    <row r="2042" spans="60:63" x14ac:dyDescent="0.25">
      <c r="BH2042" t="s">
        <v>5002</v>
      </c>
      <c r="BI2042" t="s">
        <v>2322</v>
      </c>
      <c r="BJ2042" t="s">
        <v>967</v>
      </c>
      <c r="BK2042" t="str">
        <f t="shared" si="31"/>
        <v>Traill County, ND</v>
      </c>
    </row>
    <row r="2043" spans="60:63" x14ac:dyDescent="0.25">
      <c r="BH2043" t="s">
        <v>5003</v>
      </c>
      <c r="BI2043" t="s">
        <v>2344</v>
      </c>
      <c r="BJ2043" t="s">
        <v>967</v>
      </c>
      <c r="BK2043" t="str">
        <f t="shared" si="31"/>
        <v>Walsh County, ND</v>
      </c>
    </row>
    <row r="2044" spans="60:63" x14ac:dyDescent="0.25">
      <c r="BH2044" t="s">
        <v>5004</v>
      </c>
      <c r="BI2044" t="s">
        <v>2363</v>
      </c>
      <c r="BJ2044" t="s">
        <v>967</v>
      </c>
      <c r="BK2044" t="str">
        <f t="shared" si="31"/>
        <v>Ward County, ND</v>
      </c>
    </row>
    <row r="2045" spans="60:63" x14ac:dyDescent="0.25">
      <c r="BH2045" t="s">
        <v>5005</v>
      </c>
      <c r="BI2045" t="s">
        <v>2383</v>
      </c>
      <c r="BJ2045" t="s">
        <v>967</v>
      </c>
      <c r="BK2045" t="str">
        <f t="shared" si="31"/>
        <v>Wells County, ND</v>
      </c>
    </row>
    <row r="2046" spans="60:63" x14ac:dyDescent="0.25">
      <c r="BH2046" t="s">
        <v>5006</v>
      </c>
      <c r="BI2046" t="s">
        <v>2401</v>
      </c>
      <c r="BJ2046" t="s">
        <v>967</v>
      </c>
      <c r="BK2046" t="str">
        <f t="shared" si="31"/>
        <v>Williams County, ND</v>
      </c>
    </row>
    <row r="2047" spans="60:63" x14ac:dyDescent="0.25">
      <c r="BH2047" t="s">
        <v>5007</v>
      </c>
      <c r="BI2047" t="s">
        <v>997</v>
      </c>
      <c r="BJ2047" t="s">
        <v>968</v>
      </c>
      <c r="BK2047" t="str">
        <f t="shared" si="31"/>
        <v>Adams County, OH</v>
      </c>
    </row>
    <row r="2048" spans="60:63" x14ac:dyDescent="0.25">
      <c r="BH2048" t="s">
        <v>5008</v>
      </c>
      <c r="BI2048" t="s">
        <v>1006</v>
      </c>
      <c r="BJ2048" t="s">
        <v>968</v>
      </c>
      <c r="BK2048" t="str">
        <f t="shared" si="31"/>
        <v>Allen County, OH</v>
      </c>
    </row>
    <row r="2049" spans="60:63" x14ac:dyDescent="0.25">
      <c r="BH2049" t="s">
        <v>5009</v>
      </c>
      <c r="BI2049" t="s">
        <v>1073</v>
      </c>
      <c r="BJ2049" t="s">
        <v>968</v>
      </c>
      <c r="BK2049" t="str">
        <f t="shared" si="31"/>
        <v>Ashland County, OH</v>
      </c>
    </row>
    <row r="2050" spans="60:63" x14ac:dyDescent="0.25">
      <c r="BH2050" t="s">
        <v>5010</v>
      </c>
      <c r="BI2050" t="s">
        <v>1155</v>
      </c>
      <c r="BJ2050" t="s">
        <v>968</v>
      </c>
      <c r="BK2050" t="str">
        <f t="shared" si="31"/>
        <v>Ashtabula County, OH</v>
      </c>
    </row>
    <row r="2051" spans="60:63" x14ac:dyDescent="0.25">
      <c r="BH2051" t="s">
        <v>5011</v>
      </c>
      <c r="BI2051" t="s">
        <v>1198</v>
      </c>
      <c r="BJ2051" t="s">
        <v>968</v>
      </c>
      <c r="BK2051" t="str">
        <f t="shared" ref="BK2051:BK2114" si="32">_xlfn.TEXTJOIN(", ", TRUE, BI2051,BJ2051)</f>
        <v>Athens County, OH</v>
      </c>
    </row>
    <row r="2052" spans="60:63" x14ac:dyDescent="0.25">
      <c r="BH2052" t="s">
        <v>5012</v>
      </c>
      <c r="BI2052" t="s">
        <v>1238</v>
      </c>
      <c r="BJ2052" t="s">
        <v>968</v>
      </c>
      <c r="BK2052" t="str">
        <f t="shared" si="32"/>
        <v>Auglaize County, OH</v>
      </c>
    </row>
    <row r="2053" spans="60:63" x14ac:dyDescent="0.25">
      <c r="BH2053" t="s">
        <v>5013</v>
      </c>
      <c r="BI2053" t="s">
        <v>1273</v>
      </c>
      <c r="BJ2053" t="s">
        <v>968</v>
      </c>
      <c r="BK2053" t="str">
        <f t="shared" si="32"/>
        <v>Belmont County, OH</v>
      </c>
    </row>
    <row r="2054" spans="60:63" x14ac:dyDescent="0.25">
      <c r="BH2054" t="s">
        <v>5014</v>
      </c>
      <c r="BI2054" t="s">
        <v>1180</v>
      </c>
      <c r="BJ2054" t="s">
        <v>968</v>
      </c>
      <c r="BK2054" t="str">
        <f t="shared" si="32"/>
        <v>Brown County, OH</v>
      </c>
    </row>
    <row r="2055" spans="60:63" x14ac:dyDescent="0.25">
      <c r="BH2055" t="s">
        <v>5015</v>
      </c>
      <c r="BI2055" t="s">
        <v>1248</v>
      </c>
      <c r="BJ2055" t="s">
        <v>968</v>
      </c>
      <c r="BK2055" t="str">
        <f t="shared" si="32"/>
        <v>Butler County, OH</v>
      </c>
    </row>
    <row r="2056" spans="60:63" x14ac:dyDescent="0.25">
      <c r="BH2056" t="s">
        <v>5016</v>
      </c>
      <c r="BI2056" t="s">
        <v>1057</v>
      </c>
      <c r="BJ2056" t="s">
        <v>968</v>
      </c>
      <c r="BK2056" t="str">
        <f t="shared" si="32"/>
        <v>Carroll County, OH</v>
      </c>
    </row>
    <row r="2057" spans="60:63" x14ac:dyDescent="0.25">
      <c r="BH2057" t="s">
        <v>5017</v>
      </c>
      <c r="BI2057" t="s">
        <v>1360</v>
      </c>
      <c r="BJ2057" t="s">
        <v>968</v>
      </c>
      <c r="BK2057" t="str">
        <f t="shared" si="32"/>
        <v>Champaign County, OH</v>
      </c>
    </row>
    <row r="2058" spans="60:63" x14ac:dyDescent="0.25">
      <c r="BH2058" t="s">
        <v>5018</v>
      </c>
      <c r="BI2058" t="s">
        <v>1056</v>
      </c>
      <c r="BJ2058" t="s">
        <v>968</v>
      </c>
      <c r="BK2058" t="str">
        <f t="shared" si="32"/>
        <v>Clark County, OH</v>
      </c>
    </row>
    <row r="2059" spans="60:63" x14ac:dyDescent="0.25">
      <c r="BH2059" t="s">
        <v>5019</v>
      </c>
      <c r="BI2059" t="s">
        <v>1467</v>
      </c>
      <c r="BJ2059" t="s">
        <v>968</v>
      </c>
      <c r="BK2059" t="str">
        <f t="shared" si="32"/>
        <v>Clermont County, OH</v>
      </c>
    </row>
    <row r="2060" spans="60:63" x14ac:dyDescent="0.25">
      <c r="BH2060" t="s">
        <v>5020</v>
      </c>
      <c r="BI2060" t="s">
        <v>1374</v>
      </c>
      <c r="BJ2060" t="s">
        <v>968</v>
      </c>
      <c r="BK2060" t="str">
        <f t="shared" si="32"/>
        <v>Clinton County, OH</v>
      </c>
    </row>
    <row r="2061" spans="60:63" x14ac:dyDescent="0.25">
      <c r="BH2061" t="s">
        <v>5021</v>
      </c>
      <c r="BI2061" t="s">
        <v>1529</v>
      </c>
      <c r="BJ2061" t="s">
        <v>968</v>
      </c>
      <c r="BK2061" t="str">
        <f t="shared" si="32"/>
        <v>Columbiana County, OH</v>
      </c>
    </row>
    <row r="2062" spans="60:63" x14ac:dyDescent="0.25">
      <c r="BH2062" t="s">
        <v>5022</v>
      </c>
      <c r="BI2062" t="s">
        <v>1567</v>
      </c>
      <c r="BJ2062" t="s">
        <v>968</v>
      </c>
      <c r="BK2062" t="str">
        <f t="shared" si="32"/>
        <v>Coshocton County, OH</v>
      </c>
    </row>
    <row r="2063" spans="60:63" x14ac:dyDescent="0.25">
      <c r="BH2063" t="s">
        <v>5023</v>
      </c>
      <c r="BI2063" t="s">
        <v>1442</v>
      </c>
      <c r="BJ2063" t="s">
        <v>968</v>
      </c>
      <c r="BK2063" t="str">
        <f t="shared" si="32"/>
        <v>Crawford County, OH</v>
      </c>
    </row>
    <row r="2064" spans="60:63" x14ac:dyDescent="0.25">
      <c r="BH2064" t="s">
        <v>5024</v>
      </c>
      <c r="BI2064" t="s">
        <v>1624</v>
      </c>
      <c r="BJ2064" t="s">
        <v>968</v>
      </c>
      <c r="BK2064" t="str">
        <f t="shared" si="32"/>
        <v>Cuyahoga County, OH</v>
      </c>
    </row>
    <row r="2065" spans="60:63" x14ac:dyDescent="0.25">
      <c r="BH2065" t="s">
        <v>5025</v>
      </c>
      <c r="BI2065" t="s">
        <v>1646</v>
      </c>
      <c r="BJ2065" t="s">
        <v>968</v>
      </c>
      <c r="BK2065" t="str">
        <f t="shared" si="32"/>
        <v>Darke County, OH</v>
      </c>
    </row>
    <row r="2066" spans="60:63" x14ac:dyDescent="0.25">
      <c r="BH2066" t="s">
        <v>5026</v>
      </c>
      <c r="BI2066" t="s">
        <v>1677</v>
      </c>
      <c r="BJ2066" t="s">
        <v>968</v>
      </c>
      <c r="BK2066" t="str">
        <f t="shared" si="32"/>
        <v>Defiance County, OH</v>
      </c>
    </row>
    <row r="2067" spans="60:63" x14ac:dyDescent="0.25">
      <c r="BH2067" t="s">
        <v>5027</v>
      </c>
      <c r="BI2067" t="s">
        <v>1464</v>
      </c>
      <c r="BJ2067" t="s">
        <v>968</v>
      </c>
      <c r="BK2067" t="str">
        <f t="shared" si="32"/>
        <v>Delaware County, OH</v>
      </c>
    </row>
    <row r="2068" spans="60:63" x14ac:dyDescent="0.25">
      <c r="BH2068" t="s">
        <v>5028</v>
      </c>
      <c r="BI2068" t="s">
        <v>1527</v>
      </c>
      <c r="BJ2068" t="s">
        <v>968</v>
      </c>
      <c r="BK2068" t="str">
        <f t="shared" si="32"/>
        <v>Erie County, OH</v>
      </c>
    </row>
    <row r="2069" spans="60:63" x14ac:dyDescent="0.25">
      <c r="BH2069" t="s">
        <v>5029</v>
      </c>
      <c r="BI2069" t="s">
        <v>1679</v>
      </c>
      <c r="BJ2069" t="s">
        <v>968</v>
      </c>
      <c r="BK2069" t="str">
        <f t="shared" si="32"/>
        <v>Fairfield County, OH</v>
      </c>
    </row>
    <row r="2070" spans="60:63" x14ac:dyDescent="0.25">
      <c r="BH2070" t="s">
        <v>5030</v>
      </c>
      <c r="BI2070" t="s">
        <v>1382</v>
      </c>
      <c r="BJ2070" t="s">
        <v>968</v>
      </c>
      <c r="BK2070" t="str">
        <f t="shared" si="32"/>
        <v>Fayette County, OH</v>
      </c>
    </row>
    <row r="2071" spans="60:63" x14ac:dyDescent="0.25">
      <c r="BH2071" t="s">
        <v>5031</v>
      </c>
      <c r="BI2071" t="s">
        <v>1139</v>
      </c>
      <c r="BJ2071" t="s">
        <v>968</v>
      </c>
      <c r="BK2071" t="str">
        <f t="shared" si="32"/>
        <v>Franklin County, OH</v>
      </c>
    </row>
    <row r="2072" spans="60:63" x14ac:dyDescent="0.25">
      <c r="BH2072" t="s">
        <v>5032</v>
      </c>
      <c r="BI2072" t="s">
        <v>1621</v>
      </c>
      <c r="BJ2072" t="s">
        <v>968</v>
      </c>
      <c r="BK2072" t="str">
        <f t="shared" si="32"/>
        <v>Fulton County, OH</v>
      </c>
    </row>
    <row r="2073" spans="60:63" x14ac:dyDescent="0.25">
      <c r="BH2073" t="s">
        <v>5033</v>
      </c>
      <c r="BI2073" t="s">
        <v>1855</v>
      </c>
      <c r="BJ2073" t="s">
        <v>968</v>
      </c>
      <c r="BK2073" t="str">
        <f t="shared" si="32"/>
        <v>Gallia County, OH</v>
      </c>
    </row>
    <row r="2074" spans="60:63" x14ac:dyDescent="0.25">
      <c r="BH2074" t="s">
        <v>5034</v>
      </c>
      <c r="BI2074" t="s">
        <v>1879</v>
      </c>
      <c r="BJ2074" t="s">
        <v>968</v>
      </c>
      <c r="BK2074" t="str">
        <f t="shared" si="32"/>
        <v>Geauga County, OH</v>
      </c>
    </row>
    <row r="2075" spans="60:63" x14ac:dyDescent="0.25">
      <c r="BH2075" t="s">
        <v>5035</v>
      </c>
      <c r="BI2075" t="s">
        <v>1675</v>
      </c>
      <c r="BJ2075" t="s">
        <v>968</v>
      </c>
      <c r="BK2075" t="str">
        <f t="shared" si="32"/>
        <v>Greene County, OH</v>
      </c>
    </row>
    <row r="2076" spans="60:63" x14ac:dyDescent="0.25">
      <c r="BH2076" t="s">
        <v>5036</v>
      </c>
      <c r="BI2076" t="s">
        <v>1924</v>
      </c>
      <c r="BJ2076" t="s">
        <v>968</v>
      </c>
      <c r="BK2076" t="str">
        <f t="shared" si="32"/>
        <v>Guernsey County, OH</v>
      </c>
    </row>
    <row r="2077" spans="60:63" x14ac:dyDescent="0.25">
      <c r="BH2077" t="s">
        <v>5037</v>
      </c>
      <c r="BI2077" t="s">
        <v>1702</v>
      </c>
      <c r="BJ2077" t="s">
        <v>968</v>
      </c>
      <c r="BK2077" t="str">
        <f t="shared" si="32"/>
        <v>Hamilton County, OH</v>
      </c>
    </row>
    <row r="2078" spans="60:63" x14ac:dyDescent="0.25">
      <c r="BH2078" t="s">
        <v>5038</v>
      </c>
      <c r="BI2078" t="s">
        <v>1186</v>
      </c>
      <c r="BJ2078" t="s">
        <v>968</v>
      </c>
      <c r="BK2078" t="str">
        <f t="shared" si="32"/>
        <v>Hancock County, OH</v>
      </c>
    </row>
    <row r="2079" spans="60:63" x14ac:dyDescent="0.25">
      <c r="BH2079" t="s">
        <v>5039</v>
      </c>
      <c r="BI2079" t="s">
        <v>2001</v>
      </c>
      <c r="BJ2079" t="s">
        <v>968</v>
      </c>
      <c r="BK2079" t="str">
        <f t="shared" si="32"/>
        <v>Hardin County, OH</v>
      </c>
    </row>
    <row r="2080" spans="60:63" x14ac:dyDescent="0.25">
      <c r="BH2080" t="s">
        <v>5040</v>
      </c>
      <c r="BI2080" t="s">
        <v>1602</v>
      </c>
      <c r="BJ2080" t="s">
        <v>968</v>
      </c>
      <c r="BK2080" t="str">
        <f t="shared" si="32"/>
        <v>Harrison County, OH</v>
      </c>
    </row>
    <row r="2081" spans="60:63" x14ac:dyDescent="0.25">
      <c r="BH2081" t="s">
        <v>5041</v>
      </c>
      <c r="BI2081" t="s">
        <v>1988</v>
      </c>
      <c r="BJ2081" t="s">
        <v>968</v>
      </c>
      <c r="BK2081" t="str">
        <f t="shared" si="32"/>
        <v>Henry County, OH</v>
      </c>
    </row>
    <row r="2082" spans="60:63" x14ac:dyDescent="0.25">
      <c r="BH2082" t="s">
        <v>5042</v>
      </c>
      <c r="BI2082" t="s">
        <v>2061</v>
      </c>
      <c r="BJ2082" t="s">
        <v>968</v>
      </c>
      <c r="BK2082" t="str">
        <f t="shared" si="32"/>
        <v>Highland County, OH</v>
      </c>
    </row>
    <row r="2083" spans="60:63" x14ac:dyDescent="0.25">
      <c r="BH2083" t="s">
        <v>5043</v>
      </c>
      <c r="BI2083" t="s">
        <v>2084</v>
      </c>
      <c r="BJ2083" t="s">
        <v>968</v>
      </c>
      <c r="BK2083" t="str">
        <f t="shared" si="32"/>
        <v>Hocking County, OH</v>
      </c>
    </row>
    <row r="2084" spans="60:63" x14ac:dyDescent="0.25">
      <c r="BH2084" t="s">
        <v>5044</v>
      </c>
      <c r="BI2084" t="s">
        <v>1820</v>
      </c>
      <c r="BJ2084" t="s">
        <v>968</v>
      </c>
      <c r="BK2084" t="str">
        <f t="shared" si="32"/>
        <v>Holmes County, OH</v>
      </c>
    </row>
    <row r="2085" spans="60:63" x14ac:dyDescent="0.25">
      <c r="BH2085" t="s">
        <v>5045</v>
      </c>
      <c r="BI2085" t="s">
        <v>1965</v>
      </c>
      <c r="BJ2085" t="s">
        <v>968</v>
      </c>
      <c r="BK2085" t="str">
        <f t="shared" si="32"/>
        <v>Huron County, OH</v>
      </c>
    </row>
    <row r="2086" spans="60:63" x14ac:dyDescent="0.25">
      <c r="BH2086" t="s">
        <v>5046</v>
      </c>
      <c r="BI2086" t="s">
        <v>1531</v>
      </c>
      <c r="BJ2086" t="s">
        <v>968</v>
      </c>
      <c r="BK2086" t="str">
        <f t="shared" si="32"/>
        <v>Jackson County, OH</v>
      </c>
    </row>
    <row r="2087" spans="60:63" x14ac:dyDescent="0.25">
      <c r="BH2087" t="s">
        <v>5047</v>
      </c>
      <c r="BI2087" t="s">
        <v>1569</v>
      </c>
      <c r="BJ2087" t="s">
        <v>968</v>
      </c>
      <c r="BK2087" t="str">
        <f t="shared" si="32"/>
        <v>Jefferson County, OH</v>
      </c>
    </row>
    <row r="2088" spans="60:63" x14ac:dyDescent="0.25">
      <c r="BH2088" t="s">
        <v>5048</v>
      </c>
      <c r="BI2088" t="s">
        <v>1259</v>
      </c>
      <c r="BJ2088" t="s">
        <v>968</v>
      </c>
      <c r="BK2088" t="str">
        <f t="shared" si="32"/>
        <v>Knox County, OH</v>
      </c>
    </row>
    <row r="2089" spans="60:63" x14ac:dyDescent="0.25">
      <c r="BH2089" t="s">
        <v>5049</v>
      </c>
      <c r="BI2089" t="s">
        <v>1580</v>
      </c>
      <c r="BJ2089" t="s">
        <v>968</v>
      </c>
      <c r="BK2089" t="str">
        <f t="shared" si="32"/>
        <v>Lake County, OH</v>
      </c>
    </row>
    <row r="2090" spans="60:63" x14ac:dyDescent="0.25">
      <c r="BH2090" t="s">
        <v>5050</v>
      </c>
      <c r="BI2090" t="s">
        <v>2086</v>
      </c>
      <c r="BJ2090" t="s">
        <v>968</v>
      </c>
      <c r="BK2090" t="str">
        <f t="shared" si="32"/>
        <v>Lawrence County, OH</v>
      </c>
    </row>
    <row r="2091" spans="60:63" x14ac:dyDescent="0.25">
      <c r="BH2091" t="s">
        <v>5051</v>
      </c>
      <c r="BI2091" t="s">
        <v>2245</v>
      </c>
      <c r="BJ2091" t="s">
        <v>968</v>
      </c>
      <c r="BK2091" t="str">
        <f t="shared" si="32"/>
        <v>Licking County, OH</v>
      </c>
    </row>
    <row r="2092" spans="60:63" x14ac:dyDescent="0.25">
      <c r="BH2092" t="s">
        <v>5052</v>
      </c>
      <c r="BI2092" t="s">
        <v>1763</v>
      </c>
      <c r="BJ2092" t="s">
        <v>968</v>
      </c>
      <c r="BK2092" t="str">
        <f t="shared" si="32"/>
        <v>Logan County, OH</v>
      </c>
    </row>
    <row r="2093" spans="60:63" x14ac:dyDescent="0.25">
      <c r="BH2093" t="s">
        <v>5053</v>
      </c>
      <c r="BI2093" t="s">
        <v>2287</v>
      </c>
      <c r="BJ2093" t="s">
        <v>968</v>
      </c>
      <c r="BK2093" t="str">
        <f t="shared" si="32"/>
        <v>Lorain County, OH</v>
      </c>
    </row>
    <row r="2094" spans="60:63" x14ac:dyDescent="0.25">
      <c r="BH2094" t="s">
        <v>5054</v>
      </c>
      <c r="BI2094" t="s">
        <v>2304</v>
      </c>
      <c r="BJ2094" t="s">
        <v>968</v>
      </c>
      <c r="BK2094" t="str">
        <f t="shared" si="32"/>
        <v>Lucas County, OH</v>
      </c>
    </row>
    <row r="2095" spans="60:63" x14ac:dyDescent="0.25">
      <c r="BH2095" t="s">
        <v>5055</v>
      </c>
      <c r="BI2095" t="s">
        <v>1852</v>
      </c>
      <c r="BJ2095" t="s">
        <v>968</v>
      </c>
      <c r="BK2095" t="str">
        <f t="shared" si="32"/>
        <v>Madison County, OH</v>
      </c>
    </row>
    <row r="2096" spans="60:63" x14ac:dyDescent="0.25">
      <c r="BH2096" t="s">
        <v>5056</v>
      </c>
      <c r="BI2096" t="s">
        <v>2345</v>
      </c>
      <c r="BJ2096" t="s">
        <v>968</v>
      </c>
      <c r="BK2096" t="str">
        <f t="shared" si="32"/>
        <v>Mahoning County, OH</v>
      </c>
    </row>
    <row r="2097" spans="60:63" x14ac:dyDescent="0.25">
      <c r="BH2097" t="s">
        <v>5057</v>
      </c>
      <c r="BI2097" t="s">
        <v>1780</v>
      </c>
      <c r="BJ2097" t="s">
        <v>968</v>
      </c>
      <c r="BK2097" t="str">
        <f t="shared" si="32"/>
        <v>Marion County, OH</v>
      </c>
    </row>
    <row r="2098" spans="60:63" x14ac:dyDescent="0.25">
      <c r="BH2098" t="s">
        <v>5058</v>
      </c>
      <c r="BI2098" t="s">
        <v>2384</v>
      </c>
      <c r="BJ2098" t="s">
        <v>968</v>
      </c>
      <c r="BK2098" t="str">
        <f t="shared" si="32"/>
        <v>Medina County, OH</v>
      </c>
    </row>
    <row r="2099" spans="60:63" x14ac:dyDescent="0.25">
      <c r="BH2099" t="s">
        <v>5059</v>
      </c>
      <c r="BI2099" t="s">
        <v>2402</v>
      </c>
      <c r="BJ2099" t="s">
        <v>968</v>
      </c>
      <c r="BK2099" t="str">
        <f t="shared" si="32"/>
        <v>Meigs County, OH</v>
      </c>
    </row>
    <row r="2100" spans="60:63" x14ac:dyDescent="0.25">
      <c r="BH2100" t="s">
        <v>5060</v>
      </c>
      <c r="BI2100" t="s">
        <v>1404</v>
      </c>
      <c r="BJ2100" t="s">
        <v>968</v>
      </c>
      <c r="BK2100" t="str">
        <f t="shared" si="32"/>
        <v>Mercer County, OH</v>
      </c>
    </row>
    <row r="2101" spans="60:63" x14ac:dyDescent="0.25">
      <c r="BH2101" t="s">
        <v>5061</v>
      </c>
      <c r="BI2101" t="s">
        <v>2376</v>
      </c>
      <c r="BJ2101" t="s">
        <v>968</v>
      </c>
      <c r="BK2101" t="str">
        <f t="shared" si="32"/>
        <v>Miami County, OH</v>
      </c>
    </row>
    <row r="2102" spans="60:63" x14ac:dyDescent="0.25">
      <c r="BH2102" t="s">
        <v>5062</v>
      </c>
      <c r="BI2102" t="s">
        <v>1876</v>
      </c>
      <c r="BJ2102" t="s">
        <v>968</v>
      </c>
      <c r="BK2102" t="str">
        <f t="shared" si="32"/>
        <v>Monroe County, OH</v>
      </c>
    </row>
    <row r="2103" spans="60:63" x14ac:dyDescent="0.25">
      <c r="BH2103" t="s">
        <v>5063</v>
      </c>
      <c r="BI2103" t="s">
        <v>1520</v>
      </c>
      <c r="BJ2103" t="s">
        <v>968</v>
      </c>
      <c r="BK2103" t="str">
        <f t="shared" si="32"/>
        <v>Montgomery County, OH</v>
      </c>
    </row>
    <row r="2104" spans="60:63" x14ac:dyDescent="0.25">
      <c r="BH2104" t="s">
        <v>5064</v>
      </c>
      <c r="BI2104" t="s">
        <v>1536</v>
      </c>
      <c r="BJ2104" t="s">
        <v>968</v>
      </c>
      <c r="BK2104" t="str">
        <f t="shared" si="32"/>
        <v>Morgan County, OH</v>
      </c>
    </row>
    <row r="2105" spans="60:63" x14ac:dyDescent="0.25">
      <c r="BH2105" t="s">
        <v>5065</v>
      </c>
      <c r="BI2105" t="s">
        <v>1804</v>
      </c>
      <c r="BJ2105" t="s">
        <v>968</v>
      </c>
      <c r="BK2105" t="str">
        <f t="shared" si="32"/>
        <v>Morrow County, OH</v>
      </c>
    </row>
    <row r="2106" spans="60:63" x14ac:dyDescent="0.25">
      <c r="BH2106" t="s">
        <v>5066</v>
      </c>
      <c r="BI2106" t="s">
        <v>2518</v>
      </c>
      <c r="BJ2106" t="s">
        <v>968</v>
      </c>
      <c r="BK2106" t="str">
        <f t="shared" si="32"/>
        <v>Muskingum County, OH</v>
      </c>
    </row>
    <row r="2107" spans="60:63" x14ac:dyDescent="0.25">
      <c r="BH2107" t="s">
        <v>5067</v>
      </c>
      <c r="BI2107" t="s">
        <v>2385</v>
      </c>
      <c r="BJ2107" t="s">
        <v>968</v>
      </c>
      <c r="BK2107" t="str">
        <f t="shared" si="32"/>
        <v>Noble County, OH</v>
      </c>
    </row>
    <row r="2108" spans="60:63" x14ac:dyDescent="0.25">
      <c r="BH2108" t="s">
        <v>5068</v>
      </c>
      <c r="BI2108" t="s">
        <v>2488</v>
      </c>
      <c r="BJ2108" t="s">
        <v>968</v>
      </c>
      <c r="BK2108" t="str">
        <f t="shared" si="32"/>
        <v>Ottawa County, OH</v>
      </c>
    </row>
    <row r="2109" spans="60:63" x14ac:dyDescent="0.25">
      <c r="BH2109" t="s">
        <v>5069</v>
      </c>
      <c r="BI2109" t="s">
        <v>2568</v>
      </c>
      <c r="BJ2109" t="s">
        <v>968</v>
      </c>
      <c r="BK2109" t="str">
        <f t="shared" si="32"/>
        <v>Paulding County, OH</v>
      </c>
    </row>
    <row r="2110" spans="60:63" x14ac:dyDescent="0.25">
      <c r="BH2110" t="s">
        <v>5070</v>
      </c>
      <c r="BI2110" t="s">
        <v>2347</v>
      </c>
      <c r="BJ2110" t="s">
        <v>968</v>
      </c>
      <c r="BK2110" t="str">
        <f t="shared" si="32"/>
        <v>Perry County, OH</v>
      </c>
    </row>
    <row r="2111" spans="60:63" x14ac:dyDescent="0.25">
      <c r="BH2111" t="s">
        <v>5071</v>
      </c>
      <c r="BI2111" t="s">
        <v>2600</v>
      </c>
      <c r="BJ2111" t="s">
        <v>968</v>
      </c>
      <c r="BK2111" t="str">
        <f t="shared" si="32"/>
        <v>Pickaway County, OH</v>
      </c>
    </row>
    <row r="2112" spans="60:63" x14ac:dyDescent="0.25">
      <c r="BH2112" t="s">
        <v>5072</v>
      </c>
      <c r="BI2112" t="s">
        <v>2386</v>
      </c>
      <c r="BJ2112" t="s">
        <v>968</v>
      </c>
      <c r="BK2112" t="str">
        <f t="shared" si="32"/>
        <v>Pike County, OH</v>
      </c>
    </row>
    <row r="2113" spans="60:63" x14ac:dyDescent="0.25">
      <c r="BH2113" t="s">
        <v>5073</v>
      </c>
      <c r="BI2113" t="s">
        <v>2351</v>
      </c>
      <c r="BJ2113" t="s">
        <v>968</v>
      </c>
      <c r="BK2113" t="str">
        <f t="shared" si="32"/>
        <v>Portage County, OH</v>
      </c>
    </row>
    <row r="2114" spans="60:63" x14ac:dyDescent="0.25">
      <c r="BH2114" t="s">
        <v>5074</v>
      </c>
      <c r="BI2114" t="s">
        <v>2641</v>
      </c>
      <c r="BJ2114" t="s">
        <v>968</v>
      </c>
      <c r="BK2114" t="str">
        <f t="shared" si="32"/>
        <v>Preble County, OH</v>
      </c>
    </row>
    <row r="2115" spans="60:63" x14ac:dyDescent="0.25">
      <c r="BH2115" t="s">
        <v>5075</v>
      </c>
      <c r="BI2115" t="s">
        <v>2149</v>
      </c>
      <c r="BJ2115" t="s">
        <v>968</v>
      </c>
      <c r="BK2115" t="str">
        <f t="shared" ref="BK2115:BK2178" si="33">_xlfn.TEXTJOIN(", ", TRUE, BI2115,BJ2115)</f>
        <v>Putnam County, OH</v>
      </c>
    </row>
    <row r="2116" spans="60:63" x14ac:dyDescent="0.25">
      <c r="BH2116" t="s">
        <v>5076</v>
      </c>
      <c r="BI2116" t="s">
        <v>2126</v>
      </c>
      <c r="BJ2116" t="s">
        <v>968</v>
      </c>
      <c r="BK2116" t="str">
        <f t="shared" si="33"/>
        <v>Richland County, OH</v>
      </c>
    </row>
    <row r="2117" spans="60:63" x14ac:dyDescent="0.25">
      <c r="BH2117" t="s">
        <v>5077</v>
      </c>
      <c r="BI2117" t="s">
        <v>2680</v>
      </c>
      <c r="BJ2117" t="s">
        <v>968</v>
      </c>
      <c r="BK2117" t="str">
        <f t="shared" si="33"/>
        <v>Ross County, OH</v>
      </c>
    </row>
    <row r="2118" spans="60:63" x14ac:dyDescent="0.25">
      <c r="BH2118" t="s">
        <v>5078</v>
      </c>
      <c r="BI2118" t="s">
        <v>2693</v>
      </c>
      <c r="BJ2118" t="s">
        <v>968</v>
      </c>
      <c r="BK2118" t="str">
        <f t="shared" si="33"/>
        <v>Sandusky County, OH</v>
      </c>
    </row>
    <row r="2119" spans="60:63" x14ac:dyDescent="0.25">
      <c r="BH2119" t="s">
        <v>5079</v>
      </c>
      <c r="BI2119" t="s">
        <v>2706</v>
      </c>
      <c r="BJ2119" t="s">
        <v>968</v>
      </c>
      <c r="BK2119" t="str">
        <f t="shared" si="33"/>
        <v>Scioto County, OH</v>
      </c>
    </row>
    <row r="2120" spans="60:63" x14ac:dyDescent="0.25">
      <c r="BH2120" t="s">
        <v>5080</v>
      </c>
      <c r="BI2120" t="s">
        <v>2343</v>
      </c>
      <c r="BJ2120" t="s">
        <v>968</v>
      </c>
      <c r="BK2120" t="str">
        <f t="shared" si="33"/>
        <v>Seneca County, OH</v>
      </c>
    </row>
    <row r="2121" spans="60:63" x14ac:dyDescent="0.25">
      <c r="BH2121" t="s">
        <v>5081</v>
      </c>
      <c r="BI2121" t="s">
        <v>2495</v>
      </c>
      <c r="BJ2121" t="s">
        <v>968</v>
      </c>
      <c r="BK2121" t="str">
        <f t="shared" si="33"/>
        <v>Shelby County, OH</v>
      </c>
    </row>
    <row r="2122" spans="60:63" x14ac:dyDescent="0.25">
      <c r="BH2122" t="s">
        <v>5082</v>
      </c>
      <c r="BI2122" t="s">
        <v>2244</v>
      </c>
      <c r="BJ2122" t="s">
        <v>968</v>
      </c>
      <c r="BK2122" t="str">
        <f t="shared" si="33"/>
        <v>Stark County, OH</v>
      </c>
    </row>
    <row r="2123" spans="60:63" x14ac:dyDescent="0.25">
      <c r="BH2123" t="s">
        <v>5083</v>
      </c>
      <c r="BI2123" t="s">
        <v>1735</v>
      </c>
      <c r="BJ2123" t="s">
        <v>968</v>
      </c>
      <c r="BK2123" t="str">
        <f t="shared" si="33"/>
        <v>Summit County, OH</v>
      </c>
    </row>
    <row r="2124" spans="60:63" x14ac:dyDescent="0.25">
      <c r="BH2124" t="s">
        <v>5084</v>
      </c>
      <c r="BI2124" t="s">
        <v>2759</v>
      </c>
      <c r="BJ2124" t="s">
        <v>968</v>
      </c>
      <c r="BK2124" t="str">
        <f t="shared" si="33"/>
        <v>Trumbull County, OH</v>
      </c>
    </row>
    <row r="2125" spans="60:63" x14ac:dyDescent="0.25">
      <c r="BH2125" t="s">
        <v>5085</v>
      </c>
      <c r="BI2125" t="s">
        <v>2771</v>
      </c>
      <c r="BJ2125" t="s">
        <v>968</v>
      </c>
      <c r="BK2125" t="str">
        <f t="shared" si="33"/>
        <v>Tuscarawas County, OH</v>
      </c>
    </row>
    <row r="2126" spans="60:63" x14ac:dyDescent="0.25">
      <c r="BH2126" t="s">
        <v>5086</v>
      </c>
      <c r="BI2126" t="s">
        <v>1673</v>
      </c>
      <c r="BJ2126" t="s">
        <v>968</v>
      </c>
      <c r="BK2126" t="str">
        <f t="shared" si="33"/>
        <v>Union County, OH</v>
      </c>
    </row>
    <row r="2127" spans="60:63" x14ac:dyDescent="0.25">
      <c r="BH2127" t="s">
        <v>5087</v>
      </c>
      <c r="BI2127" t="s">
        <v>2788</v>
      </c>
      <c r="BJ2127" t="s">
        <v>968</v>
      </c>
      <c r="BK2127" t="str">
        <f t="shared" si="33"/>
        <v>Van Wert County, OH</v>
      </c>
    </row>
    <row r="2128" spans="60:63" x14ac:dyDescent="0.25">
      <c r="BH2128" t="s">
        <v>5088</v>
      </c>
      <c r="BI2128" t="s">
        <v>2797</v>
      </c>
      <c r="BJ2128" t="s">
        <v>968</v>
      </c>
      <c r="BK2128" t="str">
        <f t="shared" si="33"/>
        <v>Vinton County, OH</v>
      </c>
    </row>
    <row r="2129" spans="60:63" x14ac:dyDescent="0.25">
      <c r="BH2129" t="s">
        <v>5089</v>
      </c>
      <c r="BI2129" t="s">
        <v>1700</v>
      </c>
      <c r="BJ2129" t="s">
        <v>968</v>
      </c>
      <c r="BK2129" t="str">
        <f t="shared" si="33"/>
        <v>Warren County, OH</v>
      </c>
    </row>
    <row r="2130" spans="60:63" x14ac:dyDescent="0.25">
      <c r="BH2130" t="s">
        <v>5090</v>
      </c>
      <c r="BI2130" t="s">
        <v>1201</v>
      </c>
      <c r="BJ2130" t="s">
        <v>968</v>
      </c>
      <c r="BK2130" t="str">
        <f t="shared" si="33"/>
        <v>Washington County, OH</v>
      </c>
    </row>
    <row r="2131" spans="60:63" x14ac:dyDescent="0.25">
      <c r="BH2131" t="s">
        <v>5091</v>
      </c>
      <c r="BI2131" t="s">
        <v>1885</v>
      </c>
      <c r="BJ2131" t="s">
        <v>968</v>
      </c>
      <c r="BK2131" t="str">
        <f t="shared" si="33"/>
        <v>Wayne County, OH</v>
      </c>
    </row>
    <row r="2132" spans="60:63" x14ac:dyDescent="0.25">
      <c r="BH2132" t="s">
        <v>5092</v>
      </c>
      <c r="BI2132" t="s">
        <v>2401</v>
      </c>
      <c r="BJ2132" t="s">
        <v>968</v>
      </c>
      <c r="BK2132" t="str">
        <f t="shared" si="33"/>
        <v>Williams County, OH</v>
      </c>
    </row>
    <row r="2133" spans="60:63" x14ac:dyDescent="0.25">
      <c r="BH2133" t="s">
        <v>5093</v>
      </c>
      <c r="BI2133" t="s">
        <v>2428</v>
      </c>
      <c r="BJ2133" t="s">
        <v>968</v>
      </c>
      <c r="BK2133" t="str">
        <f t="shared" si="33"/>
        <v>Wood County, OH</v>
      </c>
    </row>
    <row r="2134" spans="60:63" x14ac:dyDescent="0.25">
      <c r="BH2134" t="s">
        <v>5094</v>
      </c>
      <c r="BI2134" t="s">
        <v>2844</v>
      </c>
      <c r="BJ2134" t="s">
        <v>968</v>
      </c>
      <c r="BK2134" t="str">
        <f t="shared" si="33"/>
        <v>Wyandot County, OH</v>
      </c>
    </row>
    <row r="2135" spans="60:63" x14ac:dyDescent="0.25">
      <c r="BH2135" t="s">
        <v>5095</v>
      </c>
      <c r="BI2135" t="s">
        <v>1005</v>
      </c>
      <c r="BJ2135" t="s">
        <v>969</v>
      </c>
      <c r="BK2135" t="str">
        <f t="shared" si="33"/>
        <v>Adair County, OK</v>
      </c>
    </row>
    <row r="2136" spans="60:63" x14ac:dyDescent="0.25">
      <c r="BH2136" t="s">
        <v>5096</v>
      </c>
      <c r="BI2136" t="s">
        <v>1061</v>
      </c>
      <c r="BJ2136" t="s">
        <v>969</v>
      </c>
      <c r="BK2136" t="str">
        <f t="shared" si="33"/>
        <v>Alfalfa County, OK</v>
      </c>
    </row>
    <row r="2137" spans="60:63" x14ac:dyDescent="0.25">
      <c r="BH2137" t="s">
        <v>5097</v>
      </c>
      <c r="BI2137" t="s">
        <v>1109</v>
      </c>
      <c r="BJ2137" t="s">
        <v>969</v>
      </c>
      <c r="BK2137" t="str">
        <f t="shared" si="33"/>
        <v>Atoka County, OK</v>
      </c>
    </row>
    <row r="2138" spans="60:63" x14ac:dyDescent="0.25">
      <c r="BH2138" t="s">
        <v>5098</v>
      </c>
      <c r="BI2138" t="s">
        <v>1025</v>
      </c>
      <c r="BJ2138" t="s">
        <v>969</v>
      </c>
      <c r="BK2138" t="str">
        <f t="shared" si="33"/>
        <v>Beaver County, OK</v>
      </c>
    </row>
    <row r="2139" spans="60:63" x14ac:dyDescent="0.25">
      <c r="BH2139" t="s">
        <v>5099</v>
      </c>
      <c r="BI2139" t="s">
        <v>1199</v>
      </c>
      <c r="BJ2139" t="s">
        <v>969</v>
      </c>
      <c r="BK2139" t="str">
        <f t="shared" si="33"/>
        <v>Beckham County, OK</v>
      </c>
    </row>
    <row r="2140" spans="60:63" x14ac:dyDescent="0.25">
      <c r="BH2140" t="s">
        <v>5100</v>
      </c>
      <c r="BI2140" t="s">
        <v>1100</v>
      </c>
      <c r="BJ2140" t="s">
        <v>969</v>
      </c>
      <c r="BK2140" t="str">
        <f t="shared" si="33"/>
        <v>Blaine County, OK</v>
      </c>
    </row>
    <row r="2141" spans="60:63" x14ac:dyDescent="0.25">
      <c r="BH2141" t="s">
        <v>5101</v>
      </c>
      <c r="BI2141" t="s">
        <v>1274</v>
      </c>
      <c r="BJ2141" t="s">
        <v>969</v>
      </c>
      <c r="BK2141" t="str">
        <f t="shared" si="33"/>
        <v>Bryan County, OK</v>
      </c>
    </row>
    <row r="2142" spans="60:63" x14ac:dyDescent="0.25">
      <c r="BH2142" t="s">
        <v>5102</v>
      </c>
      <c r="BI2142" t="s">
        <v>1304</v>
      </c>
      <c r="BJ2142" t="s">
        <v>969</v>
      </c>
      <c r="BK2142" t="str">
        <f t="shared" si="33"/>
        <v>Caddo County, OK</v>
      </c>
    </row>
    <row r="2143" spans="60:63" x14ac:dyDescent="0.25">
      <c r="BH2143" t="s">
        <v>5103</v>
      </c>
      <c r="BI2143" t="s">
        <v>1342</v>
      </c>
      <c r="BJ2143" t="s">
        <v>969</v>
      </c>
      <c r="BK2143" t="str">
        <f t="shared" si="33"/>
        <v>Canadian County, OK</v>
      </c>
    </row>
    <row r="2144" spans="60:63" x14ac:dyDescent="0.25">
      <c r="BH2144" t="s">
        <v>5104</v>
      </c>
      <c r="BI2144" t="s">
        <v>1231</v>
      </c>
      <c r="BJ2144" t="s">
        <v>969</v>
      </c>
      <c r="BK2144" t="str">
        <f t="shared" si="33"/>
        <v>Carter County, OK</v>
      </c>
    </row>
    <row r="2145" spans="60:63" x14ac:dyDescent="0.25">
      <c r="BH2145" t="s">
        <v>5105</v>
      </c>
      <c r="BI2145" t="s">
        <v>1353</v>
      </c>
      <c r="BJ2145" t="s">
        <v>969</v>
      </c>
      <c r="BK2145" t="str">
        <f t="shared" si="33"/>
        <v>Cherokee County, OK</v>
      </c>
    </row>
    <row r="2146" spans="60:63" x14ac:dyDescent="0.25">
      <c r="BH2146" t="s">
        <v>5106</v>
      </c>
      <c r="BI2146" t="s">
        <v>1368</v>
      </c>
      <c r="BJ2146" t="s">
        <v>969</v>
      </c>
      <c r="BK2146" t="str">
        <f t="shared" si="33"/>
        <v>Choctaw County, OK</v>
      </c>
    </row>
    <row r="2147" spans="60:63" x14ac:dyDescent="0.25">
      <c r="BH2147" t="s">
        <v>5107</v>
      </c>
      <c r="BI2147" t="s">
        <v>1468</v>
      </c>
      <c r="BJ2147" t="s">
        <v>969</v>
      </c>
      <c r="BK2147" t="str">
        <f t="shared" si="33"/>
        <v>Cimarron County, OK</v>
      </c>
    </row>
    <row r="2148" spans="60:63" x14ac:dyDescent="0.25">
      <c r="BH2148" t="s">
        <v>5108</v>
      </c>
      <c r="BI2148" t="s">
        <v>1447</v>
      </c>
      <c r="BJ2148" t="s">
        <v>969</v>
      </c>
      <c r="BK2148" t="str">
        <f t="shared" si="33"/>
        <v>Cleveland County, OK</v>
      </c>
    </row>
    <row r="2149" spans="60:63" x14ac:dyDescent="0.25">
      <c r="BH2149" t="s">
        <v>5109</v>
      </c>
      <c r="BI2149" t="s">
        <v>1530</v>
      </c>
      <c r="BJ2149" t="s">
        <v>969</v>
      </c>
      <c r="BK2149" t="str">
        <f t="shared" si="33"/>
        <v>Coal County, OK</v>
      </c>
    </row>
    <row r="2150" spans="60:63" x14ac:dyDescent="0.25">
      <c r="BH2150" t="s">
        <v>5110</v>
      </c>
      <c r="BI2150" t="s">
        <v>1568</v>
      </c>
      <c r="BJ2150" t="s">
        <v>969</v>
      </c>
      <c r="BK2150" t="str">
        <f t="shared" si="33"/>
        <v>Comanche County, OK</v>
      </c>
    </row>
    <row r="2151" spans="60:63" x14ac:dyDescent="0.25">
      <c r="BH2151" t="s">
        <v>5111</v>
      </c>
      <c r="BI2151" t="s">
        <v>1593</v>
      </c>
      <c r="BJ2151" t="s">
        <v>969</v>
      </c>
      <c r="BK2151" t="str">
        <f t="shared" si="33"/>
        <v>Cotton County, OK</v>
      </c>
    </row>
    <row r="2152" spans="60:63" x14ac:dyDescent="0.25">
      <c r="BH2152" t="s">
        <v>5112</v>
      </c>
      <c r="BI2152" t="s">
        <v>1625</v>
      </c>
      <c r="BJ2152" t="s">
        <v>969</v>
      </c>
      <c r="BK2152" t="str">
        <f t="shared" si="33"/>
        <v>Craig County, OK</v>
      </c>
    </row>
    <row r="2153" spans="60:63" x14ac:dyDescent="0.25">
      <c r="BH2153" t="s">
        <v>5113</v>
      </c>
      <c r="BI2153" t="s">
        <v>1647</v>
      </c>
      <c r="BJ2153" t="s">
        <v>969</v>
      </c>
      <c r="BK2153" t="str">
        <f t="shared" si="33"/>
        <v>Creek County, OK</v>
      </c>
    </row>
    <row r="2154" spans="60:63" x14ac:dyDescent="0.25">
      <c r="BH2154" t="s">
        <v>5114</v>
      </c>
      <c r="BI2154" t="s">
        <v>1336</v>
      </c>
      <c r="BJ2154" t="s">
        <v>969</v>
      </c>
      <c r="BK2154" t="str">
        <f t="shared" si="33"/>
        <v>Custer County, OK</v>
      </c>
    </row>
    <row r="2155" spans="60:63" x14ac:dyDescent="0.25">
      <c r="BH2155" t="s">
        <v>5115</v>
      </c>
      <c r="BI2155" t="s">
        <v>1464</v>
      </c>
      <c r="BJ2155" t="s">
        <v>969</v>
      </c>
      <c r="BK2155" t="str">
        <f t="shared" si="33"/>
        <v>Delaware County, OK</v>
      </c>
    </row>
    <row r="2156" spans="60:63" x14ac:dyDescent="0.25">
      <c r="BH2156" t="s">
        <v>5116</v>
      </c>
      <c r="BI2156" t="s">
        <v>1680</v>
      </c>
      <c r="BJ2156" t="s">
        <v>969</v>
      </c>
      <c r="BK2156" t="str">
        <f t="shared" si="33"/>
        <v>Dewey County, OK</v>
      </c>
    </row>
    <row r="2157" spans="60:63" x14ac:dyDescent="0.25">
      <c r="BH2157" t="s">
        <v>5117</v>
      </c>
      <c r="BI2157" t="s">
        <v>1755</v>
      </c>
      <c r="BJ2157" t="s">
        <v>969</v>
      </c>
      <c r="BK2157" t="str">
        <f t="shared" si="33"/>
        <v>Ellis County, OK</v>
      </c>
    </row>
    <row r="2158" spans="60:63" x14ac:dyDescent="0.25">
      <c r="BH2158" t="s">
        <v>5118</v>
      </c>
      <c r="BI2158" t="s">
        <v>1346</v>
      </c>
      <c r="BJ2158" t="s">
        <v>969</v>
      </c>
      <c r="BK2158" t="str">
        <f t="shared" si="33"/>
        <v>Garfield County, OK</v>
      </c>
    </row>
    <row r="2159" spans="60:63" x14ac:dyDescent="0.25">
      <c r="BH2159" t="s">
        <v>5119</v>
      </c>
      <c r="BI2159" t="s">
        <v>1803</v>
      </c>
      <c r="BJ2159" t="s">
        <v>969</v>
      </c>
      <c r="BK2159" t="str">
        <f t="shared" si="33"/>
        <v>Garvin County, OK</v>
      </c>
    </row>
    <row r="2160" spans="60:63" x14ac:dyDescent="0.25">
      <c r="BH2160" t="s">
        <v>5120</v>
      </c>
      <c r="BI2160" t="s">
        <v>1827</v>
      </c>
      <c r="BJ2160" t="s">
        <v>969</v>
      </c>
      <c r="BK2160" t="str">
        <f t="shared" si="33"/>
        <v>Grady County, OK</v>
      </c>
    </row>
    <row r="2161" spans="60:63" x14ac:dyDescent="0.25">
      <c r="BH2161" t="s">
        <v>5121</v>
      </c>
      <c r="BI2161" t="s">
        <v>1373</v>
      </c>
      <c r="BJ2161" t="s">
        <v>969</v>
      </c>
      <c r="BK2161" t="str">
        <f t="shared" si="33"/>
        <v>Grant County, OK</v>
      </c>
    </row>
    <row r="2162" spans="60:63" x14ac:dyDescent="0.25">
      <c r="BH2162" t="s">
        <v>5122</v>
      </c>
      <c r="BI2162" t="s">
        <v>1880</v>
      </c>
      <c r="BJ2162" t="s">
        <v>969</v>
      </c>
      <c r="BK2162" t="str">
        <f t="shared" si="33"/>
        <v>Greer County, OK</v>
      </c>
    </row>
    <row r="2163" spans="60:63" x14ac:dyDescent="0.25">
      <c r="BH2163" t="s">
        <v>5123</v>
      </c>
      <c r="BI2163" t="s">
        <v>1901</v>
      </c>
      <c r="BJ2163" t="s">
        <v>969</v>
      </c>
      <c r="BK2163" t="str">
        <f t="shared" si="33"/>
        <v>Harmon County, OK</v>
      </c>
    </row>
    <row r="2164" spans="60:63" x14ac:dyDescent="0.25">
      <c r="BH2164" t="s">
        <v>5124</v>
      </c>
      <c r="BI2164" t="s">
        <v>1925</v>
      </c>
      <c r="BJ2164" t="s">
        <v>969</v>
      </c>
      <c r="BK2164" t="str">
        <f t="shared" si="33"/>
        <v>Harper County, OK</v>
      </c>
    </row>
    <row r="2165" spans="60:63" x14ac:dyDescent="0.25">
      <c r="BH2165" t="s">
        <v>5125</v>
      </c>
      <c r="BI2165" t="s">
        <v>1948</v>
      </c>
      <c r="BJ2165" t="s">
        <v>969</v>
      </c>
      <c r="BK2165" t="str">
        <f t="shared" si="33"/>
        <v>Haskell County, OK</v>
      </c>
    </row>
    <row r="2166" spans="60:63" x14ac:dyDescent="0.25">
      <c r="BH2166" t="s">
        <v>5126</v>
      </c>
      <c r="BI2166" t="s">
        <v>1971</v>
      </c>
      <c r="BJ2166" t="s">
        <v>969</v>
      </c>
      <c r="BK2166" t="str">
        <f t="shared" si="33"/>
        <v>Hughes County, OK</v>
      </c>
    </row>
    <row r="2167" spans="60:63" x14ac:dyDescent="0.25">
      <c r="BH2167" t="s">
        <v>5127</v>
      </c>
      <c r="BI2167" t="s">
        <v>1531</v>
      </c>
      <c r="BJ2167" t="s">
        <v>969</v>
      </c>
      <c r="BK2167" t="str">
        <f t="shared" si="33"/>
        <v>Jackson County, OK</v>
      </c>
    </row>
    <row r="2168" spans="60:63" x14ac:dyDescent="0.25">
      <c r="BH2168" t="s">
        <v>5128</v>
      </c>
      <c r="BI2168" t="s">
        <v>1569</v>
      </c>
      <c r="BJ2168" t="s">
        <v>969</v>
      </c>
      <c r="BK2168" t="str">
        <f t="shared" si="33"/>
        <v>Jefferson County, OK</v>
      </c>
    </row>
    <row r="2169" spans="60:63" x14ac:dyDescent="0.25">
      <c r="BH2169" t="s">
        <v>5129</v>
      </c>
      <c r="BI2169" t="s">
        <v>2041</v>
      </c>
      <c r="BJ2169" t="s">
        <v>969</v>
      </c>
      <c r="BK2169" t="str">
        <f t="shared" si="33"/>
        <v>Johnston County, OK</v>
      </c>
    </row>
    <row r="2170" spans="60:63" x14ac:dyDescent="0.25">
      <c r="BH2170" t="s">
        <v>5130</v>
      </c>
      <c r="BI2170" t="s">
        <v>2062</v>
      </c>
      <c r="BJ2170" t="s">
        <v>969</v>
      </c>
      <c r="BK2170" t="str">
        <f t="shared" si="33"/>
        <v>Kay County, OK</v>
      </c>
    </row>
    <row r="2171" spans="60:63" x14ac:dyDescent="0.25">
      <c r="BH2171" t="s">
        <v>5131</v>
      </c>
      <c r="BI2171" t="s">
        <v>2085</v>
      </c>
      <c r="BJ2171" t="s">
        <v>969</v>
      </c>
      <c r="BK2171" t="str">
        <f t="shared" si="33"/>
        <v>Kingfisher County, OK</v>
      </c>
    </row>
    <row r="2172" spans="60:63" x14ac:dyDescent="0.25">
      <c r="BH2172" t="s">
        <v>5132</v>
      </c>
      <c r="BI2172" t="s">
        <v>1959</v>
      </c>
      <c r="BJ2172" t="s">
        <v>969</v>
      </c>
      <c r="BK2172" t="str">
        <f t="shared" si="33"/>
        <v>Kiowa County, OK</v>
      </c>
    </row>
    <row r="2173" spans="60:63" x14ac:dyDescent="0.25">
      <c r="BH2173" t="s">
        <v>5133</v>
      </c>
      <c r="BI2173" t="s">
        <v>2127</v>
      </c>
      <c r="BJ2173" t="s">
        <v>969</v>
      </c>
      <c r="BK2173" t="str">
        <f t="shared" si="33"/>
        <v>Latimer County, OK</v>
      </c>
    </row>
    <row r="2174" spans="60:63" x14ac:dyDescent="0.25">
      <c r="BH2174" t="s">
        <v>5134</v>
      </c>
      <c r="BI2174" t="s">
        <v>2151</v>
      </c>
      <c r="BJ2174" t="s">
        <v>969</v>
      </c>
      <c r="BK2174" t="str">
        <f t="shared" si="33"/>
        <v>Le Flore County, OK</v>
      </c>
    </row>
    <row r="2175" spans="60:63" x14ac:dyDescent="0.25">
      <c r="BH2175" t="s">
        <v>5135</v>
      </c>
      <c r="BI2175" t="s">
        <v>1292</v>
      </c>
      <c r="BJ2175" t="s">
        <v>969</v>
      </c>
      <c r="BK2175" t="str">
        <f t="shared" si="33"/>
        <v>Lincoln County, OK</v>
      </c>
    </row>
    <row r="2176" spans="60:63" x14ac:dyDescent="0.25">
      <c r="BH2176" t="s">
        <v>5136</v>
      </c>
      <c r="BI2176" t="s">
        <v>1763</v>
      </c>
      <c r="BJ2176" t="s">
        <v>969</v>
      </c>
      <c r="BK2176" t="str">
        <f t="shared" si="33"/>
        <v>Logan County, OK</v>
      </c>
    </row>
    <row r="2177" spans="60:63" x14ac:dyDescent="0.25">
      <c r="BH2177" t="s">
        <v>5137</v>
      </c>
      <c r="BI2177" t="s">
        <v>2210</v>
      </c>
      <c r="BJ2177" t="s">
        <v>969</v>
      </c>
      <c r="BK2177" t="str">
        <f t="shared" si="33"/>
        <v>Love County, OK</v>
      </c>
    </row>
    <row r="2178" spans="60:63" x14ac:dyDescent="0.25">
      <c r="BH2178" t="s">
        <v>5138</v>
      </c>
      <c r="BI2178" t="s">
        <v>2230</v>
      </c>
      <c r="BJ2178" t="s">
        <v>969</v>
      </c>
      <c r="BK2178" t="str">
        <f t="shared" si="33"/>
        <v>McClain County, OK</v>
      </c>
    </row>
    <row r="2179" spans="60:63" x14ac:dyDescent="0.25">
      <c r="BH2179" t="s">
        <v>5139</v>
      </c>
      <c r="BI2179" t="s">
        <v>2246</v>
      </c>
      <c r="BJ2179" t="s">
        <v>969</v>
      </c>
      <c r="BK2179" t="str">
        <f t="shared" ref="BK2179:BK2242" si="34">_xlfn.TEXTJOIN(", ", TRUE, BI2179,BJ2179)</f>
        <v>McCurtain County, OK</v>
      </c>
    </row>
    <row r="2180" spans="60:63" x14ac:dyDescent="0.25">
      <c r="BH2180" t="s">
        <v>5140</v>
      </c>
      <c r="BI2180" t="s">
        <v>1826</v>
      </c>
      <c r="BJ2180" t="s">
        <v>969</v>
      </c>
      <c r="BK2180" t="str">
        <f t="shared" si="34"/>
        <v>McIntosh County, OK</v>
      </c>
    </row>
    <row r="2181" spans="60:63" x14ac:dyDescent="0.25">
      <c r="BH2181" t="s">
        <v>5141</v>
      </c>
      <c r="BI2181" t="s">
        <v>2288</v>
      </c>
      <c r="BJ2181" t="s">
        <v>969</v>
      </c>
      <c r="BK2181" t="str">
        <f t="shared" si="34"/>
        <v>Major County, OK</v>
      </c>
    </row>
    <row r="2182" spans="60:63" x14ac:dyDescent="0.25">
      <c r="BH2182" t="s">
        <v>5142</v>
      </c>
      <c r="BI2182" t="s">
        <v>1835</v>
      </c>
      <c r="BJ2182" t="s">
        <v>969</v>
      </c>
      <c r="BK2182" t="str">
        <f t="shared" si="34"/>
        <v>Marshall County, OK</v>
      </c>
    </row>
    <row r="2183" spans="60:63" x14ac:dyDescent="0.25">
      <c r="BH2183" t="s">
        <v>5143</v>
      </c>
      <c r="BI2183" t="s">
        <v>2323</v>
      </c>
      <c r="BJ2183" t="s">
        <v>969</v>
      </c>
      <c r="BK2183" t="str">
        <f t="shared" si="34"/>
        <v>Mayes County, OK</v>
      </c>
    </row>
    <row r="2184" spans="60:63" x14ac:dyDescent="0.25">
      <c r="BH2184" t="s">
        <v>5144</v>
      </c>
      <c r="BI2184" t="s">
        <v>2346</v>
      </c>
      <c r="BJ2184" t="s">
        <v>969</v>
      </c>
      <c r="BK2184" t="str">
        <f t="shared" si="34"/>
        <v>Murray County, OK</v>
      </c>
    </row>
    <row r="2185" spans="60:63" x14ac:dyDescent="0.25">
      <c r="BH2185" t="s">
        <v>5145</v>
      </c>
      <c r="BI2185" t="s">
        <v>2364</v>
      </c>
      <c r="BJ2185" t="s">
        <v>969</v>
      </c>
      <c r="BK2185" t="str">
        <f t="shared" si="34"/>
        <v>Muskogee County, OK</v>
      </c>
    </row>
    <row r="2186" spans="60:63" x14ac:dyDescent="0.25">
      <c r="BH2186" t="s">
        <v>5146</v>
      </c>
      <c r="BI2186" t="s">
        <v>2385</v>
      </c>
      <c r="BJ2186" t="s">
        <v>969</v>
      </c>
      <c r="BK2186" t="str">
        <f t="shared" si="34"/>
        <v>Noble County, OK</v>
      </c>
    </row>
    <row r="2187" spans="60:63" x14ac:dyDescent="0.25">
      <c r="BH2187" t="s">
        <v>5147</v>
      </c>
      <c r="BI2187" t="s">
        <v>2403</v>
      </c>
      <c r="BJ2187" t="s">
        <v>969</v>
      </c>
      <c r="BK2187" t="str">
        <f t="shared" si="34"/>
        <v>Nowata County, OK</v>
      </c>
    </row>
    <row r="2188" spans="60:63" x14ac:dyDescent="0.25">
      <c r="BH2188" t="s">
        <v>5148</v>
      </c>
      <c r="BI2188" t="s">
        <v>2423</v>
      </c>
      <c r="BJ2188" t="s">
        <v>969</v>
      </c>
      <c r="BK2188" t="str">
        <f t="shared" si="34"/>
        <v>Okfuskee County, OK</v>
      </c>
    </row>
    <row r="2189" spans="60:63" x14ac:dyDescent="0.25">
      <c r="BH2189" t="s">
        <v>5149</v>
      </c>
      <c r="BI2189" t="s">
        <v>2443</v>
      </c>
      <c r="BJ2189" t="s">
        <v>969</v>
      </c>
      <c r="BK2189" t="str">
        <f t="shared" si="34"/>
        <v>Oklahoma County, OK</v>
      </c>
    </row>
    <row r="2190" spans="60:63" x14ac:dyDescent="0.25">
      <c r="BH2190" t="s">
        <v>5150</v>
      </c>
      <c r="BI2190" t="s">
        <v>2462</v>
      </c>
      <c r="BJ2190" t="s">
        <v>969</v>
      </c>
      <c r="BK2190" t="str">
        <f t="shared" si="34"/>
        <v>Okmulgee County, OK</v>
      </c>
    </row>
    <row r="2191" spans="60:63" x14ac:dyDescent="0.25">
      <c r="BH2191" t="s">
        <v>5151</v>
      </c>
      <c r="BI2191" t="s">
        <v>2474</v>
      </c>
      <c r="BJ2191" t="s">
        <v>969</v>
      </c>
      <c r="BK2191" t="str">
        <f t="shared" si="34"/>
        <v>Osage County, OK</v>
      </c>
    </row>
    <row r="2192" spans="60:63" x14ac:dyDescent="0.25">
      <c r="BH2192" t="s">
        <v>5152</v>
      </c>
      <c r="BI2192" t="s">
        <v>2488</v>
      </c>
      <c r="BJ2192" t="s">
        <v>969</v>
      </c>
      <c r="BK2192" t="str">
        <f t="shared" si="34"/>
        <v>Ottawa County, OK</v>
      </c>
    </row>
    <row r="2193" spans="60:63" x14ac:dyDescent="0.25">
      <c r="BH2193" t="s">
        <v>5153</v>
      </c>
      <c r="BI2193" t="s">
        <v>2504</v>
      </c>
      <c r="BJ2193" t="s">
        <v>969</v>
      </c>
      <c r="BK2193" t="str">
        <f t="shared" si="34"/>
        <v>Pawnee County, OK</v>
      </c>
    </row>
    <row r="2194" spans="60:63" x14ac:dyDescent="0.25">
      <c r="BH2194" t="s">
        <v>5154</v>
      </c>
      <c r="BI2194" t="s">
        <v>2519</v>
      </c>
      <c r="BJ2194" t="s">
        <v>969</v>
      </c>
      <c r="BK2194" t="str">
        <f t="shared" si="34"/>
        <v>Payne County, OK</v>
      </c>
    </row>
    <row r="2195" spans="60:63" x14ac:dyDescent="0.25">
      <c r="BH2195" t="s">
        <v>5155</v>
      </c>
      <c r="BI2195" t="s">
        <v>2534</v>
      </c>
      <c r="BJ2195" t="s">
        <v>969</v>
      </c>
      <c r="BK2195" t="str">
        <f t="shared" si="34"/>
        <v>Pittsburg County, OK</v>
      </c>
    </row>
    <row r="2196" spans="60:63" x14ac:dyDescent="0.25">
      <c r="BH2196" t="s">
        <v>5156</v>
      </c>
      <c r="BI2196" t="s">
        <v>2486</v>
      </c>
      <c r="BJ2196" t="s">
        <v>969</v>
      </c>
      <c r="BK2196" t="str">
        <f t="shared" si="34"/>
        <v>Pontotoc County, OK</v>
      </c>
    </row>
    <row r="2197" spans="60:63" x14ac:dyDescent="0.25">
      <c r="BH2197" t="s">
        <v>5157</v>
      </c>
      <c r="BI2197" t="s">
        <v>2569</v>
      </c>
      <c r="BJ2197" t="s">
        <v>969</v>
      </c>
      <c r="BK2197" t="str">
        <f t="shared" si="34"/>
        <v>Pottawatomie County, OK</v>
      </c>
    </row>
    <row r="2198" spans="60:63" x14ac:dyDescent="0.25">
      <c r="BH2198" t="s">
        <v>5158</v>
      </c>
      <c r="BI2198" t="s">
        <v>2585</v>
      </c>
      <c r="BJ2198" t="s">
        <v>969</v>
      </c>
      <c r="BK2198" t="str">
        <f t="shared" si="34"/>
        <v>Pushmataha County, OK</v>
      </c>
    </row>
    <row r="2199" spans="60:63" x14ac:dyDescent="0.25">
      <c r="BH2199" t="s">
        <v>5159</v>
      </c>
      <c r="BI2199" t="s">
        <v>2601</v>
      </c>
      <c r="BJ2199" t="s">
        <v>969</v>
      </c>
      <c r="BK2199" t="str">
        <f t="shared" si="34"/>
        <v>Roger Mills County, OK</v>
      </c>
    </row>
    <row r="2200" spans="60:63" x14ac:dyDescent="0.25">
      <c r="BH2200" t="s">
        <v>5160</v>
      </c>
      <c r="BI2200" t="s">
        <v>2616</v>
      </c>
      <c r="BJ2200" t="s">
        <v>969</v>
      </c>
      <c r="BK2200" t="str">
        <f t="shared" si="34"/>
        <v>Rogers County, OK</v>
      </c>
    </row>
    <row r="2201" spans="60:63" x14ac:dyDescent="0.25">
      <c r="BH2201" t="s">
        <v>5161</v>
      </c>
      <c r="BI2201" t="s">
        <v>2497</v>
      </c>
      <c r="BJ2201" t="s">
        <v>969</v>
      </c>
      <c r="BK2201" t="str">
        <f t="shared" si="34"/>
        <v>Seminole County, OK</v>
      </c>
    </row>
    <row r="2202" spans="60:63" x14ac:dyDescent="0.25">
      <c r="BH2202" t="s">
        <v>5162</v>
      </c>
      <c r="BI2202" t="s">
        <v>2642</v>
      </c>
      <c r="BJ2202" t="s">
        <v>969</v>
      </c>
      <c r="BK2202" t="str">
        <f t="shared" si="34"/>
        <v>Sequoyah County, OK</v>
      </c>
    </row>
    <row r="2203" spans="60:63" x14ac:dyDescent="0.25">
      <c r="BH2203" t="s">
        <v>5163</v>
      </c>
      <c r="BI2203" t="s">
        <v>2654</v>
      </c>
      <c r="BJ2203" t="s">
        <v>969</v>
      </c>
      <c r="BK2203" t="str">
        <f t="shared" si="34"/>
        <v>Stephens County, OK</v>
      </c>
    </row>
    <row r="2204" spans="60:63" x14ac:dyDescent="0.25">
      <c r="BH2204" t="s">
        <v>5164</v>
      </c>
      <c r="BI2204" t="s">
        <v>2665</v>
      </c>
      <c r="BJ2204" t="s">
        <v>969</v>
      </c>
      <c r="BK2204" t="str">
        <f t="shared" si="34"/>
        <v>Texas County, OK</v>
      </c>
    </row>
    <row r="2205" spans="60:63" x14ac:dyDescent="0.25">
      <c r="BH2205" t="s">
        <v>5165</v>
      </c>
      <c r="BI2205" t="s">
        <v>2681</v>
      </c>
      <c r="BJ2205" t="s">
        <v>969</v>
      </c>
      <c r="BK2205" t="str">
        <f t="shared" si="34"/>
        <v>Tillman County, OK</v>
      </c>
    </row>
    <row r="2206" spans="60:63" x14ac:dyDescent="0.25">
      <c r="BH2206" t="s">
        <v>5166</v>
      </c>
      <c r="BI2206" t="s">
        <v>2694</v>
      </c>
      <c r="BJ2206" t="s">
        <v>969</v>
      </c>
      <c r="BK2206" t="str">
        <f t="shared" si="34"/>
        <v>Tulsa County, OK</v>
      </c>
    </row>
    <row r="2207" spans="60:63" x14ac:dyDescent="0.25">
      <c r="BH2207" t="s">
        <v>5167</v>
      </c>
      <c r="BI2207" t="s">
        <v>2707</v>
      </c>
      <c r="BJ2207" t="s">
        <v>969</v>
      </c>
      <c r="BK2207" t="str">
        <f t="shared" si="34"/>
        <v>Wagoner County, OK</v>
      </c>
    </row>
    <row r="2208" spans="60:63" x14ac:dyDescent="0.25">
      <c r="BH2208" t="s">
        <v>5168</v>
      </c>
      <c r="BI2208" t="s">
        <v>1201</v>
      </c>
      <c r="BJ2208" t="s">
        <v>969</v>
      </c>
      <c r="BK2208" t="str">
        <f t="shared" si="34"/>
        <v>Washington County, OK</v>
      </c>
    </row>
    <row r="2209" spans="60:63" x14ac:dyDescent="0.25">
      <c r="BH2209" t="s">
        <v>5169</v>
      </c>
      <c r="BI2209" t="s">
        <v>2728</v>
      </c>
      <c r="BJ2209" t="s">
        <v>969</v>
      </c>
      <c r="BK2209" t="str">
        <f t="shared" si="34"/>
        <v>Washita County, OK</v>
      </c>
    </row>
    <row r="2210" spans="60:63" x14ac:dyDescent="0.25">
      <c r="BH2210" t="s">
        <v>5170</v>
      </c>
      <c r="BI2210" t="s">
        <v>2736</v>
      </c>
      <c r="BJ2210" t="s">
        <v>969</v>
      </c>
      <c r="BK2210" t="str">
        <f t="shared" si="34"/>
        <v>Woods County, OK</v>
      </c>
    </row>
    <row r="2211" spans="60:63" x14ac:dyDescent="0.25">
      <c r="BH2211" t="s">
        <v>5171</v>
      </c>
      <c r="BI2211" t="s">
        <v>2746</v>
      </c>
      <c r="BJ2211" t="s">
        <v>969</v>
      </c>
      <c r="BK2211" t="str">
        <f t="shared" si="34"/>
        <v>Woodward County, OK</v>
      </c>
    </row>
    <row r="2212" spans="60:63" x14ac:dyDescent="0.25">
      <c r="BH2212" t="s">
        <v>5172</v>
      </c>
      <c r="BI2212" t="s">
        <v>1020</v>
      </c>
      <c r="BJ2212" t="s">
        <v>970</v>
      </c>
      <c r="BK2212" t="str">
        <f t="shared" si="34"/>
        <v>Baker County, OR</v>
      </c>
    </row>
    <row r="2213" spans="60:63" x14ac:dyDescent="0.25">
      <c r="BH2213" t="s">
        <v>5173</v>
      </c>
      <c r="BI2213" t="s">
        <v>1062</v>
      </c>
      <c r="BJ2213" t="s">
        <v>970</v>
      </c>
      <c r="BK2213" t="str">
        <f t="shared" si="34"/>
        <v>Benton County, OR</v>
      </c>
    </row>
    <row r="2214" spans="60:63" x14ac:dyDescent="0.25">
      <c r="BH2214" t="s">
        <v>5174</v>
      </c>
      <c r="BI2214" t="s">
        <v>1110</v>
      </c>
      <c r="BJ2214" t="s">
        <v>970</v>
      </c>
      <c r="BK2214" t="str">
        <f t="shared" si="34"/>
        <v>Clackamas County, OR</v>
      </c>
    </row>
    <row r="2215" spans="60:63" x14ac:dyDescent="0.25">
      <c r="BH2215" t="s">
        <v>5175</v>
      </c>
      <c r="BI2215" t="s">
        <v>1156</v>
      </c>
      <c r="BJ2215" t="s">
        <v>970</v>
      </c>
      <c r="BK2215" t="str">
        <f t="shared" si="34"/>
        <v>Clatsop County, OR</v>
      </c>
    </row>
    <row r="2216" spans="60:63" x14ac:dyDescent="0.25">
      <c r="BH2216" t="s">
        <v>5176</v>
      </c>
      <c r="BI2216" t="s">
        <v>1200</v>
      </c>
      <c r="BJ2216" t="s">
        <v>970</v>
      </c>
      <c r="BK2216" t="str">
        <f t="shared" si="34"/>
        <v>Columbia County, OR</v>
      </c>
    </row>
    <row r="2217" spans="60:63" x14ac:dyDescent="0.25">
      <c r="BH2217" t="s">
        <v>5177</v>
      </c>
      <c r="BI2217" t="s">
        <v>1149</v>
      </c>
      <c r="BJ2217" t="s">
        <v>970</v>
      </c>
      <c r="BK2217" t="str">
        <f t="shared" si="34"/>
        <v>Coos County, OR</v>
      </c>
    </row>
    <row r="2218" spans="60:63" x14ac:dyDescent="0.25">
      <c r="BH2218" t="s">
        <v>5178</v>
      </c>
      <c r="BI2218" t="s">
        <v>1245</v>
      </c>
      <c r="BJ2218" t="s">
        <v>970</v>
      </c>
      <c r="BK2218" t="str">
        <f t="shared" si="34"/>
        <v>Crook County, OR</v>
      </c>
    </row>
    <row r="2219" spans="60:63" x14ac:dyDescent="0.25">
      <c r="BH2219" t="s">
        <v>5179</v>
      </c>
      <c r="BI2219" t="s">
        <v>1234</v>
      </c>
      <c r="BJ2219" t="s">
        <v>970</v>
      </c>
      <c r="BK2219" t="str">
        <f t="shared" si="34"/>
        <v>Curry County, OR</v>
      </c>
    </row>
    <row r="2220" spans="60:63" x14ac:dyDescent="0.25">
      <c r="BH2220" t="s">
        <v>5180</v>
      </c>
      <c r="BI2220" t="s">
        <v>1343</v>
      </c>
      <c r="BJ2220" t="s">
        <v>970</v>
      </c>
      <c r="BK2220" t="str">
        <f t="shared" si="34"/>
        <v>Deschutes County, OR</v>
      </c>
    </row>
    <row r="2221" spans="60:63" x14ac:dyDescent="0.25">
      <c r="BH2221" t="s">
        <v>5181</v>
      </c>
      <c r="BI2221" t="s">
        <v>1102</v>
      </c>
      <c r="BJ2221" t="s">
        <v>970</v>
      </c>
      <c r="BK2221" t="str">
        <f t="shared" si="34"/>
        <v>Douglas County, OR</v>
      </c>
    </row>
    <row r="2222" spans="60:63" x14ac:dyDescent="0.25">
      <c r="BH2222" t="s">
        <v>5182</v>
      </c>
      <c r="BI2222" t="s">
        <v>1408</v>
      </c>
      <c r="BJ2222" t="s">
        <v>970</v>
      </c>
      <c r="BK2222" t="str">
        <f t="shared" si="34"/>
        <v>Gilliam County, OR</v>
      </c>
    </row>
    <row r="2223" spans="60:63" x14ac:dyDescent="0.25">
      <c r="BH2223" t="s">
        <v>5183</v>
      </c>
      <c r="BI2223" t="s">
        <v>1373</v>
      </c>
      <c r="BJ2223" t="s">
        <v>970</v>
      </c>
      <c r="BK2223" t="str">
        <f t="shared" si="34"/>
        <v>Grant County, OR</v>
      </c>
    </row>
    <row r="2224" spans="60:63" x14ac:dyDescent="0.25">
      <c r="BH2224" t="s">
        <v>5184</v>
      </c>
      <c r="BI2224" t="s">
        <v>1469</v>
      </c>
      <c r="BJ2224" t="s">
        <v>970</v>
      </c>
      <c r="BK2224" t="str">
        <f t="shared" si="34"/>
        <v>Harney County, OR</v>
      </c>
    </row>
    <row r="2225" spans="60:63" x14ac:dyDescent="0.25">
      <c r="BH2225" t="s">
        <v>5185</v>
      </c>
      <c r="BI2225" t="s">
        <v>1499</v>
      </c>
      <c r="BJ2225" t="s">
        <v>970</v>
      </c>
      <c r="BK2225" t="str">
        <f t="shared" si="34"/>
        <v>Hood River County, OR</v>
      </c>
    </row>
    <row r="2226" spans="60:63" x14ac:dyDescent="0.25">
      <c r="BH2226" t="s">
        <v>5186</v>
      </c>
      <c r="BI2226" t="s">
        <v>1531</v>
      </c>
      <c r="BJ2226" t="s">
        <v>970</v>
      </c>
      <c r="BK2226" t="str">
        <f t="shared" si="34"/>
        <v>Jackson County, OR</v>
      </c>
    </row>
    <row r="2227" spans="60:63" x14ac:dyDescent="0.25">
      <c r="BH2227" t="s">
        <v>5187</v>
      </c>
      <c r="BI2227" t="s">
        <v>1569</v>
      </c>
      <c r="BJ2227" t="s">
        <v>970</v>
      </c>
      <c r="BK2227" t="str">
        <f t="shared" si="34"/>
        <v>Jefferson County, OR</v>
      </c>
    </row>
    <row r="2228" spans="60:63" x14ac:dyDescent="0.25">
      <c r="BH2228" t="s">
        <v>5188</v>
      </c>
      <c r="BI2228" t="s">
        <v>1594</v>
      </c>
      <c r="BJ2228" t="s">
        <v>970</v>
      </c>
      <c r="BK2228" t="str">
        <f t="shared" si="34"/>
        <v>Josephine County, OR</v>
      </c>
    </row>
    <row r="2229" spans="60:63" x14ac:dyDescent="0.25">
      <c r="BH2229" t="s">
        <v>5189</v>
      </c>
      <c r="BI2229" t="s">
        <v>1626</v>
      </c>
      <c r="BJ2229" t="s">
        <v>970</v>
      </c>
      <c r="BK2229" t="str">
        <f t="shared" si="34"/>
        <v>Klamath County, OR</v>
      </c>
    </row>
    <row r="2230" spans="60:63" x14ac:dyDescent="0.25">
      <c r="BH2230" t="s">
        <v>5190</v>
      </c>
      <c r="BI2230" t="s">
        <v>1580</v>
      </c>
      <c r="BJ2230" t="s">
        <v>970</v>
      </c>
      <c r="BK2230" t="str">
        <f t="shared" si="34"/>
        <v>Lake County, OR</v>
      </c>
    </row>
    <row r="2231" spans="60:63" x14ac:dyDescent="0.25">
      <c r="BH2231" t="s">
        <v>5191</v>
      </c>
      <c r="BI2231" t="s">
        <v>1678</v>
      </c>
      <c r="BJ2231" t="s">
        <v>970</v>
      </c>
      <c r="BK2231" t="str">
        <f t="shared" si="34"/>
        <v>Lane County, OR</v>
      </c>
    </row>
    <row r="2232" spans="60:63" x14ac:dyDescent="0.25">
      <c r="BH2232" t="s">
        <v>5192</v>
      </c>
      <c r="BI2232" t="s">
        <v>1292</v>
      </c>
      <c r="BJ2232" t="s">
        <v>970</v>
      </c>
      <c r="BK2232" t="str">
        <f t="shared" si="34"/>
        <v>Lincoln County, OR</v>
      </c>
    </row>
    <row r="2233" spans="60:63" x14ac:dyDescent="0.25">
      <c r="BH2233" t="s">
        <v>5193</v>
      </c>
      <c r="BI2233" t="s">
        <v>1729</v>
      </c>
      <c r="BJ2233" t="s">
        <v>970</v>
      </c>
      <c r="BK2233" t="str">
        <f t="shared" si="34"/>
        <v>Linn County, OR</v>
      </c>
    </row>
    <row r="2234" spans="60:63" x14ac:dyDescent="0.25">
      <c r="BH2234" t="s">
        <v>5194</v>
      </c>
      <c r="BI2234" t="s">
        <v>1756</v>
      </c>
      <c r="BJ2234" t="s">
        <v>970</v>
      </c>
      <c r="BK2234" t="str">
        <f t="shared" si="34"/>
        <v>Malheur County, OR</v>
      </c>
    </row>
    <row r="2235" spans="60:63" x14ac:dyDescent="0.25">
      <c r="BH2235" t="s">
        <v>5195</v>
      </c>
      <c r="BI2235" t="s">
        <v>1780</v>
      </c>
      <c r="BJ2235" t="s">
        <v>970</v>
      </c>
      <c r="BK2235" t="str">
        <f t="shared" si="34"/>
        <v>Marion County, OR</v>
      </c>
    </row>
    <row r="2236" spans="60:63" x14ac:dyDescent="0.25">
      <c r="BH2236" t="s">
        <v>5196</v>
      </c>
      <c r="BI2236" t="s">
        <v>1804</v>
      </c>
      <c r="BJ2236" t="s">
        <v>970</v>
      </c>
      <c r="BK2236" t="str">
        <f t="shared" si="34"/>
        <v>Morrow County, OR</v>
      </c>
    </row>
    <row r="2237" spans="60:63" x14ac:dyDescent="0.25">
      <c r="BH2237" t="s">
        <v>5197</v>
      </c>
      <c r="BI2237" t="s">
        <v>1828</v>
      </c>
      <c r="BJ2237" t="s">
        <v>970</v>
      </c>
      <c r="BK2237" t="str">
        <f t="shared" si="34"/>
        <v>Multnomah County, OR</v>
      </c>
    </row>
    <row r="2238" spans="60:63" x14ac:dyDescent="0.25">
      <c r="BH2238" t="s">
        <v>5198</v>
      </c>
      <c r="BI2238" t="s">
        <v>1856</v>
      </c>
      <c r="BJ2238" t="s">
        <v>970</v>
      </c>
      <c r="BK2238" t="str">
        <f t="shared" si="34"/>
        <v>Polk County, OR</v>
      </c>
    </row>
    <row r="2239" spans="60:63" x14ac:dyDescent="0.25">
      <c r="BH2239" t="s">
        <v>5199</v>
      </c>
      <c r="BI2239" t="s">
        <v>1881</v>
      </c>
      <c r="BJ2239" t="s">
        <v>970</v>
      </c>
      <c r="BK2239" t="str">
        <f t="shared" si="34"/>
        <v>Sherman County, OR</v>
      </c>
    </row>
    <row r="2240" spans="60:63" x14ac:dyDescent="0.25">
      <c r="BH2240" t="s">
        <v>5200</v>
      </c>
      <c r="BI2240" t="s">
        <v>1902</v>
      </c>
      <c r="BJ2240" t="s">
        <v>970</v>
      </c>
      <c r="BK2240" t="str">
        <f t="shared" si="34"/>
        <v>Tillamook County, OR</v>
      </c>
    </row>
    <row r="2241" spans="60:63" x14ac:dyDescent="0.25">
      <c r="BH2241" t="s">
        <v>5201</v>
      </c>
      <c r="BI2241" t="s">
        <v>1926</v>
      </c>
      <c r="BJ2241" t="s">
        <v>970</v>
      </c>
      <c r="BK2241" t="str">
        <f t="shared" si="34"/>
        <v>Umatilla County, OR</v>
      </c>
    </row>
    <row r="2242" spans="60:63" x14ac:dyDescent="0.25">
      <c r="BH2242" t="s">
        <v>5202</v>
      </c>
      <c r="BI2242" t="s">
        <v>1673</v>
      </c>
      <c r="BJ2242" t="s">
        <v>970</v>
      </c>
      <c r="BK2242" t="str">
        <f t="shared" si="34"/>
        <v>Union County, OR</v>
      </c>
    </row>
    <row r="2243" spans="60:63" x14ac:dyDescent="0.25">
      <c r="BH2243" t="s">
        <v>5203</v>
      </c>
      <c r="BI2243" t="s">
        <v>1972</v>
      </c>
      <c r="BJ2243" t="s">
        <v>970</v>
      </c>
      <c r="BK2243" t="str">
        <f t="shared" ref="BK2243:BK2306" si="35">_xlfn.TEXTJOIN(", ", TRUE, BI2243,BJ2243)</f>
        <v>Wallowa County, OR</v>
      </c>
    </row>
    <row r="2244" spans="60:63" x14ac:dyDescent="0.25">
      <c r="BH2244" t="s">
        <v>5204</v>
      </c>
      <c r="BI2244" t="s">
        <v>2002</v>
      </c>
      <c r="BJ2244" t="s">
        <v>970</v>
      </c>
      <c r="BK2244" t="str">
        <f t="shared" si="35"/>
        <v>Wasco County, OR</v>
      </c>
    </row>
    <row r="2245" spans="60:63" x14ac:dyDescent="0.25">
      <c r="BH2245" t="s">
        <v>5205</v>
      </c>
      <c r="BI2245" t="s">
        <v>1201</v>
      </c>
      <c r="BJ2245" t="s">
        <v>970</v>
      </c>
      <c r="BK2245" t="str">
        <f t="shared" si="35"/>
        <v>Washington County, OR</v>
      </c>
    </row>
    <row r="2246" spans="60:63" x14ac:dyDescent="0.25">
      <c r="BH2246" t="s">
        <v>5206</v>
      </c>
      <c r="BI2246" t="s">
        <v>2042</v>
      </c>
      <c r="BJ2246" t="s">
        <v>970</v>
      </c>
      <c r="BK2246" t="str">
        <f t="shared" si="35"/>
        <v>Wheeler County, OR</v>
      </c>
    </row>
    <row r="2247" spans="60:63" x14ac:dyDescent="0.25">
      <c r="BH2247" t="s">
        <v>5207</v>
      </c>
      <c r="BI2247" t="s">
        <v>2063</v>
      </c>
      <c r="BJ2247" t="s">
        <v>970</v>
      </c>
      <c r="BK2247" t="str">
        <f t="shared" si="35"/>
        <v>Yamhill County, OR</v>
      </c>
    </row>
    <row r="2248" spans="60:63" x14ac:dyDescent="0.25">
      <c r="BH2248" t="s">
        <v>5208</v>
      </c>
      <c r="BI2248" t="s">
        <v>997</v>
      </c>
      <c r="BJ2248" t="s">
        <v>971</v>
      </c>
      <c r="BK2248" t="str">
        <f t="shared" si="35"/>
        <v>Adams County, PA</v>
      </c>
    </row>
    <row r="2249" spans="60:63" x14ac:dyDescent="0.25">
      <c r="BH2249" t="s">
        <v>5209</v>
      </c>
      <c r="BI2249" t="s">
        <v>1063</v>
      </c>
      <c r="BJ2249" t="s">
        <v>971</v>
      </c>
      <c r="BK2249" t="str">
        <f t="shared" si="35"/>
        <v>Allegheny County, PA</v>
      </c>
    </row>
    <row r="2250" spans="60:63" x14ac:dyDescent="0.25">
      <c r="BH2250" t="s">
        <v>5210</v>
      </c>
      <c r="BI2250" t="s">
        <v>1111</v>
      </c>
      <c r="BJ2250" t="s">
        <v>971</v>
      </c>
      <c r="BK2250" t="str">
        <f t="shared" si="35"/>
        <v>Armstrong County, PA</v>
      </c>
    </row>
    <row r="2251" spans="60:63" x14ac:dyDescent="0.25">
      <c r="BH2251" t="s">
        <v>5211</v>
      </c>
      <c r="BI2251" t="s">
        <v>1025</v>
      </c>
      <c r="BJ2251" t="s">
        <v>971</v>
      </c>
      <c r="BK2251" t="str">
        <f t="shared" si="35"/>
        <v>Beaver County, PA</v>
      </c>
    </row>
    <row r="2252" spans="60:63" x14ac:dyDescent="0.25">
      <c r="BH2252" t="s">
        <v>5212</v>
      </c>
      <c r="BI2252" t="s">
        <v>1066</v>
      </c>
      <c r="BJ2252" t="s">
        <v>971</v>
      </c>
      <c r="BK2252" t="str">
        <f t="shared" si="35"/>
        <v>Bedford County, PA</v>
      </c>
    </row>
    <row r="2253" spans="60:63" x14ac:dyDescent="0.25">
      <c r="BH2253" t="s">
        <v>5213</v>
      </c>
      <c r="BI2253" t="s">
        <v>1239</v>
      </c>
      <c r="BJ2253" t="s">
        <v>971</v>
      </c>
      <c r="BK2253" t="str">
        <f t="shared" si="35"/>
        <v>Berks County, PA</v>
      </c>
    </row>
    <row r="2254" spans="60:63" x14ac:dyDescent="0.25">
      <c r="BH2254" t="s">
        <v>5214</v>
      </c>
      <c r="BI2254" t="s">
        <v>1275</v>
      </c>
      <c r="BJ2254" t="s">
        <v>971</v>
      </c>
      <c r="BK2254" t="str">
        <f t="shared" si="35"/>
        <v>Blair County, PA</v>
      </c>
    </row>
    <row r="2255" spans="60:63" x14ac:dyDescent="0.25">
      <c r="BH2255" t="s">
        <v>5215</v>
      </c>
      <c r="BI2255" t="s">
        <v>1132</v>
      </c>
      <c r="BJ2255" t="s">
        <v>971</v>
      </c>
      <c r="BK2255" t="str">
        <f t="shared" si="35"/>
        <v>Bradford County, PA</v>
      </c>
    </row>
    <row r="2256" spans="60:63" x14ac:dyDescent="0.25">
      <c r="BH2256" t="s">
        <v>5216</v>
      </c>
      <c r="BI2256" t="s">
        <v>1344</v>
      </c>
      <c r="BJ2256" t="s">
        <v>971</v>
      </c>
      <c r="BK2256" t="str">
        <f t="shared" si="35"/>
        <v>Bucks County, PA</v>
      </c>
    </row>
    <row r="2257" spans="60:63" x14ac:dyDescent="0.25">
      <c r="BH2257" t="s">
        <v>5217</v>
      </c>
      <c r="BI2257" t="s">
        <v>1248</v>
      </c>
      <c r="BJ2257" t="s">
        <v>971</v>
      </c>
      <c r="BK2257" t="str">
        <f t="shared" si="35"/>
        <v>Butler County, PA</v>
      </c>
    </row>
    <row r="2258" spans="60:63" x14ac:dyDescent="0.25">
      <c r="BH2258" t="s">
        <v>5218</v>
      </c>
      <c r="BI2258" t="s">
        <v>1409</v>
      </c>
      <c r="BJ2258" t="s">
        <v>971</v>
      </c>
      <c r="BK2258" t="str">
        <f t="shared" si="35"/>
        <v>Cambria County, PA</v>
      </c>
    </row>
    <row r="2259" spans="60:63" x14ac:dyDescent="0.25">
      <c r="BH2259" t="s">
        <v>5219</v>
      </c>
      <c r="BI2259" t="s">
        <v>1437</v>
      </c>
      <c r="BJ2259" t="s">
        <v>971</v>
      </c>
      <c r="BK2259" t="str">
        <f t="shared" si="35"/>
        <v>Cameron County, PA</v>
      </c>
    </row>
    <row r="2260" spans="60:63" x14ac:dyDescent="0.25">
      <c r="BH2260" t="s">
        <v>5220</v>
      </c>
      <c r="BI2260" t="s">
        <v>1161</v>
      </c>
      <c r="BJ2260" t="s">
        <v>971</v>
      </c>
      <c r="BK2260" t="str">
        <f t="shared" si="35"/>
        <v>Carbon County, PA</v>
      </c>
    </row>
    <row r="2261" spans="60:63" x14ac:dyDescent="0.25">
      <c r="BH2261" t="s">
        <v>5221</v>
      </c>
      <c r="BI2261" t="s">
        <v>1500</v>
      </c>
      <c r="BJ2261" t="s">
        <v>971</v>
      </c>
      <c r="BK2261" t="str">
        <f t="shared" si="35"/>
        <v>Centre County, PA</v>
      </c>
    </row>
    <row r="2262" spans="60:63" x14ac:dyDescent="0.25">
      <c r="BH2262" t="s">
        <v>5222</v>
      </c>
      <c r="BI2262" t="s">
        <v>1438</v>
      </c>
      <c r="BJ2262" t="s">
        <v>971</v>
      </c>
      <c r="BK2262" t="str">
        <f t="shared" si="35"/>
        <v>Chester County, PA</v>
      </c>
    </row>
    <row r="2263" spans="60:63" x14ac:dyDescent="0.25">
      <c r="BH2263" t="s">
        <v>5223</v>
      </c>
      <c r="BI2263" t="s">
        <v>1570</v>
      </c>
      <c r="BJ2263" t="s">
        <v>971</v>
      </c>
      <c r="BK2263" t="str">
        <f t="shared" si="35"/>
        <v>Clarion County, PA</v>
      </c>
    </row>
    <row r="2264" spans="60:63" x14ac:dyDescent="0.25">
      <c r="BH2264" t="s">
        <v>5224</v>
      </c>
      <c r="BI2264" t="s">
        <v>1595</v>
      </c>
      <c r="BJ2264" t="s">
        <v>971</v>
      </c>
      <c r="BK2264" t="str">
        <f t="shared" si="35"/>
        <v>Clearfield County, PA</v>
      </c>
    </row>
    <row r="2265" spans="60:63" x14ac:dyDescent="0.25">
      <c r="BH2265" t="s">
        <v>5225</v>
      </c>
      <c r="BI2265" t="s">
        <v>1374</v>
      </c>
      <c r="BJ2265" t="s">
        <v>971</v>
      </c>
      <c r="BK2265" t="str">
        <f t="shared" si="35"/>
        <v>Clinton County, PA</v>
      </c>
    </row>
    <row r="2266" spans="60:63" x14ac:dyDescent="0.25">
      <c r="BH2266" t="s">
        <v>5226</v>
      </c>
      <c r="BI2266" t="s">
        <v>1200</v>
      </c>
      <c r="BJ2266" t="s">
        <v>971</v>
      </c>
      <c r="BK2266" t="str">
        <f t="shared" si="35"/>
        <v>Columbia County, PA</v>
      </c>
    </row>
    <row r="2267" spans="60:63" x14ac:dyDescent="0.25">
      <c r="BH2267" t="s">
        <v>5227</v>
      </c>
      <c r="BI2267" t="s">
        <v>1442</v>
      </c>
      <c r="BJ2267" t="s">
        <v>971</v>
      </c>
      <c r="BK2267" t="str">
        <f t="shared" si="35"/>
        <v>Crawford County, PA</v>
      </c>
    </row>
    <row r="2268" spans="60:63" x14ac:dyDescent="0.25">
      <c r="BH2268" t="s">
        <v>5228</v>
      </c>
      <c r="BI2268" t="s">
        <v>1095</v>
      </c>
      <c r="BJ2268" t="s">
        <v>971</v>
      </c>
      <c r="BK2268" t="str">
        <f t="shared" si="35"/>
        <v>Cumberland County, PA</v>
      </c>
    </row>
    <row r="2269" spans="60:63" x14ac:dyDescent="0.25">
      <c r="BH2269" t="s">
        <v>5229</v>
      </c>
      <c r="BI2269" t="s">
        <v>1730</v>
      </c>
      <c r="BJ2269" t="s">
        <v>971</v>
      </c>
      <c r="BK2269" t="str">
        <f t="shared" si="35"/>
        <v>Dauphin County, PA</v>
      </c>
    </row>
    <row r="2270" spans="60:63" x14ac:dyDescent="0.25">
      <c r="BH2270" t="s">
        <v>5230</v>
      </c>
      <c r="BI2270" t="s">
        <v>1464</v>
      </c>
      <c r="BJ2270" t="s">
        <v>971</v>
      </c>
      <c r="BK2270" t="str">
        <f t="shared" si="35"/>
        <v>Delaware County, PA</v>
      </c>
    </row>
    <row r="2271" spans="60:63" x14ac:dyDescent="0.25">
      <c r="BH2271" t="s">
        <v>5231</v>
      </c>
      <c r="BI2271" t="s">
        <v>1781</v>
      </c>
      <c r="BJ2271" t="s">
        <v>971</v>
      </c>
      <c r="BK2271" t="str">
        <f t="shared" si="35"/>
        <v>Elk County, PA</v>
      </c>
    </row>
    <row r="2272" spans="60:63" x14ac:dyDescent="0.25">
      <c r="BH2272" t="s">
        <v>5232</v>
      </c>
      <c r="BI2272" t="s">
        <v>1527</v>
      </c>
      <c r="BJ2272" t="s">
        <v>971</v>
      </c>
      <c r="BK2272" t="str">
        <f t="shared" si="35"/>
        <v>Erie County, PA</v>
      </c>
    </row>
    <row r="2273" spans="60:63" x14ac:dyDescent="0.25">
      <c r="BH2273" t="s">
        <v>5233</v>
      </c>
      <c r="BI2273" t="s">
        <v>1382</v>
      </c>
      <c r="BJ2273" t="s">
        <v>971</v>
      </c>
      <c r="BK2273" t="str">
        <f t="shared" si="35"/>
        <v>Fayette County, PA</v>
      </c>
    </row>
    <row r="2274" spans="60:63" x14ac:dyDescent="0.25">
      <c r="BH2274" t="s">
        <v>5234</v>
      </c>
      <c r="BI2274" t="s">
        <v>1708</v>
      </c>
      <c r="BJ2274" t="s">
        <v>971</v>
      </c>
      <c r="BK2274" t="str">
        <f t="shared" si="35"/>
        <v>Forest County, PA</v>
      </c>
    </row>
    <row r="2275" spans="60:63" x14ac:dyDescent="0.25">
      <c r="BH2275" t="s">
        <v>5235</v>
      </c>
      <c r="BI2275" t="s">
        <v>1139</v>
      </c>
      <c r="BJ2275" t="s">
        <v>971</v>
      </c>
      <c r="BK2275" t="str">
        <f t="shared" si="35"/>
        <v>Franklin County, PA</v>
      </c>
    </row>
    <row r="2276" spans="60:63" x14ac:dyDescent="0.25">
      <c r="BH2276" t="s">
        <v>5236</v>
      </c>
      <c r="BI2276" t="s">
        <v>1621</v>
      </c>
      <c r="BJ2276" t="s">
        <v>971</v>
      </c>
      <c r="BK2276" t="str">
        <f t="shared" si="35"/>
        <v>Fulton County, PA</v>
      </c>
    </row>
    <row r="2277" spans="60:63" x14ac:dyDescent="0.25">
      <c r="BH2277" t="s">
        <v>5237</v>
      </c>
      <c r="BI2277" t="s">
        <v>1675</v>
      </c>
      <c r="BJ2277" t="s">
        <v>971</v>
      </c>
      <c r="BK2277" t="str">
        <f t="shared" si="35"/>
        <v>Greene County, PA</v>
      </c>
    </row>
    <row r="2278" spans="60:63" x14ac:dyDescent="0.25">
      <c r="BH2278" t="s">
        <v>5238</v>
      </c>
      <c r="BI2278" t="s">
        <v>1949</v>
      </c>
      <c r="BJ2278" t="s">
        <v>971</v>
      </c>
      <c r="BK2278" t="str">
        <f t="shared" si="35"/>
        <v>Huntingdon County, PA</v>
      </c>
    </row>
    <row r="2279" spans="60:63" x14ac:dyDescent="0.25">
      <c r="BH2279" t="s">
        <v>5239</v>
      </c>
      <c r="BI2279" t="s">
        <v>1973</v>
      </c>
      <c r="BJ2279" t="s">
        <v>971</v>
      </c>
      <c r="BK2279" t="str">
        <f t="shared" si="35"/>
        <v>Indiana County, PA</v>
      </c>
    </row>
    <row r="2280" spans="60:63" x14ac:dyDescent="0.25">
      <c r="BH2280" t="s">
        <v>5240</v>
      </c>
      <c r="BI2280" t="s">
        <v>1569</v>
      </c>
      <c r="BJ2280" t="s">
        <v>971</v>
      </c>
      <c r="BK2280" t="str">
        <f t="shared" si="35"/>
        <v>Jefferson County, PA</v>
      </c>
    </row>
    <row r="2281" spans="60:63" x14ac:dyDescent="0.25">
      <c r="BH2281" t="s">
        <v>5241</v>
      </c>
      <c r="BI2281" t="s">
        <v>2019</v>
      </c>
      <c r="BJ2281" t="s">
        <v>971</v>
      </c>
      <c r="BK2281" t="str">
        <f t="shared" si="35"/>
        <v>Juniata County, PA</v>
      </c>
    </row>
    <row r="2282" spans="60:63" x14ac:dyDescent="0.25">
      <c r="BH2282" t="s">
        <v>5242</v>
      </c>
      <c r="BI2282" t="s">
        <v>2043</v>
      </c>
      <c r="BJ2282" t="s">
        <v>971</v>
      </c>
      <c r="BK2282" t="str">
        <f t="shared" si="35"/>
        <v>Lackawanna County, PA</v>
      </c>
    </row>
    <row r="2283" spans="60:63" x14ac:dyDescent="0.25">
      <c r="BH2283" t="s">
        <v>5243</v>
      </c>
      <c r="BI2283" t="s">
        <v>1903</v>
      </c>
      <c r="BJ2283" t="s">
        <v>971</v>
      </c>
      <c r="BK2283" t="str">
        <f t="shared" si="35"/>
        <v>Lancaster County, PA</v>
      </c>
    </row>
    <row r="2284" spans="60:63" x14ac:dyDescent="0.25">
      <c r="BH2284" t="s">
        <v>5244</v>
      </c>
      <c r="BI2284" t="s">
        <v>2086</v>
      </c>
      <c r="BJ2284" t="s">
        <v>971</v>
      </c>
      <c r="BK2284" t="str">
        <f t="shared" si="35"/>
        <v>Lawrence County, PA</v>
      </c>
    </row>
    <row r="2285" spans="60:63" x14ac:dyDescent="0.25">
      <c r="BH2285" t="s">
        <v>5245</v>
      </c>
      <c r="BI2285" t="s">
        <v>2106</v>
      </c>
      <c r="BJ2285" t="s">
        <v>971</v>
      </c>
      <c r="BK2285" t="str">
        <f t="shared" si="35"/>
        <v>Lebanon County, PA</v>
      </c>
    </row>
    <row r="2286" spans="60:63" x14ac:dyDescent="0.25">
      <c r="BH2286" t="s">
        <v>5246</v>
      </c>
      <c r="BI2286" t="s">
        <v>2128</v>
      </c>
      <c r="BJ2286" t="s">
        <v>971</v>
      </c>
      <c r="BK2286" t="str">
        <f t="shared" si="35"/>
        <v>Lehigh County, PA</v>
      </c>
    </row>
    <row r="2287" spans="60:63" x14ac:dyDescent="0.25">
      <c r="BH2287" t="s">
        <v>5247</v>
      </c>
      <c r="BI2287" t="s">
        <v>2152</v>
      </c>
      <c r="BJ2287" t="s">
        <v>971</v>
      </c>
      <c r="BK2287" t="str">
        <f t="shared" si="35"/>
        <v>Luzerne County, PA</v>
      </c>
    </row>
    <row r="2288" spans="60:63" x14ac:dyDescent="0.25">
      <c r="BH2288" t="s">
        <v>5248</v>
      </c>
      <c r="BI2288" t="s">
        <v>2165</v>
      </c>
      <c r="BJ2288" t="s">
        <v>971</v>
      </c>
      <c r="BK2288" t="str">
        <f t="shared" si="35"/>
        <v>Lycoming County, PA</v>
      </c>
    </row>
    <row r="2289" spans="60:63" x14ac:dyDescent="0.25">
      <c r="BH2289" t="s">
        <v>5249</v>
      </c>
      <c r="BI2289" t="s">
        <v>2187</v>
      </c>
      <c r="BJ2289" t="s">
        <v>971</v>
      </c>
      <c r="BK2289" t="str">
        <f t="shared" si="35"/>
        <v>McKean County, PA</v>
      </c>
    </row>
    <row r="2290" spans="60:63" x14ac:dyDescent="0.25">
      <c r="BH2290" t="s">
        <v>5250</v>
      </c>
      <c r="BI2290" t="s">
        <v>1404</v>
      </c>
      <c r="BJ2290" t="s">
        <v>971</v>
      </c>
      <c r="BK2290" t="str">
        <f t="shared" si="35"/>
        <v>Mercer County, PA</v>
      </c>
    </row>
    <row r="2291" spans="60:63" x14ac:dyDescent="0.25">
      <c r="BH2291" t="s">
        <v>5251</v>
      </c>
      <c r="BI2291" t="s">
        <v>2231</v>
      </c>
      <c r="BJ2291" t="s">
        <v>971</v>
      </c>
      <c r="BK2291" t="str">
        <f t="shared" si="35"/>
        <v>Mifflin County, PA</v>
      </c>
    </row>
    <row r="2292" spans="60:63" x14ac:dyDescent="0.25">
      <c r="BH2292" t="s">
        <v>5252</v>
      </c>
      <c r="BI2292" t="s">
        <v>1876</v>
      </c>
      <c r="BJ2292" t="s">
        <v>971</v>
      </c>
      <c r="BK2292" t="str">
        <f t="shared" si="35"/>
        <v>Monroe County, PA</v>
      </c>
    </row>
    <row r="2293" spans="60:63" x14ac:dyDescent="0.25">
      <c r="BH2293" t="s">
        <v>5253</v>
      </c>
      <c r="BI2293" t="s">
        <v>1520</v>
      </c>
      <c r="BJ2293" t="s">
        <v>971</v>
      </c>
      <c r="BK2293" t="str">
        <f t="shared" si="35"/>
        <v>Montgomery County, PA</v>
      </c>
    </row>
    <row r="2294" spans="60:63" x14ac:dyDescent="0.25">
      <c r="BH2294" t="s">
        <v>5254</v>
      </c>
      <c r="BI2294" t="s">
        <v>2289</v>
      </c>
      <c r="BJ2294" t="s">
        <v>971</v>
      </c>
      <c r="BK2294" t="str">
        <f t="shared" si="35"/>
        <v>Montour County, PA</v>
      </c>
    </row>
    <row r="2295" spans="60:63" x14ac:dyDescent="0.25">
      <c r="BH2295" t="s">
        <v>5255</v>
      </c>
      <c r="BI2295" t="s">
        <v>2305</v>
      </c>
      <c r="BJ2295" t="s">
        <v>971</v>
      </c>
      <c r="BK2295" t="str">
        <f t="shared" si="35"/>
        <v>Northampton County, PA</v>
      </c>
    </row>
    <row r="2296" spans="60:63" x14ac:dyDescent="0.25">
      <c r="BH2296" t="s">
        <v>5256</v>
      </c>
      <c r="BI2296" t="s">
        <v>2324</v>
      </c>
      <c r="BJ2296" t="s">
        <v>971</v>
      </c>
      <c r="BK2296" t="str">
        <f t="shared" si="35"/>
        <v>Northumberland County, PA</v>
      </c>
    </row>
    <row r="2297" spans="60:63" x14ac:dyDescent="0.25">
      <c r="BH2297" t="s">
        <v>5257</v>
      </c>
      <c r="BI2297" t="s">
        <v>2347</v>
      </c>
      <c r="BJ2297" t="s">
        <v>971</v>
      </c>
      <c r="BK2297" t="str">
        <f t="shared" si="35"/>
        <v>Perry County, PA</v>
      </c>
    </row>
    <row r="2298" spans="60:63" x14ac:dyDescent="0.25">
      <c r="BH2298" t="s">
        <v>5258</v>
      </c>
      <c r="BI2298" t="s">
        <v>2365</v>
      </c>
      <c r="BJ2298" t="s">
        <v>971</v>
      </c>
      <c r="BK2298" t="str">
        <f t="shared" si="35"/>
        <v>Philadelphia County, PA</v>
      </c>
    </row>
    <row r="2299" spans="60:63" x14ac:dyDescent="0.25">
      <c r="BH2299" t="s">
        <v>5259</v>
      </c>
      <c r="BI2299" t="s">
        <v>2386</v>
      </c>
      <c r="BJ2299" t="s">
        <v>971</v>
      </c>
      <c r="BK2299" t="str">
        <f t="shared" si="35"/>
        <v>Pike County, PA</v>
      </c>
    </row>
    <row r="2300" spans="60:63" x14ac:dyDescent="0.25">
      <c r="BH2300" t="s">
        <v>5260</v>
      </c>
      <c r="BI2300" t="s">
        <v>2404</v>
      </c>
      <c r="BJ2300" t="s">
        <v>971</v>
      </c>
      <c r="BK2300" t="str">
        <f t="shared" si="35"/>
        <v>Potter County, PA</v>
      </c>
    </row>
    <row r="2301" spans="60:63" x14ac:dyDescent="0.25">
      <c r="BH2301" t="s">
        <v>5261</v>
      </c>
      <c r="BI2301" t="s">
        <v>2424</v>
      </c>
      <c r="BJ2301" t="s">
        <v>971</v>
      </c>
      <c r="BK2301" t="str">
        <f t="shared" si="35"/>
        <v>Schuylkill County, PA</v>
      </c>
    </row>
    <row r="2302" spans="60:63" x14ac:dyDescent="0.25">
      <c r="BH2302" t="s">
        <v>5262</v>
      </c>
      <c r="BI2302" t="s">
        <v>2444</v>
      </c>
      <c r="BJ2302" t="s">
        <v>971</v>
      </c>
      <c r="BK2302" t="str">
        <f t="shared" si="35"/>
        <v>Snyder County, PA</v>
      </c>
    </row>
    <row r="2303" spans="60:63" x14ac:dyDescent="0.25">
      <c r="BH2303" t="s">
        <v>5263</v>
      </c>
      <c r="BI2303" t="s">
        <v>1455</v>
      </c>
      <c r="BJ2303" t="s">
        <v>971</v>
      </c>
      <c r="BK2303" t="str">
        <f t="shared" si="35"/>
        <v>Somerset County, PA</v>
      </c>
    </row>
    <row r="2304" spans="60:63" x14ac:dyDescent="0.25">
      <c r="BH2304" t="s">
        <v>5264</v>
      </c>
      <c r="BI2304" t="s">
        <v>1371</v>
      </c>
      <c r="BJ2304" t="s">
        <v>971</v>
      </c>
      <c r="BK2304" t="str">
        <f t="shared" si="35"/>
        <v>Sullivan County, PA</v>
      </c>
    </row>
    <row r="2305" spans="60:63" x14ac:dyDescent="0.25">
      <c r="BH2305" t="s">
        <v>5265</v>
      </c>
      <c r="BI2305" t="s">
        <v>2489</v>
      </c>
      <c r="BJ2305" t="s">
        <v>971</v>
      </c>
      <c r="BK2305" t="str">
        <f t="shared" si="35"/>
        <v>Susquehanna County, PA</v>
      </c>
    </row>
    <row r="2306" spans="60:63" x14ac:dyDescent="0.25">
      <c r="BH2306" t="s">
        <v>5266</v>
      </c>
      <c r="BI2306" t="s">
        <v>2421</v>
      </c>
      <c r="BJ2306" t="s">
        <v>971</v>
      </c>
      <c r="BK2306" t="str">
        <f t="shared" si="35"/>
        <v>Tioga County, PA</v>
      </c>
    </row>
    <row r="2307" spans="60:63" x14ac:dyDescent="0.25">
      <c r="BH2307" t="s">
        <v>5267</v>
      </c>
      <c r="BI2307" t="s">
        <v>1673</v>
      </c>
      <c r="BJ2307" t="s">
        <v>971</v>
      </c>
      <c r="BK2307" t="str">
        <f t="shared" ref="BK2307:BK2370" si="36">_xlfn.TEXTJOIN(", ", TRUE, BI2307,BJ2307)</f>
        <v>Union County, PA</v>
      </c>
    </row>
    <row r="2308" spans="60:63" x14ac:dyDescent="0.25">
      <c r="BH2308" t="s">
        <v>5268</v>
      </c>
      <c r="BI2308" t="s">
        <v>2535</v>
      </c>
      <c r="BJ2308" t="s">
        <v>971</v>
      </c>
      <c r="BK2308" t="str">
        <f t="shared" si="36"/>
        <v>Venango County, PA</v>
      </c>
    </row>
    <row r="2309" spans="60:63" x14ac:dyDescent="0.25">
      <c r="BH2309" t="s">
        <v>5269</v>
      </c>
      <c r="BI2309" t="s">
        <v>1700</v>
      </c>
      <c r="BJ2309" t="s">
        <v>971</v>
      </c>
      <c r="BK2309" t="str">
        <f t="shared" si="36"/>
        <v>Warren County, PA</v>
      </c>
    </row>
    <row r="2310" spans="60:63" x14ac:dyDescent="0.25">
      <c r="BH2310" t="s">
        <v>5270</v>
      </c>
      <c r="BI2310" t="s">
        <v>1201</v>
      </c>
      <c r="BJ2310" t="s">
        <v>971</v>
      </c>
      <c r="BK2310" t="str">
        <f t="shared" si="36"/>
        <v>Washington County, PA</v>
      </c>
    </row>
    <row r="2311" spans="60:63" x14ac:dyDescent="0.25">
      <c r="BH2311" t="s">
        <v>5271</v>
      </c>
      <c r="BI2311" t="s">
        <v>1885</v>
      </c>
      <c r="BJ2311" t="s">
        <v>971</v>
      </c>
      <c r="BK2311" t="str">
        <f t="shared" si="36"/>
        <v>Wayne County, PA</v>
      </c>
    </row>
    <row r="2312" spans="60:63" x14ac:dyDescent="0.25">
      <c r="BH2312" t="s">
        <v>5272</v>
      </c>
      <c r="BI2312" t="s">
        <v>2602</v>
      </c>
      <c r="BJ2312" t="s">
        <v>971</v>
      </c>
      <c r="BK2312" t="str">
        <f t="shared" si="36"/>
        <v>Westmoreland County, PA</v>
      </c>
    </row>
    <row r="2313" spans="60:63" x14ac:dyDescent="0.25">
      <c r="BH2313" t="s">
        <v>5273</v>
      </c>
      <c r="BI2313" t="s">
        <v>2449</v>
      </c>
      <c r="BJ2313" t="s">
        <v>971</v>
      </c>
      <c r="BK2313" t="str">
        <f t="shared" si="36"/>
        <v>Wyoming County, PA</v>
      </c>
    </row>
    <row r="2314" spans="60:63" x14ac:dyDescent="0.25">
      <c r="BH2314" t="s">
        <v>5274</v>
      </c>
      <c r="BI2314" t="s">
        <v>1555</v>
      </c>
      <c r="BJ2314" t="s">
        <v>971</v>
      </c>
      <c r="BK2314" t="str">
        <f t="shared" si="36"/>
        <v>York County, PA</v>
      </c>
    </row>
    <row r="2315" spans="60:63" x14ac:dyDescent="0.25">
      <c r="BH2315" t="s">
        <v>5275</v>
      </c>
      <c r="BI2315" t="s">
        <v>1021</v>
      </c>
      <c r="BJ2315" t="s">
        <v>972</v>
      </c>
      <c r="BK2315" t="str">
        <f t="shared" si="36"/>
        <v>Bristol County, RI</v>
      </c>
    </row>
    <row r="2316" spans="60:63" x14ac:dyDescent="0.25">
      <c r="BH2316" t="s">
        <v>5276</v>
      </c>
      <c r="BI2316" t="s">
        <v>999</v>
      </c>
      <c r="BJ2316" t="s">
        <v>972</v>
      </c>
      <c r="BK2316" t="str">
        <f t="shared" si="36"/>
        <v>Kent County, RI</v>
      </c>
    </row>
    <row r="2317" spans="60:63" x14ac:dyDescent="0.25">
      <c r="BH2317" t="s">
        <v>5277</v>
      </c>
      <c r="BI2317" t="s">
        <v>1112</v>
      </c>
      <c r="BJ2317" t="s">
        <v>972</v>
      </c>
      <c r="BK2317" t="str">
        <f t="shared" si="36"/>
        <v>Newport County, RI</v>
      </c>
    </row>
    <row r="2318" spans="60:63" x14ac:dyDescent="0.25">
      <c r="BH2318" t="s">
        <v>5278</v>
      </c>
      <c r="BI2318" t="s">
        <v>1157</v>
      </c>
      <c r="BJ2318" t="s">
        <v>972</v>
      </c>
      <c r="BK2318" t="str">
        <f t="shared" si="36"/>
        <v>Providence County, RI</v>
      </c>
    </row>
    <row r="2319" spans="60:63" x14ac:dyDescent="0.25">
      <c r="BH2319" t="s">
        <v>5279</v>
      </c>
      <c r="BI2319" t="s">
        <v>1201</v>
      </c>
      <c r="BJ2319" t="s">
        <v>972</v>
      </c>
      <c r="BK2319" t="str">
        <f t="shared" si="36"/>
        <v>Washington County, RI</v>
      </c>
    </row>
    <row r="2320" spans="60:63" x14ac:dyDescent="0.25">
      <c r="BH2320" t="s">
        <v>5280</v>
      </c>
      <c r="BI2320" t="s">
        <v>1022</v>
      </c>
      <c r="BJ2320" t="s">
        <v>973</v>
      </c>
      <c r="BK2320" t="str">
        <f t="shared" si="36"/>
        <v>Abbeville County, SC</v>
      </c>
    </row>
    <row r="2321" spans="60:63" x14ac:dyDescent="0.25">
      <c r="BH2321" t="s">
        <v>5281</v>
      </c>
      <c r="BI2321" t="s">
        <v>1064</v>
      </c>
      <c r="BJ2321" t="s">
        <v>973</v>
      </c>
      <c r="BK2321" t="str">
        <f t="shared" si="36"/>
        <v>Aiken County, SC</v>
      </c>
    </row>
    <row r="2322" spans="60:63" x14ac:dyDescent="0.25">
      <c r="BH2322" t="s">
        <v>5282</v>
      </c>
      <c r="BI2322" t="s">
        <v>1113</v>
      </c>
      <c r="BJ2322" t="s">
        <v>973</v>
      </c>
      <c r="BK2322" t="str">
        <f t="shared" si="36"/>
        <v>Allendale County, SC</v>
      </c>
    </row>
    <row r="2323" spans="60:63" x14ac:dyDescent="0.25">
      <c r="BH2323" t="s">
        <v>5283</v>
      </c>
      <c r="BI2323" t="s">
        <v>1024</v>
      </c>
      <c r="BJ2323" t="s">
        <v>973</v>
      </c>
      <c r="BK2323" t="str">
        <f t="shared" si="36"/>
        <v>Anderson County, SC</v>
      </c>
    </row>
    <row r="2324" spans="60:63" x14ac:dyDescent="0.25">
      <c r="BH2324" t="s">
        <v>5284</v>
      </c>
      <c r="BI2324" t="s">
        <v>1202</v>
      </c>
      <c r="BJ2324" t="s">
        <v>973</v>
      </c>
      <c r="BK2324" t="str">
        <f t="shared" si="36"/>
        <v>Bamberg County, SC</v>
      </c>
    </row>
    <row r="2325" spans="60:63" x14ac:dyDescent="0.25">
      <c r="BH2325" t="s">
        <v>5285</v>
      </c>
      <c r="BI2325" t="s">
        <v>1240</v>
      </c>
      <c r="BJ2325" t="s">
        <v>973</v>
      </c>
      <c r="BK2325" t="str">
        <f t="shared" si="36"/>
        <v>Barnwell County, SC</v>
      </c>
    </row>
    <row r="2326" spans="60:63" x14ac:dyDescent="0.25">
      <c r="BH2326" t="s">
        <v>5286</v>
      </c>
      <c r="BI2326" t="s">
        <v>1271</v>
      </c>
      <c r="BJ2326" t="s">
        <v>973</v>
      </c>
      <c r="BK2326" t="str">
        <f t="shared" si="36"/>
        <v>Beaufort County, SC</v>
      </c>
    </row>
    <row r="2327" spans="60:63" x14ac:dyDescent="0.25">
      <c r="BH2327" t="s">
        <v>5287</v>
      </c>
      <c r="BI2327" t="s">
        <v>1072</v>
      </c>
      <c r="BJ2327" t="s">
        <v>973</v>
      </c>
      <c r="BK2327" t="str">
        <f t="shared" si="36"/>
        <v>Berkeley County, SC</v>
      </c>
    </row>
    <row r="2328" spans="60:63" x14ac:dyDescent="0.25">
      <c r="BH2328" t="s">
        <v>5288</v>
      </c>
      <c r="BI2328" t="s">
        <v>1251</v>
      </c>
      <c r="BJ2328" t="s">
        <v>973</v>
      </c>
      <c r="BK2328" t="str">
        <f t="shared" si="36"/>
        <v>Calhoun County, SC</v>
      </c>
    </row>
    <row r="2329" spans="60:63" x14ac:dyDescent="0.25">
      <c r="BH2329" t="s">
        <v>5289</v>
      </c>
      <c r="BI2329" t="s">
        <v>1377</v>
      </c>
      <c r="BJ2329" t="s">
        <v>973</v>
      </c>
      <c r="BK2329" t="str">
        <f t="shared" si="36"/>
        <v>Charleston County, SC</v>
      </c>
    </row>
    <row r="2330" spans="60:63" x14ac:dyDescent="0.25">
      <c r="BH2330" t="s">
        <v>5290</v>
      </c>
      <c r="BI2330" t="s">
        <v>1353</v>
      </c>
      <c r="BJ2330" t="s">
        <v>973</v>
      </c>
      <c r="BK2330" t="str">
        <f t="shared" si="36"/>
        <v>Cherokee County, SC</v>
      </c>
    </row>
    <row r="2331" spans="60:63" x14ac:dyDescent="0.25">
      <c r="BH2331" t="s">
        <v>5291</v>
      </c>
      <c r="BI2331" t="s">
        <v>1438</v>
      </c>
      <c r="BJ2331" t="s">
        <v>973</v>
      </c>
      <c r="BK2331" t="str">
        <f t="shared" si="36"/>
        <v>Chester County, SC</v>
      </c>
    </row>
    <row r="2332" spans="60:63" x14ac:dyDescent="0.25">
      <c r="BH2332" t="s">
        <v>5292</v>
      </c>
      <c r="BI2332" t="s">
        <v>1470</v>
      </c>
      <c r="BJ2332" t="s">
        <v>973</v>
      </c>
      <c r="BK2332" t="str">
        <f t="shared" si="36"/>
        <v>Chesterfield County, SC</v>
      </c>
    </row>
    <row r="2333" spans="60:63" x14ac:dyDescent="0.25">
      <c r="BH2333" t="s">
        <v>5293</v>
      </c>
      <c r="BI2333" t="s">
        <v>1501</v>
      </c>
      <c r="BJ2333" t="s">
        <v>973</v>
      </c>
      <c r="BK2333" t="str">
        <f t="shared" si="36"/>
        <v>Clarendon County, SC</v>
      </c>
    </row>
    <row r="2334" spans="60:63" x14ac:dyDescent="0.25">
      <c r="BH2334" t="s">
        <v>5294</v>
      </c>
      <c r="BI2334" t="s">
        <v>1532</v>
      </c>
      <c r="BJ2334" t="s">
        <v>973</v>
      </c>
      <c r="BK2334" t="str">
        <f t="shared" si="36"/>
        <v>Colleton County, SC</v>
      </c>
    </row>
    <row r="2335" spans="60:63" x14ac:dyDescent="0.25">
      <c r="BH2335" t="s">
        <v>5295</v>
      </c>
      <c r="BI2335" t="s">
        <v>1571</v>
      </c>
      <c r="BJ2335" t="s">
        <v>973</v>
      </c>
      <c r="BK2335" t="str">
        <f t="shared" si="36"/>
        <v>Darlington County, SC</v>
      </c>
    </row>
    <row r="2336" spans="60:63" x14ac:dyDescent="0.25">
      <c r="BH2336" t="s">
        <v>5296</v>
      </c>
      <c r="BI2336" t="s">
        <v>1596</v>
      </c>
      <c r="BJ2336" t="s">
        <v>973</v>
      </c>
      <c r="BK2336" t="str">
        <f t="shared" si="36"/>
        <v>Dillon County, SC</v>
      </c>
    </row>
    <row r="2337" spans="60:63" x14ac:dyDescent="0.25">
      <c r="BH2337" t="s">
        <v>5297</v>
      </c>
      <c r="BI2337" t="s">
        <v>1331</v>
      </c>
      <c r="BJ2337" t="s">
        <v>973</v>
      </c>
      <c r="BK2337" t="str">
        <f t="shared" si="36"/>
        <v>Dorchester County, SC</v>
      </c>
    </row>
    <row r="2338" spans="60:63" x14ac:dyDescent="0.25">
      <c r="BH2338" t="s">
        <v>5298</v>
      </c>
      <c r="BI2338" t="s">
        <v>1648</v>
      </c>
      <c r="BJ2338" t="s">
        <v>973</v>
      </c>
      <c r="BK2338" t="str">
        <f t="shared" si="36"/>
        <v>Edgefield County, SC</v>
      </c>
    </row>
    <row r="2339" spans="60:63" x14ac:dyDescent="0.25">
      <c r="BH2339" t="s">
        <v>5299</v>
      </c>
      <c r="BI2339" t="s">
        <v>1679</v>
      </c>
      <c r="BJ2339" t="s">
        <v>973</v>
      </c>
      <c r="BK2339" t="str">
        <f t="shared" si="36"/>
        <v>Fairfield County, SC</v>
      </c>
    </row>
    <row r="2340" spans="60:63" x14ac:dyDescent="0.25">
      <c r="BH2340" t="s">
        <v>5300</v>
      </c>
      <c r="BI2340" t="s">
        <v>1655</v>
      </c>
      <c r="BJ2340" t="s">
        <v>973</v>
      </c>
      <c r="BK2340" t="str">
        <f t="shared" si="36"/>
        <v>Florence County, SC</v>
      </c>
    </row>
    <row r="2341" spans="60:63" x14ac:dyDescent="0.25">
      <c r="BH2341" t="s">
        <v>5301</v>
      </c>
      <c r="BI2341" t="s">
        <v>1731</v>
      </c>
      <c r="BJ2341" t="s">
        <v>973</v>
      </c>
      <c r="BK2341" t="str">
        <f t="shared" si="36"/>
        <v>Georgetown County, SC</v>
      </c>
    </row>
    <row r="2342" spans="60:63" x14ac:dyDescent="0.25">
      <c r="BH2342" t="s">
        <v>5302</v>
      </c>
      <c r="BI2342" t="s">
        <v>1757</v>
      </c>
      <c r="BJ2342" t="s">
        <v>973</v>
      </c>
      <c r="BK2342" t="str">
        <f t="shared" si="36"/>
        <v>Greenville County, SC</v>
      </c>
    </row>
    <row r="2343" spans="60:63" x14ac:dyDescent="0.25">
      <c r="BH2343" t="s">
        <v>5303</v>
      </c>
      <c r="BI2343" t="s">
        <v>1782</v>
      </c>
      <c r="BJ2343" t="s">
        <v>973</v>
      </c>
      <c r="BK2343" t="str">
        <f t="shared" si="36"/>
        <v>Greenwood County, SC</v>
      </c>
    </row>
    <row r="2344" spans="60:63" x14ac:dyDescent="0.25">
      <c r="BH2344" t="s">
        <v>5304</v>
      </c>
      <c r="BI2344" t="s">
        <v>1805</v>
      </c>
      <c r="BJ2344" t="s">
        <v>973</v>
      </c>
      <c r="BK2344" t="str">
        <f t="shared" si="36"/>
        <v>Hampton County, SC</v>
      </c>
    </row>
    <row r="2345" spans="60:63" x14ac:dyDescent="0.25">
      <c r="BH2345" t="s">
        <v>5305</v>
      </c>
      <c r="BI2345" t="s">
        <v>1829</v>
      </c>
      <c r="BJ2345" t="s">
        <v>973</v>
      </c>
      <c r="BK2345" t="str">
        <f t="shared" si="36"/>
        <v>Horry County, SC</v>
      </c>
    </row>
    <row r="2346" spans="60:63" x14ac:dyDescent="0.25">
      <c r="BH2346" t="s">
        <v>5306</v>
      </c>
      <c r="BI2346" t="s">
        <v>1857</v>
      </c>
      <c r="BJ2346" t="s">
        <v>973</v>
      </c>
      <c r="BK2346" t="str">
        <f t="shared" si="36"/>
        <v>Jasper County, SC</v>
      </c>
    </row>
    <row r="2347" spans="60:63" x14ac:dyDescent="0.25">
      <c r="BH2347" t="s">
        <v>5307</v>
      </c>
      <c r="BI2347" t="s">
        <v>1882</v>
      </c>
      <c r="BJ2347" t="s">
        <v>973</v>
      </c>
      <c r="BK2347" t="str">
        <f t="shared" si="36"/>
        <v>Kershaw County, SC</v>
      </c>
    </row>
    <row r="2348" spans="60:63" x14ac:dyDescent="0.25">
      <c r="BH2348" t="s">
        <v>5308</v>
      </c>
      <c r="BI2348" t="s">
        <v>1903</v>
      </c>
      <c r="BJ2348" t="s">
        <v>973</v>
      </c>
      <c r="BK2348" t="str">
        <f t="shared" si="36"/>
        <v>Lancaster County, SC</v>
      </c>
    </row>
    <row r="2349" spans="60:63" x14ac:dyDescent="0.25">
      <c r="BH2349" t="s">
        <v>5309</v>
      </c>
      <c r="BI2349" t="s">
        <v>1927</v>
      </c>
      <c r="BJ2349" t="s">
        <v>973</v>
      </c>
      <c r="BK2349" t="str">
        <f t="shared" si="36"/>
        <v>Laurens County, SC</v>
      </c>
    </row>
    <row r="2350" spans="60:63" x14ac:dyDescent="0.25">
      <c r="BH2350" t="s">
        <v>5310</v>
      </c>
      <c r="BI2350" t="s">
        <v>1950</v>
      </c>
      <c r="BJ2350" t="s">
        <v>973</v>
      </c>
      <c r="BK2350" t="str">
        <f t="shared" si="36"/>
        <v>Lee County, SC</v>
      </c>
    </row>
    <row r="2351" spans="60:63" x14ac:dyDescent="0.25">
      <c r="BH2351" t="s">
        <v>5311</v>
      </c>
      <c r="BI2351" t="s">
        <v>1974</v>
      </c>
      <c r="BJ2351" t="s">
        <v>973</v>
      </c>
      <c r="BK2351" t="str">
        <f t="shared" si="36"/>
        <v>Lexington County, SC</v>
      </c>
    </row>
    <row r="2352" spans="60:63" x14ac:dyDescent="0.25">
      <c r="BH2352" t="s">
        <v>5312</v>
      </c>
      <c r="BI2352" t="s">
        <v>2003</v>
      </c>
      <c r="BJ2352" t="s">
        <v>973</v>
      </c>
      <c r="BK2352" t="str">
        <f t="shared" si="36"/>
        <v>McCormick County, SC</v>
      </c>
    </row>
    <row r="2353" spans="60:63" x14ac:dyDescent="0.25">
      <c r="BH2353" t="s">
        <v>5313</v>
      </c>
      <c r="BI2353" t="s">
        <v>1780</v>
      </c>
      <c r="BJ2353" t="s">
        <v>973</v>
      </c>
      <c r="BK2353" t="str">
        <f t="shared" si="36"/>
        <v>Marion County, SC</v>
      </c>
    </row>
    <row r="2354" spans="60:63" x14ac:dyDescent="0.25">
      <c r="BH2354" t="s">
        <v>5314</v>
      </c>
      <c r="BI2354" t="s">
        <v>2044</v>
      </c>
      <c r="BJ2354" t="s">
        <v>973</v>
      </c>
      <c r="BK2354" t="str">
        <f t="shared" si="36"/>
        <v>Marlboro County, SC</v>
      </c>
    </row>
    <row r="2355" spans="60:63" x14ac:dyDescent="0.25">
      <c r="BH2355" t="s">
        <v>5315</v>
      </c>
      <c r="BI2355" t="s">
        <v>2064</v>
      </c>
      <c r="BJ2355" t="s">
        <v>973</v>
      </c>
      <c r="BK2355" t="str">
        <f t="shared" si="36"/>
        <v>Newberry County, SC</v>
      </c>
    </row>
    <row r="2356" spans="60:63" x14ac:dyDescent="0.25">
      <c r="BH2356" t="s">
        <v>5316</v>
      </c>
      <c r="BI2356" t="s">
        <v>2087</v>
      </c>
      <c r="BJ2356" t="s">
        <v>973</v>
      </c>
      <c r="BK2356" t="str">
        <f t="shared" si="36"/>
        <v>Oconee County, SC</v>
      </c>
    </row>
    <row r="2357" spans="60:63" x14ac:dyDescent="0.25">
      <c r="BH2357" t="s">
        <v>5317</v>
      </c>
      <c r="BI2357" t="s">
        <v>2107</v>
      </c>
      <c r="BJ2357" t="s">
        <v>973</v>
      </c>
      <c r="BK2357" t="str">
        <f t="shared" si="36"/>
        <v>Orangeburg County, SC</v>
      </c>
    </row>
    <row r="2358" spans="60:63" x14ac:dyDescent="0.25">
      <c r="BH2358" t="s">
        <v>5318</v>
      </c>
      <c r="BI2358" t="s">
        <v>2129</v>
      </c>
      <c r="BJ2358" t="s">
        <v>973</v>
      </c>
      <c r="BK2358" t="str">
        <f t="shared" si="36"/>
        <v>Pickens County, SC</v>
      </c>
    </row>
    <row r="2359" spans="60:63" x14ac:dyDescent="0.25">
      <c r="BH2359" t="s">
        <v>5319</v>
      </c>
      <c r="BI2359" t="s">
        <v>2126</v>
      </c>
      <c r="BJ2359" t="s">
        <v>973</v>
      </c>
      <c r="BK2359" t="str">
        <f t="shared" si="36"/>
        <v>Richland County, SC</v>
      </c>
    </row>
    <row r="2360" spans="60:63" x14ac:dyDescent="0.25">
      <c r="BH2360" t="s">
        <v>5320</v>
      </c>
      <c r="BI2360" t="s">
        <v>2166</v>
      </c>
      <c r="BJ2360" t="s">
        <v>973</v>
      </c>
      <c r="BK2360" t="str">
        <f t="shared" si="36"/>
        <v>Saluda County, SC</v>
      </c>
    </row>
    <row r="2361" spans="60:63" x14ac:dyDescent="0.25">
      <c r="BH2361" t="s">
        <v>5321</v>
      </c>
      <c r="BI2361" t="s">
        <v>2188</v>
      </c>
      <c r="BJ2361" t="s">
        <v>973</v>
      </c>
      <c r="BK2361" t="str">
        <f t="shared" si="36"/>
        <v>Spartanburg County, SC</v>
      </c>
    </row>
    <row r="2362" spans="60:63" x14ac:dyDescent="0.25">
      <c r="BH2362" t="s">
        <v>5322</v>
      </c>
      <c r="BI2362" t="s">
        <v>2211</v>
      </c>
      <c r="BJ2362" t="s">
        <v>973</v>
      </c>
      <c r="BK2362" t="str">
        <f t="shared" si="36"/>
        <v>Sumter County, SC</v>
      </c>
    </row>
    <row r="2363" spans="60:63" x14ac:dyDescent="0.25">
      <c r="BH2363" t="s">
        <v>5323</v>
      </c>
      <c r="BI2363" t="s">
        <v>1673</v>
      </c>
      <c r="BJ2363" t="s">
        <v>973</v>
      </c>
      <c r="BK2363" t="str">
        <f t="shared" si="36"/>
        <v>Union County, SC</v>
      </c>
    </row>
    <row r="2364" spans="60:63" x14ac:dyDescent="0.25">
      <c r="BH2364" t="s">
        <v>5324</v>
      </c>
      <c r="BI2364" t="s">
        <v>2247</v>
      </c>
      <c r="BJ2364" t="s">
        <v>973</v>
      </c>
      <c r="BK2364" t="str">
        <f t="shared" si="36"/>
        <v>Williamsburg County, SC</v>
      </c>
    </row>
    <row r="2365" spans="60:63" x14ac:dyDescent="0.25">
      <c r="BH2365" t="s">
        <v>5325</v>
      </c>
      <c r="BI2365" t="s">
        <v>1555</v>
      </c>
      <c r="BJ2365" t="s">
        <v>973</v>
      </c>
      <c r="BK2365" t="str">
        <f t="shared" si="36"/>
        <v>York County, SC</v>
      </c>
    </row>
    <row r="2366" spans="60:63" x14ac:dyDescent="0.25">
      <c r="BH2366" t="s">
        <v>5326</v>
      </c>
      <c r="BI2366" t="s">
        <v>1023</v>
      </c>
      <c r="BJ2366" t="s">
        <v>974</v>
      </c>
      <c r="BK2366" t="str">
        <f t="shared" si="36"/>
        <v>Aurora County, SD</v>
      </c>
    </row>
    <row r="2367" spans="60:63" x14ac:dyDescent="0.25">
      <c r="BH2367" t="s">
        <v>5327</v>
      </c>
      <c r="BI2367" t="s">
        <v>1065</v>
      </c>
      <c r="BJ2367" t="s">
        <v>974</v>
      </c>
      <c r="BK2367" t="str">
        <f t="shared" si="36"/>
        <v>Beadle County, SD</v>
      </c>
    </row>
    <row r="2368" spans="60:63" x14ac:dyDescent="0.25">
      <c r="BH2368" t="s">
        <v>5328</v>
      </c>
      <c r="BI2368" t="s">
        <v>1114</v>
      </c>
      <c r="BJ2368" t="s">
        <v>974</v>
      </c>
      <c r="BK2368" t="str">
        <f t="shared" si="36"/>
        <v>Bennett County, SD</v>
      </c>
    </row>
    <row r="2369" spans="60:63" x14ac:dyDescent="0.25">
      <c r="BH2369" t="s">
        <v>5329</v>
      </c>
      <c r="BI2369" t="s">
        <v>1158</v>
      </c>
      <c r="BJ2369" t="s">
        <v>974</v>
      </c>
      <c r="BK2369" t="str">
        <f t="shared" si="36"/>
        <v>Bon Homme County, SD</v>
      </c>
    </row>
    <row r="2370" spans="60:63" x14ac:dyDescent="0.25">
      <c r="BH2370" t="s">
        <v>5330</v>
      </c>
      <c r="BI2370" t="s">
        <v>1203</v>
      </c>
      <c r="BJ2370" t="s">
        <v>974</v>
      </c>
      <c r="BK2370" t="str">
        <f t="shared" si="36"/>
        <v>Brookings County, SD</v>
      </c>
    </row>
    <row r="2371" spans="60:63" x14ac:dyDescent="0.25">
      <c r="BH2371" t="s">
        <v>5331</v>
      </c>
      <c r="BI2371" t="s">
        <v>1180</v>
      </c>
      <c r="BJ2371" t="s">
        <v>974</v>
      </c>
      <c r="BK2371" t="str">
        <f t="shared" ref="BK2371:BK2434" si="37">_xlfn.TEXTJOIN(", ", TRUE, BI2371,BJ2371)</f>
        <v>Brown County, SD</v>
      </c>
    </row>
    <row r="2372" spans="60:63" x14ac:dyDescent="0.25">
      <c r="BH2372" t="s">
        <v>5332</v>
      </c>
      <c r="BI2372" t="s">
        <v>1276</v>
      </c>
      <c r="BJ2372" t="s">
        <v>974</v>
      </c>
      <c r="BK2372" t="str">
        <f t="shared" si="37"/>
        <v>Brule County, SD</v>
      </c>
    </row>
    <row r="2373" spans="60:63" x14ac:dyDescent="0.25">
      <c r="BH2373" t="s">
        <v>5333</v>
      </c>
      <c r="BI2373" t="s">
        <v>1244</v>
      </c>
      <c r="BJ2373" t="s">
        <v>974</v>
      </c>
      <c r="BK2373" t="str">
        <f t="shared" si="37"/>
        <v>Buffalo County, SD</v>
      </c>
    </row>
    <row r="2374" spans="60:63" x14ac:dyDescent="0.25">
      <c r="BH2374" t="s">
        <v>5334</v>
      </c>
      <c r="BI2374" t="s">
        <v>1129</v>
      </c>
      <c r="BJ2374" t="s">
        <v>974</v>
      </c>
      <c r="BK2374" t="str">
        <f t="shared" si="37"/>
        <v>Butte County, SD</v>
      </c>
    </row>
    <row r="2375" spans="60:63" x14ac:dyDescent="0.25">
      <c r="BH2375" t="s">
        <v>5335</v>
      </c>
      <c r="BI2375" t="s">
        <v>1120</v>
      </c>
      <c r="BJ2375" t="s">
        <v>974</v>
      </c>
      <c r="BK2375" t="str">
        <f t="shared" si="37"/>
        <v>Campbell County, SD</v>
      </c>
    </row>
    <row r="2376" spans="60:63" x14ac:dyDescent="0.25">
      <c r="BH2376" t="s">
        <v>5336</v>
      </c>
      <c r="BI2376" t="s">
        <v>1410</v>
      </c>
      <c r="BJ2376" t="s">
        <v>974</v>
      </c>
      <c r="BK2376" t="str">
        <f t="shared" si="37"/>
        <v>Charles Mix County, SD</v>
      </c>
    </row>
    <row r="2377" spans="60:63" x14ac:dyDescent="0.25">
      <c r="BH2377" t="s">
        <v>5337</v>
      </c>
      <c r="BI2377" t="s">
        <v>1056</v>
      </c>
      <c r="BJ2377" t="s">
        <v>974</v>
      </c>
      <c r="BK2377" t="str">
        <f t="shared" si="37"/>
        <v>Clark County, SD</v>
      </c>
    </row>
    <row r="2378" spans="60:63" x14ac:dyDescent="0.25">
      <c r="BH2378" t="s">
        <v>5338</v>
      </c>
      <c r="BI2378" t="s">
        <v>1311</v>
      </c>
      <c r="BJ2378" t="s">
        <v>974</v>
      </c>
      <c r="BK2378" t="str">
        <f t="shared" si="37"/>
        <v>Clay County, SD</v>
      </c>
    </row>
    <row r="2379" spans="60:63" x14ac:dyDescent="0.25">
      <c r="BH2379" t="s">
        <v>5339</v>
      </c>
      <c r="BI2379" t="s">
        <v>1502</v>
      </c>
      <c r="BJ2379" t="s">
        <v>974</v>
      </c>
      <c r="BK2379" t="str">
        <f t="shared" si="37"/>
        <v>Codington County, SD</v>
      </c>
    </row>
    <row r="2380" spans="60:63" x14ac:dyDescent="0.25">
      <c r="BH2380" t="s">
        <v>5340</v>
      </c>
      <c r="BI2380" t="s">
        <v>1533</v>
      </c>
      <c r="BJ2380" t="s">
        <v>974</v>
      </c>
      <c r="BK2380" t="str">
        <f t="shared" si="37"/>
        <v>Corson County, SD</v>
      </c>
    </row>
    <row r="2381" spans="60:63" x14ac:dyDescent="0.25">
      <c r="BH2381" t="s">
        <v>5341</v>
      </c>
      <c r="BI2381" t="s">
        <v>1336</v>
      </c>
      <c r="BJ2381" t="s">
        <v>974</v>
      </c>
      <c r="BK2381" t="str">
        <f t="shared" si="37"/>
        <v>Custer County, SD</v>
      </c>
    </row>
    <row r="2382" spans="60:63" x14ac:dyDescent="0.25">
      <c r="BH2382" t="s">
        <v>5342</v>
      </c>
      <c r="BI2382" t="s">
        <v>1597</v>
      </c>
      <c r="BJ2382" t="s">
        <v>974</v>
      </c>
      <c r="BK2382" t="str">
        <f t="shared" si="37"/>
        <v>Davison County, SD</v>
      </c>
    </row>
    <row r="2383" spans="60:63" x14ac:dyDescent="0.25">
      <c r="BH2383" t="s">
        <v>5343</v>
      </c>
      <c r="BI2383" t="s">
        <v>1627</v>
      </c>
      <c r="BJ2383" t="s">
        <v>974</v>
      </c>
      <c r="BK2383" t="str">
        <f t="shared" si="37"/>
        <v>Day County, SD</v>
      </c>
    </row>
    <row r="2384" spans="60:63" x14ac:dyDescent="0.25">
      <c r="BH2384" t="s">
        <v>5344</v>
      </c>
      <c r="BI2384" t="s">
        <v>1649</v>
      </c>
      <c r="BJ2384" t="s">
        <v>974</v>
      </c>
      <c r="BK2384" t="str">
        <f t="shared" si="37"/>
        <v>Deuel County, SD</v>
      </c>
    </row>
    <row r="2385" spans="60:63" x14ac:dyDescent="0.25">
      <c r="BH2385" t="s">
        <v>5345</v>
      </c>
      <c r="BI2385" t="s">
        <v>1680</v>
      </c>
      <c r="BJ2385" t="s">
        <v>974</v>
      </c>
      <c r="BK2385" t="str">
        <f t="shared" si="37"/>
        <v>Dewey County, SD</v>
      </c>
    </row>
    <row r="2386" spans="60:63" x14ac:dyDescent="0.25">
      <c r="BH2386" t="s">
        <v>5346</v>
      </c>
      <c r="BI2386" t="s">
        <v>1102</v>
      </c>
      <c r="BJ2386" t="s">
        <v>974</v>
      </c>
      <c r="BK2386" t="str">
        <f t="shared" si="37"/>
        <v>Douglas County, SD</v>
      </c>
    </row>
    <row r="2387" spans="60:63" x14ac:dyDescent="0.25">
      <c r="BH2387" t="s">
        <v>5347</v>
      </c>
      <c r="BI2387" t="s">
        <v>1732</v>
      </c>
      <c r="BJ2387" t="s">
        <v>974</v>
      </c>
      <c r="BK2387" t="str">
        <f t="shared" si="37"/>
        <v>Edmunds County, SD</v>
      </c>
    </row>
    <row r="2388" spans="60:63" x14ac:dyDescent="0.25">
      <c r="BH2388" t="s">
        <v>5348</v>
      </c>
      <c r="BI2388" t="s">
        <v>1758</v>
      </c>
      <c r="BJ2388" t="s">
        <v>974</v>
      </c>
      <c r="BK2388" t="str">
        <f t="shared" si="37"/>
        <v>Fall River County, SD</v>
      </c>
    </row>
    <row r="2389" spans="60:63" x14ac:dyDescent="0.25">
      <c r="BH2389" t="s">
        <v>5349</v>
      </c>
      <c r="BI2389" t="s">
        <v>1783</v>
      </c>
      <c r="BJ2389" t="s">
        <v>974</v>
      </c>
      <c r="BK2389" t="str">
        <f t="shared" si="37"/>
        <v>Faulk County, SD</v>
      </c>
    </row>
    <row r="2390" spans="60:63" x14ac:dyDescent="0.25">
      <c r="BH2390" t="s">
        <v>5350</v>
      </c>
      <c r="BI2390" t="s">
        <v>1373</v>
      </c>
      <c r="BJ2390" t="s">
        <v>974</v>
      </c>
      <c r="BK2390" t="str">
        <f t="shared" si="37"/>
        <v>Grant County, SD</v>
      </c>
    </row>
    <row r="2391" spans="60:63" x14ac:dyDescent="0.25">
      <c r="BH2391" t="s">
        <v>5351</v>
      </c>
      <c r="BI2391" t="s">
        <v>1830</v>
      </c>
      <c r="BJ2391" t="s">
        <v>974</v>
      </c>
      <c r="BK2391" t="str">
        <f t="shared" si="37"/>
        <v>Gregory County, SD</v>
      </c>
    </row>
    <row r="2392" spans="60:63" x14ac:dyDescent="0.25">
      <c r="BH2392" t="s">
        <v>5352</v>
      </c>
      <c r="BI2392" t="s">
        <v>1858</v>
      </c>
      <c r="BJ2392" t="s">
        <v>974</v>
      </c>
      <c r="BK2392" t="str">
        <f t="shared" si="37"/>
        <v>Haakon County, SD</v>
      </c>
    </row>
    <row r="2393" spans="60:63" x14ac:dyDescent="0.25">
      <c r="BH2393" t="s">
        <v>5353</v>
      </c>
      <c r="BI2393" t="s">
        <v>1883</v>
      </c>
      <c r="BJ2393" t="s">
        <v>974</v>
      </c>
      <c r="BK2393" t="str">
        <f t="shared" si="37"/>
        <v>Hamlin County, SD</v>
      </c>
    </row>
    <row r="2394" spans="60:63" x14ac:dyDescent="0.25">
      <c r="BH2394" t="s">
        <v>5354</v>
      </c>
      <c r="BI2394" t="s">
        <v>1904</v>
      </c>
      <c r="BJ2394" t="s">
        <v>974</v>
      </c>
      <c r="BK2394" t="str">
        <f t="shared" si="37"/>
        <v>Hand County, SD</v>
      </c>
    </row>
    <row r="2395" spans="60:63" x14ac:dyDescent="0.25">
      <c r="BH2395" t="s">
        <v>5355</v>
      </c>
      <c r="BI2395" t="s">
        <v>1928</v>
      </c>
      <c r="BJ2395" t="s">
        <v>974</v>
      </c>
      <c r="BK2395" t="str">
        <f t="shared" si="37"/>
        <v>Hanson County, SD</v>
      </c>
    </row>
    <row r="2396" spans="60:63" x14ac:dyDescent="0.25">
      <c r="BH2396" t="s">
        <v>5356</v>
      </c>
      <c r="BI2396" t="s">
        <v>1434</v>
      </c>
      <c r="BJ2396" t="s">
        <v>974</v>
      </c>
      <c r="BK2396" t="str">
        <f t="shared" si="37"/>
        <v>Harding County, SD</v>
      </c>
    </row>
    <row r="2397" spans="60:63" x14ac:dyDescent="0.25">
      <c r="BH2397" t="s">
        <v>5357</v>
      </c>
      <c r="BI2397" t="s">
        <v>1971</v>
      </c>
      <c r="BJ2397" t="s">
        <v>974</v>
      </c>
      <c r="BK2397" t="str">
        <f t="shared" si="37"/>
        <v>Hughes County, SD</v>
      </c>
    </row>
    <row r="2398" spans="60:63" x14ac:dyDescent="0.25">
      <c r="BH2398" t="s">
        <v>5358</v>
      </c>
      <c r="BI2398" t="s">
        <v>2004</v>
      </c>
      <c r="BJ2398" t="s">
        <v>974</v>
      </c>
      <c r="BK2398" t="str">
        <f t="shared" si="37"/>
        <v>Hutchinson County, SD</v>
      </c>
    </row>
    <row r="2399" spans="60:63" x14ac:dyDescent="0.25">
      <c r="BH2399" t="s">
        <v>5359</v>
      </c>
      <c r="BI2399" t="s">
        <v>2020</v>
      </c>
      <c r="BJ2399" t="s">
        <v>974</v>
      </c>
      <c r="BK2399" t="str">
        <f t="shared" si="37"/>
        <v>Hyde County, SD</v>
      </c>
    </row>
    <row r="2400" spans="60:63" x14ac:dyDescent="0.25">
      <c r="BH2400" t="s">
        <v>5360</v>
      </c>
      <c r="BI2400" t="s">
        <v>1531</v>
      </c>
      <c r="BJ2400" t="s">
        <v>974</v>
      </c>
      <c r="BK2400" t="str">
        <f t="shared" si="37"/>
        <v>Jackson County, SD</v>
      </c>
    </row>
    <row r="2401" spans="60:63" x14ac:dyDescent="0.25">
      <c r="BH2401" t="s">
        <v>5361</v>
      </c>
      <c r="BI2401" t="s">
        <v>2065</v>
      </c>
      <c r="BJ2401" t="s">
        <v>974</v>
      </c>
      <c r="BK2401" t="str">
        <f t="shared" si="37"/>
        <v>Jerauld County, SD</v>
      </c>
    </row>
    <row r="2402" spans="60:63" x14ac:dyDescent="0.25">
      <c r="BH2402" t="s">
        <v>5362</v>
      </c>
      <c r="BI2402" t="s">
        <v>2014</v>
      </c>
      <c r="BJ2402" t="s">
        <v>974</v>
      </c>
      <c r="BK2402" t="str">
        <f t="shared" si="37"/>
        <v>Jones County, SD</v>
      </c>
    </row>
    <row r="2403" spans="60:63" x14ac:dyDescent="0.25">
      <c r="BH2403" t="s">
        <v>5363</v>
      </c>
      <c r="BI2403" t="s">
        <v>2108</v>
      </c>
      <c r="BJ2403" t="s">
        <v>974</v>
      </c>
      <c r="BK2403" t="str">
        <f t="shared" si="37"/>
        <v>Kingsbury County, SD</v>
      </c>
    </row>
    <row r="2404" spans="60:63" x14ac:dyDescent="0.25">
      <c r="BH2404" t="s">
        <v>5364</v>
      </c>
      <c r="BI2404" t="s">
        <v>1580</v>
      </c>
      <c r="BJ2404" t="s">
        <v>974</v>
      </c>
      <c r="BK2404" t="str">
        <f t="shared" si="37"/>
        <v>Lake County, SD</v>
      </c>
    </row>
    <row r="2405" spans="60:63" x14ac:dyDescent="0.25">
      <c r="BH2405" t="s">
        <v>5365</v>
      </c>
      <c r="BI2405" t="s">
        <v>2086</v>
      </c>
      <c r="BJ2405" t="s">
        <v>974</v>
      </c>
      <c r="BK2405" t="str">
        <f t="shared" si="37"/>
        <v>Lawrence County, SD</v>
      </c>
    </row>
    <row r="2406" spans="60:63" x14ac:dyDescent="0.25">
      <c r="BH2406" t="s">
        <v>5366</v>
      </c>
      <c r="BI2406" t="s">
        <v>1292</v>
      </c>
      <c r="BJ2406" t="s">
        <v>974</v>
      </c>
      <c r="BK2406" t="str">
        <f t="shared" si="37"/>
        <v>Lincoln County, SD</v>
      </c>
    </row>
    <row r="2407" spans="60:63" x14ac:dyDescent="0.25">
      <c r="BH2407" t="s">
        <v>5367</v>
      </c>
      <c r="BI2407" t="s">
        <v>2189</v>
      </c>
      <c r="BJ2407" t="s">
        <v>974</v>
      </c>
      <c r="BK2407" t="str">
        <f t="shared" si="37"/>
        <v>Lyman County, SD</v>
      </c>
    </row>
    <row r="2408" spans="60:63" x14ac:dyDescent="0.25">
      <c r="BH2408" t="s">
        <v>5368</v>
      </c>
      <c r="BI2408" t="s">
        <v>2212</v>
      </c>
      <c r="BJ2408" t="s">
        <v>974</v>
      </c>
      <c r="BK2408" t="str">
        <f t="shared" si="37"/>
        <v>McCook County, SD</v>
      </c>
    </row>
    <row r="2409" spans="60:63" x14ac:dyDescent="0.25">
      <c r="BH2409" t="s">
        <v>5369</v>
      </c>
      <c r="BI2409" t="s">
        <v>2232</v>
      </c>
      <c r="BJ2409" t="s">
        <v>974</v>
      </c>
      <c r="BK2409" t="str">
        <f t="shared" si="37"/>
        <v>McPherson County, SD</v>
      </c>
    </row>
    <row r="2410" spans="60:63" x14ac:dyDescent="0.25">
      <c r="BH2410" t="s">
        <v>5370</v>
      </c>
      <c r="BI2410" t="s">
        <v>1835</v>
      </c>
      <c r="BJ2410" t="s">
        <v>974</v>
      </c>
      <c r="BK2410" t="str">
        <f t="shared" si="37"/>
        <v>Marshall County, SD</v>
      </c>
    </row>
    <row r="2411" spans="60:63" x14ac:dyDescent="0.25">
      <c r="BH2411" t="s">
        <v>5371</v>
      </c>
      <c r="BI2411" t="s">
        <v>2266</v>
      </c>
      <c r="BJ2411" t="s">
        <v>974</v>
      </c>
      <c r="BK2411" t="str">
        <f t="shared" si="37"/>
        <v>Meade County, SD</v>
      </c>
    </row>
    <row r="2412" spans="60:63" x14ac:dyDescent="0.25">
      <c r="BH2412" t="s">
        <v>5372</v>
      </c>
      <c r="BI2412" t="s">
        <v>2290</v>
      </c>
      <c r="BJ2412" t="s">
        <v>974</v>
      </c>
      <c r="BK2412" t="str">
        <f t="shared" si="37"/>
        <v>Mellette County, SD</v>
      </c>
    </row>
    <row r="2413" spans="60:63" x14ac:dyDescent="0.25">
      <c r="BH2413" t="s">
        <v>5373</v>
      </c>
      <c r="BI2413" t="s">
        <v>2306</v>
      </c>
      <c r="BJ2413" t="s">
        <v>974</v>
      </c>
      <c r="BK2413" t="str">
        <f t="shared" si="37"/>
        <v>Miner County, SD</v>
      </c>
    </row>
    <row r="2414" spans="60:63" x14ac:dyDescent="0.25">
      <c r="BH2414" t="s">
        <v>5374</v>
      </c>
      <c r="BI2414" t="s">
        <v>2325</v>
      </c>
      <c r="BJ2414" t="s">
        <v>974</v>
      </c>
      <c r="BK2414" t="str">
        <f t="shared" si="37"/>
        <v>Minnehaha County, SD</v>
      </c>
    </row>
    <row r="2415" spans="60:63" x14ac:dyDescent="0.25">
      <c r="BH2415" t="s">
        <v>5375</v>
      </c>
      <c r="BI2415" t="s">
        <v>2348</v>
      </c>
      <c r="BJ2415" t="s">
        <v>974</v>
      </c>
      <c r="BK2415" t="str">
        <f t="shared" si="37"/>
        <v>Moody County, SD</v>
      </c>
    </row>
    <row r="2416" spans="60:63" x14ac:dyDescent="0.25">
      <c r="BH2416" t="s">
        <v>5376</v>
      </c>
      <c r="BI2416" t="s">
        <v>2366</v>
      </c>
      <c r="BJ2416" t="s">
        <v>974</v>
      </c>
      <c r="BK2416" t="str">
        <f t="shared" si="37"/>
        <v>Oglala Lakota County, SD</v>
      </c>
    </row>
    <row r="2417" spans="60:63" x14ac:dyDescent="0.25">
      <c r="BH2417" t="s">
        <v>5377</v>
      </c>
      <c r="BI2417" t="s">
        <v>2387</v>
      </c>
      <c r="BJ2417" t="s">
        <v>974</v>
      </c>
      <c r="BK2417" t="str">
        <f t="shared" si="37"/>
        <v>Pennington County, SD</v>
      </c>
    </row>
    <row r="2418" spans="60:63" x14ac:dyDescent="0.25">
      <c r="BH2418" t="s">
        <v>5378</v>
      </c>
      <c r="BI2418" t="s">
        <v>2405</v>
      </c>
      <c r="BJ2418" t="s">
        <v>974</v>
      </c>
      <c r="BK2418" t="str">
        <f t="shared" si="37"/>
        <v>Perkins County, SD</v>
      </c>
    </row>
    <row r="2419" spans="60:63" x14ac:dyDescent="0.25">
      <c r="BH2419" t="s">
        <v>5379</v>
      </c>
      <c r="BI2419" t="s">
        <v>2404</v>
      </c>
      <c r="BJ2419" t="s">
        <v>974</v>
      </c>
      <c r="BK2419" t="str">
        <f t="shared" si="37"/>
        <v>Potter County, SD</v>
      </c>
    </row>
    <row r="2420" spans="60:63" x14ac:dyDescent="0.25">
      <c r="BH2420" t="s">
        <v>5380</v>
      </c>
      <c r="BI2420" t="s">
        <v>2445</v>
      </c>
      <c r="BJ2420" t="s">
        <v>974</v>
      </c>
      <c r="BK2420" t="str">
        <f t="shared" si="37"/>
        <v>Roberts County, SD</v>
      </c>
    </row>
    <row r="2421" spans="60:63" x14ac:dyDescent="0.25">
      <c r="BH2421" t="s">
        <v>5381</v>
      </c>
      <c r="BI2421" t="s">
        <v>2463</v>
      </c>
      <c r="BJ2421" t="s">
        <v>974</v>
      </c>
      <c r="BK2421" t="str">
        <f t="shared" si="37"/>
        <v>Sanborn County, SD</v>
      </c>
    </row>
    <row r="2422" spans="60:63" x14ac:dyDescent="0.25">
      <c r="BH2422" t="s">
        <v>5382</v>
      </c>
      <c r="BI2422" t="s">
        <v>2475</v>
      </c>
      <c r="BJ2422" t="s">
        <v>974</v>
      </c>
      <c r="BK2422" t="str">
        <f t="shared" si="37"/>
        <v>Spink County, SD</v>
      </c>
    </row>
    <row r="2423" spans="60:63" x14ac:dyDescent="0.25">
      <c r="BH2423" t="s">
        <v>5383</v>
      </c>
      <c r="BI2423" t="s">
        <v>2490</v>
      </c>
      <c r="BJ2423" t="s">
        <v>974</v>
      </c>
      <c r="BK2423" t="str">
        <f t="shared" si="37"/>
        <v>Stanley County, SD</v>
      </c>
    </row>
    <row r="2424" spans="60:63" x14ac:dyDescent="0.25">
      <c r="BH2424" t="s">
        <v>5384</v>
      </c>
      <c r="BI2424" t="s">
        <v>2505</v>
      </c>
      <c r="BJ2424" t="s">
        <v>974</v>
      </c>
      <c r="BK2424" t="str">
        <f t="shared" si="37"/>
        <v>Sully County, SD</v>
      </c>
    </row>
    <row r="2425" spans="60:63" x14ac:dyDescent="0.25">
      <c r="BH2425" t="s">
        <v>5385</v>
      </c>
      <c r="BI2425" t="s">
        <v>2520</v>
      </c>
      <c r="BJ2425" t="s">
        <v>974</v>
      </c>
      <c r="BK2425" t="str">
        <f t="shared" si="37"/>
        <v>Todd County, SD</v>
      </c>
    </row>
    <row r="2426" spans="60:63" x14ac:dyDescent="0.25">
      <c r="BH2426" t="s">
        <v>5386</v>
      </c>
      <c r="BI2426" t="s">
        <v>2536</v>
      </c>
      <c r="BJ2426" t="s">
        <v>974</v>
      </c>
      <c r="BK2426" t="str">
        <f t="shared" si="37"/>
        <v>Tripp County, SD</v>
      </c>
    </row>
    <row r="2427" spans="60:63" x14ac:dyDescent="0.25">
      <c r="BH2427" t="s">
        <v>5387</v>
      </c>
      <c r="BI2427" t="s">
        <v>2550</v>
      </c>
      <c r="BJ2427" t="s">
        <v>974</v>
      </c>
      <c r="BK2427" t="str">
        <f t="shared" si="37"/>
        <v>Turner County, SD</v>
      </c>
    </row>
    <row r="2428" spans="60:63" x14ac:dyDescent="0.25">
      <c r="BH2428" t="s">
        <v>5388</v>
      </c>
      <c r="BI2428" t="s">
        <v>1673</v>
      </c>
      <c r="BJ2428" t="s">
        <v>974</v>
      </c>
      <c r="BK2428" t="str">
        <f t="shared" si="37"/>
        <v>Union County, SD</v>
      </c>
    </row>
    <row r="2429" spans="60:63" x14ac:dyDescent="0.25">
      <c r="BH2429" t="s">
        <v>5389</v>
      </c>
      <c r="BI2429" t="s">
        <v>2586</v>
      </c>
      <c r="BJ2429" t="s">
        <v>974</v>
      </c>
      <c r="BK2429" t="str">
        <f t="shared" si="37"/>
        <v>Walworth County, SD</v>
      </c>
    </row>
    <row r="2430" spans="60:63" x14ac:dyDescent="0.25">
      <c r="BH2430" t="s">
        <v>5390</v>
      </c>
      <c r="BI2430" t="s">
        <v>2603</v>
      </c>
      <c r="BJ2430" t="s">
        <v>974</v>
      </c>
      <c r="BK2430" t="str">
        <f t="shared" si="37"/>
        <v>Yankton County, SD</v>
      </c>
    </row>
    <row r="2431" spans="60:63" x14ac:dyDescent="0.25">
      <c r="BH2431" t="s">
        <v>5391</v>
      </c>
      <c r="BI2431" t="s">
        <v>2617</v>
      </c>
      <c r="BJ2431" t="s">
        <v>974</v>
      </c>
      <c r="BK2431" t="str">
        <f t="shared" si="37"/>
        <v>Ziebach County, SD</v>
      </c>
    </row>
    <row r="2432" spans="60:63" x14ac:dyDescent="0.25">
      <c r="BH2432" t="s">
        <v>5392</v>
      </c>
      <c r="BI2432" t="s">
        <v>1024</v>
      </c>
      <c r="BJ2432" t="s">
        <v>975</v>
      </c>
      <c r="BK2432" t="str">
        <f t="shared" si="37"/>
        <v>Anderson County, TN</v>
      </c>
    </row>
    <row r="2433" spans="60:63" x14ac:dyDescent="0.25">
      <c r="BH2433" t="s">
        <v>5393</v>
      </c>
      <c r="BI2433" t="s">
        <v>1066</v>
      </c>
      <c r="BJ2433" t="s">
        <v>975</v>
      </c>
      <c r="BK2433" t="str">
        <f t="shared" si="37"/>
        <v>Bedford County, TN</v>
      </c>
    </row>
    <row r="2434" spans="60:63" x14ac:dyDescent="0.25">
      <c r="BH2434" t="s">
        <v>5394</v>
      </c>
      <c r="BI2434" t="s">
        <v>1062</v>
      </c>
      <c r="BJ2434" t="s">
        <v>975</v>
      </c>
      <c r="BK2434" t="str">
        <f t="shared" si="37"/>
        <v>Benton County, TN</v>
      </c>
    </row>
    <row r="2435" spans="60:63" x14ac:dyDescent="0.25">
      <c r="BH2435" t="s">
        <v>5395</v>
      </c>
      <c r="BI2435" t="s">
        <v>1159</v>
      </c>
      <c r="BJ2435" t="s">
        <v>975</v>
      </c>
      <c r="BK2435" t="str">
        <f t="shared" ref="BK2435:BK2498" si="38">_xlfn.TEXTJOIN(", ", TRUE, BI2435,BJ2435)</f>
        <v>Bledsoe County, TN</v>
      </c>
    </row>
    <row r="2436" spans="60:63" x14ac:dyDescent="0.25">
      <c r="BH2436" t="s">
        <v>5396</v>
      </c>
      <c r="BI2436" t="s">
        <v>1171</v>
      </c>
      <c r="BJ2436" t="s">
        <v>975</v>
      </c>
      <c r="BK2436" t="str">
        <f t="shared" si="38"/>
        <v>Blount County, TN</v>
      </c>
    </row>
    <row r="2437" spans="60:63" x14ac:dyDescent="0.25">
      <c r="BH2437" t="s">
        <v>5397</v>
      </c>
      <c r="BI2437" t="s">
        <v>1216</v>
      </c>
      <c r="BJ2437" t="s">
        <v>975</v>
      </c>
      <c r="BK2437" t="str">
        <f t="shared" si="38"/>
        <v>Bradley County, TN</v>
      </c>
    </row>
    <row r="2438" spans="60:63" x14ac:dyDescent="0.25">
      <c r="BH2438" t="s">
        <v>5398</v>
      </c>
      <c r="BI2438" t="s">
        <v>1120</v>
      </c>
      <c r="BJ2438" t="s">
        <v>975</v>
      </c>
      <c r="BK2438" t="str">
        <f t="shared" si="38"/>
        <v>Campbell County, TN</v>
      </c>
    </row>
    <row r="2439" spans="60:63" x14ac:dyDescent="0.25">
      <c r="BH2439" t="s">
        <v>5399</v>
      </c>
      <c r="BI2439" t="s">
        <v>1305</v>
      </c>
      <c r="BJ2439" t="s">
        <v>975</v>
      </c>
      <c r="BK2439" t="str">
        <f t="shared" si="38"/>
        <v>Cannon County, TN</v>
      </c>
    </row>
    <row r="2440" spans="60:63" x14ac:dyDescent="0.25">
      <c r="BH2440" t="s">
        <v>5400</v>
      </c>
      <c r="BI2440" t="s">
        <v>1057</v>
      </c>
      <c r="BJ2440" t="s">
        <v>975</v>
      </c>
      <c r="BK2440" t="str">
        <f t="shared" si="38"/>
        <v>Carroll County, TN</v>
      </c>
    </row>
    <row r="2441" spans="60:63" x14ac:dyDescent="0.25">
      <c r="BH2441" t="s">
        <v>5401</v>
      </c>
      <c r="BI2441" t="s">
        <v>1231</v>
      </c>
      <c r="BJ2441" t="s">
        <v>975</v>
      </c>
      <c r="BK2441" t="str">
        <f t="shared" si="38"/>
        <v>Carter County, TN</v>
      </c>
    </row>
    <row r="2442" spans="60:63" x14ac:dyDescent="0.25">
      <c r="BH2442" t="s">
        <v>5402</v>
      </c>
      <c r="BI2442" t="s">
        <v>1411</v>
      </c>
      <c r="BJ2442" t="s">
        <v>975</v>
      </c>
      <c r="BK2442" t="str">
        <f t="shared" si="38"/>
        <v>Cheatham County, TN</v>
      </c>
    </row>
    <row r="2443" spans="60:63" x14ac:dyDescent="0.25">
      <c r="BH2443" t="s">
        <v>5403</v>
      </c>
      <c r="BI2443" t="s">
        <v>1438</v>
      </c>
      <c r="BJ2443" t="s">
        <v>975</v>
      </c>
      <c r="BK2443" t="str">
        <f t="shared" si="38"/>
        <v>Chester County, TN</v>
      </c>
    </row>
    <row r="2444" spans="60:63" x14ac:dyDescent="0.25">
      <c r="BH2444" t="s">
        <v>5404</v>
      </c>
      <c r="BI2444" t="s">
        <v>1400</v>
      </c>
      <c r="BJ2444" t="s">
        <v>975</v>
      </c>
      <c r="BK2444" t="str">
        <f t="shared" si="38"/>
        <v>Claiborne County, TN</v>
      </c>
    </row>
    <row r="2445" spans="60:63" x14ac:dyDescent="0.25">
      <c r="BH2445" t="s">
        <v>5405</v>
      </c>
      <c r="BI2445" t="s">
        <v>1311</v>
      </c>
      <c r="BJ2445" t="s">
        <v>975</v>
      </c>
      <c r="BK2445" t="str">
        <f t="shared" si="38"/>
        <v>Clay County, TN</v>
      </c>
    </row>
    <row r="2446" spans="60:63" x14ac:dyDescent="0.25">
      <c r="BH2446" t="s">
        <v>5406</v>
      </c>
      <c r="BI2446" t="s">
        <v>1534</v>
      </c>
      <c r="BJ2446" t="s">
        <v>975</v>
      </c>
      <c r="BK2446" t="str">
        <f t="shared" si="38"/>
        <v>Cocke County, TN</v>
      </c>
    </row>
    <row r="2447" spans="60:63" x14ac:dyDescent="0.25">
      <c r="BH2447" t="s">
        <v>5407</v>
      </c>
      <c r="BI2447" t="s">
        <v>1543</v>
      </c>
      <c r="BJ2447" t="s">
        <v>975</v>
      </c>
      <c r="BK2447" t="str">
        <f t="shared" si="38"/>
        <v>Coffee County, TN</v>
      </c>
    </row>
    <row r="2448" spans="60:63" x14ac:dyDescent="0.25">
      <c r="BH2448" t="s">
        <v>5408</v>
      </c>
      <c r="BI2448" t="s">
        <v>1598</v>
      </c>
      <c r="BJ2448" t="s">
        <v>975</v>
      </c>
      <c r="BK2448" t="str">
        <f t="shared" si="38"/>
        <v>Crockett County, TN</v>
      </c>
    </row>
    <row r="2449" spans="60:63" x14ac:dyDescent="0.25">
      <c r="BH2449" t="s">
        <v>5409</v>
      </c>
      <c r="BI2449" t="s">
        <v>1095</v>
      </c>
      <c r="BJ2449" t="s">
        <v>975</v>
      </c>
      <c r="BK2449" t="str">
        <f t="shared" si="38"/>
        <v>Cumberland County, TN</v>
      </c>
    </row>
    <row r="2450" spans="60:63" x14ac:dyDescent="0.25">
      <c r="BH2450" t="s">
        <v>5410</v>
      </c>
      <c r="BI2450" t="s">
        <v>1650</v>
      </c>
      <c r="BJ2450" t="s">
        <v>975</v>
      </c>
      <c r="BK2450" t="str">
        <f t="shared" si="38"/>
        <v>Davidson County, TN</v>
      </c>
    </row>
    <row r="2451" spans="60:63" x14ac:dyDescent="0.25">
      <c r="BH2451" t="s">
        <v>5411</v>
      </c>
      <c r="BI2451" t="s">
        <v>1552</v>
      </c>
      <c r="BJ2451" t="s">
        <v>975</v>
      </c>
      <c r="BK2451" t="str">
        <f t="shared" si="38"/>
        <v>Decatur County, TN</v>
      </c>
    </row>
    <row r="2452" spans="60:63" x14ac:dyDescent="0.25">
      <c r="BH2452" t="s">
        <v>5412</v>
      </c>
      <c r="BI2452" t="s">
        <v>1583</v>
      </c>
      <c r="BJ2452" t="s">
        <v>975</v>
      </c>
      <c r="BK2452" t="str">
        <f t="shared" si="38"/>
        <v>DeKalb County, TN</v>
      </c>
    </row>
    <row r="2453" spans="60:63" x14ac:dyDescent="0.25">
      <c r="BH2453" t="s">
        <v>5413</v>
      </c>
      <c r="BI2453" t="s">
        <v>1733</v>
      </c>
      <c r="BJ2453" t="s">
        <v>975</v>
      </c>
      <c r="BK2453" t="str">
        <f t="shared" si="38"/>
        <v>Dickson County, TN</v>
      </c>
    </row>
    <row r="2454" spans="60:63" x14ac:dyDescent="0.25">
      <c r="BH2454" t="s">
        <v>5414</v>
      </c>
      <c r="BI2454" t="s">
        <v>1759</v>
      </c>
      <c r="BJ2454" t="s">
        <v>975</v>
      </c>
      <c r="BK2454" t="str">
        <f t="shared" si="38"/>
        <v>Dyer County, TN</v>
      </c>
    </row>
    <row r="2455" spans="60:63" x14ac:dyDescent="0.25">
      <c r="BH2455" t="s">
        <v>5415</v>
      </c>
      <c r="BI2455" t="s">
        <v>1382</v>
      </c>
      <c r="BJ2455" t="s">
        <v>975</v>
      </c>
      <c r="BK2455" t="str">
        <f t="shared" si="38"/>
        <v>Fayette County, TN</v>
      </c>
    </row>
    <row r="2456" spans="60:63" x14ac:dyDescent="0.25">
      <c r="BH2456" t="s">
        <v>5416</v>
      </c>
      <c r="BI2456" t="s">
        <v>1806</v>
      </c>
      <c r="BJ2456" t="s">
        <v>975</v>
      </c>
      <c r="BK2456" t="str">
        <f t="shared" si="38"/>
        <v>Fentress County, TN</v>
      </c>
    </row>
    <row r="2457" spans="60:63" x14ac:dyDescent="0.25">
      <c r="BH2457" t="s">
        <v>5417</v>
      </c>
      <c r="BI2457" t="s">
        <v>1139</v>
      </c>
      <c r="BJ2457" t="s">
        <v>975</v>
      </c>
      <c r="BK2457" t="str">
        <f t="shared" si="38"/>
        <v>Franklin County, TN</v>
      </c>
    </row>
    <row r="2458" spans="60:63" x14ac:dyDescent="0.25">
      <c r="BH2458" t="s">
        <v>5418</v>
      </c>
      <c r="BI2458" t="s">
        <v>1817</v>
      </c>
      <c r="BJ2458" t="s">
        <v>975</v>
      </c>
      <c r="BK2458" t="str">
        <f t="shared" si="38"/>
        <v>Gibson County, TN</v>
      </c>
    </row>
    <row r="2459" spans="60:63" x14ac:dyDescent="0.25">
      <c r="BH2459" t="s">
        <v>5419</v>
      </c>
      <c r="BI2459" t="s">
        <v>1884</v>
      </c>
      <c r="BJ2459" t="s">
        <v>975</v>
      </c>
      <c r="BK2459" t="str">
        <f t="shared" si="38"/>
        <v>Giles County, TN</v>
      </c>
    </row>
    <row r="2460" spans="60:63" x14ac:dyDescent="0.25">
      <c r="BH2460" t="s">
        <v>5420</v>
      </c>
      <c r="BI2460" t="s">
        <v>1905</v>
      </c>
      <c r="BJ2460" t="s">
        <v>975</v>
      </c>
      <c r="BK2460" t="str">
        <f t="shared" si="38"/>
        <v>Grainger County, TN</v>
      </c>
    </row>
    <row r="2461" spans="60:63" x14ac:dyDescent="0.25">
      <c r="BH2461" t="s">
        <v>5421</v>
      </c>
      <c r="BI2461" t="s">
        <v>1675</v>
      </c>
      <c r="BJ2461" t="s">
        <v>975</v>
      </c>
      <c r="BK2461" t="str">
        <f t="shared" si="38"/>
        <v>Greene County, TN</v>
      </c>
    </row>
    <row r="2462" spans="60:63" x14ac:dyDescent="0.25">
      <c r="BH2462" t="s">
        <v>5422</v>
      </c>
      <c r="BI2462" t="s">
        <v>1951</v>
      </c>
      <c r="BJ2462" t="s">
        <v>975</v>
      </c>
      <c r="BK2462" t="str">
        <f t="shared" si="38"/>
        <v>Grundy County, TN</v>
      </c>
    </row>
    <row r="2463" spans="60:63" x14ac:dyDescent="0.25">
      <c r="BH2463" t="s">
        <v>5423</v>
      </c>
      <c r="BI2463" t="s">
        <v>1975</v>
      </c>
      <c r="BJ2463" t="s">
        <v>975</v>
      </c>
      <c r="BK2463" t="str">
        <f t="shared" si="38"/>
        <v>Hamblen County, TN</v>
      </c>
    </row>
    <row r="2464" spans="60:63" x14ac:dyDescent="0.25">
      <c r="BH2464" t="s">
        <v>5424</v>
      </c>
      <c r="BI2464" t="s">
        <v>1702</v>
      </c>
      <c r="BJ2464" t="s">
        <v>975</v>
      </c>
      <c r="BK2464" t="str">
        <f t="shared" si="38"/>
        <v>Hamilton County, TN</v>
      </c>
    </row>
    <row r="2465" spans="60:63" x14ac:dyDescent="0.25">
      <c r="BH2465" t="s">
        <v>5425</v>
      </c>
      <c r="BI2465" t="s">
        <v>1186</v>
      </c>
      <c r="BJ2465" t="s">
        <v>975</v>
      </c>
      <c r="BK2465" t="str">
        <f t="shared" si="38"/>
        <v>Hancock County, TN</v>
      </c>
    </row>
    <row r="2466" spans="60:63" x14ac:dyDescent="0.25">
      <c r="BH2466" t="s">
        <v>5426</v>
      </c>
      <c r="BI2466" t="s">
        <v>2045</v>
      </c>
      <c r="BJ2466" t="s">
        <v>975</v>
      </c>
      <c r="BK2466" t="str">
        <f t="shared" si="38"/>
        <v>Hardeman County, TN</v>
      </c>
    </row>
    <row r="2467" spans="60:63" x14ac:dyDescent="0.25">
      <c r="BH2467" t="s">
        <v>5427</v>
      </c>
      <c r="BI2467" t="s">
        <v>2001</v>
      </c>
      <c r="BJ2467" t="s">
        <v>975</v>
      </c>
      <c r="BK2467" t="str">
        <f t="shared" si="38"/>
        <v>Hardin County, TN</v>
      </c>
    </row>
    <row r="2468" spans="60:63" x14ac:dyDescent="0.25">
      <c r="BH2468" t="s">
        <v>5428</v>
      </c>
      <c r="BI2468" t="s">
        <v>2088</v>
      </c>
      <c r="BJ2468" t="s">
        <v>975</v>
      </c>
      <c r="BK2468" t="str">
        <f t="shared" si="38"/>
        <v>Hawkins County, TN</v>
      </c>
    </row>
    <row r="2469" spans="60:63" x14ac:dyDescent="0.25">
      <c r="BH2469" t="s">
        <v>5429</v>
      </c>
      <c r="BI2469" t="s">
        <v>2109</v>
      </c>
      <c r="BJ2469" t="s">
        <v>975</v>
      </c>
      <c r="BK2469" t="str">
        <f t="shared" si="38"/>
        <v>Haywood County, TN</v>
      </c>
    </row>
    <row r="2470" spans="60:63" x14ac:dyDescent="0.25">
      <c r="BH2470" t="s">
        <v>5430</v>
      </c>
      <c r="BI2470" t="s">
        <v>2054</v>
      </c>
      <c r="BJ2470" t="s">
        <v>975</v>
      </c>
      <c r="BK2470" t="str">
        <f t="shared" si="38"/>
        <v>Henderson County, TN</v>
      </c>
    </row>
    <row r="2471" spans="60:63" x14ac:dyDescent="0.25">
      <c r="BH2471" t="s">
        <v>5431</v>
      </c>
      <c r="BI2471" t="s">
        <v>1988</v>
      </c>
      <c r="BJ2471" t="s">
        <v>975</v>
      </c>
      <c r="BK2471" t="str">
        <f t="shared" si="38"/>
        <v>Henry County, TN</v>
      </c>
    </row>
    <row r="2472" spans="60:63" x14ac:dyDescent="0.25">
      <c r="BH2472" t="s">
        <v>5432</v>
      </c>
      <c r="BI2472" t="s">
        <v>2167</v>
      </c>
      <c r="BJ2472" t="s">
        <v>975</v>
      </c>
      <c r="BK2472" t="str">
        <f t="shared" si="38"/>
        <v>Hickman County, TN</v>
      </c>
    </row>
    <row r="2473" spans="60:63" x14ac:dyDescent="0.25">
      <c r="BH2473" t="s">
        <v>5433</v>
      </c>
      <c r="BI2473" t="s">
        <v>1872</v>
      </c>
      <c r="BJ2473" t="s">
        <v>975</v>
      </c>
      <c r="BK2473" t="str">
        <f t="shared" si="38"/>
        <v>Houston County, TN</v>
      </c>
    </row>
    <row r="2474" spans="60:63" x14ac:dyDescent="0.25">
      <c r="BH2474" t="s">
        <v>5434</v>
      </c>
      <c r="BI2474" t="s">
        <v>1849</v>
      </c>
      <c r="BJ2474" t="s">
        <v>975</v>
      </c>
      <c r="BK2474" t="str">
        <f t="shared" si="38"/>
        <v>Humphreys County, TN</v>
      </c>
    </row>
    <row r="2475" spans="60:63" x14ac:dyDescent="0.25">
      <c r="BH2475" t="s">
        <v>5435</v>
      </c>
      <c r="BI2475" t="s">
        <v>1531</v>
      </c>
      <c r="BJ2475" t="s">
        <v>975</v>
      </c>
      <c r="BK2475" t="str">
        <f t="shared" si="38"/>
        <v>Jackson County, TN</v>
      </c>
    </row>
    <row r="2476" spans="60:63" x14ac:dyDescent="0.25">
      <c r="BH2476" t="s">
        <v>5436</v>
      </c>
      <c r="BI2476" t="s">
        <v>1569</v>
      </c>
      <c r="BJ2476" t="s">
        <v>975</v>
      </c>
      <c r="BK2476" t="str">
        <f t="shared" si="38"/>
        <v>Jefferson County, TN</v>
      </c>
    </row>
    <row r="2477" spans="60:63" x14ac:dyDescent="0.25">
      <c r="BH2477" t="s">
        <v>5437</v>
      </c>
      <c r="BI2477" t="s">
        <v>1383</v>
      </c>
      <c r="BJ2477" t="s">
        <v>975</v>
      </c>
      <c r="BK2477" t="str">
        <f t="shared" si="38"/>
        <v>Johnson County, TN</v>
      </c>
    </row>
    <row r="2478" spans="60:63" x14ac:dyDescent="0.25">
      <c r="BH2478" t="s">
        <v>5438</v>
      </c>
      <c r="BI2478" t="s">
        <v>1259</v>
      </c>
      <c r="BJ2478" t="s">
        <v>975</v>
      </c>
      <c r="BK2478" t="str">
        <f t="shared" si="38"/>
        <v>Knox County, TN</v>
      </c>
    </row>
    <row r="2479" spans="60:63" x14ac:dyDescent="0.25">
      <c r="BH2479" t="s">
        <v>5439</v>
      </c>
      <c r="BI2479" t="s">
        <v>1580</v>
      </c>
      <c r="BJ2479" t="s">
        <v>975</v>
      </c>
      <c r="BK2479" t="str">
        <f t="shared" si="38"/>
        <v>Lake County, TN</v>
      </c>
    </row>
    <row r="2480" spans="60:63" x14ac:dyDescent="0.25">
      <c r="BH2480" t="s">
        <v>5440</v>
      </c>
      <c r="BI2480" t="s">
        <v>2101</v>
      </c>
      <c r="BJ2480" t="s">
        <v>975</v>
      </c>
      <c r="BK2480" t="str">
        <f t="shared" si="38"/>
        <v>Lauderdale County, TN</v>
      </c>
    </row>
    <row r="2481" spans="60:63" x14ac:dyDescent="0.25">
      <c r="BH2481" t="s">
        <v>5441</v>
      </c>
      <c r="BI2481" t="s">
        <v>2086</v>
      </c>
      <c r="BJ2481" t="s">
        <v>975</v>
      </c>
      <c r="BK2481" t="str">
        <f t="shared" si="38"/>
        <v>Lawrence County, TN</v>
      </c>
    </row>
    <row r="2482" spans="60:63" x14ac:dyDescent="0.25">
      <c r="BH2482" t="s">
        <v>5442</v>
      </c>
      <c r="BI2482" t="s">
        <v>1707</v>
      </c>
      <c r="BJ2482" t="s">
        <v>975</v>
      </c>
      <c r="BK2482" t="str">
        <f t="shared" si="38"/>
        <v>Lewis County, TN</v>
      </c>
    </row>
    <row r="2483" spans="60:63" x14ac:dyDescent="0.25">
      <c r="BH2483" t="s">
        <v>5443</v>
      </c>
      <c r="BI2483" t="s">
        <v>1292</v>
      </c>
      <c r="BJ2483" t="s">
        <v>975</v>
      </c>
      <c r="BK2483" t="str">
        <f t="shared" si="38"/>
        <v>Lincoln County, TN</v>
      </c>
    </row>
    <row r="2484" spans="60:63" x14ac:dyDescent="0.25">
      <c r="BH2484" t="s">
        <v>5444</v>
      </c>
      <c r="BI2484" t="s">
        <v>2406</v>
      </c>
      <c r="BJ2484" t="s">
        <v>975</v>
      </c>
      <c r="BK2484" t="str">
        <f t="shared" si="38"/>
        <v>Loudon County, TN</v>
      </c>
    </row>
    <row r="2485" spans="60:63" x14ac:dyDescent="0.25">
      <c r="BH2485" t="s">
        <v>5445</v>
      </c>
      <c r="BI2485" t="s">
        <v>2425</v>
      </c>
      <c r="BJ2485" t="s">
        <v>975</v>
      </c>
      <c r="BK2485" t="str">
        <f t="shared" si="38"/>
        <v>McMinn County, TN</v>
      </c>
    </row>
    <row r="2486" spans="60:63" x14ac:dyDescent="0.25">
      <c r="BH2486" t="s">
        <v>5446</v>
      </c>
      <c r="BI2486" t="s">
        <v>2446</v>
      </c>
      <c r="BJ2486" t="s">
        <v>975</v>
      </c>
      <c r="BK2486" t="str">
        <f t="shared" si="38"/>
        <v>McNairy County, TN</v>
      </c>
    </row>
    <row r="2487" spans="60:63" x14ac:dyDescent="0.25">
      <c r="BH2487" t="s">
        <v>5447</v>
      </c>
      <c r="BI2487" t="s">
        <v>2219</v>
      </c>
      <c r="BJ2487" t="s">
        <v>975</v>
      </c>
      <c r="BK2487" t="str">
        <f t="shared" si="38"/>
        <v>Macon County, TN</v>
      </c>
    </row>
    <row r="2488" spans="60:63" x14ac:dyDescent="0.25">
      <c r="BH2488" t="s">
        <v>5448</v>
      </c>
      <c r="BI2488" t="s">
        <v>1852</v>
      </c>
      <c r="BJ2488" t="s">
        <v>975</v>
      </c>
      <c r="BK2488" t="str">
        <f t="shared" si="38"/>
        <v>Madison County, TN</v>
      </c>
    </row>
    <row r="2489" spans="60:63" x14ac:dyDescent="0.25">
      <c r="BH2489" t="s">
        <v>5449</v>
      </c>
      <c r="BI2489" t="s">
        <v>1780</v>
      </c>
      <c r="BJ2489" t="s">
        <v>975</v>
      </c>
      <c r="BK2489" t="str">
        <f t="shared" si="38"/>
        <v>Marion County, TN</v>
      </c>
    </row>
    <row r="2490" spans="60:63" x14ac:dyDescent="0.25">
      <c r="BH2490" t="s">
        <v>5450</v>
      </c>
      <c r="BI2490" t="s">
        <v>1835</v>
      </c>
      <c r="BJ2490" t="s">
        <v>975</v>
      </c>
      <c r="BK2490" t="str">
        <f t="shared" si="38"/>
        <v>Marshall County, TN</v>
      </c>
    </row>
    <row r="2491" spans="60:63" x14ac:dyDescent="0.25">
      <c r="BH2491" t="s">
        <v>5451</v>
      </c>
      <c r="BI2491" t="s">
        <v>2521</v>
      </c>
      <c r="BJ2491" t="s">
        <v>975</v>
      </c>
      <c r="BK2491" t="str">
        <f t="shared" si="38"/>
        <v>Maury County, TN</v>
      </c>
    </row>
    <row r="2492" spans="60:63" x14ac:dyDescent="0.25">
      <c r="BH2492" t="s">
        <v>5452</v>
      </c>
      <c r="BI2492" t="s">
        <v>2402</v>
      </c>
      <c r="BJ2492" t="s">
        <v>975</v>
      </c>
      <c r="BK2492" t="str">
        <f t="shared" si="38"/>
        <v>Meigs County, TN</v>
      </c>
    </row>
    <row r="2493" spans="60:63" x14ac:dyDescent="0.25">
      <c r="BH2493" t="s">
        <v>5453</v>
      </c>
      <c r="BI2493" t="s">
        <v>1876</v>
      </c>
      <c r="BJ2493" t="s">
        <v>975</v>
      </c>
      <c r="BK2493" t="str">
        <f t="shared" si="38"/>
        <v>Monroe County, TN</v>
      </c>
    </row>
    <row r="2494" spans="60:63" x14ac:dyDescent="0.25">
      <c r="BH2494" t="s">
        <v>5454</v>
      </c>
      <c r="BI2494" t="s">
        <v>1520</v>
      </c>
      <c r="BJ2494" t="s">
        <v>975</v>
      </c>
      <c r="BK2494" t="str">
        <f t="shared" si="38"/>
        <v>Montgomery County, TN</v>
      </c>
    </row>
    <row r="2495" spans="60:63" x14ac:dyDescent="0.25">
      <c r="BH2495" t="s">
        <v>5455</v>
      </c>
      <c r="BI2495" t="s">
        <v>2567</v>
      </c>
      <c r="BJ2495" t="s">
        <v>975</v>
      </c>
      <c r="BK2495" t="str">
        <f t="shared" si="38"/>
        <v>Moore County, TN</v>
      </c>
    </row>
    <row r="2496" spans="60:63" x14ac:dyDescent="0.25">
      <c r="BH2496" t="s">
        <v>5456</v>
      </c>
      <c r="BI2496" t="s">
        <v>1536</v>
      </c>
      <c r="BJ2496" t="s">
        <v>975</v>
      </c>
      <c r="BK2496" t="str">
        <f t="shared" si="38"/>
        <v>Morgan County, TN</v>
      </c>
    </row>
    <row r="2497" spans="60:63" x14ac:dyDescent="0.25">
      <c r="BH2497" t="s">
        <v>5457</v>
      </c>
      <c r="BI2497" t="s">
        <v>2618</v>
      </c>
      <c r="BJ2497" t="s">
        <v>975</v>
      </c>
      <c r="BK2497" t="str">
        <f t="shared" si="38"/>
        <v>Obion County, TN</v>
      </c>
    </row>
    <row r="2498" spans="60:63" x14ac:dyDescent="0.25">
      <c r="BH2498" t="s">
        <v>5458</v>
      </c>
      <c r="BI2498" t="s">
        <v>2629</v>
      </c>
      <c r="BJ2498" t="s">
        <v>975</v>
      </c>
      <c r="BK2498" t="str">
        <f t="shared" si="38"/>
        <v>Overton County, TN</v>
      </c>
    </row>
    <row r="2499" spans="60:63" x14ac:dyDescent="0.25">
      <c r="BH2499" t="s">
        <v>5459</v>
      </c>
      <c r="BI2499" t="s">
        <v>2347</v>
      </c>
      <c r="BJ2499" t="s">
        <v>975</v>
      </c>
      <c r="BK2499" t="str">
        <f t="shared" ref="BK2499:BK2562" si="39">_xlfn.TEXTJOIN(", ", TRUE, BI2499,BJ2499)</f>
        <v>Perry County, TN</v>
      </c>
    </row>
    <row r="2500" spans="60:63" x14ac:dyDescent="0.25">
      <c r="BH2500" t="s">
        <v>5460</v>
      </c>
      <c r="BI2500" t="s">
        <v>2655</v>
      </c>
      <c r="BJ2500" t="s">
        <v>975</v>
      </c>
      <c r="BK2500" t="str">
        <f t="shared" si="39"/>
        <v>Pickett County, TN</v>
      </c>
    </row>
    <row r="2501" spans="60:63" x14ac:dyDescent="0.25">
      <c r="BH2501" t="s">
        <v>5461</v>
      </c>
      <c r="BI2501" t="s">
        <v>1856</v>
      </c>
      <c r="BJ2501" t="s">
        <v>975</v>
      </c>
      <c r="BK2501" t="str">
        <f t="shared" si="39"/>
        <v>Polk County, TN</v>
      </c>
    </row>
    <row r="2502" spans="60:63" x14ac:dyDescent="0.25">
      <c r="BH2502" t="s">
        <v>5462</v>
      </c>
      <c r="BI2502" t="s">
        <v>2149</v>
      </c>
      <c r="BJ2502" t="s">
        <v>975</v>
      </c>
      <c r="BK2502" t="str">
        <f t="shared" si="39"/>
        <v>Putnam County, TN</v>
      </c>
    </row>
    <row r="2503" spans="60:63" x14ac:dyDescent="0.25">
      <c r="BH2503" t="s">
        <v>5463</v>
      </c>
      <c r="BI2503" t="s">
        <v>2695</v>
      </c>
      <c r="BJ2503" t="s">
        <v>975</v>
      </c>
      <c r="BK2503" t="str">
        <f t="shared" si="39"/>
        <v>Rhea County, TN</v>
      </c>
    </row>
    <row r="2504" spans="60:63" x14ac:dyDescent="0.25">
      <c r="BH2504" t="s">
        <v>5464</v>
      </c>
      <c r="BI2504" t="s">
        <v>2234</v>
      </c>
      <c r="BJ2504" t="s">
        <v>975</v>
      </c>
      <c r="BK2504" t="str">
        <f t="shared" si="39"/>
        <v>Roane County, TN</v>
      </c>
    </row>
    <row r="2505" spans="60:63" x14ac:dyDescent="0.25">
      <c r="BH2505" t="s">
        <v>5465</v>
      </c>
      <c r="BI2505" t="s">
        <v>2722</v>
      </c>
      <c r="BJ2505" t="s">
        <v>975</v>
      </c>
      <c r="BK2505" t="str">
        <f t="shared" si="39"/>
        <v>Robertson County, TN</v>
      </c>
    </row>
    <row r="2506" spans="60:63" x14ac:dyDescent="0.25">
      <c r="BH2506" t="s">
        <v>5466</v>
      </c>
      <c r="BI2506" t="s">
        <v>2729</v>
      </c>
      <c r="BJ2506" t="s">
        <v>975</v>
      </c>
      <c r="BK2506" t="str">
        <f t="shared" si="39"/>
        <v>Rutherford County, TN</v>
      </c>
    </row>
    <row r="2507" spans="60:63" x14ac:dyDescent="0.25">
      <c r="BH2507" t="s">
        <v>5467</v>
      </c>
      <c r="BI2507" t="s">
        <v>2547</v>
      </c>
      <c r="BJ2507" t="s">
        <v>975</v>
      </c>
      <c r="BK2507" t="str">
        <f t="shared" si="39"/>
        <v>Scott County, TN</v>
      </c>
    </row>
    <row r="2508" spans="60:63" x14ac:dyDescent="0.25">
      <c r="BH2508" t="s">
        <v>5468</v>
      </c>
      <c r="BI2508" t="s">
        <v>2747</v>
      </c>
      <c r="BJ2508" t="s">
        <v>975</v>
      </c>
      <c r="BK2508" t="str">
        <f t="shared" si="39"/>
        <v>Sequatchie County, TN</v>
      </c>
    </row>
    <row r="2509" spans="60:63" x14ac:dyDescent="0.25">
      <c r="BH2509" t="s">
        <v>5469</v>
      </c>
      <c r="BI2509" t="s">
        <v>1706</v>
      </c>
      <c r="BJ2509" t="s">
        <v>975</v>
      </c>
      <c r="BK2509" t="str">
        <f t="shared" si="39"/>
        <v>Sevier County, TN</v>
      </c>
    </row>
    <row r="2510" spans="60:63" x14ac:dyDescent="0.25">
      <c r="BH2510" t="s">
        <v>5470</v>
      </c>
      <c r="BI2510" t="s">
        <v>2495</v>
      </c>
      <c r="BJ2510" t="s">
        <v>975</v>
      </c>
      <c r="BK2510" t="str">
        <f t="shared" si="39"/>
        <v>Shelby County, TN</v>
      </c>
    </row>
    <row r="2511" spans="60:63" x14ac:dyDescent="0.25">
      <c r="BH2511" t="s">
        <v>5471</v>
      </c>
      <c r="BI2511" t="s">
        <v>2597</v>
      </c>
      <c r="BJ2511" t="s">
        <v>975</v>
      </c>
      <c r="BK2511" t="str">
        <f t="shared" si="39"/>
        <v>Smith County, TN</v>
      </c>
    </row>
    <row r="2512" spans="60:63" x14ac:dyDescent="0.25">
      <c r="BH2512" t="s">
        <v>5472</v>
      </c>
      <c r="BI2512" t="s">
        <v>2789</v>
      </c>
      <c r="BJ2512" t="s">
        <v>975</v>
      </c>
      <c r="BK2512" t="str">
        <f t="shared" si="39"/>
        <v>Stewart County, TN</v>
      </c>
    </row>
    <row r="2513" spans="60:63" x14ac:dyDescent="0.25">
      <c r="BH2513" t="s">
        <v>5473</v>
      </c>
      <c r="BI2513" t="s">
        <v>1371</v>
      </c>
      <c r="BJ2513" t="s">
        <v>975</v>
      </c>
      <c r="BK2513" t="str">
        <f t="shared" si="39"/>
        <v>Sullivan County, TN</v>
      </c>
    </row>
    <row r="2514" spans="60:63" x14ac:dyDescent="0.25">
      <c r="BH2514" t="s">
        <v>5474</v>
      </c>
      <c r="BI2514" t="s">
        <v>2806</v>
      </c>
      <c r="BJ2514" t="s">
        <v>975</v>
      </c>
      <c r="BK2514" t="str">
        <f t="shared" si="39"/>
        <v>Sumner County, TN</v>
      </c>
    </row>
    <row r="2515" spans="60:63" x14ac:dyDescent="0.25">
      <c r="BH2515" t="s">
        <v>5475</v>
      </c>
      <c r="BI2515" t="s">
        <v>2775</v>
      </c>
      <c r="BJ2515" t="s">
        <v>975</v>
      </c>
      <c r="BK2515" t="str">
        <f t="shared" si="39"/>
        <v>Tipton County, TN</v>
      </c>
    </row>
    <row r="2516" spans="60:63" x14ac:dyDescent="0.25">
      <c r="BH2516" t="s">
        <v>5476</v>
      </c>
      <c r="BI2516" t="s">
        <v>2824</v>
      </c>
      <c r="BJ2516" t="s">
        <v>975</v>
      </c>
      <c r="BK2516" t="str">
        <f t="shared" si="39"/>
        <v>Trousdale County, TN</v>
      </c>
    </row>
    <row r="2517" spans="60:63" x14ac:dyDescent="0.25">
      <c r="BH2517" t="s">
        <v>5477</v>
      </c>
      <c r="BI2517" t="s">
        <v>2833</v>
      </c>
      <c r="BJ2517" t="s">
        <v>975</v>
      </c>
      <c r="BK2517" t="str">
        <f t="shared" si="39"/>
        <v>Unicoi County, TN</v>
      </c>
    </row>
    <row r="2518" spans="60:63" x14ac:dyDescent="0.25">
      <c r="BH2518" t="s">
        <v>5478</v>
      </c>
      <c r="BI2518" t="s">
        <v>1673</v>
      </c>
      <c r="BJ2518" t="s">
        <v>975</v>
      </c>
      <c r="BK2518" t="str">
        <f t="shared" si="39"/>
        <v>Union County, TN</v>
      </c>
    </row>
    <row r="2519" spans="60:63" x14ac:dyDescent="0.25">
      <c r="BH2519" t="s">
        <v>5479</v>
      </c>
      <c r="BI2519" t="s">
        <v>2670</v>
      </c>
      <c r="BJ2519" t="s">
        <v>975</v>
      </c>
      <c r="BK2519" t="str">
        <f t="shared" si="39"/>
        <v>Van Buren County, TN</v>
      </c>
    </row>
    <row r="2520" spans="60:63" x14ac:dyDescent="0.25">
      <c r="BH2520" t="s">
        <v>5480</v>
      </c>
      <c r="BI2520" t="s">
        <v>1700</v>
      </c>
      <c r="BJ2520" t="s">
        <v>975</v>
      </c>
      <c r="BK2520" t="str">
        <f t="shared" si="39"/>
        <v>Warren County, TN</v>
      </c>
    </row>
    <row r="2521" spans="60:63" x14ac:dyDescent="0.25">
      <c r="BH2521" t="s">
        <v>5481</v>
      </c>
      <c r="BI2521" t="s">
        <v>1201</v>
      </c>
      <c r="BJ2521" t="s">
        <v>975</v>
      </c>
      <c r="BK2521" t="str">
        <f t="shared" si="39"/>
        <v>Washington County, TN</v>
      </c>
    </row>
    <row r="2522" spans="60:63" x14ac:dyDescent="0.25">
      <c r="BH2522" t="s">
        <v>5482</v>
      </c>
      <c r="BI2522" t="s">
        <v>1885</v>
      </c>
      <c r="BJ2522" t="s">
        <v>975</v>
      </c>
      <c r="BK2522" t="str">
        <f t="shared" si="39"/>
        <v>Wayne County, TN</v>
      </c>
    </row>
    <row r="2523" spans="60:63" x14ac:dyDescent="0.25">
      <c r="BH2523" t="s">
        <v>5483</v>
      </c>
      <c r="BI2523" t="s">
        <v>2865</v>
      </c>
      <c r="BJ2523" t="s">
        <v>975</v>
      </c>
      <c r="BK2523" t="str">
        <f t="shared" si="39"/>
        <v>Weakley County, TN</v>
      </c>
    </row>
    <row r="2524" spans="60:63" x14ac:dyDescent="0.25">
      <c r="BH2524" t="s">
        <v>5484</v>
      </c>
      <c r="BI2524" t="s">
        <v>2700</v>
      </c>
      <c r="BJ2524" t="s">
        <v>975</v>
      </c>
      <c r="BK2524" t="str">
        <f t="shared" si="39"/>
        <v>White County, TN</v>
      </c>
    </row>
    <row r="2525" spans="60:63" x14ac:dyDescent="0.25">
      <c r="BH2525" t="s">
        <v>5485</v>
      </c>
      <c r="BI2525" t="s">
        <v>2875</v>
      </c>
      <c r="BJ2525" t="s">
        <v>975</v>
      </c>
      <c r="BK2525" t="str">
        <f t="shared" si="39"/>
        <v>Williamson County, TN</v>
      </c>
    </row>
    <row r="2526" spans="60:63" x14ac:dyDescent="0.25">
      <c r="BH2526" t="s">
        <v>5486</v>
      </c>
      <c r="BI2526" t="s">
        <v>2881</v>
      </c>
      <c r="BJ2526" t="s">
        <v>975</v>
      </c>
      <c r="BK2526" t="str">
        <f t="shared" si="39"/>
        <v>Wilson County, TN</v>
      </c>
    </row>
    <row r="2527" spans="60:63" x14ac:dyDescent="0.25">
      <c r="BH2527" t="s">
        <v>5487</v>
      </c>
      <c r="BI2527" t="s">
        <v>1024</v>
      </c>
      <c r="BJ2527" t="s">
        <v>976</v>
      </c>
      <c r="BK2527" t="str">
        <f t="shared" si="39"/>
        <v>Anderson County, TX</v>
      </c>
    </row>
    <row r="2528" spans="60:63" x14ac:dyDescent="0.25">
      <c r="BH2528" t="s">
        <v>5488</v>
      </c>
      <c r="BI2528" t="s">
        <v>1067</v>
      </c>
      <c r="BJ2528" t="s">
        <v>976</v>
      </c>
      <c r="BK2528" t="str">
        <f t="shared" si="39"/>
        <v>Andrews County, TX</v>
      </c>
    </row>
    <row r="2529" spans="60:63" x14ac:dyDescent="0.25">
      <c r="BH2529" t="s">
        <v>5489</v>
      </c>
      <c r="BI2529" t="s">
        <v>1115</v>
      </c>
      <c r="BJ2529" t="s">
        <v>976</v>
      </c>
      <c r="BK2529" t="str">
        <f t="shared" si="39"/>
        <v>Angelina County, TX</v>
      </c>
    </row>
    <row r="2530" spans="60:63" x14ac:dyDescent="0.25">
      <c r="BH2530" t="s">
        <v>5490</v>
      </c>
      <c r="BI2530" t="s">
        <v>1160</v>
      </c>
      <c r="BJ2530" t="s">
        <v>976</v>
      </c>
      <c r="BK2530" t="str">
        <f t="shared" si="39"/>
        <v>Aransas County, TX</v>
      </c>
    </row>
    <row r="2531" spans="60:63" x14ac:dyDescent="0.25">
      <c r="BH2531" t="s">
        <v>5491</v>
      </c>
      <c r="BI2531" t="s">
        <v>1204</v>
      </c>
      <c r="BJ2531" t="s">
        <v>976</v>
      </c>
      <c r="BK2531" t="str">
        <f t="shared" si="39"/>
        <v>Archer County, TX</v>
      </c>
    </row>
    <row r="2532" spans="60:63" x14ac:dyDescent="0.25">
      <c r="BH2532" t="s">
        <v>5492</v>
      </c>
      <c r="BI2532" t="s">
        <v>1111</v>
      </c>
      <c r="BJ2532" t="s">
        <v>976</v>
      </c>
      <c r="BK2532" t="str">
        <f t="shared" si="39"/>
        <v>Armstrong County, TX</v>
      </c>
    </row>
    <row r="2533" spans="60:63" x14ac:dyDescent="0.25">
      <c r="BH2533" t="s">
        <v>5493</v>
      </c>
      <c r="BI2533" t="s">
        <v>1277</v>
      </c>
      <c r="BJ2533" t="s">
        <v>976</v>
      </c>
      <c r="BK2533" t="str">
        <f t="shared" si="39"/>
        <v>Atascosa County, TX</v>
      </c>
    </row>
    <row r="2534" spans="60:63" x14ac:dyDescent="0.25">
      <c r="BH2534" t="s">
        <v>5494</v>
      </c>
      <c r="BI2534" t="s">
        <v>1306</v>
      </c>
      <c r="BJ2534" t="s">
        <v>976</v>
      </c>
      <c r="BK2534" t="str">
        <f t="shared" si="39"/>
        <v>Austin County, TX</v>
      </c>
    </row>
    <row r="2535" spans="60:63" x14ac:dyDescent="0.25">
      <c r="BH2535" t="s">
        <v>5495</v>
      </c>
      <c r="BI2535" t="s">
        <v>1345</v>
      </c>
      <c r="BJ2535" t="s">
        <v>976</v>
      </c>
      <c r="BK2535" t="str">
        <f t="shared" si="39"/>
        <v>Bailey County, TX</v>
      </c>
    </row>
    <row r="2536" spans="60:63" x14ac:dyDescent="0.25">
      <c r="BH2536" t="s">
        <v>5496</v>
      </c>
      <c r="BI2536" t="s">
        <v>1378</v>
      </c>
      <c r="BJ2536" t="s">
        <v>976</v>
      </c>
      <c r="BK2536" t="str">
        <f t="shared" si="39"/>
        <v>Bandera County, TX</v>
      </c>
    </row>
    <row r="2537" spans="60:63" x14ac:dyDescent="0.25">
      <c r="BH2537" t="s">
        <v>5497</v>
      </c>
      <c r="BI2537" t="s">
        <v>1412</v>
      </c>
      <c r="BJ2537" t="s">
        <v>976</v>
      </c>
      <c r="BK2537" t="str">
        <f t="shared" si="39"/>
        <v>Bastrop County, TX</v>
      </c>
    </row>
    <row r="2538" spans="60:63" x14ac:dyDescent="0.25">
      <c r="BH2538" t="s">
        <v>5498</v>
      </c>
      <c r="BI2538" t="s">
        <v>1439</v>
      </c>
      <c r="BJ2538" t="s">
        <v>976</v>
      </c>
      <c r="BK2538" t="str">
        <f t="shared" si="39"/>
        <v>Baylor County, TX</v>
      </c>
    </row>
    <row r="2539" spans="60:63" x14ac:dyDescent="0.25">
      <c r="BH2539" t="s">
        <v>5499</v>
      </c>
      <c r="BI2539" t="s">
        <v>1471</v>
      </c>
      <c r="BJ2539" t="s">
        <v>976</v>
      </c>
      <c r="BK2539" t="str">
        <f t="shared" si="39"/>
        <v>Bee County, TX</v>
      </c>
    </row>
    <row r="2540" spans="60:63" x14ac:dyDescent="0.25">
      <c r="BH2540" t="s">
        <v>5500</v>
      </c>
      <c r="BI2540" t="s">
        <v>1257</v>
      </c>
      <c r="BJ2540" t="s">
        <v>976</v>
      </c>
      <c r="BK2540" t="str">
        <f t="shared" si="39"/>
        <v>Bell County, TX</v>
      </c>
    </row>
    <row r="2541" spans="60:63" x14ac:dyDescent="0.25">
      <c r="BH2541" t="s">
        <v>5501</v>
      </c>
      <c r="BI2541" t="s">
        <v>1535</v>
      </c>
      <c r="BJ2541" t="s">
        <v>976</v>
      </c>
      <c r="BK2541" t="str">
        <f t="shared" si="39"/>
        <v>Bexar County, TX</v>
      </c>
    </row>
    <row r="2542" spans="60:63" x14ac:dyDescent="0.25">
      <c r="BH2542" t="s">
        <v>5502</v>
      </c>
      <c r="BI2542" t="s">
        <v>1572</v>
      </c>
      <c r="BJ2542" t="s">
        <v>976</v>
      </c>
      <c r="BK2542" t="str">
        <f t="shared" si="39"/>
        <v>Blanco County, TX</v>
      </c>
    </row>
    <row r="2543" spans="60:63" x14ac:dyDescent="0.25">
      <c r="BH2543" t="s">
        <v>5503</v>
      </c>
      <c r="BI2543" t="s">
        <v>1599</v>
      </c>
      <c r="BJ2543" t="s">
        <v>976</v>
      </c>
      <c r="BK2543" t="str">
        <f t="shared" si="39"/>
        <v>Borden County, TX</v>
      </c>
    </row>
    <row r="2544" spans="60:63" x14ac:dyDescent="0.25">
      <c r="BH2544" t="s">
        <v>5504</v>
      </c>
      <c r="BI2544" t="s">
        <v>1628</v>
      </c>
      <c r="BJ2544" t="s">
        <v>976</v>
      </c>
      <c r="BK2544" t="str">
        <f t="shared" si="39"/>
        <v>Bosque County, TX</v>
      </c>
    </row>
    <row r="2545" spans="60:63" x14ac:dyDescent="0.25">
      <c r="BH2545" t="s">
        <v>5505</v>
      </c>
      <c r="BI2545" t="s">
        <v>1651</v>
      </c>
      <c r="BJ2545" t="s">
        <v>976</v>
      </c>
      <c r="BK2545" t="str">
        <f t="shared" si="39"/>
        <v>Bowie County, TX</v>
      </c>
    </row>
    <row r="2546" spans="60:63" x14ac:dyDescent="0.25">
      <c r="BH2546" t="s">
        <v>5506</v>
      </c>
      <c r="BI2546" t="s">
        <v>1681</v>
      </c>
      <c r="BJ2546" t="s">
        <v>976</v>
      </c>
      <c r="BK2546" t="str">
        <f t="shared" si="39"/>
        <v>Brazoria County, TX</v>
      </c>
    </row>
    <row r="2547" spans="60:63" x14ac:dyDescent="0.25">
      <c r="BH2547" t="s">
        <v>5507</v>
      </c>
      <c r="BI2547" t="s">
        <v>1705</v>
      </c>
      <c r="BJ2547" t="s">
        <v>976</v>
      </c>
      <c r="BK2547" t="str">
        <f t="shared" si="39"/>
        <v>Brazos County, TX</v>
      </c>
    </row>
    <row r="2548" spans="60:63" x14ac:dyDescent="0.25">
      <c r="BH2548" t="s">
        <v>5508</v>
      </c>
      <c r="BI2548" t="s">
        <v>1734</v>
      </c>
      <c r="BJ2548" t="s">
        <v>976</v>
      </c>
      <c r="BK2548" t="str">
        <f t="shared" si="39"/>
        <v>Brewster County, TX</v>
      </c>
    </row>
    <row r="2549" spans="60:63" x14ac:dyDescent="0.25">
      <c r="BH2549" t="s">
        <v>5509</v>
      </c>
      <c r="BI2549" t="s">
        <v>1760</v>
      </c>
      <c r="BJ2549" t="s">
        <v>976</v>
      </c>
      <c r="BK2549" t="str">
        <f t="shared" si="39"/>
        <v>Briscoe County, TX</v>
      </c>
    </row>
    <row r="2550" spans="60:63" x14ac:dyDescent="0.25">
      <c r="BH2550" t="s">
        <v>5510</v>
      </c>
      <c r="BI2550" t="s">
        <v>1484</v>
      </c>
      <c r="BJ2550" t="s">
        <v>976</v>
      </c>
      <c r="BK2550" t="str">
        <f t="shared" si="39"/>
        <v>Brooks County, TX</v>
      </c>
    </row>
    <row r="2551" spans="60:63" x14ac:dyDescent="0.25">
      <c r="BH2551" t="s">
        <v>5511</v>
      </c>
      <c r="BI2551" t="s">
        <v>1180</v>
      </c>
      <c r="BJ2551" t="s">
        <v>976</v>
      </c>
      <c r="BK2551" t="str">
        <f t="shared" si="39"/>
        <v>Brown County, TX</v>
      </c>
    </row>
    <row r="2552" spans="60:63" x14ac:dyDescent="0.25">
      <c r="BH2552" t="s">
        <v>5512</v>
      </c>
      <c r="BI2552" t="s">
        <v>1831</v>
      </c>
      <c r="BJ2552" t="s">
        <v>976</v>
      </c>
      <c r="BK2552" t="str">
        <f t="shared" si="39"/>
        <v>Burleson County, TX</v>
      </c>
    </row>
    <row r="2553" spans="60:63" x14ac:dyDescent="0.25">
      <c r="BH2553" t="s">
        <v>5513</v>
      </c>
      <c r="BI2553" t="s">
        <v>1859</v>
      </c>
      <c r="BJ2553" t="s">
        <v>976</v>
      </c>
      <c r="BK2553" t="str">
        <f t="shared" si="39"/>
        <v>Burnet County, TX</v>
      </c>
    </row>
    <row r="2554" spans="60:63" x14ac:dyDescent="0.25">
      <c r="BH2554" t="s">
        <v>5514</v>
      </c>
      <c r="BI2554" t="s">
        <v>1459</v>
      </c>
      <c r="BJ2554" t="s">
        <v>976</v>
      </c>
      <c r="BK2554" t="str">
        <f t="shared" si="39"/>
        <v>Caldwell County, TX</v>
      </c>
    </row>
    <row r="2555" spans="60:63" x14ac:dyDescent="0.25">
      <c r="BH2555" t="s">
        <v>5515</v>
      </c>
      <c r="BI2555" t="s">
        <v>1251</v>
      </c>
      <c r="BJ2555" t="s">
        <v>976</v>
      </c>
      <c r="BK2555" t="str">
        <f t="shared" si="39"/>
        <v>Calhoun County, TX</v>
      </c>
    </row>
    <row r="2556" spans="60:63" x14ac:dyDescent="0.25">
      <c r="BH2556" t="s">
        <v>5516</v>
      </c>
      <c r="BI2556" t="s">
        <v>1929</v>
      </c>
      <c r="BJ2556" t="s">
        <v>976</v>
      </c>
      <c r="BK2556" t="str">
        <f t="shared" si="39"/>
        <v>Callahan County, TX</v>
      </c>
    </row>
    <row r="2557" spans="60:63" x14ac:dyDescent="0.25">
      <c r="BH2557" t="s">
        <v>5517</v>
      </c>
      <c r="BI2557" t="s">
        <v>1437</v>
      </c>
      <c r="BJ2557" t="s">
        <v>976</v>
      </c>
      <c r="BK2557" t="str">
        <f t="shared" si="39"/>
        <v>Cameron County, TX</v>
      </c>
    </row>
    <row r="2558" spans="60:63" x14ac:dyDescent="0.25">
      <c r="BH2558" t="s">
        <v>5518</v>
      </c>
      <c r="BI2558" t="s">
        <v>1976</v>
      </c>
      <c r="BJ2558" t="s">
        <v>976</v>
      </c>
      <c r="BK2558" t="str">
        <f t="shared" si="39"/>
        <v>Camp County, TX</v>
      </c>
    </row>
    <row r="2559" spans="60:63" x14ac:dyDescent="0.25">
      <c r="BH2559" t="s">
        <v>5519</v>
      </c>
      <c r="BI2559" t="s">
        <v>2005</v>
      </c>
      <c r="BJ2559" t="s">
        <v>976</v>
      </c>
      <c r="BK2559" t="str">
        <f t="shared" si="39"/>
        <v>Carson County, TX</v>
      </c>
    </row>
    <row r="2560" spans="60:63" x14ac:dyDescent="0.25">
      <c r="BH2560" t="s">
        <v>5520</v>
      </c>
      <c r="BI2560" t="s">
        <v>1326</v>
      </c>
      <c r="BJ2560" t="s">
        <v>976</v>
      </c>
      <c r="BK2560" t="str">
        <f t="shared" si="39"/>
        <v>Cass County, TX</v>
      </c>
    </row>
    <row r="2561" spans="60:63" x14ac:dyDescent="0.25">
      <c r="BH2561" t="s">
        <v>5521</v>
      </c>
      <c r="BI2561" t="s">
        <v>2046</v>
      </c>
      <c r="BJ2561" t="s">
        <v>976</v>
      </c>
      <c r="BK2561" t="str">
        <f t="shared" si="39"/>
        <v>Castro County, TX</v>
      </c>
    </row>
    <row r="2562" spans="60:63" x14ac:dyDescent="0.25">
      <c r="BH2562" t="s">
        <v>5522</v>
      </c>
      <c r="BI2562" t="s">
        <v>1316</v>
      </c>
      <c r="BJ2562" t="s">
        <v>976</v>
      </c>
      <c r="BK2562" t="str">
        <f t="shared" si="39"/>
        <v>Chambers County, TX</v>
      </c>
    </row>
    <row r="2563" spans="60:63" x14ac:dyDescent="0.25">
      <c r="BH2563" t="s">
        <v>5523</v>
      </c>
      <c r="BI2563" t="s">
        <v>1353</v>
      </c>
      <c r="BJ2563" t="s">
        <v>976</v>
      </c>
      <c r="BK2563" t="str">
        <f t="shared" ref="BK2563:BK2626" si="40">_xlfn.TEXTJOIN(", ", TRUE, BI2563,BJ2563)</f>
        <v>Cherokee County, TX</v>
      </c>
    </row>
    <row r="2564" spans="60:63" x14ac:dyDescent="0.25">
      <c r="BH2564" t="s">
        <v>5524</v>
      </c>
      <c r="BI2564" t="s">
        <v>2110</v>
      </c>
      <c r="BJ2564" t="s">
        <v>976</v>
      </c>
      <c r="BK2564" t="str">
        <f t="shared" si="40"/>
        <v>Childress County, TX</v>
      </c>
    </row>
    <row r="2565" spans="60:63" x14ac:dyDescent="0.25">
      <c r="BH2565" t="s">
        <v>5525</v>
      </c>
      <c r="BI2565" t="s">
        <v>1311</v>
      </c>
      <c r="BJ2565" t="s">
        <v>976</v>
      </c>
      <c r="BK2565" t="str">
        <f t="shared" si="40"/>
        <v>Clay County, TX</v>
      </c>
    </row>
    <row r="2566" spans="60:63" x14ac:dyDescent="0.25">
      <c r="BH2566" t="s">
        <v>5526</v>
      </c>
      <c r="BI2566" t="s">
        <v>2153</v>
      </c>
      <c r="BJ2566" t="s">
        <v>976</v>
      </c>
      <c r="BK2566" t="str">
        <f t="shared" si="40"/>
        <v>Cochran County, TX</v>
      </c>
    </row>
    <row r="2567" spans="60:63" x14ac:dyDescent="0.25">
      <c r="BH2567" t="s">
        <v>5527</v>
      </c>
      <c r="BI2567" t="s">
        <v>2168</v>
      </c>
      <c r="BJ2567" t="s">
        <v>976</v>
      </c>
      <c r="BK2567" t="str">
        <f t="shared" si="40"/>
        <v>Coke County, TX</v>
      </c>
    </row>
    <row r="2568" spans="60:63" x14ac:dyDescent="0.25">
      <c r="BH2568" t="s">
        <v>5528</v>
      </c>
      <c r="BI2568" t="s">
        <v>2190</v>
      </c>
      <c r="BJ2568" t="s">
        <v>976</v>
      </c>
      <c r="BK2568" t="str">
        <f t="shared" si="40"/>
        <v>Coleman County, TX</v>
      </c>
    </row>
    <row r="2569" spans="60:63" x14ac:dyDescent="0.25">
      <c r="BH2569" t="s">
        <v>5529</v>
      </c>
      <c r="BI2569" t="s">
        <v>2213</v>
      </c>
      <c r="BJ2569" t="s">
        <v>976</v>
      </c>
      <c r="BK2569" t="str">
        <f t="shared" si="40"/>
        <v>Collin County, TX</v>
      </c>
    </row>
    <row r="2570" spans="60:63" x14ac:dyDescent="0.25">
      <c r="BH2570" t="s">
        <v>5530</v>
      </c>
      <c r="BI2570" t="s">
        <v>2233</v>
      </c>
      <c r="BJ2570" t="s">
        <v>976</v>
      </c>
      <c r="BK2570" t="str">
        <f t="shared" si="40"/>
        <v>Collingsworth County, TX</v>
      </c>
    </row>
    <row r="2571" spans="60:63" x14ac:dyDescent="0.25">
      <c r="BH2571" t="s">
        <v>5531</v>
      </c>
      <c r="BI2571" t="s">
        <v>2248</v>
      </c>
      <c r="BJ2571" t="s">
        <v>976</v>
      </c>
      <c r="BK2571" t="str">
        <f t="shared" si="40"/>
        <v>Colorado County, TX</v>
      </c>
    </row>
    <row r="2572" spans="60:63" x14ac:dyDescent="0.25">
      <c r="BH2572" t="s">
        <v>5532</v>
      </c>
      <c r="BI2572" t="s">
        <v>2267</v>
      </c>
      <c r="BJ2572" t="s">
        <v>976</v>
      </c>
      <c r="BK2572" t="str">
        <f t="shared" si="40"/>
        <v>Comal County, TX</v>
      </c>
    </row>
    <row r="2573" spans="60:63" x14ac:dyDescent="0.25">
      <c r="BH2573" t="s">
        <v>5533</v>
      </c>
      <c r="BI2573" t="s">
        <v>1568</v>
      </c>
      <c r="BJ2573" t="s">
        <v>976</v>
      </c>
      <c r="BK2573" t="str">
        <f t="shared" si="40"/>
        <v>Comanche County, TX</v>
      </c>
    </row>
    <row r="2574" spans="60:63" x14ac:dyDescent="0.25">
      <c r="BH2574" t="s">
        <v>5534</v>
      </c>
      <c r="BI2574" t="s">
        <v>2307</v>
      </c>
      <c r="BJ2574" t="s">
        <v>976</v>
      </c>
      <c r="BK2574" t="str">
        <f t="shared" si="40"/>
        <v>Concho County, TX</v>
      </c>
    </row>
    <row r="2575" spans="60:63" x14ac:dyDescent="0.25">
      <c r="BH2575" t="s">
        <v>5535</v>
      </c>
      <c r="BI2575" t="s">
        <v>2326</v>
      </c>
      <c r="BJ2575" t="s">
        <v>976</v>
      </c>
      <c r="BK2575" t="str">
        <f t="shared" si="40"/>
        <v>Cooke County, TX</v>
      </c>
    </row>
    <row r="2576" spans="60:63" x14ac:dyDescent="0.25">
      <c r="BH2576" t="s">
        <v>5536</v>
      </c>
      <c r="BI2576" t="s">
        <v>2349</v>
      </c>
      <c r="BJ2576" t="s">
        <v>976</v>
      </c>
      <c r="BK2576" t="str">
        <f t="shared" si="40"/>
        <v>Coryell County, TX</v>
      </c>
    </row>
    <row r="2577" spans="60:63" x14ac:dyDescent="0.25">
      <c r="BH2577" t="s">
        <v>5537</v>
      </c>
      <c r="BI2577" t="s">
        <v>2367</v>
      </c>
      <c r="BJ2577" t="s">
        <v>976</v>
      </c>
      <c r="BK2577" t="str">
        <f t="shared" si="40"/>
        <v>Cottle County, TX</v>
      </c>
    </row>
    <row r="2578" spans="60:63" x14ac:dyDescent="0.25">
      <c r="BH2578" t="s">
        <v>5538</v>
      </c>
      <c r="BI2578" t="s">
        <v>2388</v>
      </c>
      <c r="BJ2578" t="s">
        <v>976</v>
      </c>
      <c r="BK2578" t="str">
        <f t="shared" si="40"/>
        <v>Crane County, TX</v>
      </c>
    </row>
    <row r="2579" spans="60:63" x14ac:dyDescent="0.25">
      <c r="BH2579" t="s">
        <v>5539</v>
      </c>
      <c r="BI2579" t="s">
        <v>1598</v>
      </c>
      <c r="BJ2579" t="s">
        <v>976</v>
      </c>
      <c r="BK2579" t="str">
        <f t="shared" si="40"/>
        <v>Crockett County, TX</v>
      </c>
    </row>
    <row r="2580" spans="60:63" x14ac:dyDescent="0.25">
      <c r="BH2580" t="s">
        <v>5540</v>
      </c>
      <c r="BI2580" t="s">
        <v>2426</v>
      </c>
      <c r="BJ2580" t="s">
        <v>976</v>
      </c>
      <c r="BK2580" t="str">
        <f t="shared" si="40"/>
        <v>Crosby County, TX</v>
      </c>
    </row>
    <row r="2581" spans="60:63" x14ac:dyDescent="0.25">
      <c r="BH2581" t="s">
        <v>5541</v>
      </c>
      <c r="BI2581" t="s">
        <v>2447</v>
      </c>
      <c r="BJ2581" t="s">
        <v>976</v>
      </c>
      <c r="BK2581" t="str">
        <f t="shared" si="40"/>
        <v>Culberson County, TX</v>
      </c>
    </row>
    <row r="2582" spans="60:63" x14ac:dyDescent="0.25">
      <c r="BH2582" t="s">
        <v>5542</v>
      </c>
      <c r="BI2582" t="s">
        <v>2464</v>
      </c>
      <c r="BJ2582" t="s">
        <v>976</v>
      </c>
      <c r="BK2582" t="str">
        <f t="shared" si="40"/>
        <v>Dallam County, TX</v>
      </c>
    </row>
    <row r="2583" spans="60:63" x14ac:dyDescent="0.25">
      <c r="BH2583" t="s">
        <v>5543</v>
      </c>
      <c r="BI2583" t="s">
        <v>1660</v>
      </c>
      <c r="BJ2583" t="s">
        <v>976</v>
      </c>
      <c r="BK2583" t="str">
        <f t="shared" si="40"/>
        <v>Dallas County, TX</v>
      </c>
    </row>
    <row r="2584" spans="60:63" x14ac:dyDescent="0.25">
      <c r="BH2584" t="s">
        <v>5544</v>
      </c>
      <c r="BI2584" t="s">
        <v>1401</v>
      </c>
      <c r="BJ2584" t="s">
        <v>976</v>
      </c>
      <c r="BK2584" t="str">
        <f t="shared" si="40"/>
        <v>Dawson County, TX</v>
      </c>
    </row>
    <row r="2585" spans="60:63" x14ac:dyDescent="0.25">
      <c r="BH2585" t="s">
        <v>5545</v>
      </c>
      <c r="BI2585" t="s">
        <v>2506</v>
      </c>
      <c r="BJ2585" t="s">
        <v>976</v>
      </c>
      <c r="BK2585" t="str">
        <f t="shared" si="40"/>
        <v>Deaf Smith County, TX</v>
      </c>
    </row>
    <row r="2586" spans="60:63" x14ac:dyDescent="0.25">
      <c r="BH2586" t="s">
        <v>5546</v>
      </c>
      <c r="BI2586" t="s">
        <v>1547</v>
      </c>
      <c r="BJ2586" t="s">
        <v>976</v>
      </c>
      <c r="BK2586" t="str">
        <f t="shared" si="40"/>
        <v>Delta County, TX</v>
      </c>
    </row>
    <row r="2587" spans="60:63" x14ac:dyDescent="0.25">
      <c r="BH2587" t="s">
        <v>5547</v>
      </c>
      <c r="BI2587" t="s">
        <v>2537</v>
      </c>
      <c r="BJ2587" t="s">
        <v>976</v>
      </c>
      <c r="BK2587" t="str">
        <f t="shared" si="40"/>
        <v>Denton County, TX</v>
      </c>
    </row>
    <row r="2588" spans="60:63" x14ac:dyDescent="0.25">
      <c r="BH2588" t="s">
        <v>5548</v>
      </c>
      <c r="BI2588" t="s">
        <v>2551</v>
      </c>
      <c r="BJ2588" t="s">
        <v>976</v>
      </c>
      <c r="BK2588" t="str">
        <f t="shared" si="40"/>
        <v>DeWitt County, TX</v>
      </c>
    </row>
    <row r="2589" spans="60:63" x14ac:dyDescent="0.25">
      <c r="BH2589" t="s">
        <v>5549</v>
      </c>
      <c r="BI2589" t="s">
        <v>2570</v>
      </c>
      <c r="BJ2589" t="s">
        <v>976</v>
      </c>
      <c r="BK2589" t="str">
        <f t="shared" si="40"/>
        <v>Dickens County, TX</v>
      </c>
    </row>
    <row r="2590" spans="60:63" x14ac:dyDescent="0.25">
      <c r="BH2590" t="s">
        <v>5550</v>
      </c>
      <c r="BI2590" t="s">
        <v>2587</v>
      </c>
      <c r="BJ2590" t="s">
        <v>976</v>
      </c>
      <c r="BK2590" t="str">
        <f t="shared" si="40"/>
        <v>Dimmit County, TX</v>
      </c>
    </row>
    <row r="2591" spans="60:63" x14ac:dyDescent="0.25">
      <c r="BH2591" t="s">
        <v>5551</v>
      </c>
      <c r="BI2591" t="s">
        <v>2604</v>
      </c>
      <c r="BJ2591" t="s">
        <v>976</v>
      </c>
      <c r="BK2591" t="str">
        <f t="shared" si="40"/>
        <v>Donley County, TX</v>
      </c>
    </row>
    <row r="2592" spans="60:63" x14ac:dyDescent="0.25">
      <c r="BH2592" t="s">
        <v>5552</v>
      </c>
      <c r="BI2592" t="s">
        <v>1513</v>
      </c>
      <c r="BJ2592" t="s">
        <v>976</v>
      </c>
      <c r="BK2592" t="str">
        <f t="shared" si="40"/>
        <v>Duval County, TX</v>
      </c>
    </row>
    <row r="2593" spans="60:63" x14ac:dyDescent="0.25">
      <c r="BH2593" t="s">
        <v>5553</v>
      </c>
      <c r="BI2593" t="s">
        <v>2630</v>
      </c>
      <c r="BJ2593" t="s">
        <v>976</v>
      </c>
      <c r="BK2593" t="str">
        <f t="shared" si="40"/>
        <v>Eastland County, TX</v>
      </c>
    </row>
    <row r="2594" spans="60:63" x14ac:dyDescent="0.25">
      <c r="BH2594" t="s">
        <v>5554</v>
      </c>
      <c r="BI2594" t="s">
        <v>2643</v>
      </c>
      <c r="BJ2594" t="s">
        <v>976</v>
      </c>
      <c r="BK2594" t="str">
        <f t="shared" si="40"/>
        <v>Ector County, TX</v>
      </c>
    </row>
    <row r="2595" spans="60:63" x14ac:dyDescent="0.25">
      <c r="BH2595" t="s">
        <v>5555</v>
      </c>
      <c r="BI2595" t="s">
        <v>1773</v>
      </c>
      <c r="BJ2595" t="s">
        <v>976</v>
      </c>
      <c r="BK2595" t="str">
        <f t="shared" si="40"/>
        <v>Edwards County, TX</v>
      </c>
    </row>
    <row r="2596" spans="60:63" x14ac:dyDescent="0.25">
      <c r="BH2596" t="s">
        <v>5556</v>
      </c>
      <c r="BI2596" t="s">
        <v>1755</v>
      </c>
      <c r="BJ2596" t="s">
        <v>976</v>
      </c>
      <c r="BK2596" t="str">
        <f t="shared" si="40"/>
        <v>Ellis County, TX</v>
      </c>
    </row>
    <row r="2597" spans="60:63" x14ac:dyDescent="0.25">
      <c r="BH2597" t="s">
        <v>5557</v>
      </c>
      <c r="BI2597" t="s">
        <v>1716</v>
      </c>
      <c r="BJ2597" t="s">
        <v>976</v>
      </c>
      <c r="BK2597" t="str">
        <f t="shared" si="40"/>
        <v>El Paso County, TX</v>
      </c>
    </row>
    <row r="2598" spans="60:63" x14ac:dyDescent="0.25">
      <c r="BH2598" t="s">
        <v>5558</v>
      </c>
      <c r="BI2598" t="s">
        <v>2696</v>
      </c>
      <c r="BJ2598" t="s">
        <v>976</v>
      </c>
      <c r="BK2598" t="str">
        <f t="shared" si="40"/>
        <v>Erath County, TX</v>
      </c>
    </row>
    <row r="2599" spans="60:63" x14ac:dyDescent="0.25">
      <c r="BH2599" t="s">
        <v>5559</v>
      </c>
      <c r="BI2599" t="s">
        <v>2708</v>
      </c>
      <c r="BJ2599" t="s">
        <v>976</v>
      </c>
      <c r="BK2599" t="str">
        <f t="shared" si="40"/>
        <v>Falls County, TX</v>
      </c>
    </row>
    <row r="2600" spans="60:63" x14ac:dyDescent="0.25">
      <c r="BH2600" t="s">
        <v>5560</v>
      </c>
      <c r="BI2600" t="s">
        <v>2435</v>
      </c>
      <c r="BJ2600" t="s">
        <v>976</v>
      </c>
      <c r="BK2600" t="str">
        <f t="shared" si="40"/>
        <v>Fannin County, TX</v>
      </c>
    </row>
    <row r="2601" spans="60:63" x14ac:dyDescent="0.25">
      <c r="BH2601" t="s">
        <v>5561</v>
      </c>
      <c r="BI2601" t="s">
        <v>1382</v>
      </c>
      <c r="BJ2601" t="s">
        <v>976</v>
      </c>
      <c r="BK2601" t="str">
        <f t="shared" si="40"/>
        <v>Fayette County, TX</v>
      </c>
    </row>
    <row r="2602" spans="60:63" x14ac:dyDescent="0.25">
      <c r="BH2602" t="s">
        <v>5562</v>
      </c>
      <c r="BI2602" t="s">
        <v>2737</v>
      </c>
      <c r="BJ2602" t="s">
        <v>976</v>
      </c>
      <c r="BK2602" t="str">
        <f t="shared" si="40"/>
        <v>Fisher County, TX</v>
      </c>
    </row>
    <row r="2603" spans="60:63" x14ac:dyDescent="0.25">
      <c r="BH2603" t="s">
        <v>5563</v>
      </c>
      <c r="BI2603" t="s">
        <v>1719</v>
      </c>
      <c r="BJ2603" t="s">
        <v>976</v>
      </c>
      <c r="BK2603" t="str">
        <f t="shared" si="40"/>
        <v>Floyd County, TX</v>
      </c>
    </row>
    <row r="2604" spans="60:63" x14ac:dyDescent="0.25">
      <c r="BH2604" t="s">
        <v>5564</v>
      </c>
      <c r="BI2604" t="s">
        <v>2760</v>
      </c>
      <c r="BJ2604" t="s">
        <v>976</v>
      </c>
      <c r="BK2604" t="str">
        <f t="shared" si="40"/>
        <v>Foard County, TX</v>
      </c>
    </row>
    <row r="2605" spans="60:63" x14ac:dyDescent="0.25">
      <c r="BH2605" t="s">
        <v>5565</v>
      </c>
      <c r="BI2605" t="s">
        <v>2772</v>
      </c>
      <c r="BJ2605" t="s">
        <v>976</v>
      </c>
      <c r="BK2605" t="str">
        <f t="shared" si="40"/>
        <v>Fort Bend County, TX</v>
      </c>
    </row>
    <row r="2606" spans="60:63" x14ac:dyDescent="0.25">
      <c r="BH2606" t="s">
        <v>5566</v>
      </c>
      <c r="BI2606" t="s">
        <v>1139</v>
      </c>
      <c r="BJ2606" t="s">
        <v>976</v>
      </c>
      <c r="BK2606" t="str">
        <f t="shared" si="40"/>
        <v>Franklin County, TX</v>
      </c>
    </row>
    <row r="2607" spans="60:63" x14ac:dyDescent="0.25">
      <c r="BH2607" t="s">
        <v>5567</v>
      </c>
      <c r="BI2607" t="s">
        <v>2790</v>
      </c>
      <c r="BJ2607" t="s">
        <v>976</v>
      </c>
      <c r="BK2607" t="str">
        <f t="shared" si="40"/>
        <v>Freestone County, TX</v>
      </c>
    </row>
    <row r="2608" spans="60:63" x14ac:dyDescent="0.25">
      <c r="BH2608" t="s">
        <v>5568</v>
      </c>
      <c r="BI2608" t="s">
        <v>2798</v>
      </c>
      <c r="BJ2608" t="s">
        <v>976</v>
      </c>
      <c r="BK2608" t="str">
        <f t="shared" si="40"/>
        <v>Frio County, TX</v>
      </c>
    </row>
    <row r="2609" spans="60:63" x14ac:dyDescent="0.25">
      <c r="BH2609" t="s">
        <v>5569</v>
      </c>
      <c r="BI2609" t="s">
        <v>2807</v>
      </c>
      <c r="BJ2609" t="s">
        <v>976</v>
      </c>
      <c r="BK2609" t="str">
        <f t="shared" si="40"/>
        <v>Gaines County, TX</v>
      </c>
    </row>
    <row r="2610" spans="60:63" x14ac:dyDescent="0.25">
      <c r="BH2610" t="s">
        <v>5570</v>
      </c>
      <c r="BI2610" t="s">
        <v>2815</v>
      </c>
      <c r="BJ2610" t="s">
        <v>976</v>
      </c>
      <c r="BK2610" t="str">
        <f t="shared" si="40"/>
        <v>Galveston County, TX</v>
      </c>
    </row>
    <row r="2611" spans="60:63" x14ac:dyDescent="0.25">
      <c r="BH2611" t="s">
        <v>5571</v>
      </c>
      <c r="BI2611" t="s">
        <v>2825</v>
      </c>
      <c r="BJ2611" t="s">
        <v>976</v>
      </c>
      <c r="BK2611" t="str">
        <f t="shared" si="40"/>
        <v>Garza County, TX</v>
      </c>
    </row>
    <row r="2612" spans="60:63" x14ac:dyDescent="0.25">
      <c r="BH2612" t="s">
        <v>5572</v>
      </c>
      <c r="BI2612" t="s">
        <v>2834</v>
      </c>
      <c r="BJ2612" t="s">
        <v>976</v>
      </c>
      <c r="BK2612" t="str">
        <f t="shared" si="40"/>
        <v>Gillespie County, TX</v>
      </c>
    </row>
    <row r="2613" spans="60:63" x14ac:dyDescent="0.25">
      <c r="BH2613" t="s">
        <v>5573</v>
      </c>
      <c r="BI2613" t="s">
        <v>2841</v>
      </c>
      <c r="BJ2613" t="s">
        <v>976</v>
      </c>
      <c r="BK2613" t="str">
        <f t="shared" si="40"/>
        <v>Glasscock County, TX</v>
      </c>
    </row>
    <row r="2614" spans="60:63" x14ac:dyDescent="0.25">
      <c r="BH2614" t="s">
        <v>5574</v>
      </c>
      <c r="BI2614" t="s">
        <v>2845</v>
      </c>
      <c r="BJ2614" t="s">
        <v>976</v>
      </c>
      <c r="BK2614" t="str">
        <f t="shared" si="40"/>
        <v>Goliad County, TX</v>
      </c>
    </row>
    <row r="2615" spans="60:63" x14ac:dyDescent="0.25">
      <c r="BH2615" t="s">
        <v>5575</v>
      </c>
      <c r="BI2615" t="s">
        <v>2852</v>
      </c>
      <c r="BJ2615" t="s">
        <v>976</v>
      </c>
      <c r="BK2615" t="str">
        <f t="shared" si="40"/>
        <v>Gonzales County, TX</v>
      </c>
    </row>
    <row r="2616" spans="60:63" x14ac:dyDescent="0.25">
      <c r="BH2616" t="s">
        <v>5576</v>
      </c>
      <c r="BI2616" t="s">
        <v>2031</v>
      </c>
      <c r="BJ2616" t="s">
        <v>976</v>
      </c>
      <c r="BK2616" t="str">
        <f t="shared" si="40"/>
        <v>Gray County, TX</v>
      </c>
    </row>
    <row r="2617" spans="60:63" x14ac:dyDescent="0.25">
      <c r="BH2617" t="s">
        <v>5577</v>
      </c>
      <c r="BI2617" t="s">
        <v>2111</v>
      </c>
      <c r="BJ2617" t="s">
        <v>976</v>
      </c>
      <c r="BK2617" t="str">
        <f t="shared" si="40"/>
        <v>Grayson County, TX</v>
      </c>
    </row>
    <row r="2618" spans="60:63" x14ac:dyDescent="0.25">
      <c r="BH2618" t="s">
        <v>5578</v>
      </c>
      <c r="BI2618" t="s">
        <v>2866</v>
      </c>
      <c r="BJ2618" t="s">
        <v>976</v>
      </c>
      <c r="BK2618" t="str">
        <f t="shared" si="40"/>
        <v>Gregg County, TX</v>
      </c>
    </row>
    <row r="2619" spans="60:63" x14ac:dyDescent="0.25">
      <c r="BH2619" t="s">
        <v>5579</v>
      </c>
      <c r="BI2619" t="s">
        <v>2870</v>
      </c>
      <c r="BJ2619" t="s">
        <v>976</v>
      </c>
      <c r="BK2619" t="str">
        <f t="shared" si="40"/>
        <v>Grimes County, TX</v>
      </c>
    </row>
    <row r="2620" spans="60:63" x14ac:dyDescent="0.25">
      <c r="BH2620" t="s">
        <v>5580</v>
      </c>
      <c r="BI2620" t="s">
        <v>1405</v>
      </c>
      <c r="BJ2620" t="s">
        <v>976</v>
      </c>
      <c r="BK2620" t="str">
        <f t="shared" si="40"/>
        <v>Guadalupe County, TX</v>
      </c>
    </row>
    <row r="2621" spans="60:63" x14ac:dyDescent="0.25">
      <c r="BH2621" t="s">
        <v>5581</v>
      </c>
      <c r="BI2621" t="s">
        <v>1982</v>
      </c>
      <c r="BJ2621" t="s">
        <v>976</v>
      </c>
      <c r="BK2621" t="str">
        <f t="shared" si="40"/>
        <v>Hale County, TX</v>
      </c>
    </row>
    <row r="2622" spans="60:63" x14ac:dyDescent="0.25">
      <c r="BH2622" t="s">
        <v>5582</v>
      </c>
      <c r="BI2622" t="s">
        <v>2148</v>
      </c>
      <c r="BJ2622" t="s">
        <v>976</v>
      </c>
      <c r="BK2622" t="str">
        <f t="shared" si="40"/>
        <v>Hall County, TX</v>
      </c>
    </row>
    <row r="2623" spans="60:63" x14ac:dyDescent="0.25">
      <c r="BH2623" t="s">
        <v>5583</v>
      </c>
      <c r="BI2623" t="s">
        <v>1702</v>
      </c>
      <c r="BJ2623" t="s">
        <v>976</v>
      </c>
      <c r="BK2623" t="str">
        <f t="shared" si="40"/>
        <v>Hamilton County, TX</v>
      </c>
    </row>
    <row r="2624" spans="60:63" x14ac:dyDescent="0.25">
      <c r="BH2624" t="s">
        <v>5584</v>
      </c>
      <c r="BI2624" t="s">
        <v>2893</v>
      </c>
      <c r="BJ2624" t="s">
        <v>976</v>
      </c>
      <c r="BK2624" t="str">
        <f t="shared" si="40"/>
        <v>Hansford County, TX</v>
      </c>
    </row>
    <row r="2625" spans="60:63" x14ac:dyDescent="0.25">
      <c r="BH2625" t="s">
        <v>5585</v>
      </c>
      <c r="BI2625" t="s">
        <v>2045</v>
      </c>
      <c r="BJ2625" t="s">
        <v>976</v>
      </c>
      <c r="BK2625" t="str">
        <f t="shared" si="40"/>
        <v>Hardeman County, TX</v>
      </c>
    </row>
    <row r="2626" spans="60:63" x14ac:dyDescent="0.25">
      <c r="BH2626" t="s">
        <v>5586</v>
      </c>
      <c r="BI2626" t="s">
        <v>2001</v>
      </c>
      <c r="BJ2626" t="s">
        <v>976</v>
      </c>
      <c r="BK2626" t="str">
        <f t="shared" si="40"/>
        <v>Hardin County, TX</v>
      </c>
    </row>
    <row r="2627" spans="60:63" x14ac:dyDescent="0.25">
      <c r="BH2627" t="s">
        <v>5587</v>
      </c>
      <c r="BI2627" t="s">
        <v>2686</v>
      </c>
      <c r="BJ2627" t="s">
        <v>976</v>
      </c>
      <c r="BK2627" t="str">
        <f t="shared" ref="BK2627:BK2690" si="41">_xlfn.TEXTJOIN(", ", TRUE, BI2627,BJ2627)</f>
        <v>Harris County, TX</v>
      </c>
    </row>
    <row r="2628" spans="60:63" x14ac:dyDescent="0.25">
      <c r="BH2628" t="s">
        <v>5588</v>
      </c>
      <c r="BI2628" t="s">
        <v>1602</v>
      </c>
      <c r="BJ2628" t="s">
        <v>976</v>
      </c>
      <c r="BK2628" t="str">
        <f t="shared" si="41"/>
        <v>Harrison County, TX</v>
      </c>
    </row>
    <row r="2629" spans="60:63" x14ac:dyDescent="0.25">
      <c r="BH2629" t="s">
        <v>5589</v>
      </c>
      <c r="BI2629" t="s">
        <v>2915</v>
      </c>
      <c r="BJ2629" t="s">
        <v>976</v>
      </c>
      <c r="BK2629" t="str">
        <f t="shared" si="41"/>
        <v>Hartley County, TX</v>
      </c>
    </row>
    <row r="2630" spans="60:63" x14ac:dyDescent="0.25">
      <c r="BH2630" t="s">
        <v>5590</v>
      </c>
      <c r="BI2630" t="s">
        <v>1948</v>
      </c>
      <c r="BJ2630" t="s">
        <v>976</v>
      </c>
      <c r="BK2630" t="str">
        <f t="shared" si="41"/>
        <v>Haskell County, TX</v>
      </c>
    </row>
    <row r="2631" spans="60:63" x14ac:dyDescent="0.25">
      <c r="BH2631" t="s">
        <v>5591</v>
      </c>
      <c r="BI2631" t="s">
        <v>2922</v>
      </c>
      <c r="BJ2631" t="s">
        <v>976</v>
      </c>
      <c r="BK2631" t="str">
        <f t="shared" si="41"/>
        <v>Hays County, TX</v>
      </c>
    </row>
    <row r="2632" spans="60:63" x14ac:dyDescent="0.25">
      <c r="BH2632" t="s">
        <v>5592</v>
      </c>
      <c r="BI2632" t="s">
        <v>2927</v>
      </c>
      <c r="BJ2632" t="s">
        <v>976</v>
      </c>
      <c r="BK2632" t="str">
        <f t="shared" si="41"/>
        <v>Hemphill County, TX</v>
      </c>
    </row>
    <row r="2633" spans="60:63" x14ac:dyDescent="0.25">
      <c r="BH2633" t="s">
        <v>5593</v>
      </c>
      <c r="BI2633" t="s">
        <v>2054</v>
      </c>
      <c r="BJ2633" t="s">
        <v>976</v>
      </c>
      <c r="BK2633" t="str">
        <f t="shared" si="41"/>
        <v>Henderson County, TX</v>
      </c>
    </row>
    <row r="2634" spans="60:63" x14ac:dyDescent="0.25">
      <c r="BH2634" t="s">
        <v>5594</v>
      </c>
      <c r="BI2634" t="s">
        <v>1463</v>
      </c>
      <c r="BJ2634" t="s">
        <v>976</v>
      </c>
      <c r="BK2634" t="str">
        <f t="shared" si="41"/>
        <v>Hidalgo County, TX</v>
      </c>
    </row>
    <row r="2635" spans="60:63" x14ac:dyDescent="0.25">
      <c r="BH2635" t="s">
        <v>5595</v>
      </c>
      <c r="BI2635" t="s">
        <v>1699</v>
      </c>
      <c r="BJ2635" t="s">
        <v>976</v>
      </c>
      <c r="BK2635" t="str">
        <f t="shared" si="41"/>
        <v>Hill County, TX</v>
      </c>
    </row>
    <row r="2636" spans="60:63" x14ac:dyDescent="0.25">
      <c r="BH2636" t="s">
        <v>5596</v>
      </c>
      <c r="BI2636" t="s">
        <v>2937</v>
      </c>
      <c r="BJ2636" t="s">
        <v>976</v>
      </c>
      <c r="BK2636" t="str">
        <f t="shared" si="41"/>
        <v>Hockley County, TX</v>
      </c>
    </row>
    <row r="2637" spans="60:63" x14ac:dyDescent="0.25">
      <c r="BH2637" t="s">
        <v>5597</v>
      </c>
      <c r="BI2637" t="s">
        <v>2942</v>
      </c>
      <c r="BJ2637" t="s">
        <v>976</v>
      </c>
      <c r="BK2637" t="str">
        <f t="shared" si="41"/>
        <v>Hood County, TX</v>
      </c>
    </row>
    <row r="2638" spans="60:63" x14ac:dyDescent="0.25">
      <c r="BH2638" t="s">
        <v>5598</v>
      </c>
      <c r="BI2638" t="s">
        <v>2415</v>
      </c>
      <c r="BJ2638" t="s">
        <v>976</v>
      </c>
      <c r="BK2638" t="str">
        <f t="shared" si="41"/>
        <v>Hopkins County, TX</v>
      </c>
    </row>
    <row r="2639" spans="60:63" x14ac:dyDescent="0.25">
      <c r="BH2639" t="s">
        <v>5599</v>
      </c>
      <c r="BI2639" t="s">
        <v>1872</v>
      </c>
      <c r="BJ2639" t="s">
        <v>976</v>
      </c>
      <c r="BK2639" t="str">
        <f t="shared" si="41"/>
        <v>Houston County, TX</v>
      </c>
    </row>
    <row r="2640" spans="60:63" x14ac:dyDescent="0.25">
      <c r="BH2640" t="s">
        <v>5600</v>
      </c>
      <c r="BI2640" t="s">
        <v>1456</v>
      </c>
      <c r="BJ2640" t="s">
        <v>976</v>
      </c>
      <c r="BK2640" t="str">
        <f t="shared" si="41"/>
        <v>Howard County, TX</v>
      </c>
    </row>
    <row r="2641" spans="60:63" x14ac:dyDescent="0.25">
      <c r="BH2641" t="s">
        <v>5601</v>
      </c>
      <c r="BI2641" t="s">
        <v>2953</v>
      </c>
      <c r="BJ2641" t="s">
        <v>976</v>
      </c>
      <c r="BK2641" t="str">
        <f t="shared" si="41"/>
        <v>Hudspeth County, TX</v>
      </c>
    </row>
    <row r="2642" spans="60:63" x14ac:dyDescent="0.25">
      <c r="BH2642" t="s">
        <v>5602</v>
      </c>
      <c r="BI2642" t="s">
        <v>2956</v>
      </c>
      <c r="BJ2642" t="s">
        <v>976</v>
      </c>
      <c r="BK2642" t="str">
        <f t="shared" si="41"/>
        <v>Hunt County, TX</v>
      </c>
    </row>
    <row r="2643" spans="60:63" x14ac:dyDescent="0.25">
      <c r="BH2643" t="s">
        <v>5603</v>
      </c>
      <c r="BI2643" t="s">
        <v>2004</v>
      </c>
      <c r="BJ2643" t="s">
        <v>976</v>
      </c>
      <c r="BK2643" t="str">
        <f t="shared" si="41"/>
        <v>Hutchinson County, TX</v>
      </c>
    </row>
    <row r="2644" spans="60:63" x14ac:dyDescent="0.25">
      <c r="BH2644" t="s">
        <v>5604</v>
      </c>
      <c r="BI2644" t="s">
        <v>2961</v>
      </c>
      <c r="BJ2644" t="s">
        <v>976</v>
      </c>
      <c r="BK2644" t="str">
        <f t="shared" si="41"/>
        <v>Irion County, TX</v>
      </c>
    </row>
    <row r="2645" spans="60:63" x14ac:dyDescent="0.25">
      <c r="BH2645" t="s">
        <v>5605</v>
      </c>
      <c r="BI2645" t="s">
        <v>2966</v>
      </c>
      <c r="BJ2645" t="s">
        <v>976</v>
      </c>
      <c r="BK2645" t="str">
        <f t="shared" si="41"/>
        <v>Jack County, TX</v>
      </c>
    </row>
    <row r="2646" spans="60:63" x14ac:dyDescent="0.25">
      <c r="BH2646" t="s">
        <v>5606</v>
      </c>
      <c r="BI2646" t="s">
        <v>1531</v>
      </c>
      <c r="BJ2646" t="s">
        <v>976</v>
      </c>
      <c r="BK2646" t="str">
        <f t="shared" si="41"/>
        <v>Jackson County, TX</v>
      </c>
    </row>
    <row r="2647" spans="60:63" x14ac:dyDescent="0.25">
      <c r="BH2647" t="s">
        <v>5607</v>
      </c>
      <c r="BI2647" t="s">
        <v>1857</v>
      </c>
      <c r="BJ2647" t="s">
        <v>976</v>
      </c>
      <c r="BK2647" t="str">
        <f t="shared" si="41"/>
        <v>Jasper County, TX</v>
      </c>
    </row>
    <row r="2648" spans="60:63" x14ac:dyDescent="0.25">
      <c r="BH2648" t="s">
        <v>5608</v>
      </c>
      <c r="BI2648" t="s">
        <v>2774</v>
      </c>
      <c r="BJ2648" t="s">
        <v>976</v>
      </c>
      <c r="BK2648" t="str">
        <f t="shared" si="41"/>
        <v>Jeff Davis County, TX</v>
      </c>
    </row>
    <row r="2649" spans="60:63" x14ac:dyDescent="0.25">
      <c r="BH2649" t="s">
        <v>5609</v>
      </c>
      <c r="BI2649" t="s">
        <v>1569</v>
      </c>
      <c r="BJ2649" t="s">
        <v>976</v>
      </c>
      <c r="BK2649" t="str">
        <f t="shared" si="41"/>
        <v>Jefferson County, TX</v>
      </c>
    </row>
    <row r="2650" spans="60:63" x14ac:dyDescent="0.25">
      <c r="BH2650" t="s">
        <v>5610</v>
      </c>
      <c r="BI2650" t="s">
        <v>2980</v>
      </c>
      <c r="BJ2650" t="s">
        <v>976</v>
      </c>
      <c r="BK2650" t="str">
        <f t="shared" si="41"/>
        <v>Jim Hogg County, TX</v>
      </c>
    </row>
    <row r="2651" spans="60:63" x14ac:dyDescent="0.25">
      <c r="BH2651" t="s">
        <v>5611</v>
      </c>
      <c r="BI2651" t="s">
        <v>2983</v>
      </c>
      <c r="BJ2651" t="s">
        <v>976</v>
      </c>
      <c r="BK2651" t="str">
        <f t="shared" si="41"/>
        <v>Jim Wells County, TX</v>
      </c>
    </row>
    <row r="2652" spans="60:63" x14ac:dyDescent="0.25">
      <c r="BH2652" t="s">
        <v>5612</v>
      </c>
      <c r="BI2652" t="s">
        <v>1383</v>
      </c>
      <c r="BJ2652" t="s">
        <v>976</v>
      </c>
      <c r="BK2652" t="str">
        <f t="shared" si="41"/>
        <v>Johnson County, TX</v>
      </c>
    </row>
    <row r="2653" spans="60:63" x14ac:dyDescent="0.25">
      <c r="BH2653" t="s">
        <v>5613</v>
      </c>
      <c r="BI2653" t="s">
        <v>2014</v>
      </c>
      <c r="BJ2653" t="s">
        <v>976</v>
      </c>
      <c r="BK2653" t="str">
        <f t="shared" si="41"/>
        <v>Jones County, TX</v>
      </c>
    </row>
    <row r="2654" spans="60:63" x14ac:dyDescent="0.25">
      <c r="BH2654" t="s">
        <v>5614</v>
      </c>
      <c r="BI2654" t="s">
        <v>2991</v>
      </c>
      <c r="BJ2654" t="s">
        <v>976</v>
      </c>
      <c r="BK2654" t="str">
        <f t="shared" si="41"/>
        <v>Karnes County, TX</v>
      </c>
    </row>
    <row r="2655" spans="60:63" x14ac:dyDescent="0.25">
      <c r="BH2655" t="s">
        <v>5615</v>
      </c>
      <c r="BI2655" t="s">
        <v>2994</v>
      </c>
      <c r="BJ2655" t="s">
        <v>976</v>
      </c>
      <c r="BK2655" t="str">
        <f t="shared" si="41"/>
        <v>Kaufman County, TX</v>
      </c>
    </row>
    <row r="2656" spans="60:63" x14ac:dyDescent="0.25">
      <c r="BH2656" t="s">
        <v>5616</v>
      </c>
      <c r="BI2656" t="s">
        <v>2278</v>
      </c>
      <c r="BJ2656" t="s">
        <v>976</v>
      </c>
      <c r="BK2656" t="str">
        <f t="shared" si="41"/>
        <v>Kendall County, TX</v>
      </c>
    </row>
    <row r="2657" spans="60:63" x14ac:dyDescent="0.25">
      <c r="BH2657" t="s">
        <v>5617</v>
      </c>
      <c r="BI2657" t="s">
        <v>3000</v>
      </c>
      <c r="BJ2657" t="s">
        <v>976</v>
      </c>
      <c r="BK2657" t="str">
        <f t="shared" si="41"/>
        <v>Kenedy County, TX</v>
      </c>
    </row>
    <row r="2658" spans="60:63" x14ac:dyDescent="0.25">
      <c r="BH2658" t="s">
        <v>5618</v>
      </c>
      <c r="BI2658" t="s">
        <v>999</v>
      </c>
      <c r="BJ2658" t="s">
        <v>976</v>
      </c>
      <c r="BK2658" t="str">
        <f t="shared" si="41"/>
        <v>Kent County, TX</v>
      </c>
    </row>
    <row r="2659" spans="60:63" x14ac:dyDescent="0.25">
      <c r="BH2659" t="s">
        <v>5619</v>
      </c>
      <c r="BI2659" t="s">
        <v>3006</v>
      </c>
      <c r="BJ2659" t="s">
        <v>976</v>
      </c>
      <c r="BK2659" t="str">
        <f t="shared" si="41"/>
        <v>Kerr County, TX</v>
      </c>
    </row>
    <row r="2660" spans="60:63" x14ac:dyDescent="0.25">
      <c r="BH2660" t="s">
        <v>5620</v>
      </c>
      <c r="BI2660" t="s">
        <v>3010</v>
      </c>
      <c r="BJ2660" t="s">
        <v>976</v>
      </c>
      <c r="BK2660" t="str">
        <f t="shared" si="41"/>
        <v>Kimble County, TX</v>
      </c>
    </row>
    <row r="2661" spans="60:63" x14ac:dyDescent="0.25">
      <c r="BH2661" t="s">
        <v>5621</v>
      </c>
      <c r="BI2661" t="s">
        <v>1601</v>
      </c>
      <c r="BJ2661" t="s">
        <v>976</v>
      </c>
      <c r="BK2661" t="str">
        <f t="shared" si="41"/>
        <v>King County, TX</v>
      </c>
    </row>
    <row r="2662" spans="60:63" x14ac:dyDescent="0.25">
      <c r="BH2662" t="s">
        <v>5622</v>
      </c>
      <c r="BI2662" t="s">
        <v>3014</v>
      </c>
      <c r="BJ2662" t="s">
        <v>976</v>
      </c>
      <c r="BK2662" t="str">
        <f t="shared" si="41"/>
        <v>Kinney County, TX</v>
      </c>
    </row>
    <row r="2663" spans="60:63" x14ac:dyDescent="0.25">
      <c r="BH2663" t="s">
        <v>5623</v>
      </c>
      <c r="BI2663" t="s">
        <v>3017</v>
      </c>
      <c r="BJ2663" t="s">
        <v>976</v>
      </c>
      <c r="BK2663" t="str">
        <f t="shared" si="41"/>
        <v>Kleberg County, TX</v>
      </c>
    </row>
    <row r="2664" spans="60:63" x14ac:dyDescent="0.25">
      <c r="BH2664" t="s">
        <v>5624</v>
      </c>
      <c r="BI2664" t="s">
        <v>1259</v>
      </c>
      <c r="BJ2664" t="s">
        <v>976</v>
      </c>
      <c r="BK2664" t="str">
        <f t="shared" si="41"/>
        <v>Knox County, TX</v>
      </c>
    </row>
    <row r="2665" spans="60:63" x14ac:dyDescent="0.25">
      <c r="BH2665" t="s">
        <v>5625</v>
      </c>
      <c r="BI2665" t="s">
        <v>2078</v>
      </c>
      <c r="BJ2665" t="s">
        <v>976</v>
      </c>
      <c r="BK2665" t="str">
        <f t="shared" si="41"/>
        <v>Lamar County, TX</v>
      </c>
    </row>
    <row r="2666" spans="60:63" x14ac:dyDescent="0.25">
      <c r="BH2666" t="s">
        <v>5626</v>
      </c>
      <c r="BI2666" t="s">
        <v>3024</v>
      </c>
      <c r="BJ2666" t="s">
        <v>976</v>
      </c>
      <c r="BK2666" t="str">
        <f t="shared" si="41"/>
        <v>Lamb County, TX</v>
      </c>
    </row>
    <row r="2667" spans="60:63" x14ac:dyDescent="0.25">
      <c r="BH2667" t="s">
        <v>5627</v>
      </c>
      <c r="BI2667" t="s">
        <v>3027</v>
      </c>
      <c r="BJ2667" t="s">
        <v>976</v>
      </c>
      <c r="BK2667" t="str">
        <f t="shared" si="41"/>
        <v>Lampasas County, TX</v>
      </c>
    </row>
    <row r="2668" spans="60:63" x14ac:dyDescent="0.25">
      <c r="BH2668" t="s">
        <v>5628</v>
      </c>
      <c r="BI2668" t="s">
        <v>3029</v>
      </c>
      <c r="BJ2668" t="s">
        <v>976</v>
      </c>
      <c r="BK2668" t="str">
        <f t="shared" si="41"/>
        <v>La Salle County, TX</v>
      </c>
    </row>
    <row r="2669" spans="60:63" x14ac:dyDescent="0.25">
      <c r="BH2669" t="s">
        <v>5629</v>
      </c>
      <c r="BI2669" t="s">
        <v>3032</v>
      </c>
      <c r="BJ2669" t="s">
        <v>976</v>
      </c>
      <c r="BK2669" t="str">
        <f t="shared" si="41"/>
        <v>Lavaca County, TX</v>
      </c>
    </row>
    <row r="2670" spans="60:63" x14ac:dyDescent="0.25">
      <c r="BH2670" t="s">
        <v>5630</v>
      </c>
      <c r="BI2670" t="s">
        <v>1950</v>
      </c>
      <c r="BJ2670" t="s">
        <v>976</v>
      </c>
      <c r="BK2670" t="str">
        <f t="shared" si="41"/>
        <v>Lee County, TX</v>
      </c>
    </row>
    <row r="2671" spans="60:63" x14ac:dyDescent="0.25">
      <c r="BH2671" t="s">
        <v>5631</v>
      </c>
      <c r="BI2671" t="s">
        <v>2053</v>
      </c>
      <c r="BJ2671" t="s">
        <v>976</v>
      </c>
      <c r="BK2671" t="str">
        <f t="shared" si="41"/>
        <v>Leon County, TX</v>
      </c>
    </row>
    <row r="2672" spans="60:63" x14ac:dyDescent="0.25">
      <c r="BH2672" t="s">
        <v>5632</v>
      </c>
      <c r="BI2672" t="s">
        <v>1822</v>
      </c>
      <c r="BJ2672" t="s">
        <v>976</v>
      </c>
      <c r="BK2672" t="str">
        <f t="shared" si="41"/>
        <v>Liberty County, TX</v>
      </c>
    </row>
    <row r="2673" spans="60:63" x14ac:dyDescent="0.25">
      <c r="BH2673" t="s">
        <v>5633</v>
      </c>
      <c r="BI2673" t="s">
        <v>2174</v>
      </c>
      <c r="BJ2673" t="s">
        <v>976</v>
      </c>
      <c r="BK2673" t="str">
        <f t="shared" si="41"/>
        <v>Limestone County, TX</v>
      </c>
    </row>
    <row r="2674" spans="60:63" x14ac:dyDescent="0.25">
      <c r="BH2674" t="s">
        <v>5634</v>
      </c>
      <c r="BI2674" t="s">
        <v>3040</v>
      </c>
      <c r="BJ2674" t="s">
        <v>976</v>
      </c>
      <c r="BK2674" t="str">
        <f t="shared" si="41"/>
        <v>Lipscomb County, TX</v>
      </c>
    </row>
    <row r="2675" spans="60:63" x14ac:dyDescent="0.25">
      <c r="BH2675" t="s">
        <v>5635</v>
      </c>
      <c r="BI2675" t="s">
        <v>3042</v>
      </c>
      <c r="BJ2675" t="s">
        <v>976</v>
      </c>
      <c r="BK2675" t="str">
        <f t="shared" si="41"/>
        <v>Live Oak County, TX</v>
      </c>
    </row>
    <row r="2676" spans="60:63" x14ac:dyDescent="0.25">
      <c r="BH2676" t="s">
        <v>5636</v>
      </c>
      <c r="BI2676" t="s">
        <v>3044</v>
      </c>
      <c r="BJ2676" t="s">
        <v>976</v>
      </c>
      <c r="BK2676" t="str">
        <f t="shared" si="41"/>
        <v>Llano County, TX</v>
      </c>
    </row>
    <row r="2677" spans="60:63" x14ac:dyDescent="0.25">
      <c r="BH2677" t="s">
        <v>5637</v>
      </c>
      <c r="BI2677" t="s">
        <v>3046</v>
      </c>
      <c r="BJ2677" t="s">
        <v>976</v>
      </c>
      <c r="BK2677" t="str">
        <f t="shared" si="41"/>
        <v>Loving County, TX</v>
      </c>
    </row>
    <row r="2678" spans="60:63" x14ac:dyDescent="0.25">
      <c r="BH2678" t="s">
        <v>5638</v>
      </c>
      <c r="BI2678" t="s">
        <v>3048</v>
      </c>
      <c r="BJ2678" t="s">
        <v>976</v>
      </c>
      <c r="BK2678" t="str">
        <f t="shared" si="41"/>
        <v>Lubbock County, TX</v>
      </c>
    </row>
    <row r="2679" spans="60:63" x14ac:dyDescent="0.25">
      <c r="BH2679" t="s">
        <v>5639</v>
      </c>
      <c r="BI2679" t="s">
        <v>3050</v>
      </c>
      <c r="BJ2679" t="s">
        <v>976</v>
      </c>
      <c r="BK2679" t="str">
        <f t="shared" si="41"/>
        <v>Lynn County, TX</v>
      </c>
    </row>
    <row r="2680" spans="60:63" x14ac:dyDescent="0.25">
      <c r="BH2680" t="s">
        <v>5640</v>
      </c>
      <c r="BI2680" t="s">
        <v>3052</v>
      </c>
      <c r="BJ2680" t="s">
        <v>976</v>
      </c>
      <c r="BK2680" t="str">
        <f t="shared" si="41"/>
        <v>McCulloch County, TX</v>
      </c>
    </row>
    <row r="2681" spans="60:63" x14ac:dyDescent="0.25">
      <c r="BH2681" t="s">
        <v>5641</v>
      </c>
      <c r="BI2681" t="s">
        <v>3055</v>
      </c>
      <c r="BJ2681" t="s">
        <v>976</v>
      </c>
      <c r="BK2681" t="str">
        <f t="shared" si="41"/>
        <v>McLennan County, TX</v>
      </c>
    </row>
    <row r="2682" spans="60:63" x14ac:dyDescent="0.25">
      <c r="BH2682" t="s">
        <v>5642</v>
      </c>
      <c r="BI2682" t="s">
        <v>3057</v>
      </c>
      <c r="BJ2682" t="s">
        <v>976</v>
      </c>
      <c r="BK2682" t="str">
        <f t="shared" si="41"/>
        <v>McMullen County, TX</v>
      </c>
    </row>
    <row r="2683" spans="60:63" x14ac:dyDescent="0.25">
      <c r="BH2683" t="s">
        <v>5643</v>
      </c>
      <c r="BI2683" t="s">
        <v>1852</v>
      </c>
      <c r="BJ2683" t="s">
        <v>976</v>
      </c>
      <c r="BK2683" t="str">
        <f t="shared" si="41"/>
        <v>Madison County, TX</v>
      </c>
    </row>
    <row r="2684" spans="60:63" x14ac:dyDescent="0.25">
      <c r="BH2684" t="s">
        <v>5644</v>
      </c>
      <c r="BI2684" t="s">
        <v>1780</v>
      </c>
      <c r="BJ2684" t="s">
        <v>976</v>
      </c>
      <c r="BK2684" t="str">
        <f t="shared" si="41"/>
        <v>Marion County, TX</v>
      </c>
    </row>
    <row r="2685" spans="60:63" x14ac:dyDescent="0.25">
      <c r="BH2685" t="s">
        <v>5645</v>
      </c>
      <c r="BI2685" t="s">
        <v>2177</v>
      </c>
      <c r="BJ2685" t="s">
        <v>976</v>
      </c>
      <c r="BK2685" t="str">
        <f t="shared" si="41"/>
        <v>Martin County, TX</v>
      </c>
    </row>
    <row r="2686" spans="60:63" x14ac:dyDescent="0.25">
      <c r="BH2686" t="s">
        <v>5646</v>
      </c>
      <c r="BI2686" t="s">
        <v>1762</v>
      </c>
      <c r="BJ2686" t="s">
        <v>976</v>
      </c>
      <c r="BK2686" t="str">
        <f t="shared" si="41"/>
        <v>Mason County, TX</v>
      </c>
    </row>
    <row r="2687" spans="60:63" x14ac:dyDescent="0.25">
      <c r="BH2687" t="s">
        <v>5647</v>
      </c>
      <c r="BI2687" t="s">
        <v>3063</v>
      </c>
      <c r="BJ2687" t="s">
        <v>976</v>
      </c>
      <c r="BK2687" t="str">
        <f t="shared" si="41"/>
        <v>Matagorda County, TX</v>
      </c>
    </row>
    <row r="2688" spans="60:63" x14ac:dyDescent="0.25">
      <c r="BH2688" t="s">
        <v>5648</v>
      </c>
      <c r="BI2688" t="s">
        <v>3065</v>
      </c>
      <c r="BJ2688" t="s">
        <v>976</v>
      </c>
      <c r="BK2688" t="str">
        <f t="shared" si="41"/>
        <v>Maverick County, TX</v>
      </c>
    </row>
    <row r="2689" spans="60:63" x14ac:dyDescent="0.25">
      <c r="BH2689" t="s">
        <v>5649</v>
      </c>
      <c r="BI2689" t="s">
        <v>2384</v>
      </c>
      <c r="BJ2689" t="s">
        <v>976</v>
      </c>
      <c r="BK2689" t="str">
        <f t="shared" si="41"/>
        <v>Medina County, TX</v>
      </c>
    </row>
    <row r="2690" spans="60:63" x14ac:dyDescent="0.25">
      <c r="BH2690" t="s">
        <v>5650</v>
      </c>
      <c r="BI2690" t="s">
        <v>2593</v>
      </c>
      <c r="BJ2690" t="s">
        <v>976</v>
      </c>
      <c r="BK2690" t="str">
        <f t="shared" si="41"/>
        <v>Menard County, TX</v>
      </c>
    </row>
    <row r="2691" spans="60:63" x14ac:dyDescent="0.25">
      <c r="BH2691" t="s">
        <v>5651</v>
      </c>
      <c r="BI2691" t="s">
        <v>2458</v>
      </c>
      <c r="BJ2691" t="s">
        <v>976</v>
      </c>
      <c r="BK2691" t="str">
        <f t="shared" ref="BK2691:BK2754" si="42">_xlfn.TEXTJOIN(", ", TRUE, BI2691,BJ2691)</f>
        <v>Midland County, TX</v>
      </c>
    </row>
    <row r="2692" spans="60:63" x14ac:dyDescent="0.25">
      <c r="BH2692" t="s">
        <v>5652</v>
      </c>
      <c r="BI2692" t="s">
        <v>3070</v>
      </c>
      <c r="BJ2692" t="s">
        <v>976</v>
      </c>
      <c r="BK2692" t="str">
        <f t="shared" si="42"/>
        <v>Milam County, TX</v>
      </c>
    </row>
    <row r="2693" spans="60:63" x14ac:dyDescent="0.25">
      <c r="BH2693" t="s">
        <v>5653</v>
      </c>
      <c r="BI2693" t="s">
        <v>2595</v>
      </c>
      <c r="BJ2693" t="s">
        <v>976</v>
      </c>
      <c r="BK2693" t="str">
        <f t="shared" si="42"/>
        <v>Mills County, TX</v>
      </c>
    </row>
    <row r="2694" spans="60:63" x14ac:dyDescent="0.25">
      <c r="BH2694" t="s">
        <v>5654</v>
      </c>
      <c r="BI2694" t="s">
        <v>2533</v>
      </c>
      <c r="BJ2694" t="s">
        <v>976</v>
      </c>
      <c r="BK2694" t="str">
        <f t="shared" si="42"/>
        <v>Mitchell County, TX</v>
      </c>
    </row>
    <row r="2695" spans="60:63" x14ac:dyDescent="0.25">
      <c r="BH2695" t="s">
        <v>5655</v>
      </c>
      <c r="BI2695" t="s">
        <v>3074</v>
      </c>
      <c r="BJ2695" t="s">
        <v>976</v>
      </c>
      <c r="BK2695" t="str">
        <f t="shared" si="42"/>
        <v>Montague County, TX</v>
      </c>
    </row>
    <row r="2696" spans="60:63" x14ac:dyDescent="0.25">
      <c r="BH2696" t="s">
        <v>5656</v>
      </c>
      <c r="BI2696" t="s">
        <v>1520</v>
      </c>
      <c r="BJ2696" t="s">
        <v>976</v>
      </c>
      <c r="BK2696" t="str">
        <f t="shared" si="42"/>
        <v>Montgomery County, TX</v>
      </c>
    </row>
    <row r="2697" spans="60:63" x14ac:dyDescent="0.25">
      <c r="BH2697" t="s">
        <v>5657</v>
      </c>
      <c r="BI2697" t="s">
        <v>2567</v>
      </c>
      <c r="BJ2697" t="s">
        <v>976</v>
      </c>
      <c r="BK2697" t="str">
        <f t="shared" si="42"/>
        <v>Moore County, TX</v>
      </c>
    </row>
    <row r="2698" spans="60:63" x14ac:dyDescent="0.25">
      <c r="BH2698" t="s">
        <v>5658</v>
      </c>
      <c r="BI2698" t="s">
        <v>1496</v>
      </c>
      <c r="BJ2698" t="s">
        <v>976</v>
      </c>
      <c r="BK2698" t="str">
        <f t="shared" si="42"/>
        <v>Morris County, TX</v>
      </c>
    </row>
    <row r="2699" spans="60:63" x14ac:dyDescent="0.25">
      <c r="BH2699" t="s">
        <v>5659</v>
      </c>
      <c r="BI2699" t="s">
        <v>3079</v>
      </c>
      <c r="BJ2699" t="s">
        <v>976</v>
      </c>
      <c r="BK2699" t="str">
        <f t="shared" si="42"/>
        <v>Motley County, TX</v>
      </c>
    </row>
    <row r="2700" spans="60:63" x14ac:dyDescent="0.25">
      <c r="BH2700" t="s">
        <v>5660</v>
      </c>
      <c r="BI2700" t="s">
        <v>3081</v>
      </c>
      <c r="BJ2700" t="s">
        <v>976</v>
      </c>
      <c r="BK2700" t="str">
        <f t="shared" si="42"/>
        <v>Nacogdoches County, TX</v>
      </c>
    </row>
    <row r="2701" spans="60:63" x14ac:dyDescent="0.25">
      <c r="BH2701" t="s">
        <v>5661</v>
      </c>
      <c r="BI2701" t="s">
        <v>3083</v>
      </c>
      <c r="BJ2701" t="s">
        <v>976</v>
      </c>
      <c r="BK2701" t="str">
        <f t="shared" si="42"/>
        <v>Navarro County, TX</v>
      </c>
    </row>
    <row r="2702" spans="60:63" x14ac:dyDescent="0.25">
      <c r="BH2702" t="s">
        <v>5662</v>
      </c>
      <c r="BI2702" t="s">
        <v>2354</v>
      </c>
      <c r="BJ2702" t="s">
        <v>976</v>
      </c>
      <c r="BK2702" t="str">
        <f t="shared" si="42"/>
        <v>Newton County, TX</v>
      </c>
    </row>
    <row r="2703" spans="60:63" x14ac:dyDescent="0.25">
      <c r="BH2703" t="s">
        <v>5663</v>
      </c>
      <c r="BI2703" t="s">
        <v>3086</v>
      </c>
      <c r="BJ2703" t="s">
        <v>976</v>
      </c>
      <c r="BK2703" t="str">
        <f t="shared" si="42"/>
        <v>Nolan County, TX</v>
      </c>
    </row>
    <row r="2704" spans="60:63" x14ac:dyDescent="0.25">
      <c r="BH2704" t="s">
        <v>5664</v>
      </c>
      <c r="BI2704" t="s">
        <v>3088</v>
      </c>
      <c r="BJ2704" t="s">
        <v>976</v>
      </c>
      <c r="BK2704" t="str">
        <f t="shared" si="42"/>
        <v>Nueces County, TX</v>
      </c>
    </row>
    <row r="2705" spans="60:63" x14ac:dyDescent="0.25">
      <c r="BH2705" t="s">
        <v>5665</v>
      </c>
      <c r="BI2705" t="s">
        <v>3090</v>
      </c>
      <c r="BJ2705" t="s">
        <v>976</v>
      </c>
      <c r="BK2705" t="str">
        <f t="shared" si="42"/>
        <v>Ochiltree County, TX</v>
      </c>
    </row>
    <row r="2706" spans="60:63" x14ac:dyDescent="0.25">
      <c r="BH2706" t="s">
        <v>5666</v>
      </c>
      <c r="BI2706" t="s">
        <v>2869</v>
      </c>
      <c r="BJ2706" t="s">
        <v>976</v>
      </c>
      <c r="BK2706" t="str">
        <f t="shared" si="42"/>
        <v>Oldham County, TX</v>
      </c>
    </row>
    <row r="2707" spans="60:63" x14ac:dyDescent="0.25">
      <c r="BH2707" t="s">
        <v>5667</v>
      </c>
      <c r="BI2707" t="s">
        <v>1347</v>
      </c>
      <c r="BJ2707" t="s">
        <v>976</v>
      </c>
      <c r="BK2707" t="str">
        <f t="shared" si="42"/>
        <v>Orange County, TX</v>
      </c>
    </row>
    <row r="2708" spans="60:63" x14ac:dyDescent="0.25">
      <c r="BH2708" t="s">
        <v>5668</v>
      </c>
      <c r="BI2708" t="s">
        <v>3094</v>
      </c>
      <c r="BJ2708" t="s">
        <v>976</v>
      </c>
      <c r="BK2708" t="str">
        <f t="shared" si="42"/>
        <v>Palo Pinto County, TX</v>
      </c>
    </row>
    <row r="2709" spans="60:63" x14ac:dyDescent="0.25">
      <c r="BH2709" t="s">
        <v>5669</v>
      </c>
      <c r="BI2709" t="s">
        <v>2419</v>
      </c>
      <c r="BJ2709" t="s">
        <v>976</v>
      </c>
      <c r="BK2709" t="str">
        <f t="shared" si="42"/>
        <v>Panola County, TX</v>
      </c>
    </row>
    <row r="2710" spans="60:63" x14ac:dyDescent="0.25">
      <c r="BH2710" t="s">
        <v>5670</v>
      </c>
      <c r="BI2710" t="s">
        <v>3097</v>
      </c>
      <c r="BJ2710" t="s">
        <v>976</v>
      </c>
      <c r="BK2710" t="str">
        <f t="shared" si="42"/>
        <v>Parker County, TX</v>
      </c>
    </row>
    <row r="2711" spans="60:63" x14ac:dyDescent="0.25">
      <c r="BH2711" t="s">
        <v>5671</v>
      </c>
      <c r="BI2711" t="s">
        <v>3099</v>
      </c>
      <c r="BJ2711" t="s">
        <v>976</v>
      </c>
      <c r="BK2711" t="str">
        <f t="shared" si="42"/>
        <v>Parmer County, TX</v>
      </c>
    </row>
    <row r="2712" spans="60:63" x14ac:dyDescent="0.25">
      <c r="BH2712" t="s">
        <v>5672</v>
      </c>
      <c r="BI2712" t="s">
        <v>3101</v>
      </c>
      <c r="BJ2712" t="s">
        <v>976</v>
      </c>
      <c r="BK2712" t="str">
        <f t="shared" si="42"/>
        <v>Pecos County, TX</v>
      </c>
    </row>
    <row r="2713" spans="60:63" x14ac:dyDescent="0.25">
      <c r="BH2713" t="s">
        <v>5673</v>
      </c>
      <c r="BI2713" t="s">
        <v>1856</v>
      </c>
      <c r="BJ2713" t="s">
        <v>976</v>
      </c>
      <c r="BK2713" t="str">
        <f t="shared" si="42"/>
        <v>Polk County, TX</v>
      </c>
    </row>
    <row r="2714" spans="60:63" x14ac:dyDescent="0.25">
      <c r="BH2714" t="s">
        <v>5674</v>
      </c>
      <c r="BI2714" t="s">
        <v>2404</v>
      </c>
      <c r="BJ2714" t="s">
        <v>976</v>
      </c>
      <c r="BK2714" t="str">
        <f t="shared" si="42"/>
        <v>Potter County, TX</v>
      </c>
    </row>
    <row r="2715" spans="60:63" x14ac:dyDescent="0.25">
      <c r="BH2715" t="s">
        <v>5675</v>
      </c>
      <c r="BI2715" t="s">
        <v>3105</v>
      </c>
      <c r="BJ2715" t="s">
        <v>976</v>
      </c>
      <c r="BK2715" t="str">
        <f t="shared" si="42"/>
        <v>Presidio County, TX</v>
      </c>
    </row>
    <row r="2716" spans="60:63" x14ac:dyDescent="0.25">
      <c r="BH2716" t="s">
        <v>5676</v>
      </c>
      <c r="BI2716" t="s">
        <v>3107</v>
      </c>
      <c r="BJ2716" t="s">
        <v>976</v>
      </c>
      <c r="BK2716" t="str">
        <f t="shared" si="42"/>
        <v>Rains County, TX</v>
      </c>
    </row>
    <row r="2717" spans="60:63" x14ac:dyDescent="0.25">
      <c r="BH2717" t="s">
        <v>5677</v>
      </c>
      <c r="BI2717" t="s">
        <v>3109</v>
      </c>
      <c r="BJ2717" t="s">
        <v>976</v>
      </c>
      <c r="BK2717" t="str">
        <f t="shared" si="42"/>
        <v>Randall County, TX</v>
      </c>
    </row>
    <row r="2718" spans="60:63" x14ac:dyDescent="0.25">
      <c r="BH2718" t="s">
        <v>5678</v>
      </c>
      <c r="BI2718" t="s">
        <v>3111</v>
      </c>
      <c r="BJ2718" t="s">
        <v>976</v>
      </c>
      <c r="BK2718" t="str">
        <f t="shared" si="42"/>
        <v>Reagan County, TX</v>
      </c>
    </row>
    <row r="2719" spans="60:63" x14ac:dyDescent="0.25">
      <c r="BH2719" t="s">
        <v>5679</v>
      </c>
      <c r="BI2719" t="s">
        <v>3113</v>
      </c>
      <c r="BJ2719" t="s">
        <v>976</v>
      </c>
      <c r="BK2719" t="str">
        <f t="shared" si="42"/>
        <v>Real County, TX</v>
      </c>
    </row>
    <row r="2720" spans="60:63" x14ac:dyDescent="0.25">
      <c r="BH2720" t="s">
        <v>5680</v>
      </c>
      <c r="BI2720" t="s">
        <v>3115</v>
      </c>
      <c r="BJ2720" t="s">
        <v>976</v>
      </c>
      <c r="BK2720" t="str">
        <f t="shared" si="42"/>
        <v>Red River County, TX</v>
      </c>
    </row>
    <row r="2721" spans="60:63" x14ac:dyDescent="0.25">
      <c r="BH2721" t="s">
        <v>5681</v>
      </c>
      <c r="BI2721" t="s">
        <v>3117</v>
      </c>
      <c r="BJ2721" t="s">
        <v>976</v>
      </c>
      <c r="BK2721" t="str">
        <f t="shared" si="42"/>
        <v>Reeves County, TX</v>
      </c>
    </row>
    <row r="2722" spans="60:63" x14ac:dyDescent="0.25">
      <c r="BH2722" t="s">
        <v>5682</v>
      </c>
      <c r="BI2722" t="s">
        <v>3119</v>
      </c>
      <c r="BJ2722" t="s">
        <v>976</v>
      </c>
      <c r="BK2722" t="str">
        <f t="shared" si="42"/>
        <v>Refugio County, TX</v>
      </c>
    </row>
    <row r="2723" spans="60:63" x14ac:dyDescent="0.25">
      <c r="BH2723" t="s">
        <v>5683</v>
      </c>
      <c r="BI2723" t="s">
        <v>2445</v>
      </c>
      <c r="BJ2723" t="s">
        <v>976</v>
      </c>
      <c r="BK2723" t="str">
        <f t="shared" si="42"/>
        <v>Roberts County, TX</v>
      </c>
    </row>
    <row r="2724" spans="60:63" x14ac:dyDescent="0.25">
      <c r="BH2724" t="s">
        <v>5684</v>
      </c>
      <c r="BI2724" t="s">
        <v>2722</v>
      </c>
      <c r="BJ2724" t="s">
        <v>976</v>
      </c>
      <c r="BK2724" t="str">
        <f t="shared" si="42"/>
        <v>Robertson County, TX</v>
      </c>
    </row>
    <row r="2725" spans="60:63" x14ac:dyDescent="0.25">
      <c r="BH2725" t="s">
        <v>5685</v>
      </c>
      <c r="BI2725" t="s">
        <v>3123</v>
      </c>
      <c r="BJ2725" t="s">
        <v>976</v>
      </c>
      <c r="BK2725" t="str">
        <f t="shared" si="42"/>
        <v>Rockwall County, TX</v>
      </c>
    </row>
    <row r="2726" spans="60:63" x14ac:dyDescent="0.25">
      <c r="BH2726" t="s">
        <v>5686</v>
      </c>
      <c r="BI2726" t="s">
        <v>3125</v>
      </c>
      <c r="BJ2726" t="s">
        <v>976</v>
      </c>
      <c r="BK2726" t="str">
        <f t="shared" si="42"/>
        <v>Runnels County, TX</v>
      </c>
    </row>
    <row r="2727" spans="60:63" x14ac:dyDescent="0.25">
      <c r="BH2727" t="s">
        <v>5687</v>
      </c>
      <c r="BI2727" t="s">
        <v>2450</v>
      </c>
      <c r="BJ2727" t="s">
        <v>976</v>
      </c>
      <c r="BK2727" t="str">
        <f t="shared" si="42"/>
        <v>Rusk County, TX</v>
      </c>
    </row>
    <row r="2728" spans="60:63" x14ac:dyDescent="0.25">
      <c r="BH2728" t="s">
        <v>5688</v>
      </c>
      <c r="BI2728" t="s">
        <v>3128</v>
      </c>
      <c r="BJ2728" t="s">
        <v>976</v>
      </c>
      <c r="BK2728" t="str">
        <f t="shared" si="42"/>
        <v>Sabine County, TX</v>
      </c>
    </row>
    <row r="2729" spans="60:63" x14ac:dyDescent="0.25">
      <c r="BH2729" t="s">
        <v>5689</v>
      </c>
      <c r="BI2729" t="s">
        <v>3130</v>
      </c>
      <c r="BJ2729" t="s">
        <v>976</v>
      </c>
      <c r="BK2729" t="str">
        <f t="shared" si="42"/>
        <v>San Augustine County, TX</v>
      </c>
    </row>
    <row r="2730" spans="60:63" x14ac:dyDescent="0.25">
      <c r="BH2730" t="s">
        <v>5690</v>
      </c>
      <c r="BI2730" t="s">
        <v>3132</v>
      </c>
      <c r="BJ2730" t="s">
        <v>976</v>
      </c>
      <c r="BK2730" t="str">
        <f t="shared" si="42"/>
        <v>San Jacinto County, TX</v>
      </c>
    </row>
    <row r="2731" spans="60:63" x14ac:dyDescent="0.25">
      <c r="BH2731" t="s">
        <v>5691</v>
      </c>
      <c r="BI2731" t="s">
        <v>3134</v>
      </c>
      <c r="BJ2731" t="s">
        <v>976</v>
      </c>
      <c r="BK2731" t="str">
        <f t="shared" si="42"/>
        <v>San Patricio County, TX</v>
      </c>
    </row>
    <row r="2732" spans="60:63" x14ac:dyDescent="0.25">
      <c r="BH2732" t="s">
        <v>5692</v>
      </c>
      <c r="BI2732" t="s">
        <v>3136</v>
      </c>
      <c r="BJ2732" t="s">
        <v>976</v>
      </c>
      <c r="BK2732" t="str">
        <f t="shared" si="42"/>
        <v>San Saba County, TX</v>
      </c>
    </row>
    <row r="2733" spans="60:63" x14ac:dyDescent="0.25">
      <c r="BH2733" t="s">
        <v>5693</v>
      </c>
      <c r="BI2733" t="s">
        <v>3138</v>
      </c>
      <c r="BJ2733" t="s">
        <v>976</v>
      </c>
      <c r="BK2733" t="str">
        <f t="shared" si="42"/>
        <v>Schleicher County, TX</v>
      </c>
    </row>
    <row r="2734" spans="60:63" x14ac:dyDescent="0.25">
      <c r="BH2734" t="s">
        <v>5694</v>
      </c>
      <c r="BI2734" t="s">
        <v>3140</v>
      </c>
      <c r="BJ2734" t="s">
        <v>976</v>
      </c>
      <c r="BK2734" t="str">
        <f t="shared" si="42"/>
        <v>Scurry County, TX</v>
      </c>
    </row>
    <row r="2735" spans="60:63" x14ac:dyDescent="0.25">
      <c r="BH2735" t="s">
        <v>5695</v>
      </c>
      <c r="BI2735" t="s">
        <v>3142</v>
      </c>
      <c r="BJ2735" t="s">
        <v>976</v>
      </c>
      <c r="BK2735" t="str">
        <f t="shared" si="42"/>
        <v>Shackelford County, TX</v>
      </c>
    </row>
    <row r="2736" spans="60:63" x14ac:dyDescent="0.25">
      <c r="BH2736" t="s">
        <v>5696</v>
      </c>
      <c r="BI2736" t="s">
        <v>2495</v>
      </c>
      <c r="BJ2736" t="s">
        <v>976</v>
      </c>
      <c r="BK2736" t="str">
        <f t="shared" si="42"/>
        <v>Shelby County, TX</v>
      </c>
    </row>
    <row r="2737" spans="60:63" x14ac:dyDescent="0.25">
      <c r="BH2737" t="s">
        <v>5697</v>
      </c>
      <c r="BI2737" t="s">
        <v>1881</v>
      </c>
      <c r="BJ2737" t="s">
        <v>976</v>
      </c>
      <c r="BK2737" t="str">
        <f t="shared" si="42"/>
        <v>Sherman County, TX</v>
      </c>
    </row>
    <row r="2738" spans="60:63" x14ac:dyDescent="0.25">
      <c r="BH2738" t="s">
        <v>5698</v>
      </c>
      <c r="BI2738" t="s">
        <v>2597</v>
      </c>
      <c r="BJ2738" t="s">
        <v>976</v>
      </c>
      <c r="BK2738" t="str">
        <f t="shared" si="42"/>
        <v>Smith County, TX</v>
      </c>
    </row>
    <row r="2739" spans="60:63" x14ac:dyDescent="0.25">
      <c r="BH2739" t="s">
        <v>5699</v>
      </c>
      <c r="BI2739" t="s">
        <v>3147</v>
      </c>
      <c r="BJ2739" t="s">
        <v>976</v>
      </c>
      <c r="BK2739" t="str">
        <f t="shared" si="42"/>
        <v>Somervell County, TX</v>
      </c>
    </row>
    <row r="2740" spans="60:63" x14ac:dyDescent="0.25">
      <c r="BH2740" t="s">
        <v>5700</v>
      </c>
      <c r="BI2740" t="s">
        <v>3149</v>
      </c>
      <c r="BJ2740" t="s">
        <v>976</v>
      </c>
      <c r="BK2740" t="str">
        <f t="shared" si="42"/>
        <v>Starr County, TX</v>
      </c>
    </row>
    <row r="2741" spans="60:63" x14ac:dyDescent="0.25">
      <c r="BH2741" t="s">
        <v>5701</v>
      </c>
      <c r="BI2741" t="s">
        <v>2654</v>
      </c>
      <c r="BJ2741" t="s">
        <v>976</v>
      </c>
      <c r="BK2741" t="str">
        <f t="shared" si="42"/>
        <v>Stephens County, TX</v>
      </c>
    </row>
    <row r="2742" spans="60:63" x14ac:dyDescent="0.25">
      <c r="BH2742" t="s">
        <v>5702</v>
      </c>
      <c r="BI2742" t="s">
        <v>3152</v>
      </c>
      <c r="BJ2742" t="s">
        <v>976</v>
      </c>
      <c r="BK2742" t="str">
        <f t="shared" si="42"/>
        <v>Sterling County, TX</v>
      </c>
    </row>
    <row r="2743" spans="60:63" x14ac:dyDescent="0.25">
      <c r="BH2743" t="s">
        <v>5703</v>
      </c>
      <c r="BI2743" t="s">
        <v>3154</v>
      </c>
      <c r="BJ2743" t="s">
        <v>976</v>
      </c>
      <c r="BK2743" t="str">
        <f t="shared" si="42"/>
        <v>Stonewall County, TX</v>
      </c>
    </row>
    <row r="2744" spans="60:63" x14ac:dyDescent="0.25">
      <c r="BH2744" t="s">
        <v>5704</v>
      </c>
      <c r="BI2744" t="s">
        <v>3156</v>
      </c>
      <c r="BJ2744" t="s">
        <v>976</v>
      </c>
      <c r="BK2744" t="str">
        <f t="shared" si="42"/>
        <v>Sutton County, TX</v>
      </c>
    </row>
    <row r="2745" spans="60:63" x14ac:dyDescent="0.25">
      <c r="BH2745" t="s">
        <v>5705</v>
      </c>
      <c r="BI2745" t="s">
        <v>3158</v>
      </c>
      <c r="BJ2745" t="s">
        <v>976</v>
      </c>
      <c r="BK2745" t="str">
        <f t="shared" si="42"/>
        <v>Swisher County, TX</v>
      </c>
    </row>
    <row r="2746" spans="60:63" x14ac:dyDescent="0.25">
      <c r="BH2746" t="s">
        <v>5706</v>
      </c>
      <c r="BI2746" t="s">
        <v>3160</v>
      </c>
      <c r="BJ2746" t="s">
        <v>976</v>
      </c>
      <c r="BK2746" t="str">
        <f t="shared" si="42"/>
        <v>Tarrant County, TX</v>
      </c>
    </row>
    <row r="2747" spans="60:63" x14ac:dyDescent="0.25">
      <c r="BH2747" t="s">
        <v>5707</v>
      </c>
      <c r="BI2747" t="s">
        <v>2269</v>
      </c>
      <c r="BJ2747" t="s">
        <v>976</v>
      </c>
      <c r="BK2747" t="str">
        <f t="shared" si="42"/>
        <v>Taylor County, TX</v>
      </c>
    </row>
    <row r="2748" spans="60:63" x14ac:dyDescent="0.25">
      <c r="BH2748" t="s">
        <v>5708</v>
      </c>
      <c r="BI2748" t="s">
        <v>3012</v>
      </c>
      <c r="BJ2748" t="s">
        <v>976</v>
      </c>
      <c r="BK2748" t="str">
        <f t="shared" si="42"/>
        <v>Terrell County, TX</v>
      </c>
    </row>
    <row r="2749" spans="60:63" x14ac:dyDescent="0.25">
      <c r="BH2749" t="s">
        <v>5709</v>
      </c>
      <c r="BI2749" t="s">
        <v>3164</v>
      </c>
      <c r="BJ2749" t="s">
        <v>976</v>
      </c>
      <c r="BK2749" t="str">
        <f t="shared" si="42"/>
        <v>Terry County, TX</v>
      </c>
    </row>
    <row r="2750" spans="60:63" x14ac:dyDescent="0.25">
      <c r="BH2750" t="s">
        <v>5710</v>
      </c>
      <c r="BI2750" t="s">
        <v>3166</v>
      </c>
      <c r="BJ2750" t="s">
        <v>976</v>
      </c>
      <c r="BK2750" t="str">
        <f t="shared" si="42"/>
        <v>Throckmorton County, TX</v>
      </c>
    </row>
    <row r="2751" spans="60:63" x14ac:dyDescent="0.25">
      <c r="BH2751" t="s">
        <v>5711</v>
      </c>
      <c r="BI2751" t="s">
        <v>3168</v>
      </c>
      <c r="BJ2751" t="s">
        <v>976</v>
      </c>
      <c r="BK2751" t="str">
        <f t="shared" si="42"/>
        <v>Titus County, TX</v>
      </c>
    </row>
    <row r="2752" spans="60:63" x14ac:dyDescent="0.25">
      <c r="BH2752" t="s">
        <v>5712</v>
      </c>
      <c r="BI2752" t="s">
        <v>3170</v>
      </c>
      <c r="BJ2752" t="s">
        <v>976</v>
      </c>
      <c r="BK2752" t="str">
        <f t="shared" si="42"/>
        <v>Tom Green County, TX</v>
      </c>
    </row>
    <row r="2753" spans="60:63" x14ac:dyDescent="0.25">
      <c r="BH2753" t="s">
        <v>5713</v>
      </c>
      <c r="BI2753" t="s">
        <v>3172</v>
      </c>
      <c r="BJ2753" t="s">
        <v>976</v>
      </c>
      <c r="BK2753" t="str">
        <f t="shared" si="42"/>
        <v>Travis County, TX</v>
      </c>
    </row>
    <row r="2754" spans="60:63" x14ac:dyDescent="0.25">
      <c r="BH2754" t="s">
        <v>5714</v>
      </c>
      <c r="BI2754" t="s">
        <v>2393</v>
      </c>
      <c r="BJ2754" t="s">
        <v>976</v>
      </c>
      <c r="BK2754" t="str">
        <f t="shared" si="42"/>
        <v>Trinity County, TX</v>
      </c>
    </row>
    <row r="2755" spans="60:63" x14ac:dyDescent="0.25">
      <c r="BH2755" t="s">
        <v>5715</v>
      </c>
      <c r="BI2755" t="s">
        <v>2309</v>
      </c>
      <c r="BJ2755" t="s">
        <v>976</v>
      </c>
      <c r="BK2755" t="str">
        <f t="shared" ref="BK2755:BK2818" si="43">_xlfn.TEXTJOIN(", ", TRUE, BI2755,BJ2755)</f>
        <v>Tyler County, TX</v>
      </c>
    </row>
    <row r="2756" spans="60:63" x14ac:dyDescent="0.25">
      <c r="BH2756" t="s">
        <v>5716</v>
      </c>
      <c r="BI2756" t="s">
        <v>2328</v>
      </c>
      <c r="BJ2756" t="s">
        <v>976</v>
      </c>
      <c r="BK2756" t="str">
        <f t="shared" si="43"/>
        <v>Upshur County, TX</v>
      </c>
    </row>
    <row r="2757" spans="60:63" x14ac:dyDescent="0.25">
      <c r="BH2757" t="s">
        <v>5717</v>
      </c>
      <c r="BI2757" t="s">
        <v>3177</v>
      </c>
      <c r="BJ2757" t="s">
        <v>976</v>
      </c>
      <c r="BK2757" t="str">
        <f t="shared" si="43"/>
        <v>Upton County, TX</v>
      </c>
    </row>
    <row r="2758" spans="60:63" x14ac:dyDescent="0.25">
      <c r="BH2758" t="s">
        <v>5718</v>
      </c>
      <c r="BI2758" t="s">
        <v>3179</v>
      </c>
      <c r="BJ2758" t="s">
        <v>976</v>
      </c>
      <c r="BK2758" t="str">
        <f t="shared" si="43"/>
        <v>Uvalde County, TX</v>
      </c>
    </row>
    <row r="2759" spans="60:63" x14ac:dyDescent="0.25">
      <c r="BH2759" t="s">
        <v>5719</v>
      </c>
      <c r="BI2759" t="s">
        <v>3181</v>
      </c>
      <c r="BJ2759" t="s">
        <v>976</v>
      </c>
      <c r="BK2759" t="str">
        <f t="shared" si="43"/>
        <v>Val Verde County, TX</v>
      </c>
    </row>
    <row r="2760" spans="60:63" x14ac:dyDescent="0.25">
      <c r="BH2760" t="s">
        <v>5720</v>
      </c>
      <c r="BI2760" t="s">
        <v>3183</v>
      </c>
      <c r="BJ2760" t="s">
        <v>976</v>
      </c>
      <c r="BK2760" t="str">
        <f t="shared" si="43"/>
        <v>Van Zandt County, TX</v>
      </c>
    </row>
    <row r="2761" spans="60:63" x14ac:dyDescent="0.25">
      <c r="BH2761" t="s">
        <v>5721</v>
      </c>
      <c r="BI2761" t="s">
        <v>3185</v>
      </c>
      <c r="BJ2761" t="s">
        <v>976</v>
      </c>
      <c r="BK2761" t="str">
        <f t="shared" si="43"/>
        <v>Victoria County, TX</v>
      </c>
    </row>
    <row r="2762" spans="60:63" x14ac:dyDescent="0.25">
      <c r="BH2762" t="s">
        <v>5722</v>
      </c>
      <c r="BI2762" t="s">
        <v>2574</v>
      </c>
      <c r="BJ2762" t="s">
        <v>976</v>
      </c>
      <c r="BK2762" t="str">
        <f t="shared" si="43"/>
        <v>Walker County, TX</v>
      </c>
    </row>
    <row r="2763" spans="60:63" x14ac:dyDescent="0.25">
      <c r="BH2763" t="s">
        <v>5723</v>
      </c>
      <c r="BI2763" t="s">
        <v>3188</v>
      </c>
      <c r="BJ2763" t="s">
        <v>976</v>
      </c>
      <c r="BK2763" t="str">
        <f t="shared" si="43"/>
        <v>Waller County, TX</v>
      </c>
    </row>
    <row r="2764" spans="60:63" x14ac:dyDescent="0.25">
      <c r="BH2764" t="s">
        <v>5724</v>
      </c>
      <c r="BI2764" t="s">
        <v>2363</v>
      </c>
      <c r="BJ2764" t="s">
        <v>976</v>
      </c>
      <c r="BK2764" t="str">
        <f t="shared" si="43"/>
        <v>Ward County, TX</v>
      </c>
    </row>
    <row r="2765" spans="60:63" x14ac:dyDescent="0.25">
      <c r="BH2765" t="s">
        <v>5725</v>
      </c>
      <c r="BI2765" t="s">
        <v>1201</v>
      </c>
      <c r="BJ2765" t="s">
        <v>976</v>
      </c>
      <c r="BK2765" t="str">
        <f t="shared" si="43"/>
        <v>Washington County, TX</v>
      </c>
    </row>
    <row r="2766" spans="60:63" x14ac:dyDescent="0.25">
      <c r="BH2766" t="s">
        <v>5726</v>
      </c>
      <c r="BI2766" t="s">
        <v>3192</v>
      </c>
      <c r="BJ2766" t="s">
        <v>976</v>
      </c>
      <c r="BK2766" t="str">
        <f t="shared" si="43"/>
        <v>Webb County, TX</v>
      </c>
    </row>
    <row r="2767" spans="60:63" x14ac:dyDescent="0.25">
      <c r="BH2767" t="s">
        <v>5727</v>
      </c>
      <c r="BI2767" t="s">
        <v>3194</v>
      </c>
      <c r="BJ2767" t="s">
        <v>976</v>
      </c>
      <c r="BK2767" t="str">
        <f t="shared" si="43"/>
        <v>Wharton County, TX</v>
      </c>
    </row>
    <row r="2768" spans="60:63" x14ac:dyDescent="0.25">
      <c r="BH2768" t="s">
        <v>5728</v>
      </c>
      <c r="BI2768" t="s">
        <v>2042</v>
      </c>
      <c r="BJ2768" t="s">
        <v>976</v>
      </c>
      <c r="BK2768" t="str">
        <f t="shared" si="43"/>
        <v>Wheeler County, TX</v>
      </c>
    </row>
    <row r="2769" spans="60:63" x14ac:dyDescent="0.25">
      <c r="BH2769" t="s">
        <v>5729</v>
      </c>
      <c r="BI2769" t="s">
        <v>2910</v>
      </c>
      <c r="BJ2769" t="s">
        <v>976</v>
      </c>
      <c r="BK2769" t="str">
        <f t="shared" si="43"/>
        <v>Wichita County, TX</v>
      </c>
    </row>
    <row r="2770" spans="60:63" x14ac:dyDescent="0.25">
      <c r="BH2770" t="s">
        <v>5730</v>
      </c>
      <c r="BI2770" t="s">
        <v>3198</v>
      </c>
      <c r="BJ2770" t="s">
        <v>976</v>
      </c>
      <c r="BK2770" t="str">
        <f t="shared" si="43"/>
        <v>Wilbarger County, TX</v>
      </c>
    </row>
    <row r="2771" spans="60:63" x14ac:dyDescent="0.25">
      <c r="BH2771" t="s">
        <v>5731</v>
      </c>
      <c r="BI2771" t="s">
        <v>3200</v>
      </c>
      <c r="BJ2771" t="s">
        <v>976</v>
      </c>
      <c r="BK2771" t="str">
        <f t="shared" si="43"/>
        <v>Willacy County, TX</v>
      </c>
    </row>
    <row r="2772" spans="60:63" x14ac:dyDescent="0.25">
      <c r="BH2772" t="s">
        <v>5732</v>
      </c>
      <c r="BI2772" t="s">
        <v>2875</v>
      </c>
      <c r="BJ2772" t="s">
        <v>976</v>
      </c>
      <c r="BK2772" t="str">
        <f t="shared" si="43"/>
        <v>Williamson County, TX</v>
      </c>
    </row>
    <row r="2773" spans="60:63" x14ac:dyDescent="0.25">
      <c r="BH2773" t="s">
        <v>5733</v>
      </c>
      <c r="BI2773" t="s">
        <v>2881</v>
      </c>
      <c r="BJ2773" t="s">
        <v>976</v>
      </c>
      <c r="BK2773" t="str">
        <f t="shared" si="43"/>
        <v>Wilson County, TX</v>
      </c>
    </row>
    <row r="2774" spans="60:63" x14ac:dyDescent="0.25">
      <c r="BH2774" t="s">
        <v>5734</v>
      </c>
      <c r="BI2774" t="s">
        <v>3204</v>
      </c>
      <c r="BJ2774" t="s">
        <v>976</v>
      </c>
      <c r="BK2774" t="str">
        <f t="shared" si="43"/>
        <v>Winkler County, TX</v>
      </c>
    </row>
    <row r="2775" spans="60:63" x14ac:dyDescent="0.25">
      <c r="BH2775" t="s">
        <v>5735</v>
      </c>
      <c r="BI2775" t="s">
        <v>2871</v>
      </c>
      <c r="BJ2775" t="s">
        <v>976</v>
      </c>
      <c r="BK2775" t="str">
        <f t="shared" si="43"/>
        <v>Wise County, TX</v>
      </c>
    </row>
    <row r="2776" spans="60:63" x14ac:dyDescent="0.25">
      <c r="BH2776" t="s">
        <v>5736</v>
      </c>
      <c r="BI2776" t="s">
        <v>2428</v>
      </c>
      <c r="BJ2776" t="s">
        <v>976</v>
      </c>
      <c r="BK2776" t="str">
        <f t="shared" si="43"/>
        <v>Wood County, TX</v>
      </c>
    </row>
    <row r="2777" spans="60:63" x14ac:dyDescent="0.25">
      <c r="BH2777" t="s">
        <v>5737</v>
      </c>
      <c r="BI2777" t="s">
        <v>3208</v>
      </c>
      <c r="BJ2777" t="s">
        <v>976</v>
      </c>
      <c r="BK2777" t="str">
        <f t="shared" si="43"/>
        <v>Yoakum County, TX</v>
      </c>
    </row>
    <row r="2778" spans="60:63" x14ac:dyDescent="0.25">
      <c r="BH2778" t="s">
        <v>5738</v>
      </c>
      <c r="BI2778" t="s">
        <v>3210</v>
      </c>
      <c r="BJ2778" t="s">
        <v>976</v>
      </c>
      <c r="BK2778" t="str">
        <f t="shared" si="43"/>
        <v>Young County, TX</v>
      </c>
    </row>
    <row r="2779" spans="60:63" x14ac:dyDescent="0.25">
      <c r="BH2779" t="s">
        <v>5739</v>
      </c>
      <c r="BI2779" t="s">
        <v>3212</v>
      </c>
      <c r="BJ2779" t="s">
        <v>976</v>
      </c>
      <c r="BK2779" t="str">
        <f t="shared" si="43"/>
        <v>Zapata County, TX</v>
      </c>
    </row>
    <row r="2780" spans="60:63" x14ac:dyDescent="0.25">
      <c r="BH2780" t="s">
        <v>5740</v>
      </c>
      <c r="BI2780" t="s">
        <v>3214</v>
      </c>
      <c r="BJ2780" t="s">
        <v>976</v>
      </c>
      <c r="BK2780" t="str">
        <f t="shared" si="43"/>
        <v>Zavala County, TX</v>
      </c>
    </row>
    <row r="2781" spans="60:63" x14ac:dyDescent="0.25">
      <c r="BH2781" t="s">
        <v>5741</v>
      </c>
      <c r="BI2781" t="s">
        <v>1025</v>
      </c>
      <c r="BJ2781" t="s">
        <v>977</v>
      </c>
      <c r="BK2781" t="str">
        <f t="shared" si="43"/>
        <v>Beaver County, UT</v>
      </c>
    </row>
    <row r="2782" spans="60:63" x14ac:dyDescent="0.25">
      <c r="BH2782" t="s">
        <v>5742</v>
      </c>
      <c r="BI2782" t="s">
        <v>1068</v>
      </c>
      <c r="BJ2782" t="s">
        <v>977</v>
      </c>
      <c r="BK2782" t="str">
        <f t="shared" si="43"/>
        <v>Box Elder County, UT</v>
      </c>
    </row>
    <row r="2783" spans="60:63" x14ac:dyDescent="0.25">
      <c r="BH2783" t="s">
        <v>5743</v>
      </c>
      <c r="BI2783" t="s">
        <v>1116</v>
      </c>
      <c r="BJ2783" t="s">
        <v>977</v>
      </c>
      <c r="BK2783" t="str">
        <f t="shared" si="43"/>
        <v>Cache County, UT</v>
      </c>
    </row>
    <row r="2784" spans="60:63" x14ac:dyDescent="0.25">
      <c r="BH2784" t="s">
        <v>5744</v>
      </c>
      <c r="BI2784" t="s">
        <v>1161</v>
      </c>
      <c r="BJ2784" t="s">
        <v>977</v>
      </c>
      <c r="BK2784" t="str">
        <f t="shared" si="43"/>
        <v>Carbon County, UT</v>
      </c>
    </row>
    <row r="2785" spans="60:63" x14ac:dyDescent="0.25">
      <c r="BH2785" t="s">
        <v>5745</v>
      </c>
      <c r="BI2785" t="s">
        <v>1205</v>
      </c>
      <c r="BJ2785" t="s">
        <v>977</v>
      </c>
      <c r="BK2785" t="str">
        <f t="shared" si="43"/>
        <v>Daggett County, UT</v>
      </c>
    </row>
    <row r="2786" spans="60:63" x14ac:dyDescent="0.25">
      <c r="BH2786" t="s">
        <v>5746</v>
      </c>
      <c r="BI2786" t="s">
        <v>1241</v>
      </c>
      <c r="BJ2786" t="s">
        <v>977</v>
      </c>
      <c r="BK2786" t="str">
        <f t="shared" si="43"/>
        <v>Davis County, UT</v>
      </c>
    </row>
    <row r="2787" spans="60:63" x14ac:dyDescent="0.25">
      <c r="BH2787" t="s">
        <v>5747</v>
      </c>
      <c r="BI2787" t="s">
        <v>1278</v>
      </c>
      <c r="BJ2787" t="s">
        <v>977</v>
      </c>
      <c r="BK2787" t="str">
        <f t="shared" si="43"/>
        <v>Duchesne County, UT</v>
      </c>
    </row>
    <row r="2788" spans="60:63" x14ac:dyDescent="0.25">
      <c r="BH2788" t="s">
        <v>5748</v>
      </c>
      <c r="BI2788" t="s">
        <v>1307</v>
      </c>
      <c r="BJ2788" t="s">
        <v>977</v>
      </c>
      <c r="BK2788" t="str">
        <f t="shared" si="43"/>
        <v>Emery County, UT</v>
      </c>
    </row>
    <row r="2789" spans="60:63" x14ac:dyDescent="0.25">
      <c r="BH2789" t="s">
        <v>5749</v>
      </c>
      <c r="BI2789" t="s">
        <v>1346</v>
      </c>
      <c r="BJ2789" t="s">
        <v>977</v>
      </c>
      <c r="BK2789" t="str">
        <f t="shared" si="43"/>
        <v>Garfield County, UT</v>
      </c>
    </row>
    <row r="2790" spans="60:63" x14ac:dyDescent="0.25">
      <c r="BH2790" t="s">
        <v>5750</v>
      </c>
      <c r="BI2790" t="s">
        <v>1379</v>
      </c>
      <c r="BJ2790" t="s">
        <v>977</v>
      </c>
      <c r="BK2790" t="str">
        <f t="shared" si="43"/>
        <v>Grand County, UT</v>
      </c>
    </row>
    <row r="2791" spans="60:63" x14ac:dyDescent="0.25">
      <c r="BH2791" t="s">
        <v>5751</v>
      </c>
      <c r="BI2791" t="s">
        <v>1413</v>
      </c>
      <c r="BJ2791" t="s">
        <v>977</v>
      </c>
      <c r="BK2791" t="str">
        <f t="shared" si="43"/>
        <v>Iron County, UT</v>
      </c>
    </row>
    <row r="2792" spans="60:63" x14ac:dyDescent="0.25">
      <c r="BH2792" t="s">
        <v>5752</v>
      </c>
      <c r="BI2792" t="s">
        <v>1440</v>
      </c>
      <c r="BJ2792" t="s">
        <v>977</v>
      </c>
      <c r="BK2792" t="str">
        <f t="shared" si="43"/>
        <v>Juab County, UT</v>
      </c>
    </row>
    <row r="2793" spans="60:63" x14ac:dyDescent="0.25">
      <c r="BH2793" t="s">
        <v>5753</v>
      </c>
      <c r="BI2793" t="s">
        <v>1472</v>
      </c>
      <c r="BJ2793" t="s">
        <v>977</v>
      </c>
      <c r="BK2793" t="str">
        <f t="shared" si="43"/>
        <v>Kane County, UT</v>
      </c>
    </row>
    <row r="2794" spans="60:63" x14ac:dyDescent="0.25">
      <c r="BH2794" t="s">
        <v>5754</v>
      </c>
      <c r="BI2794" t="s">
        <v>1503</v>
      </c>
      <c r="BJ2794" t="s">
        <v>977</v>
      </c>
      <c r="BK2794" t="str">
        <f t="shared" si="43"/>
        <v>Millard County, UT</v>
      </c>
    </row>
    <row r="2795" spans="60:63" x14ac:dyDescent="0.25">
      <c r="BH2795" t="s">
        <v>5755</v>
      </c>
      <c r="BI2795" t="s">
        <v>1536</v>
      </c>
      <c r="BJ2795" t="s">
        <v>977</v>
      </c>
      <c r="BK2795" t="str">
        <f t="shared" si="43"/>
        <v>Morgan County, UT</v>
      </c>
    </row>
    <row r="2796" spans="60:63" x14ac:dyDescent="0.25">
      <c r="BH2796" t="s">
        <v>5756</v>
      </c>
      <c r="BI2796" t="s">
        <v>1573</v>
      </c>
      <c r="BJ2796" t="s">
        <v>977</v>
      </c>
      <c r="BK2796" t="str">
        <f t="shared" si="43"/>
        <v>Piute County, UT</v>
      </c>
    </row>
    <row r="2797" spans="60:63" x14ac:dyDescent="0.25">
      <c r="BH2797" t="s">
        <v>5757</v>
      </c>
      <c r="BI2797" t="s">
        <v>1600</v>
      </c>
      <c r="BJ2797" t="s">
        <v>977</v>
      </c>
      <c r="BK2797" t="str">
        <f t="shared" si="43"/>
        <v>Rich County, UT</v>
      </c>
    </row>
    <row r="2798" spans="60:63" x14ac:dyDescent="0.25">
      <c r="BH2798" t="s">
        <v>5758</v>
      </c>
      <c r="BI2798" t="s">
        <v>1629</v>
      </c>
      <c r="BJ2798" t="s">
        <v>977</v>
      </c>
      <c r="BK2798" t="str">
        <f t="shared" si="43"/>
        <v>Salt Lake County, UT</v>
      </c>
    </row>
    <row r="2799" spans="60:63" x14ac:dyDescent="0.25">
      <c r="BH2799" t="s">
        <v>5759</v>
      </c>
      <c r="BI2799" t="s">
        <v>1652</v>
      </c>
      <c r="BJ2799" t="s">
        <v>977</v>
      </c>
      <c r="BK2799" t="str">
        <f t="shared" si="43"/>
        <v>San Juan County, UT</v>
      </c>
    </row>
    <row r="2800" spans="60:63" x14ac:dyDescent="0.25">
      <c r="BH2800" t="s">
        <v>5760</v>
      </c>
      <c r="BI2800" t="s">
        <v>1682</v>
      </c>
      <c r="BJ2800" t="s">
        <v>977</v>
      </c>
      <c r="BK2800" t="str">
        <f t="shared" si="43"/>
        <v>Sanpete County, UT</v>
      </c>
    </row>
    <row r="2801" spans="60:63" x14ac:dyDescent="0.25">
      <c r="BH2801" t="s">
        <v>5761</v>
      </c>
      <c r="BI2801" t="s">
        <v>1706</v>
      </c>
      <c r="BJ2801" t="s">
        <v>977</v>
      </c>
      <c r="BK2801" t="str">
        <f t="shared" si="43"/>
        <v>Sevier County, UT</v>
      </c>
    </row>
    <row r="2802" spans="60:63" x14ac:dyDescent="0.25">
      <c r="BH2802" t="s">
        <v>5762</v>
      </c>
      <c r="BI2802" t="s">
        <v>1735</v>
      </c>
      <c r="BJ2802" t="s">
        <v>977</v>
      </c>
      <c r="BK2802" t="str">
        <f t="shared" si="43"/>
        <v>Summit County, UT</v>
      </c>
    </row>
    <row r="2803" spans="60:63" x14ac:dyDescent="0.25">
      <c r="BH2803" t="s">
        <v>5763</v>
      </c>
      <c r="BI2803" t="s">
        <v>1761</v>
      </c>
      <c r="BJ2803" t="s">
        <v>977</v>
      </c>
      <c r="BK2803" t="str">
        <f t="shared" si="43"/>
        <v>Tooele County, UT</v>
      </c>
    </row>
    <row r="2804" spans="60:63" x14ac:dyDescent="0.25">
      <c r="BH2804" t="s">
        <v>5764</v>
      </c>
      <c r="BI2804" t="s">
        <v>1784</v>
      </c>
      <c r="BJ2804" t="s">
        <v>977</v>
      </c>
      <c r="BK2804" t="str">
        <f t="shared" si="43"/>
        <v>Uintah County, UT</v>
      </c>
    </row>
    <row r="2805" spans="60:63" x14ac:dyDescent="0.25">
      <c r="BH2805" t="s">
        <v>5765</v>
      </c>
      <c r="BI2805" t="s">
        <v>1807</v>
      </c>
      <c r="BJ2805" t="s">
        <v>977</v>
      </c>
      <c r="BK2805" t="str">
        <f t="shared" si="43"/>
        <v>Utah County, UT</v>
      </c>
    </row>
    <row r="2806" spans="60:63" x14ac:dyDescent="0.25">
      <c r="BH2806" t="s">
        <v>5766</v>
      </c>
      <c r="BI2806" t="s">
        <v>1832</v>
      </c>
      <c r="BJ2806" t="s">
        <v>977</v>
      </c>
      <c r="BK2806" t="str">
        <f t="shared" si="43"/>
        <v>Wasatch County, UT</v>
      </c>
    </row>
    <row r="2807" spans="60:63" x14ac:dyDescent="0.25">
      <c r="BH2807" t="s">
        <v>5767</v>
      </c>
      <c r="BI2807" t="s">
        <v>1201</v>
      </c>
      <c r="BJ2807" t="s">
        <v>977</v>
      </c>
      <c r="BK2807" t="str">
        <f t="shared" si="43"/>
        <v>Washington County, UT</v>
      </c>
    </row>
    <row r="2808" spans="60:63" x14ac:dyDescent="0.25">
      <c r="BH2808" t="s">
        <v>5768</v>
      </c>
      <c r="BI2808" t="s">
        <v>1885</v>
      </c>
      <c r="BJ2808" t="s">
        <v>977</v>
      </c>
      <c r="BK2808" t="str">
        <f t="shared" si="43"/>
        <v>Wayne County, UT</v>
      </c>
    </row>
    <row r="2809" spans="60:63" x14ac:dyDescent="0.25">
      <c r="BH2809" t="s">
        <v>5769</v>
      </c>
      <c r="BI2809" t="s">
        <v>1906</v>
      </c>
      <c r="BJ2809" t="s">
        <v>977</v>
      </c>
      <c r="BK2809" t="str">
        <f t="shared" si="43"/>
        <v>Weber County, UT</v>
      </c>
    </row>
    <row r="2810" spans="60:63" x14ac:dyDescent="0.25">
      <c r="BH2810" t="s">
        <v>5770</v>
      </c>
      <c r="BI2810" t="s">
        <v>1026</v>
      </c>
      <c r="BJ2810" t="s">
        <v>978</v>
      </c>
      <c r="BK2810" t="str">
        <f t="shared" si="43"/>
        <v>Addison County, VT</v>
      </c>
    </row>
    <row r="2811" spans="60:63" x14ac:dyDescent="0.25">
      <c r="BH2811" t="s">
        <v>5771</v>
      </c>
      <c r="BI2811" t="s">
        <v>1069</v>
      </c>
      <c r="BJ2811" t="s">
        <v>978</v>
      </c>
      <c r="BK2811" t="str">
        <f t="shared" si="43"/>
        <v>Bennington County, VT</v>
      </c>
    </row>
    <row r="2812" spans="60:63" x14ac:dyDescent="0.25">
      <c r="BH2812" t="s">
        <v>5772</v>
      </c>
      <c r="BI2812" t="s">
        <v>1117</v>
      </c>
      <c r="BJ2812" t="s">
        <v>978</v>
      </c>
      <c r="BK2812" t="str">
        <f t="shared" si="43"/>
        <v>Caledonia County, VT</v>
      </c>
    </row>
    <row r="2813" spans="60:63" x14ac:dyDescent="0.25">
      <c r="BH2813" t="s">
        <v>5773</v>
      </c>
      <c r="BI2813" t="s">
        <v>1162</v>
      </c>
      <c r="BJ2813" t="s">
        <v>978</v>
      </c>
      <c r="BK2813" t="str">
        <f t="shared" si="43"/>
        <v>Chittenden County, VT</v>
      </c>
    </row>
    <row r="2814" spans="60:63" x14ac:dyDescent="0.25">
      <c r="BH2814" t="s">
        <v>5774</v>
      </c>
      <c r="BI2814" t="s">
        <v>1188</v>
      </c>
      <c r="BJ2814" t="s">
        <v>978</v>
      </c>
      <c r="BK2814" t="str">
        <f t="shared" si="43"/>
        <v>Essex County, VT</v>
      </c>
    </row>
    <row r="2815" spans="60:63" x14ac:dyDescent="0.25">
      <c r="BH2815" t="s">
        <v>5775</v>
      </c>
      <c r="BI2815" t="s">
        <v>1139</v>
      </c>
      <c r="BJ2815" t="s">
        <v>978</v>
      </c>
      <c r="BK2815" t="str">
        <f t="shared" si="43"/>
        <v>Franklin County, VT</v>
      </c>
    </row>
    <row r="2816" spans="60:63" x14ac:dyDescent="0.25">
      <c r="BH2816" t="s">
        <v>5776</v>
      </c>
      <c r="BI2816" t="s">
        <v>1279</v>
      </c>
      <c r="BJ2816" t="s">
        <v>978</v>
      </c>
      <c r="BK2816" t="str">
        <f t="shared" si="43"/>
        <v>Grand Isle County, VT</v>
      </c>
    </row>
    <row r="2817" spans="60:63" x14ac:dyDescent="0.25">
      <c r="BH2817" t="s">
        <v>5777</v>
      </c>
      <c r="BI2817" t="s">
        <v>1308</v>
      </c>
      <c r="BJ2817" t="s">
        <v>978</v>
      </c>
      <c r="BK2817" t="str">
        <f t="shared" si="43"/>
        <v>Lamoille County, VT</v>
      </c>
    </row>
    <row r="2818" spans="60:63" x14ac:dyDescent="0.25">
      <c r="BH2818" t="s">
        <v>5778</v>
      </c>
      <c r="BI2818" t="s">
        <v>1347</v>
      </c>
      <c r="BJ2818" t="s">
        <v>978</v>
      </c>
      <c r="BK2818" t="str">
        <f t="shared" si="43"/>
        <v>Orange County, VT</v>
      </c>
    </row>
    <row r="2819" spans="60:63" x14ac:dyDescent="0.25">
      <c r="BH2819" t="s">
        <v>5779</v>
      </c>
      <c r="BI2819" t="s">
        <v>1380</v>
      </c>
      <c r="BJ2819" t="s">
        <v>978</v>
      </c>
      <c r="BK2819" t="str">
        <f t="shared" ref="BK2819:BK2882" si="44">_xlfn.TEXTJOIN(", ", TRUE, BI2819,BJ2819)</f>
        <v>Orleans County, VT</v>
      </c>
    </row>
    <row r="2820" spans="60:63" x14ac:dyDescent="0.25">
      <c r="BH2820" t="s">
        <v>5780</v>
      </c>
      <c r="BI2820" t="s">
        <v>1414</v>
      </c>
      <c r="BJ2820" t="s">
        <v>978</v>
      </c>
      <c r="BK2820" t="str">
        <f t="shared" si="44"/>
        <v>Rutland County, VT</v>
      </c>
    </row>
    <row r="2821" spans="60:63" x14ac:dyDescent="0.25">
      <c r="BH2821" t="s">
        <v>5781</v>
      </c>
      <c r="BI2821" t="s">
        <v>1201</v>
      </c>
      <c r="BJ2821" t="s">
        <v>978</v>
      </c>
      <c r="BK2821" t="str">
        <f t="shared" si="44"/>
        <v>Washington County, VT</v>
      </c>
    </row>
    <row r="2822" spans="60:63" x14ac:dyDescent="0.25">
      <c r="BH2822" t="s">
        <v>5782</v>
      </c>
      <c r="BI2822" t="s">
        <v>1473</v>
      </c>
      <c r="BJ2822" t="s">
        <v>978</v>
      </c>
      <c r="BK2822" t="str">
        <f t="shared" si="44"/>
        <v>Windham County, VT</v>
      </c>
    </row>
    <row r="2823" spans="60:63" x14ac:dyDescent="0.25">
      <c r="BH2823" t="s">
        <v>5783</v>
      </c>
      <c r="BI2823" t="s">
        <v>1504</v>
      </c>
      <c r="BJ2823" t="s">
        <v>978</v>
      </c>
      <c r="BK2823" t="str">
        <f t="shared" si="44"/>
        <v>Windsor County, VT</v>
      </c>
    </row>
    <row r="2824" spans="60:63" x14ac:dyDescent="0.25">
      <c r="BH2824" t="s">
        <v>5784</v>
      </c>
      <c r="BI2824" t="s">
        <v>1027</v>
      </c>
      <c r="BJ2824" t="s">
        <v>289</v>
      </c>
      <c r="BK2824" t="str">
        <f t="shared" si="44"/>
        <v>Accomack County, VA</v>
      </c>
    </row>
    <row r="2825" spans="60:63" x14ac:dyDescent="0.25">
      <c r="BH2825" t="s">
        <v>5785</v>
      </c>
      <c r="BI2825" t="s">
        <v>1070</v>
      </c>
      <c r="BJ2825" t="s">
        <v>289</v>
      </c>
      <c r="BK2825" t="str">
        <f t="shared" si="44"/>
        <v>Albemarle County, VA</v>
      </c>
    </row>
    <row r="2826" spans="60:63" x14ac:dyDescent="0.25">
      <c r="BH2826" t="s">
        <v>5786</v>
      </c>
      <c r="BI2826" t="s">
        <v>1107</v>
      </c>
      <c r="BJ2826" t="s">
        <v>289</v>
      </c>
      <c r="BK2826" t="str">
        <f t="shared" si="44"/>
        <v>Alleghany County, VA</v>
      </c>
    </row>
    <row r="2827" spans="60:63" x14ac:dyDescent="0.25">
      <c r="BH2827" t="s">
        <v>5787</v>
      </c>
      <c r="BI2827" t="s">
        <v>1163</v>
      </c>
      <c r="BJ2827" t="s">
        <v>289</v>
      </c>
      <c r="BK2827" t="str">
        <f t="shared" si="44"/>
        <v>Amelia County, VA</v>
      </c>
    </row>
    <row r="2828" spans="60:63" x14ac:dyDescent="0.25">
      <c r="BH2828" t="s">
        <v>5788</v>
      </c>
      <c r="BI2828" t="s">
        <v>1206</v>
      </c>
      <c r="BJ2828" t="s">
        <v>289</v>
      </c>
      <c r="BK2828" t="str">
        <f t="shared" si="44"/>
        <v>Amherst County, VA</v>
      </c>
    </row>
    <row r="2829" spans="60:63" x14ac:dyDescent="0.25">
      <c r="BH2829" t="s">
        <v>5789</v>
      </c>
      <c r="BI2829" t="s">
        <v>1242</v>
      </c>
      <c r="BJ2829" t="s">
        <v>289</v>
      </c>
      <c r="BK2829" t="str">
        <f t="shared" si="44"/>
        <v>Appomattox County, VA</v>
      </c>
    </row>
    <row r="2830" spans="60:63" x14ac:dyDescent="0.25">
      <c r="BH2830" t="s">
        <v>5790</v>
      </c>
      <c r="BI2830" t="s">
        <v>290</v>
      </c>
      <c r="BJ2830" t="s">
        <v>289</v>
      </c>
      <c r="BK2830" t="str">
        <f t="shared" si="44"/>
        <v>Arlington County, VA</v>
      </c>
    </row>
    <row r="2831" spans="60:63" x14ac:dyDescent="0.25">
      <c r="BH2831" t="s">
        <v>5791</v>
      </c>
      <c r="BI2831" t="s">
        <v>1309</v>
      </c>
      <c r="BJ2831" t="s">
        <v>289</v>
      </c>
      <c r="BK2831" t="str">
        <f t="shared" si="44"/>
        <v>Augusta County, VA</v>
      </c>
    </row>
    <row r="2832" spans="60:63" x14ac:dyDescent="0.25">
      <c r="BH2832" t="s">
        <v>5792</v>
      </c>
      <c r="BI2832" t="s">
        <v>1225</v>
      </c>
      <c r="BJ2832" t="s">
        <v>289</v>
      </c>
      <c r="BK2832" t="str">
        <f t="shared" si="44"/>
        <v>Bath County, VA</v>
      </c>
    </row>
    <row r="2833" spans="60:63" x14ac:dyDescent="0.25">
      <c r="BH2833" t="s">
        <v>5793</v>
      </c>
      <c r="BI2833" t="s">
        <v>1066</v>
      </c>
      <c r="BJ2833" t="s">
        <v>289</v>
      </c>
      <c r="BK2833" t="str">
        <f t="shared" si="44"/>
        <v>Bedford County, VA</v>
      </c>
    </row>
    <row r="2834" spans="60:63" x14ac:dyDescent="0.25">
      <c r="BH2834" t="s">
        <v>5794</v>
      </c>
      <c r="BI2834" t="s">
        <v>1415</v>
      </c>
      <c r="BJ2834" t="s">
        <v>289</v>
      </c>
      <c r="BK2834" t="str">
        <f t="shared" si="44"/>
        <v>Bland County, VA</v>
      </c>
    </row>
    <row r="2835" spans="60:63" x14ac:dyDescent="0.25">
      <c r="BH2835" t="s">
        <v>5795</v>
      </c>
      <c r="BI2835" t="s">
        <v>1441</v>
      </c>
      <c r="BJ2835" t="s">
        <v>289</v>
      </c>
      <c r="BK2835" t="str">
        <f t="shared" si="44"/>
        <v>Botetourt County, VA</v>
      </c>
    </row>
    <row r="2836" spans="60:63" x14ac:dyDescent="0.25">
      <c r="BH2836" t="s">
        <v>5796</v>
      </c>
      <c r="BI2836" t="s">
        <v>1375</v>
      </c>
      <c r="BJ2836" t="s">
        <v>289</v>
      </c>
      <c r="BK2836" t="str">
        <f t="shared" si="44"/>
        <v>Brunswick County, VA</v>
      </c>
    </row>
    <row r="2837" spans="60:63" x14ac:dyDescent="0.25">
      <c r="BH2837" t="s">
        <v>5797</v>
      </c>
      <c r="BI2837" t="s">
        <v>1361</v>
      </c>
      <c r="BJ2837" t="s">
        <v>289</v>
      </c>
      <c r="BK2837" t="str">
        <f t="shared" si="44"/>
        <v>Buchanan County, VA</v>
      </c>
    </row>
    <row r="2838" spans="60:63" x14ac:dyDescent="0.25">
      <c r="BH2838" t="s">
        <v>5798</v>
      </c>
      <c r="BI2838" t="s">
        <v>1537</v>
      </c>
      <c r="BJ2838" t="s">
        <v>289</v>
      </c>
      <c r="BK2838" t="str">
        <f t="shared" si="44"/>
        <v>Buckingham County, VA</v>
      </c>
    </row>
    <row r="2839" spans="60:63" x14ac:dyDescent="0.25">
      <c r="BH2839" t="s">
        <v>5799</v>
      </c>
      <c r="BI2839" t="s">
        <v>1120</v>
      </c>
      <c r="BJ2839" t="s">
        <v>289</v>
      </c>
      <c r="BK2839" t="str">
        <f t="shared" si="44"/>
        <v>Campbell County, VA</v>
      </c>
    </row>
    <row r="2840" spans="60:63" x14ac:dyDescent="0.25">
      <c r="BH2840" t="s">
        <v>5800</v>
      </c>
      <c r="BI2840" t="s">
        <v>1187</v>
      </c>
      <c r="BJ2840" t="s">
        <v>289</v>
      </c>
      <c r="BK2840" t="str">
        <f t="shared" si="44"/>
        <v>Caroline County, VA</v>
      </c>
    </row>
    <row r="2841" spans="60:63" x14ac:dyDescent="0.25">
      <c r="BH2841" t="s">
        <v>5801</v>
      </c>
      <c r="BI2841" t="s">
        <v>1057</v>
      </c>
      <c r="BJ2841" t="s">
        <v>289</v>
      </c>
      <c r="BK2841" t="str">
        <f t="shared" si="44"/>
        <v>Carroll County, VA</v>
      </c>
    </row>
    <row r="2842" spans="60:63" x14ac:dyDescent="0.25">
      <c r="BH2842" t="s">
        <v>5802</v>
      </c>
      <c r="BI2842" t="s">
        <v>1653</v>
      </c>
      <c r="BJ2842" t="s">
        <v>289</v>
      </c>
      <c r="BK2842" t="str">
        <f t="shared" si="44"/>
        <v>Charles City County, VA</v>
      </c>
    </row>
    <row r="2843" spans="60:63" x14ac:dyDescent="0.25">
      <c r="BH2843" t="s">
        <v>5803</v>
      </c>
      <c r="BI2843" t="s">
        <v>1288</v>
      </c>
      <c r="BJ2843" t="s">
        <v>289</v>
      </c>
      <c r="BK2843" t="str">
        <f t="shared" si="44"/>
        <v>Charlotte County, VA</v>
      </c>
    </row>
    <row r="2844" spans="60:63" x14ac:dyDescent="0.25">
      <c r="BH2844" t="s">
        <v>5804</v>
      </c>
      <c r="BI2844" t="s">
        <v>1470</v>
      </c>
      <c r="BJ2844" t="s">
        <v>289</v>
      </c>
      <c r="BK2844" t="str">
        <f t="shared" si="44"/>
        <v>Chesterfield County, VA</v>
      </c>
    </row>
    <row r="2845" spans="60:63" x14ac:dyDescent="0.25">
      <c r="BH2845" t="s">
        <v>5805</v>
      </c>
      <c r="BI2845" t="s">
        <v>1431</v>
      </c>
      <c r="BJ2845" t="s">
        <v>289</v>
      </c>
      <c r="BK2845" t="str">
        <f t="shared" si="44"/>
        <v>Clarke County, VA</v>
      </c>
    </row>
    <row r="2846" spans="60:63" x14ac:dyDescent="0.25">
      <c r="BH2846" t="s">
        <v>5806</v>
      </c>
      <c r="BI2846" t="s">
        <v>1625</v>
      </c>
      <c r="BJ2846" t="s">
        <v>289</v>
      </c>
      <c r="BK2846" t="str">
        <f t="shared" si="44"/>
        <v>Craig County, VA</v>
      </c>
    </row>
    <row r="2847" spans="60:63" x14ac:dyDescent="0.25">
      <c r="BH2847" t="s">
        <v>5807</v>
      </c>
      <c r="BI2847" t="s">
        <v>1785</v>
      </c>
      <c r="BJ2847" t="s">
        <v>289</v>
      </c>
      <c r="BK2847" t="str">
        <f t="shared" si="44"/>
        <v>Culpeper County, VA</v>
      </c>
    </row>
    <row r="2848" spans="60:63" x14ac:dyDescent="0.25">
      <c r="BH2848" t="s">
        <v>5808</v>
      </c>
      <c r="BI2848" t="s">
        <v>1095</v>
      </c>
      <c r="BJ2848" t="s">
        <v>289</v>
      </c>
      <c r="BK2848" t="str">
        <f t="shared" si="44"/>
        <v>Cumberland County, VA</v>
      </c>
    </row>
    <row r="2849" spans="60:63" x14ac:dyDescent="0.25">
      <c r="BH2849" t="s">
        <v>5809</v>
      </c>
      <c r="BI2849" t="s">
        <v>1833</v>
      </c>
      <c r="BJ2849" t="s">
        <v>289</v>
      </c>
      <c r="BK2849" t="str">
        <f t="shared" si="44"/>
        <v>Dickenson County, VA</v>
      </c>
    </row>
    <row r="2850" spans="60:63" x14ac:dyDescent="0.25">
      <c r="BH2850" t="s">
        <v>5810</v>
      </c>
      <c r="BI2850" t="s">
        <v>1860</v>
      </c>
      <c r="BJ2850" t="s">
        <v>289</v>
      </c>
      <c r="BK2850" t="str">
        <f t="shared" si="44"/>
        <v>Dinwiddie County, VA</v>
      </c>
    </row>
    <row r="2851" spans="60:63" x14ac:dyDescent="0.25">
      <c r="BH2851" t="s">
        <v>5811</v>
      </c>
      <c r="BI2851" t="s">
        <v>1188</v>
      </c>
      <c r="BJ2851" t="s">
        <v>289</v>
      </c>
      <c r="BK2851" t="str">
        <f t="shared" si="44"/>
        <v>Essex County, VA</v>
      </c>
    </row>
    <row r="2852" spans="60:63" x14ac:dyDescent="0.25">
      <c r="BH2852" t="s">
        <v>5812</v>
      </c>
      <c r="BI2852" t="s">
        <v>1907</v>
      </c>
      <c r="BJ2852" t="s">
        <v>289</v>
      </c>
      <c r="BK2852" t="str">
        <f t="shared" si="44"/>
        <v>Fairfax County, VA</v>
      </c>
    </row>
    <row r="2853" spans="60:63" x14ac:dyDescent="0.25">
      <c r="BH2853" t="s">
        <v>5813</v>
      </c>
      <c r="BI2853" t="s">
        <v>1930</v>
      </c>
      <c r="BJ2853" t="s">
        <v>289</v>
      </c>
      <c r="BK2853" t="str">
        <f t="shared" si="44"/>
        <v>Fauquier County, VA</v>
      </c>
    </row>
    <row r="2854" spans="60:63" x14ac:dyDescent="0.25">
      <c r="BH2854" t="s">
        <v>5814</v>
      </c>
      <c r="BI2854" t="s">
        <v>1719</v>
      </c>
      <c r="BJ2854" t="s">
        <v>289</v>
      </c>
      <c r="BK2854" t="str">
        <f t="shared" si="44"/>
        <v>Floyd County, VA</v>
      </c>
    </row>
    <row r="2855" spans="60:63" x14ac:dyDescent="0.25">
      <c r="BH2855" t="s">
        <v>5815</v>
      </c>
      <c r="BI2855" t="s">
        <v>1977</v>
      </c>
      <c r="BJ2855" t="s">
        <v>289</v>
      </c>
      <c r="BK2855" t="str">
        <f t="shared" si="44"/>
        <v>Fluvanna County, VA</v>
      </c>
    </row>
    <row r="2856" spans="60:63" x14ac:dyDescent="0.25">
      <c r="BH2856" t="s">
        <v>5816</v>
      </c>
      <c r="BI2856" t="s">
        <v>1139</v>
      </c>
      <c r="BJ2856" t="s">
        <v>289</v>
      </c>
      <c r="BK2856" t="str">
        <f t="shared" si="44"/>
        <v>Franklin County, VA</v>
      </c>
    </row>
    <row r="2857" spans="60:63" x14ac:dyDescent="0.25">
      <c r="BH2857" t="s">
        <v>5817</v>
      </c>
      <c r="BI2857" t="s">
        <v>1364</v>
      </c>
      <c r="BJ2857" t="s">
        <v>289</v>
      </c>
      <c r="BK2857" t="str">
        <f t="shared" si="44"/>
        <v>Frederick County, VA</v>
      </c>
    </row>
    <row r="2858" spans="60:63" x14ac:dyDescent="0.25">
      <c r="BH2858" t="s">
        <v>5818</v>
      </c>
      <c r="BI2858" t="s">
        <v>1884</v>
      </c>
      <c r="BJ2858" t="s">
        <v>289</v>
      </c>
      <c r="BK2858" t="str">
        <f t="shared" si="44"/>
        <v>Giles County, VA</v>
      </c>
    </row>
    <row r="2859" spans="60:63" x14ac:dyDescent="0.25">
      <c r="BH2859" t="s">
        <v>5819</v>
      </c>
      <c r="BI2859" t="s">
        <v>1299</v>
      </c>
      <c r="BJ2859" t="s">
        <v>289</v>
      </c>
      <c r="BK2859" t="str">
        <f t="shared" si="44"/>
        <v>Gloucester County, VA</v>
      </c>
    </row>
    <row r="2860" spans="60:63" x14ac:dyDescent="0.25">
      <c r="BH2860" t="s">
        <v>5820</v>
      </c>
      <c r="BI2860" t="s">
        <v>2089</v>
      </c>
      <c r="BJ2860" t="s">
        <v>289</v>
      </c>
      <c r="BK2860" t="str">
        <f t="shared" si="44"/>
        <v>Goochland County, VA</v>
      </c>
    </row>
    <row r="2861" spans="60:63" x14ac:dyDescent="0.25">
      <c r="BH2861" t="s">
        <v>5821</v>
      </c>
      <c r="BI2861" t="s">
        <v>2111</v>
      </c>
      <c r="BJ2861" t="s">
        <v>289</v>
      </c>
      <c r="BK2861" t="str">
        <f t="shared" si="44"/>
        <v>Grayson County, VA</v>
      </c>
    </row>
    <row r="2862" spans="60:63" x14ac:dyDescent="0.25">
      <c r="BH2862" t="s">
        <v>5822</v>
      </c>
      <c r="BI2862" t="s">
        <v>1675</v>
      </c>
      <c r="BJ2862" t="s">
        <v>289</v>
      </c>
      <c r="BK2862" t="str">
        <f t="shared" si="44"/>
        <v>Greene County, VA</v>
      </c>
    </row>
    <row r="2863" spans="60:63" x14ac:dyDescent="0.25">
      <c r="BH2863" t="s">
        <v>5823</v>
      </c>
      <c r="BI2863" t="s">
        <v>2154</v>
      </c>
      <c r="BJ2863" t="s">
        <v>289</v>
      </c>
      <c r="BK2863" t="str">
        <f t="shared" si="44"/>
        <v>Greensville County, VA</v>
      </c>
    </row>
    <row r="2864" spans="60:63" x14ac:dyDescent="0.25">
      <c r="BH2864" t="s">
        <v>5824</v>
      </c>
      <c r="BI2864" t="s">
        <v>2169</v>
      </c>
      <c r="BJ2864" t="s">
        <v>289</v>
      </c>
      <c r="BK2864" t="str">
        <f t="shared" si="44"/>
        <v>Halifax County, VA</v>
      </c>
    </row>
    <row r="2865" spans="60:63" x14ac:dyDescent="0.25">
      <c r="BH2865" t="s">
        <v>5825</v>
      </c>
      <c r="BI2865" t="s">
        <v>2191</v>
      </c>
      <c r="BJ2865" t="s">
        <v>289</v>
      </c>
      <c r="BK2865" t="str">
        <f t="shared" si="44"/>
        <v>Hanover County, VA</v>
      </c>
    </row>
    <row r="2866" spans="60:63" x14ac:dyDescent="0.25">
      <c r="BH2866" t="s">
        <v>5826</v>
      </c>
      <c r="BI2866" t="s">
        <v>2214</v>
      </c>
      <c r="BJ2866" t="s">
        <v>289</v>
      </c>
      <c r="BK2866" t="str">
        <f t="shared" si="44"/>
        <v>Henrico County, VA</v>
      </c>
    </row>
    <row r="2867" spans="60:63" x14ac:dyDescent="0.25">
      <c r="BH2867" t="s">
        <v>5827</v>
      </c>
      <c r="BI2867" t="s">
        <v>1988</v>
      </c>
      <c r="BJ2867" t="s">
        <v>289</v>
      </c>
      <c r="BK2867" t="str">
        <f t="shared" si="44"/>
        <v>Henry County, VA</v>
      </c>
    </row>
    <row r="2868" spans="60:63" x14ac:dyDescent="0.25">
      <c r="BH2868" t="s">
        <v>5828</v>
      </c>
      <c r="BI2868" t="s">
        <v>2061</v>
      </c>
      <c r="BJ2868" t="s">
        <v>289</v>
      </c>
      <c r="BK2868" t="str">
        <f t="shared" si="44"/>
        <v>Highland County, VA</v>
      </c>
    </row>
    <row r="2869" spans="60:63" x14ac:dyDescent="0.25">
      <c r="BH2869" t="s">
        <v>5829</v>
      </c>
      <c r="BI2869" t="s">
        <v>2268</v>
      </c>
      <c r="BJ2869" t="s">
        <v>289</v>
      </c>
      <c r="BK2869" t="str">
        <f t="shared" si="44"/>
        <v>Isle of Wight County, VA</v>
      </c>
    </row>
    <row r="2870" spans="60:63" x14ac:dyDescent="0.25">
      <c r="BH2870" t="s">
        <v>5830</v>
      </c>
      <c r="BI2870" t="s">
        <v>2291</v>
      </c>
      <c r="BJ2870" t="s">
        <v>289</v>
      </c>
      <c r="BK2870" t="str">
        <f t="shared" si="44"/>
        <v>James City County, VA</v>
      </c>
    </row>
    <row r="2871" spans="60:63" x14ac:dyDescent="0.25">
      <c r="BH2871" t="s">
        <v>5831</v>
      </c>
      <c r="BI2871" t="s">
        <v>2308</v>
      </c>
      <c r="BJ2871" t="s">
        <v>289</v>
      </c>
      <c r="BK2871" t="str">
        <f t="shared" si="44"/>
        <v>King and Queen County, VA</v>
      </c>
    </row>
    <row r="2872" spans="60:63" x14ac:dyDescent="0.25">
      <c r="BH2872" t="s">
        <v>5832</v>
      </c>
      <c r="BI2872" t="s">
        <v>2327</v>
      </c>
      <c r="BJ2872" t="s">
        <v>289</v>
      </c>
      <c r="BK2872" t="str">
        <f t="shared" si="44"/>
        <v>King George County, VA</v>
      </c>
    </row>
    <row r="2873" spans="60:63" x14ac:dyDescent="0.25">
      <c r="BH2873" t="s">
        <v>5833</v>
      </c>
      <c r="BI2873" t="s">
        <v>2350</v>
      </c>
      <c r="BJ2873" t="s">
        <v>289</v>
      </c>
      <c r="BK2873" t="str">
        <f t="shared" si="44"/>
        <v>King William County, VA</v>
      </c>
    </row>
    <row r="2874" spans="60:63" x14ac:dyDescent="0.25">
      <c r="BH2874" t="s">
        <v>5834</v>
      </c>
      <c r="BI2874" t="s">
        <v>1903</v>
      </c>
      <c r="BJ2874" t="s">
        <v>289</v>
      </c>
      <c r="BK2874" t="str">
        <f t="shared" si="44"/>
        <v>Lancaster County, VA</v>
      </c>
    </row>
    <row r="2875" spans="60:63" x14ac:dyDescent="0.25">
      <c r="BH2875" t="s">
        <v>5835</v>
      </c>
      <c r="BI2875" t="s">
        <v>1950</v>
      </c>
      <c r="BJ2875" t="s">
        <v>289</v>
      </c>
      <c r="BK2875" t="str">
        <f t="shared" si="44"/>
        <v>Lee County, VA</v>
      </c>
    </row>
    <row r="2876" spans="60:63" x14ac:dyDescent="0.25">
      <c r="BH2876" t="s">
        <v>5836</v>
      </c>
      <c r="BI2876" t="s">
        <v>2407</v>
      </c>
      <c r="BJ2876" t="s">
        <v>289</v>
      </c>
      <c r="BK2876" t="str">
        <f t="shared" si="44"/>
        <v>Loudoun County, VA</v>
      </c>
    </row>
    <row r="2877" spans="60:63" x14ac:dyDescent="0.25">
      <c r="BH2877" t="s">
        <v>5837</v>
      </c>
      <c r="BI2877" t="s">
        <v>2427</v>
      </c>
      <c r="BJ2877" t="s">
        <v>289</v>
      </c>
      <c r="BK2877" t="str">
        <f t="shared" si="44"/>
        <v>Louisa County, VA</v>
      </c>
    </row>
    <row r="2878" spans="60:63" x14ac:dyDescent="0.25">
      <c r="BH2878" t="s">
        <v>5838</v>
      </c>
      <c r="BI2878" t="s">
        <v>2448</v>
      </c>
      <c r="BJ2878" t="s">
        <v>289</v>
      </c>
      <c r="BK2878" t="str">
        <f t="shared" si="44"/>
        <v>Lunenburg County, VA</v>
      </c>
    </row>
    <row r="2879" spans="60:63" x14ac:dyDescent="0.25">
      <c r="BH2879" t="s">
        <v>5839</v>
      </c>
      <c r="BI2879" t="s">
        <v>1852</v>
      </c>
      <c r="BJ2879" t="s">
        <v>289</v>
      </c>
      <c r="BK2879" t="str">
        <f t="shared" si="44"/>
        <v>Madison County, VA</v>
      </c>
    </row>
    <row r="2880" spans="60:63" x14ac:dyDescent="0.25">
      <c r="BH2880" t="s">
        <v>5840</v>
      </c>
      <c r="BI2880" t="s">
        <v>2476</v>
      </c>
      <c r="BJ2880" t="s">
        <v>289</v>
      </c>
      <c r="BK2880" t="str">
        <f t="shared" si="44"/>
        <v>Mathews County, VA</v>
      </c>
    </row>
    <row r="2881" spans="60:63" x14ac:dyDescent="0.25">
      <c r="BH2881" t="s">
        <v>5841</v>
      </c>
      <c r="BI2881" t="s">
        <v>2491</v>
      </c>
      <c r="BJ2881" t="s">
        <v>289</v>
      </c>
      <c r="BK2881" t="str">
        <f t="shared" si="44"/>
        <v>Mecklenburg County, VA</v>
      </c>
    </row>
    <row r="2882" spans="60:63" x14ac:dyDescent="0.25">
      <c r="BH2882" t="s">
        <v>5842</v>
      </c>
      <c r="BI2882" t="s">
        <v>1332</v>
      </c>
      <c r="BJ2882" t="s">
        <v>289</v>
      </c>
      <c r="BK2882" t="str">
        <f t="shared" si="44"/>
        <v>Middlesex County, VA</v>
      </c>
    </row>
    <row r="2883" spans="60:63" x14ac:dyDescent="0.25">
      <c r="BH2883" t="s">
        <v>5843</v>
      </c>
      <c r="BI2883" t="s">
        <v>1520</v>
      </c>
      <c r="BJ2883" t="s">
        <v>289</v>
      </c>
      <c r="BK2883" t="str">
        <f t="shared" ref="BK2883:BK2946" si="45">_xlfn.TEXTJOIN(", ", TRUE, BI2883,BJ2883)</f>
        <v>Montgomery County, VA</v>
      </c>
    </row>
    <row r="2884" spans="60:63" x14ac:dyDescent="0.25">
      <c r="BH2884" t="s">
        <v>5844</v>
      </c>
      <c r="BI2884" t="s">
        <v>1970</v>
      </c>
      <c r="BJ2884" t="s">
        <v>289</v>
      </c>
      <c r="BK2884" t="str">
        <f t="shared" si="45"/>
        <v>Nelson County, VA</v>
      </c>
    </row>
    <row r="2885" spans="60:63" x14ac:dyDescent="0.25">
      <c r="BH2885" t="s">
        <v>5845</v>
      </c>
      <c r="BI2885" t="s">
        <v>2552</v>
      </c>
      <c r="BJ2885" t="s">
        <v>289</v>
      </c>
      <c r="BK2885" t="str">
        <f t="shared" si="45"/>
        <v>New Kent County, VA</v>
      </c>
    </row>
    <row r="2886" spans="60:63" x14ac:dyDescent="0.25">
      <c r="BH2886" t="s">
        <v>5846</v>
      </c>
      <c r="BI2886" t="s">
        <v>2305</v>
      </c>
      <c r="BJ2886" t="s">
        <v>289</v>
      </c>
      <c r="BK2886" t="str">
        <f t="shared" si="45"/>
        <v>Northampton County, VA</v>
      </c>
    </row>
    <row r="2887" spans="60:63" x14ac:dyDescent="0.25">
      <c r="BH2887" t="s">
        <v>5847</v>
      </c>
      <c r="BI2887" t="s">
        <v>2324</v>
      </c>
      <c r="BJ2887" t="s">
        <v>289</v>
      </c>
      <c r="BK2887" t="str">
        <f t="shared" si="45"/>
        <v>Northumberland County, VA</v>
      </c>
    </row>
    <row r="2888" spans="60:63" x14ac:dyDescent="0.25">
      <c r="BH2888" t="s">
        <v>5848</v>
      </c>
      <c r="BI2888" t="s">
        <v>2605</v>
      </c>
      <c r="BJ2888" t="s">
        <v>289</v>
      </c>
      <c r="BK2888" t="str">
        <f t="shared" si="45"/>
        <v>Nottoway County, VA</v>
      </c>
    </row>
    <row r="2889" spans="60:63" x14ac:dyDescent="0.25">
      <c r="BH2889" t="s">
        <v>5849</v>
      </c>
      <c r="BI2889" t="s">
        <v>1347</v>
      </c>
      <c r="BJ2889" t="s">
        <v>289</v>
      </c>
      <c r="BK2889" t="str">
        <f t="shared" si="45"/>
        <v>Orange County, VA</v>
      </c>
    </row>
    <row r="2890" spans="60:63" x14ac:dyDescent="0.25">
      <c r="BH2890" t="s">
        <v>5850</v>
      </c>
      <c r="BI2890" t="s">
        <v>2631</v>
      </c>
      <c r="BJ2890" t="s">
        <v>289</v>
      </c>
      <c r="BK2890" t="str">
        <f t="shared" si="45"/>
        <v>Page County, VA</v>
      </c>
    </row>
    <row r="2891" spans="60:63" x14ac:dyDescent="0.25">
      <c r="BH2891" t="s">
        <v>5851</v>
      </c>
      <c r="BI2891" t="s">
        <v>2644</v>
      </c>
      <c r="BJ2891" t="s">
        <v>289</v>
      </c>
      <c r="BK2891" t="str">
        <f t="shared" si="45"/>
        <v>Patrick County, VA</v>
      </c>
    </row>
    <row r="2892" spans="60:63" x14ac:dyDescent="0.25">
      <c r="BH2892" t="s">
        <v>5852</v>
      </c>
      <c r="BI2892" t="s">
        <v>2656</v>
      </c>
      <c r="BJ2892" t="s">
        <v>289</v>
      </c>
      <c r="BK2892" t="str">
        <f t="shared" si="45"/>
        <v>Pittsylvania County, VA</v>
      </c>
    </row>
    <row r="2893" spans="60:63" x14ac:dyDescent="0.25">
      <c r="BH2893" t="s">
        <v>5853</v>
      </c>
      <c r="BI2893" t="s">
        <v>2666</v>
      </c>
      <c r="BJ2893" t="s">
        <v>289</v>
      </c>
      <c r="BK2893" t="str">
        <f t="shared" si="45"/>
        <v>Powhatan County, VA</v>
      </c>
    </row>
    <row r="2894" spans="60:63" x14ac:dyDescent="0.25">
      <c r="BH2894" t="s">
        <v>5854</v>
      </c>
      <c r="BI2894" t="s">
        <v>2682</v>
      </c>
      <c r="BJ2894" t="s">
        <v>289</v>
      </c>
      <c r="BK2894" t="str">
        <f t="shared" si="45"/>
        <v>Prince Edward County, VA</v>
      </c>
    </row>
    <row r="2895" spans="60:63" x14ac:dyDescent="0.25">
      <c r="BH2895" t="s">
        <v>5855</v>
      </c>
      <c r="BI2895" t="s">
        <v>2697</v>
      </c>
      <c r="BJ2895" t="s">
        <v>289</v>
      </c>
      <c r="BK2895" t="str">
        <f t="shared" si="45"/>
        <v>Prince George County, VA</v>
      </c>
    </row>
    <row r="2896" spans="60:63" x14ac:dyDescent="0.25">
      <c r="BH2896" t="s">
        <v>5856</v>
      </c>
      <c r="BI2896" t="s">
        <v>2709</v>
      </c>
      <c r="BJ2896" t="s">
        <v>289</v>
      </c>
      <c r="BK2896" t="str">
        <f t="shared" si="45"/>
        <v>Prince William County, VA</v>
      </c>
    </row>
    <row r="2897" spans="60:63" x14ac:dyDescent="0.25">
      <c r="BH2897" t="s">
        <v>5857</v>
      </c>
      <c r="BI2897" t="s">
        <v>2510</v>
      </c>
      <c r="BJ2897" t="s">
        <v>289</v>
      </c>
      <c r="BK2897" t="str">
        <f t="shared" si="45"/>
        <v>Pulaski County, VA</v>
      </c>
    </row>
    <row r="2898" spans="60:63" x14ac:dyDescent="0.25">
      <c r="BH2898" t="s">
        <v>5858</v>
      </c>
      <c r="BI2898" t="s">
        <v>2730</v>
      </c>
      <c r="BJ2898" t="s">
        <v>289</v>
      </c>
      <c r="BK2898" t="str">
        <f t="shared" si="45"/>
        <v>Rappahannock County, VA</v>
      </c>
    </row>
    <row r="2899" spans="60:63" x14ac:dyDescent="0.25">
      <c r="BH2899" t="s">
        <v>5859</v>
      </c>
      <c r="BI2899" t="s">
        <v>2207</v>
      </c>
      <c r="BJ2899" t="s">
        <v>289</v>
      </c>
      <c r="BK2899" t="str">
        <f t="shared" si="45"/>
        <v>Richmond County, VA</v>
      </c>
    </row>
    <row r="2900" spans="60:63" x14ac:dyDescent="0.25">
      <c r="BH2900" t="s">
        <v>5860</v>
      </c>
      <c r="BI2900" t="s">
        <v>2748</v>
      </c>
      <c r="BJ2900" t="s">
        <v>289</v>
      </c>
      <c r="BK2900" t="str">
        <f t="shared" si="45"/>
        <v>Roanoke County, VA</v>
      </c>
    </row>
    <row r="2901" spans="60:63" x14ac:dyDescent="0.25">
      <c r="BH2901" t="s">
        <v>5861</v>
      </c>
      <c r="BI2901" t="s">
        <v>2761</v>
      </c>
      <c r="BJ2901" t="s">
        <v>289</v>
      </c>
      <c r="BK2901" t="str">
        <f t="shared" si="45"/>
        <v>Rockbridge County, VA</v>
      </c>
    </row>
    <row r="2902" spans="60:63" x14ac:dyDescent="0.25">
      <c r="BH2902" t="s">
        <v>5862</v>
      </c>
      <c r="BI2902" t="s">
        <v>1298</v>
      </c>
      <c r="BJ2902" t="s">
        <v>289</v>
      </c>
      <c r="BK2902" t="str">
        <f t="shared" si="45"/>
        <v>Rockingham County, VA</v>
      </c>
    </row>
    <row r="2903" spans="60:63" x14ac:dyDescent="0.25">
      <c r="BH2903" t="s">
        <v>5863</v>
      </c>
      <c r="BI2903" t="s">
        <v>2468</v>
      </c>
      <c r="BJ2903" t="s">
        <v>289</v>
      </c>
      <c r="BK2903" t="str">
        <f t="shared" si="45"/>
        <v>Russell County, VA</v>
      </c>
    </row>
    <row r="2904" spans="60:63" x14ac:dyDescent="0.25">
      <c r="BH2904" t="s">
        <v>5864</v>
      </c>
      <c r="BI2904" t="s">
        <v>2547</v>
      </c>
      <c r="BJ2904" t="s">
        <v>289</v>
      </c>
      <c r="BK2904" t="str">
        <f t="shared" si="45"/>
        <v>Scott County, VA</v>
      </c>
    </row>
    <row r="2905" spans="60:63" x14ac:dyDescent="0.25">
      <c r="BH2905" t="s">
        <v>5865</v>
      </c>
      <c r="BI2905" t="s">
        <v>2799</v>
      </c>
      <c r="BJ2905" t="s">
        <v>289</v>
      </c>
      <c r="BK2905" t="str">
        <f t="shared" si="45"/>
        <v>Shenandoah County, VA</v>
      </c>
    </row>
    <row r="2906" spans="60:63" x14ac:dyDescent="0.25">
      <c r="BH2906" t="s">
        <v>5866</v>
      </c>
      <c r="BI2906" t="s">
        <v>2808</v>
      </c>
      <c r="BJ2906" t="s">
        <v>289</v>
      </c>
      <c r="BK2906" t="str">
        <f t="shared" si="45"/>
        <v>Smyth County, VA</v>
      </c>
    </row>
    <row r="2907" spans="60:63" x14ac:dyDescent="0.25">
      <c r="BH2907" t="s">
        <v>5867</v>
      </c>
      <c r="BI2907" t="s">
        <v>2816</v>
      </c>
      <c r="BJ2907" t="s">
        <v>289</v>
      </c>
      <c r="BK2907" t="str">
        <f t="shared" si="45"/>
        <v>Southampton County, VA</v>
      </c>
    </row>
    <row r="2908" spans="60:63" x14ac:dyDescent="0.25">
      <c r="BH2908" t="s">
        <v>5868</v>
      </c>
      <c r="BI2908" t="s">
        <v>2826</v>
      </c>
      <c r="BJ2908" t="s">
        <v>289</v>
      </c>
      <c r="BK2908" t="str">
        <f t="shared" si="45"/>
        <v>Spotsylvania County, VA</v>
      </c>
    </row>
    <row r="2909" spans="60:63" x14ac:dyDescent="0.25">
      <c r="BH2909" t="s">
        <v>5869</v>
      </c>
      <c r="BI2909" t="s">
        <v>2835</v>
      </c>
      <c r="BJ2909" t="s">
        <v>289</v>
      </c>
      <c r="BK2909" t="str">
        <f t="shared" si="45"/>
        <v>Stafford County, VA</v>
      </c>
    </row>
    <row r="2910" spans="60:63" x14ac:dyDescent="0.25">
      <c r="BH2910" t="s">
        <v>5870</v>
      </c>
      <c r="BI2910" t="s">
        <v>2832</v>
      </c>
      <c r="BJ2910" t="s">
        <v>289</v>
      </c>
      <c r="BK2910" t="str">
        <f t="shared" si="45"/>
        <v>Surry County, VA</v>
      </c>
    </row>
    <row r="2911" spans="60:63" x14ac:dyDescent="0.25">
      <c r="BH2911" t="s">
        <v>5871</v>
      </c>
      <c r="BI2911" t="s">
        <v>1085</v>
      </c>
      <c r="BJ2911" t="s">
        <v>289</v>
      </c>
      <c r="BK2911" t="str">
        <f t="shared" si="45"/>
        <v>Sussex County, VA</v>
      </c>
    </row>
    <row r="2912" spans="60:63" x14ac:dyDescent="0.25">
      <c r="BH2912" t="s">
        <v>5872</v>
      </c>
      <c r="BI2912" t="s">
        <v>2853</v>
      </c>
      <c r="BJ2912" t="s">
        <v>289</v>
      </c>
      <c r="BK2912" t="str">
        <f t="shared" si="45"/>
        <v>Tazewell County, VA</v>
      </c>
    </row>
    <row r="2913" spans="60:63" x14ac:dyDescent="0.25">
      <c r="BH2913" t="s">
        <v>5873</v>
      </c>
      <c r="BI2913" t="s">
        <v>1700</v>
      </c>
      <c r="BJ2913" t="s">
        <v>289</v>
      </c>
      <c r="BK2913" t="str">
        <f t="shared" si="45"/>
        <v>Warren County, VA</v>
      </c>
    </row>
    <row r="2914" spans="60:63" x14ac:dyDescent="0.25">
      <c r="BH2914" t="s">
        <v>5874</v>
      </c>
      <c r="BI2914" t="s">
        <v>1201</v>
      </c>
      <c r="BJ2914" t="s">
        <v>289</v>
      </c>
      <c r="BK2914" t="str">
        <f t="shared" si="45"/>
        <v>Washington County, VA</v>
      </c>
    </row>
    <row r="2915" spans="60:63" x14ac:dyDescent="0.25">
      <c r="BH2915" t="s">
        <v>5875</v>
      </c>
      <c r="BI2915" t="s">
        <v>2602</v>
      </c>
      <c r="BJ2915" t="s">
        <v>289</v>
      </c>
      <c r="BK2915" t="str">
        <f t="shared" si="45"/>
        <v>Westmoreland County, VA</v>
      </c>
    </row>
    <row r="2916" spans="60:63" x14ac:dyDescent="0.25">
      <c r="BH2916" t="s">
        <v>5876</v>
      </c>
      <c r="BI2916" t="s">
        <v>2871</v>
      </c>
      <c r="BJ2916" t="s">
        <v>289</v>
      </c>
      <c r="BK2916" t="str">
        <f t="shared" si="45"/>
        <v>Wise County, VA</v>
      </c>
    </row>
    <row r="2917" spans="60:63" x14ac:dyDescent="0.25">
      <c r="BH2917" t="s">
        <v>5877</v>
      </c>
      <c r="BI2917" t="s">
        <v>2876</v>
      </c>
      <c r="BJ2917" t="s">
        <v>289</v>
      </c>
      <c r="BK2917" t="str">
        <f t="shared" si="45"/>
        <v>Wythe County, VA</v>
      </c>
    </row>
    <row r="2918" spans="60:63" x14ac:dyDescent="0.25">
      <c r="BH2918" t="s">
        <v>5878</v>
      </c>
      <c r="BI2918" t="s">
        <v>1555</v>
      </c>
      <c r="BJ2918" t="s">
        <v>289</v>
      </c>
      <c r="BK2918" t="str">
        <f t="shared" si="45"/>
        <v>York County, VA</v>
      </c>
    </row>
    <row r="2919" spans="60:63" x14ac:dyDescent="0.25">
      <c r="BH2919" t="s">
        <v>5879</v>
      </c>
      <c r="BI2919" t="s">
        <v>2884</v>
      </c>
      <c r="BJ2919" t="s">
        <v>289</v>
      </c>
      <c r="BK2919" t="str">
        <f t="shared" si="45"/>
        <v>Alexandria city, VA</v>
      </c>
    </row>
    <row r="2920" spans="60:63" x14ac:dyDescent="0.25">
      <c r="BH2920" t="s">
        <v>5880</v>
      </c>
      <c r="BI2920" t="s">
        <v>2888</v>
      </c>
      <c r="BJ2920" t="s">
        <v>289</v>
      </c>
      <c r="BK2920" t="str">
        <f t="shared" si="45"/>
        <v>Bristol city, VA</v>
      </c>
    </row>
    <row r="2921" spans="60:63" x14ac:dyDescent="0.25">
      <c r="BH2921" t="s">
        <v>5881</v>
      </c>
      <c r="BI2921" t="s">
        <v>2894</v>
      </c>
      <c r="BJ2921" t="s">
        <v>289</v>
      </c>
      <c r="BK2921" t="str">
        <f t="shared" si="45"/>
        <v>Buena Vista city, VA</v>
      </c>
    </row>
    <row r="2922" spans="60:63" x14ac:dyDescent="0.25">
      <c r="BH2922" t="s">
        <v>5882</v>
      </c>
      <c r="BI2922" t="s">
        <v>2900</v>
      </c>
      <c r="BJ2922" t="s">
        <v>289</v>
      </c>
      <c r="BK2922" t="str">
        <f t="shared" si="45"/>
        <v>Charlottesville city, VA</v>
      </c>
    </row>
    <row r="2923" spans="60:63" x14ac:dyDescent="0.25">
      <c r="BH2923" t="s">
        <v>5883</v>
      </c>
      <c r="BI2923" t="s">
        <v>2904</v>
      </c>
      <c r="BJ2923" t="s">
        <v>289</v>
      </c>
      <c r="BK2923" t="str">
        <f t="shared" si="45"/>
        <v>Chesapeake city, VA</v>
      </c>
    </row>
    <row r="2924" spans="60:63" x14ac:dyDescent="0.25">
      <c r="BH2924" t="s">
        <v>5884</v>
      </c>
      <c r="BI2924" t="s">
        <v>2907</v>
      </c>
      <c r="BJ2924" t="s">
        <v>289</v>
      </c>
      <c r="BK2924" t="str">
        <f t="shared" si="45"/>
        <v>Colonial Heights city, VA</v>
      </c>
    </row>
    <row r="2925" spans="60:63" x14ac:dyDescent="0.25">
      <c r="BH2925" t="s">
        <v>5885</v>
      </c>
      <c r="BI2925" t="s">
        <v>2912</v>
      </c>
      <c r="BJ2925" t="s">
        <v>289</v>
      </c>
      <c r="BK2925" t="str">
        <f t="shared" si="45"/>
        <v>Covington city, VA</v>
      </c>
    </row>
    <row r="2926" spans="60:63" x14ac:dyDescent="0.25">
      <c r="BH2926" t="s">
        <v>5886</v>
      </c>
      <c r="BI2926" t="s">
        <v>2916</v>
      </c>
      <c r="BJ2926" t="s">
        <v>289</v>
      </c>
      <c r="BK2926" t="str">
        <f t="shared" si="45"/>
        <v>Danville city, VA</v>
      </c>
    </row>
    <row r="2927" spans="60:63" x14ac:dyDescent="0.25">
      <c r="BH2927" t="s">
        <v>5887</v>
      </c>
      <c r="BI2927" t="s">
        <v>2919</v>
      </c>
      <c r="BJ2927" t="s">
        <v>289</v>
      </c>
      <c r="BK2927" t="str">
        <f t="shared" si="45"/>
        <v>Emporia city, VA</v>
      </c>
    </row>
    <row r="2928" spans="60:63" x14ac:dyDescent="0.25">
      <c r="BH2928" t="s">
        <v>5888</v>
      </c>
      <c r="BI2928" t="s">
        <v>2923</v>
      </c>
      <c r="BJ2928" t="s">
        <v>289</v>
      </c>
      <c r="BK2928" t="str">
        <f t="shared" si="45"/>
        <v>Fairfax city, VA</v>
      </c>
    </row>
    <row r="2929" spans="60:63" x14ac:dyDescent="0.25">
      <c r="BH2929" t="s">
        <v>5889</v>
      </c>
      <c r="BI2929" t="s">
        <v>2928</v>
      </c>
      <c r="BJ2929" t="s">
        <v>289</v>
      </c>
      <c r="BK2929" t="str">
        <f t="shared" si="45"/>
        <v>Falls Church city, VA</v>
      </c>
    </row>
    <row r="2930" spans="60:63" x14ac:dyDescent="0.25">
      <c r="BH2930" t="s">
        <v>5890</v>
      </c>
      <c r="BI2930" t="s">
        <v>2930</v>
      </c>
      <c r="BJ2930" t="s">
        <v>289</v>
      </c>
      <c r="BK2930" t="str">
        <f t="shared" si="45"/>
        <v>Franklin city, VA</v>
      </c>
    </row>
    <row r="2931" spans="60:63" x14ac:dyDescent="0.25">
      <c r="BH2931" t="s">
        <v>5891</v>
      </c>
      <c r="BI2931" t="s">
        <v>2932</v>
      </c>
      <c r="BJ2931" t="s">
        <v>289</v>
      </c>
      <c r="BK2931" t="str">
        <f t="shared" si="45"/>
        <v>Fredericksburg city, VA</v>
      </c>
    </row>
    <row r="2932" spans="60:63" x14ac:dyDescent="0.25">
      <c r="BH2932" t="s">
        <v>5892</v>
      </c>
      <c r="BI2932" t="s">
        <v>2935</v>
      </c>
      <c r="BJ2932" t="s">
        <v>289</v>
      </c>
      <c r="BK2932" t="str">
        <f t="shared" si="45"/>
        <v>Galax city, VA</v>
      </c>
    </row>
    <row r="2933" spans="60:63" x14ac:dyDescent="0.25">
      <c r="BH2933" t="s">
        <v>5893</v>
      </c>
      <c r="BI2933" t="s">
        <v>2938</v>
      </c>
      <c r="BJ2933" t="s">
        <v>289</v>
      </c>
      <c r="BK2933" t="str">
        <f t="shared" si="45"/>
        <v>Hampton city, VA</v>
      </c>
    </row>
    <row r="2934" spans="60:63" x14ac:dyDescent="0.25">
      <c r="BH2934" t="s">
        <v>5894</v>
      </c>
      <c r="BI2934" t="s">
        <v>2943</v>
      </c>
      <c r="BJ2934" t="s">
        <v>289</v>
      </c>
      <c r="BK2934" t="str">
        <f t="shared" si="45"/>
        <v>Harrisonburg city, VA</v>
      </c>
    </row>
    <row r="2935" spans="60:63" x14ac:dyDescent="0.25">
      <c r="BH2935" t="s">
        <v>5895</v>
      </c>
      <c r="BI2935" t="s">
        <v>2946</v>
      </c>
      <c r="BJ2935" t="s">
        <v>289</v>
      </c>
      <c r="BK2935" t="str">
        <f t="shared" si="45"/>
        <v>Hopewell city, VA</v>
      </c>
    </row>
    <row r="2936" spans="60:63" x14ac:dyDescent="0.25">
      <c r="BH2936" t="s">
        <v>5896</v>
      </c>
      <c r="BI2936" t="s">
        <v>2948</v>
      </c>
      <c r="BJ2936" t="s">
        <v>289</v>
      </c>
      <c r="BK2936" t="str">
        <f t="shared" si="45"/>
        <v>Lexington city, VA</v>
      </c>
    </row>
    <row r="2937" spans="60:63" x14ac:dyDescent="0.25">
      <c r="BH2937" t="s">
        <v>5897</v>
      </c>
      <c r="BI2937" t="s">
        <v>2950</v>
      </c>
      <c r="BJ2937" t="s">
        <v>289</v>
      </c>
      <c r="BK2937" t="str">
        <f t="shared" si="45"/>
        <v>Lynchburg city, VA</v>
      </c>
    </row>
    <row r="2938" spans="60:63" x14ac:dyDescent="0.25">
      <c r="BH2938" t="s">
        <v>5898</v>
      </c>
      <c r="BI2938" t="s">
        <v>2954</v>
      </c>
      <c r="BJ2938" t="s">
        <v>289</v>
      </c>
      <c r="BK2938" t="str">
        <f t="shared" si="45"/>
        <v>Manassas city, VA</v>
      </c>
    </row>
    <row r="2939" spans="60:63" x14ac:dyDescent="0.25">
      <c r="BH2939" t="s">
        <v>5899</v>
      </c>
      <c r="BI2939" t="s">
        <v>2957</v>
      </c>
      <c r="BJ2939" t="s">
        <v>289</v>
      </c>
      <c r="BK2939" t="str">
        <f t="shared" si="45"/>
        <v>Manassas Park city, VA</v>
      </c>
    </row>
    <row r="2940" spans="60:63" x14ac:dyDescent="0.25">
      <c r="BH2940" t="s">
        <v>5900</v>
      </c>
      <c r="BI2940" t="s">
        <v>2959</v>
      </c>
      <c r="BJ2940" t="s">
        <v>289</v>
      </c>
      <c r="BK2940" t="str">
        <f t="shared" si="45"/>
        <v>Martinsville city, VA</v>
      </c>
    </row>
    <row r="2941" spans="60:63" x14ac:dyDescent="0.25">
      <c r="BH2941" t="s">
        <v>5901</v>
      </c>
      <c r="BI2941" t="s">
        <v>2962</v>
      </c>
      <c r="BJ2941" t="s">
        <v>289</v>
      </c>
      <c r="BK2941" t="str">
        <f t="shared" si="45"/>
        <v>Newport News city, VA</v>
      </c>
    </row>
    <row r="2942" spans="60:63" x14ac:dyDescent="0.25">
      <c r="BH2942" t="s">
        <v>5902</v>
      </c>
      <c r="BI2942" t="s">
        <v>2967</v>
      </c>
      <c r="BJ2942" t="s">
        <v>289</v>
      </c>
      <c r="BK2942" t="str">
        <f t="shared" si="45"/>
        <v>Norfolk city, VA</v>
      </c>
    </row>
    <row r="2943" spans="60:63" x14ac:dyDescent="0.25">
      <c r="BH2943" t="s">
        <v>5903</v>
      </c>
      <c r="BI2943" t="s">
        <v>2969</v>
      </c>
      <c r="BJ2943" t="s">
        <v>289</v>
      </c>
      <c r="BK2943" t="str">
        <f t="shared" si="45"/>
        <v>Norton city, VA</v>
      </c>
    </row>
    <row r="2944" spans="60:63" x14ac:dyDescent="0.25">
      <c r="BH2944" t="s">
        <v>5904</v>
      </c>
      <c r="BI2944" t="s">
        <v>2971</v>
      </c>
      <c r="BJ2944" t="s">
        <v>289</v>
      </c>
      <c r="BK2944" t="str">
        <f t="shared" si="45"/>
        <v>Petersburg city, VA</v>
      </c>
    </row>
    <row r="2945" spans="60:63" x14ac:dyDescent="0.25">
      <c r="BH2945" t="s">
        <v>5905</v>
      </c>
      <c r="BI2945" t="s">
        <v>2974</v>
      </c>
      <c r="BJ2945" t="s">
        <v>289</v>
      </c>
      <c r="BK2945" t="str">
        <f t="shared" si="45"/>
        <v>Poquoson city, VA</v>
      </c>
    </row>
    <row r="2946" spans="60:63" x14ac:dyDescent="0.25">
      <c r="BH2946" t="s">
        <v>5906</v>
      </c>
      <c r="BI2946" t="s">
        <v>2977</v>
      </c>
      <c r="BJ2946" t="s">
        <v>289</v>
      </c>
      <c r="BK2946" t="str">
        <f t="shared" si="45"/>
        <v>Portsmouth city, VA</v>
      </c>
    </row>
    <row r="2947" spans="60:63" x14ac:dyDescent="0.25">
      <c r="BH2947" t="s">
        <v>5907</v>
      </c>
      <c r="BI2947" t="s">
        <v>2981</v>
      </c>
      <c r="BJ2947" t="s">
        <v>289</v>
      </c>
      <c r="BK2947" t="str">
        <f t="shared" ref="BK2947:BK3010" si="46">_xlfn.TEXTJOIN(", ", TRUE, BI2947,BJ2947)</f>
        <v>Radford city, VA</v>
      </c>
    </row>
    <row r="2948" spans="60:63" x14ac:dyDescent="0.25">
      <c r="BH2948" t="s">
        <v>5908</v>
      </c>
      <c r="BI2948" t="s">
        <v>2984</v>
      </c>
      <c r="BJ2948" t="s">
        <v>289</v>
      </c>
      <c r="BK2948" t="str">
        <f t="shared" si="46"/>
        <v>Richmond city, VA</v>
      </c>
    </row>
    <row r="2949" spans="60:63" x14ac:dyDescent="0.25">
      <c r="BH2949" t="s">
        <v>5909</v>
      </c>
      <c r="BI2949" t="s">
        <v>2987</v>
      </c>
      <c r="BJ2949" t="s">
        <v>289</v>
      </c>
      <c r="BK2949" t="str">
        <f t="shared" si="46"/>
        <v>Roanoke city, VA</v>
      </c>
    </row>
    <row r="2950" spans="60:63" x14ac:dyDescent="0.25">
      <c r="BH2950" t="s">
        <v>5910</v>
      </c>
      <c r="BI2950" t="s">
        <v>2989</v>
      </c>
      <c r="BJ2950" t="s">
        <v>289</v>
      </c>
      <c r="BK2950" t="str">
        <f t="shared" si="46"/>
        <v>Salem city, VA</v>
      </c>
    </row>
    <row r="2951" spans="60:63" x14ac:dyDescent="0.25">
      <c r="BH2951" t="s">
        <v>5911</v>
      </c>
      <c r="BI2951" t="s">
        <v>2992</v>
      </c>
      <c r="BJ2951" t="s">
        <v>289</v>
      </c>
      <c r="BK2951" t="str">
        <f t="shared" si="46"/>
        <v>Staunton city, VA</v>
      </c>
    </row>
    <row r="2952" spans="60:63" x14ac:dyDescent="0.25">
      <c r="BH2952" t="s">
        <v>5912</v>
      </c>
      <c r="BI2952" t="s">
        <v>2995</v>
      </c>
      <c r="BJ2952" t="s">
        <v>289</v>
      </c>
      <c r="BK2952" t="str">
        <f t="shared" si="46"/>
        <v>Suffolk city, VA</v>
      </c>
    </row>
    <row r="2953" spans="60:63" x14ac:dyDescent="0.25">
      <c r="BH2953" t="s">
        <v>5913</v>
      </c>
      <c r="BI2953" t="s">
        <v>2997</v>
      </c>
      <c r="BJ2953" t="s">
        <v>289</v>
      </c>
      <c r="BK2953" t="str">
        <f t="shared" si="46"/>
        <v>Virginia Beach city, VA</v>
      </c>
    </row>
    <row r="2954" spans="60:63" x14ac:dyDescent="0.25">
      <c r="BH2954" t="s">
        <v>5914</v>
      </c>
      <c r="BI2954" t="s">
        <v>3001</v>
      </c>
      <c r="BJ2954" t="s">
        <v>289</v>
      </c>
      <c r="BK2954" t="str">
        <f t="shared" si="46"/>
        <v>Waynesboro city, VA</v>
      </c>
    </row>
    <row r="2955" spans="60:63" x14ac:dyDescent="0.25">
      <c r="BH2955" t="s">
        <v>5915</v>
      </c>
      <c r="BI2955" t="s">
        <v>3004</v>
      </c>
      <c r="BJ2955" t="s">
        <v>289</v>
      </c>
      <c r="BK2955" t="str">
        <f t="shared" si="46"/>
        <v>Williamsburg city, VA</v>
      </c>
    </row>
    <row r="2956" spans="60:63" x14ac:dyDescent="0.25">
      <c r="BH2956" t="s">
        <v>5916</v>
      </c>
      <c r="BI2956" t="s">
        <v>3007</v>
      </c>
      <c r="BJ2956" t="s">
        <v>289</v>
      </c>
      <c r="BK2956" t="str">
        <f t="shared" si="46"/>
        <v>Winchester city, VA</v>
      </c>
    </row>
    <row r="2957" spans="60:63" x14ac:dyDescent="0.25">
      <c r="BH2957" t="s">
        <v>5917</v>
      </c>
      <c r="BI2957" t="s">
        <v>997</v>
      </c>
      <c r="BJ2957" t="s">
        <v>979</v>
      </c>
      <c r="BK2957" t="str">
        <f t="shared" si="46"/>
        <v>Adams County, WA</v>
      </c>
    </row>
    <row r="2958" spans="60:63" x14ac:dyDescent="0.25">
      <c r="BH2958" t="s">
        <v>5918</v>
      </c>
      <c r="BI2958" t="s">
        <v>1071</v>
      </c>
      <c r="BJ2958" t="s">
        <v>979</v>
      </c>
      <c r="BK2958" t="str">
        <f t="shared" si="46"/>
        <v>Asotin County, WA</v>
      </c>
    </row>
    <row r="2959" spans="60:63" x14ac:dyDescent="0.25">
      <c r="BH2959" t="s">
        <v>5919</v>
      </c>
      <c r="BI2959" t="s">
        <v>1062</v>
      </c>
      <c r="BJ2959" t="s">
        <v>979</v>
      </c>
      <c r="BK2959" t="str">
        <f t="shared" si="46"/>
        <v>Benton County, WA</v>
      </c>
    </row>
    <row r="2960" spans="60:63" x14ac:dyDescent="0.25">
      <c r="BH2960" t="s">
        <v>5920</v>
      </c>
      <c r="BI2960" t="s">
        <v>1164</v>
      </c>
      <c r="BJ2960" t="s">
        <v>979</v>
      </c>
      <c r="BK2960" t="str">
        <f t="shared" si="46"/>
        <v>Chelan County, WA</v>
      </c>
    </row>
    <row r="2961" spans="60:63" x14ac:dyDescent="0.25">
      <c r="BH2961" t="s">
        <v>5921</v>
      </c>
      <c r="BI2961" t="s">
        <v>1207</v>
      </c>
      <c r="BJ2961" t="s">
        <v>979</v>
      </c>
      <c r="BK2961" t="str">
        <f t="shared" si="46"/>
        <v>Clallam County, WA</v>
      </c>
    </row>
    <row r="2962" spans="60:63" x14ac:dyDescent="0.25">
      <c r="BH2962" t="s">
        <v>5922</v>
      </c>
      <c r="BI2962" t="s">
        <v>1056</v>
      </c>
      <c r="BJ2962" t="s">
        <v>979</v>
      </c>
      <c r="BK2962" t="str">
        <f t="shared" si="46"/>
        <v>Clark County, WA</v>
      </c>
    </row>
    <row r="2963" spans="60:63" x14ac:dyDescent="0.25">
      <c r="BH2963" t="s">
        <v>5923</v>
      </c>
      <c r="BI2963" t="s">
        <v>1200</v>
      </c>
      <c r="BJ2963" t="s">
        <v>979</v>
      </c>
      <c r="BK2963" t="str">
        <f t="shared" si="46"/>
        <v>Columbia County, WA</v>
      </c>
    </row>
    <row r="2964" spans="60:63" x14ac:dyDescent="0.25">
      <c r="BH2964" t="s">
        <v>5924</v>
      </c>
      <c r="BI2964" t="s">
        <v>1310</v>
      </c>
      <c r="BJ2964" t="s">
        <v>979</v>
      </c>
      <c r="BK2964" t="str">
        <f t="shared" si="46"/>
        <v>Cowlitz County, WA</v>
      </c>
    </row>
    <row r="2965" spans="60:63" x14ac:dyDescent="0.25">
      <c r="BH2965" t="s">
        <v>5925</v>
      </c>
      <c r="BI2965" t="s">
        <v>1102</v>
      </c>
      <c r="BJ2965" t="s">
        <v>979</v>
      </c>
      <c r="BK2965" t="str">
        <f t="shared" si="46"/>
        <v>Douglas County, WA</v>
      </c>
    </row>
    <row r="2966" spans="60:63" x14ac:dyDescent="0.25">
      <c r="BH2966" t="s">
        <v>5926</v>
      </c>
      <c r="BI2966" t="s">
        <v>1381</v>
      </c>
      <c r="BJ2966" t="s">
        <v>979</v>
      </c>
      <c r="BK2966" t="str">
        <f t="shared" si="46"/>
        <v>Ferry County, WA</v>
      </c>
    </row>
    <row r="2967" spans="60:63" x14ac:dyDescent="0.25">
      <c r="BH2967" t="s">
        <v>5927</v>
      </c>
      <c r="BI2967" t="s">
        <v>1139</v>
      </c>
      <c r="BJ2967" t="s">
        <v>979</v>
      </c>
      <c r="BK2967" t="str">
        <f t="shared" si="46"/>
        <v>Franklin County, WA</v>
      </c>
    </row>
    <row r="2968" spans="60:63" x14ac:dyDescent="0.25">
      <c r="BH2968" t="s">
        <v>5928</v>
      </c>
      <c r="BI2968" t="s">
        <v>1346</v>
      </c>
      <c r="BJ2968" t="s">
        <v>979</v>
      </c>
      <c r="BK2968" t="str">
        <f t="shared" si="46"/>
        <v>Garfield County, WA</v>
      </c>
    </row>
    <row r="2969" spans="60:63" x14ac:dyDescent="0.25">
      <c r="BH2969" t="s">
        <v>5929</v>
      </c>
      <c r="BI2969" t="s">
        <v>1373</v>
      </c>
      <c r="BJ2969" t="s">
        <v>979</v>
      </c>
      <c r="BK2969" t="str">
        <f t="shared" si="46"/>
        <v>Grant County, WA</v>
      </c>
    </row>
    <row r="2970" spans="60:63" x14ac:dyDescent="0.25">
      <c r="BH2970" t="s">
        <v>5930</v>
      </c>
      <c r="BI2970" t="s">
        <v>1505</v>
      </c>
      <c r="BJ2970" t="s">
        <v>979</v>
      </c>
      <c r="BK2970" t="str">
        <f t="shared" si="46"/>
        <v>Grays Harbor County, WA</v>
      </c>
    </row>
    <row r="2971" spans="60:63" x14ac:dyDescent="0.25">
      <c r="BH2971" t="s">
        <v>5931</v>
      </c>
      <c r="BI2971" t="s">
        <v>1538</v>
      </c>
      <c r="BJ2971" t="s">
        <v>979</v>
      </c>
      <c r="BK2971" t="str">
        <f t="shared" si="46"/>
        <v>Island County, WA</v>
      </c>
    </row>
    <row r="2972" spans="60:63" x14ac:dyDescent="0.25">
      <c r="BH2972" t="s">
        <v>5932</v>
      </c>
      <c r="BI2972" t="s">
        <v>1569</v>
      </c>
      <c r="BJ2972" t="s">
        <v>979</v>
      </c>
      <c r="BK2972" t="str">
        <f t="shared" si="46"/>
        <v>Jefferson County, WA</v>
      </c>
    </row>
    <row r="2973" spans="60:63" x14ac:dyDescent="0.25">
      <c r="BH2973" t="s">
        <v>5933</v>
      </c>
      <c r="BI2973" t="s">
        <v>1601</v>
      </c>
      <c r="BJ2973" t="s">
        <v>979</v>
      </c>
      <c r="BK2973" t="str">
        <f t="shared" si="46"/>
        <v>King County, WA</v>
      </c>
    </row>
    <row r="2974" spans="60:63" x14ac:dyDescent="0.25">
      <c r="BH2974" t="s">
        <v>5934</v>
      </c>
      <c r="BI2974" t="s">
        <v>1630</v>
      </c>
      <c r="BJ2974" t="s">
        <v>979</v>
      </c>
      <c r="BK2974" t="str">
        <f t="shared" si="46"/>
        <v>Kitsap County, WA</v>
      </c>
    </row>
    <row r="2975" spans="60:63" x14ac:dyDescent="0.25">
      <c r="BH2975" t="s">
        <v>5935</v>
      </c>
      <c r="BI2975" t="s">
        <v>1654</v>
      </c>
      <c r="BJ2975" t="s">
        <v>979</v>
      </c>
      <c r="BK2975" t="str">
        <f t="shared" si="46"/>
        <v>Kittitas County, WA</v>
      </c>
    </row>
    <row r="2976" spans="60:63" x14ac:dyDescent="0.25">
      <c r="BH2976" t="s">
        <v>5936</v>
      </c>
      <c r="BI2976" t="s">
        <v>1683</v>
      </c>
      <c r="BJ2976" t="s">
        <v>979</v>
      </c>
      <c r="BK2976" t="str">
        <f t="shared" si="46"/>
        <v>Klickitat County, WA</v>
      </c>
    </row>
    <row r="2977" spans="60:63" x14ac:dyDescent="0.25">
      <c r="BH2977" t="s">
        <v>5937</v>
      </c>
      <c r="BI2977" t="s">
        <v>1707</v>
      </c>
      <c r="BJ2977" t="s">
        <v>979</v>
      </c>
      <c r="BK2977" t="str">
        <f t="shared" si="46"/>
        <v>Lewis County, WA</v>
      </c>
    </row>
    <row r="2978" spans="60:63" x14ac:dyDescent="0.25">
      <c r="BH2978" t="s">
        <v>5938</v>
      </c>
      <c r="BI2978" t="s">
        <v>1292</v>
      </c>
      <c r="BJ2978" t="s">
        <v>979</v>
      </c>
      <c r="BK2978" t="str">
        <f t="shared" si="46"/>
        <v>Lincoln County, WA</v>
      </c>
    </row>
    <row r="2979" spans="60:63" x14ac:dyDescent="0.25">
      <c r="BH2979" t="s">
        <v>5939</v>
      </c>
      <c r="BI2979" t="s">
        <v>1762</v>
      </c>
      <c r="BJ2979" t="s">
        <v>979</v>
      </c>
      <c r="BK2979" t="str">
        <f t="shared" si="46"/>
        <v>Mason County, WA</v>
      </c>
    </row>
    <row r="2980" spans="60:63" x14ac:dyDescent="0.25">
      <c r="BH2980" t="s">
        <v>5940</v>
      </c>
      <c r="BI2980" t="s">
        <v>1786</v>
      </c>
      <c r="BJ2980" t="s">
        <v>979</v>
      </c>
      <c r="BK2980" t="str">
        <f t="shared" si="46"/>
        <v>Okanogan County, WA</v>
      </c>
    </row>
    <row r="2981" spans="60:63" x14ac:dyDescent="0.25">
      <c r="BH2981" t="s">
        <v>5941</v>
      </c>
      <c r="BI2981" t="s">
        <v>1808</v>
      </c>
      <c r="BJ2981" t="s">
        <v>979</v>
      </c>
      <c r="BK2981" t="str">
        <f t="shared" si="46"/>
        <v>Pacific County, WA</v>
      </c>
    </row>
    <row r="2982" spans="60:63" x14ac:dyDescent="0.25">
      <c r="BH2982" t="s">
        <v>5942</v>
      </c>
      <c r="BI2982" t="s">
        <v>1834</v>
      </c>
      <c r="BJ2982" t="s">
        <v>979</v>
      </c>
      <c r="BK2982" t="str">
        <f t="shared" si="46"/>
        <v>Pend Oreille County, WA</v>
      </c>
    </row>
    <row r="2983" spans="60:63" x14ac:dyDescent="0.25">
      <c r="BH2983" t="s">
        <v>5943</v>
      </c>
      <c r="BI2983" t="s">
        <v>1861</v>
      </c>
      <c r="BJ2983" t="s">
        <v>979</v>
      </c>
      <c r="BK2983" t="str">
        <f t="shared" si="46"/>
        <v>Pierce County, WA</v>
      </c>
    </row>
    <row r="2984" spans="60:63" x14ac:dyDescent="0.25">
      <c r="BH2984" t="s">
        <v>5944</v>
      </c>
      <c r="BI2984" t="s">
        <v>1652</v>
      </c>
      <c r="BJ2984" t="s">
        <v>979</v>
      </c>
      <c r="BK2984" t="str">
        <f t="shared" si="46"/>
        <v>San Juan County, WA</v>
      </c>
    </row>
    <row r="2985" spans="60:63" x14ac:dyDescent="0.25">
      <c r="BH2985" t="s">
        <v>5945</v>
      </c>
      <c r="BI2985" t="s">
        <v>1908</v>
      </c>
      <c r="BJ2985" t="s">
        <v>979</v>
      </c>
      <c r="BK2985" t="str">
        <f t="shared" si="46"/>
        <v>Skagit County, WA</v>
      </c>
    </row>
    <row r="2986" spans="60:63" x14ac:dyDescent="0.25">
      <c r="BH2986" t="s">
        <v>5946</v>
      </c>
      <c r="BI2986" t="s">
        <v>1931</v>
      </c>
      <c r="BJ2986" t="s">
        <v>979</v>
      </c>
      <c r="BK2986" t="str">
        <f t="shared" si="46"/>
        <v>Skamania County, WA</v>
      </c>
    </row>
    <row r="2987" spans="60:63" x14ac:dyDescent="0.25">
      <c r="BH2987" t="s">
        <v>5947</v>
      </c>
      <c r="BI2987" t="s">
        <v>1952</v>
      </c>
      <c r="BJ2987" t="s">
        <v>979</v>
      </c>
      <c r="BK2987" t="str">
        <f t="shared" si="46"/>
        <v>Snohomish County, WA</v>
      </c>
    </row>
    <row r="2988" spans="60:63" x14ac:dyDescent="0.25">
      <c r="BH2988" t="s">
        <v>5948</v>
      </c>
      <c r="BI2988" t="s">
        <v>1978</v>
      </c>
      <c r="BJ2988" t="s">
        <v>979</v>
      </c>
      <c r="BK2988" t="str">
        <f t="shared" si="46"/>
        <v>Spokane County, WA</v>
      </c>
    </row>
    <row r="2989" spans="60:63" x14ac:dyDescent="0.25">
      <c r="BH2989" t="s">
        <v>5949</v>
      </c>
      <c r="BI2989" t="s">
        <v>2006</v>
      </c>
      <c r="BJ2989" t="s">
        <v>979</v>
      </c>
      <c r="BK2989" t="str">
        <f t="shared" si="46"/>
        <v>Stevens County, WA</v>
      </c>
    </row>
    <row r="2990" spans="60:63" x14ac:dyDescent="0.25">
      <c r="BH2990" t="s">
        <v>5950</v>
      </c>
      <c r="BI2990" t="s">
        <v>2021</v>
      </c>
      <c r="BJ2990" t="s">
        <v>979</v>
      </c>
      <c r="BK2990" t="str">
        <f t="shared" si="46"/>
        <v>Thurston County, WA</v>
      </c>
    </row>
    <row r="2991" spans="60:63" x14ac:dyDescent="0.25">
      <c r="BH2991" t="s">
        <v>5951</v>
      </c>
      <c r="BI2991" t="s">
        <v>2047</v>
      </c>
      <c r="BJ2991" t="s">
        <v>979</v>
      </c>
      <c r="BK2991" t="str">
        <f t="shared" si="46"/>
        <v>Wahkiakum County, WA</v>
      </c>
    </row>
    <row r="2992" spans="60:63" x14ac:dyDescent="0.25">
      <c r="BH2992" t="s">
        <v>5952</v>
      </c>
      <c r="BI2992" t="s">
        <v>2066</v>
      </c>
      <c r="BJ2992" t="s">
        <v>979</v>
      </c>
      <c r="BK2992" t="str">
        <f t="shared" si="46"/>
        <v>Walla Walla County, WA</v>
      </c>
    </row>
    <row r="2993" spans="60:63" x14ac:dyDescent="0.25">
      <c r="BH2993" t="s">
        <v>5953</v>
      </c>
      <c r="BI2993" t="s">
        <v>2090</v>
      </c>
      <c r="BJ2993" t="s">
        <v>979</v>
      </c>
      <c r="BK2993" t="str">
        <f t="shared" si="46"/>
        <v>Whatcom County, WA</v>
      </c>
    </row>
    <row r="2994" spans="60:63" x14ac:dyDescent="0.25">
      <c r="BH2994" t="s">
        <v>5954</v>
      </c>
      <c r="BI2994" t="s">
        <v>2112</v>
      </c>
      <c r="BJ2994" t="s">
        <v>979</v>
      </c>
      <c r="BK2994" t="str">
        <f t="shared" si="46"/>
        <v>Whitman County, WA</v>
      </c>
    </row>
    <row r="2995" spans="60:63" x14ac:dyDescent="0.25">
      <c r="BH2995" t="s">
        <v>5955</v>
      </c>
      <c r="BI2995" t="s">
        <v>2130</v>
      </c>
      <c r="BJ2995" t="s">
        <v>979</v>
      </c>
      <c r="BK2995" t="str">
        <f t="shared" si="46"/>
        <v>Yakima County, WA</v>
      </c>
    </row>
    <row r="2996" spans="60:63" x14ac:dyDescent="0.25">
      <c r="BH2996" t="s">
        <v>5956</v>
      </c>
      <c r="BI2996" t="s">
        <v>1028</v>
      </c>
      <c r="BJ2996" t="s">
        <v>980</v>
      </c>
      <c r="BK2996" t="str">
        <f t="shared" si="46"/>
        <v>Barbour County, WV</v>
      </c>
    </row>
    <row r="2997" spans="60:63" x14ac:dyDescent="0.25">
      <c r="BH2997" t="s">
        <v>5957</v>
      </c>
      <c r="BI2997" t="s">
        <v>1072</v>
      </c>
      <c r="BJ2997" t="s">
        <v>980</v>
      </c>
      <c r="BK2997" t="str">
        <f t="shared" si="46"/>
        <v>Berkeley County, WV</v>
      </c>
    </row>
    <row r="2998" spans="60:63" x14ac:dyDescent="0.25">
      <c r="BH2998" t="s">
        <v>5958</v>
      </c>
      <c r="BI2998" t="s">
        <v>1118</v>
      </c>
      <c r="BJ2998" t="s">
        <v>980</v>
      </c>
      <c r="BK2998" t="str">
        <f t="shared" si="46"/>
        <v>Boone County, WV</v>
      </c>
    </row>
    <row r="2999" spans="60:63" x14ac:dyDescent="0.25">
      <c r="BH2999" t="s">
        <v>5959</v>
      </c>
      <c r="BI2999" t="s">
        <v>1165</v>
      </c>
      <c r="BJ2999" t="s">
        <v>980</v>
      </c>
      <c r="BK2999" t="str">
        <f t="shared" si="46"/>
        <v>Braxton County, WV</v>
      </c>
    </row>
    <row r="3000" spans="60:63" x14ac:dyDescent="0.25">
      <c r="BH3000" t="s">
        <v>5960</v>
      </c>
      <c r="BI3000" t="s">
        <v>1208</v>
      </c>
      <c r="BJ3000" t="s">
        <v>980</v>
      </c>
      <c r="BK3000" t="str">
        <f t="shared" si="46"/>
        <v>Brooke County, WV</v>
      </c>
    </row>
    <row r="3001" spans="60:63" x14ac:dyDescent="0.25">
      <c r="BH3001" t="s">
        <v>5961</v>
      </c>
      <c r="BI3001" t="s">
        <v>1243</v>
      </c>
      <c r="BJ3001" t="s">
        <v>980</v>
      </c>
      <c r="BK3001" t="str">
        <f t="shared" si="46"/>
        <v>Cabell County, WV</v>
      </c>
    </row>
    <row r="3002" spans="60:63" x14ac:dyDescent="0.25">
      <c r="BH3002" t="s">
        <v>5962</v>
      </c>
      <c r="BI3002" t="s">
        <v>1251</v>
      </c>
      <c r="BJ3002" t="s">
        <v>980</v>
      </c>
      <c r="BK3002" t="str">
        <f t="shared" si="46"/>
        <v>Calhoun County, WV</v>
      </c>
    </row>
    <row r="3003" spans="60:63" x14ac:dyDescent="0.25">
      <c r="BH3003" t="s">
        <v>5963</v>
      </c>
      <c r="BI3003" t="s">
        <v>1311</v>
      </c>
      <c r="BJ3003" t="s">
        <v>980</v>
      </c>
      <c r="BK3003" t="str">
        <f t="shared" si="46"/>
        <v>Clay County, WV</v>
      </c>
    </row>
    <row r="3004" spans="60:63" x14ac:dyDescent="0.25">
      <c r="BH3004" t="s">
        <v>5964</v>
      </c>
      <c r="BI3004" t="s">
        <v>1348</v>
      </c>
      <c r="BJ3004" t="s">
        <v>980</v>
      </c>
      <c r="BK3004" t="str">
        <f t="shared" si="46"/>
        <v>Doddridge County, WV</v>
      </c>
    </row>
    <row r="3005" spans="60:63" x14ac:dyDescent="0.25">
      <c r="BH3005" t="s">
        <v>5965</v>
      </c>
      <c r="BI3005" t="s">
        <v>1382</v>
      </c>
      <c r="BJ3005" t="s">
        <v>980</v>
      </c>
      <c r="BK3005" t="str">
        <f t="shared" si="46"/>
        <v>Fayette County, WV</v>
      </c>
    </row>
    <row r="3006" spans="60:63" x14ac:dyDescent="0.25">
      <c r="BH3006" t="s">
        <v>5966</v>
      </c>
      <c r="BI3006" t="s">
        <v>1416</v>
      </c>
      <c r="BJ3006" t="s">
        <v>980</v>
      </c>
      <c r="BK3006" t="str">
        <f t="shared" si="46"/>
        <v>Gilmer County, WV</v>
      </c>
    </row>
    <row r="3007" spans="60:63" x14ac:dyDescent="0.25">
      <c r="BH3007" t="s">
        <v>5967</v>
      </c>
      <c r="BI3007" t="s">
        <v>1373</v>
      </c>
      <c r="BJ3007" t="s">
        <v>980</v>
      </c>
      <c r="BK3007" t="str">
        <f t="shared" si="46"/>
        <v>Grant County, WV</v>
      </c>
    </row>
    <row r="3008" spans="60:63" x14ac:dyDescent="0.25">
      <c r="BH3008" t="s">
        <v>5968</v>
      </c>
      <c r="BI3008" t="s">
        <v>1474</v>
      </c>
      <c r="BJ3008" t="s">
        <v>980</v>
      </c>
      <c r="BK3008" t="str">
        <f t="shared" si="46"/>
        <v>Greenbrier County, WV</v>
      </c>
    </row>
    <row r="3009" spans="60:63" x14ac:dyDescent="0.25">
      <c r="BH3009" t="s">
        <v>5969</v>
      </c>
      <c r="BI3009" t="s">
        <v>1294</v>
      </c>
      <c r="BJ3009" t="s">
        <v>980</v>
      </c>
      <c r="BK3009" t="str">
        <f t="shared" si="46"/>
        <v>Hampshire County, WV</v>
      </c>
    </row>
    <row r="3010" spans="60:63" x14ac:dyDescent="0.25">
      <c r="BH3010" t="s">
        <v>5970</v>
      </c>
      <c r="BI3010" t="s">
        <v>1186</v>
      </c>
      <c r="BJ3010" t="s">
        <v>980</v>
      </c>
      <c r="BK3010" t="str">
        <f t="shared" si="46"/>
        <v>Hancock County, WV</v>
      </c>
    </row>
    <row r="3011" spans="60:63" x14ac:dyDescent="0.25">
      <c r="BH3011" t="s">
        <v>5971</v>
      </c>
      <c r="BI3011" t="s">
        <v>1574</v>
      </c>
      <c r="BJ3011" t="s">
        <v>980</v>
      </c>
      <c r="BK3011" t="str">
        <f t="shared" ref="BK3011:BK3074" si="47">_xlfn.TEXTJOIN(", ", TRUE, BI3011,BJ3011)</f>
        <v>Hardy County, WV</v>
      </c>
    </row>
    <row r="3012" spans="60:63" x14ac:dyDescent="0.25">
      <c r="BH3012" t="s">
        <v>5972</v>
      </c>
      <c r="BI3012" t="s">
        <v>1602</v>
      </c>
      <c r="BJ3012" t="s">
        <v>980</v>
      </c>
      <c r="BK3012" t="str">
        <f t="shared" si="47"/>
        <v>Harrison County, WV</v>
      </c>
    </row>
    <row r="3013" spans="60:63" x14ac:dyDescent="0.25">
      <c r="BH3013" t="s">
        <v>5973</v>
      </c>
      <c r="BI3013" t="s">
        <v>1531</v>
      </c>
      <c r="BJ3013" t="s">
        <v>980</v>
      </c>
      <c r="BK3013" t="str">
        <f t="shared" si="47"/>
        <v>Jackson County, WV</v>
      </c>
    </row>
    <row r="3014" spans="60:63" x14ac:dyDescent="0.25">
      <c r="BH3014" t="s">
        <v>5974</v>
      </c>
      <c r="BI3014" t="s">
        <v>1569</v>
      </c>
      <c r="BJ3014" t="s">
        <v>980</v>
      </c>
      <c r="BK3014" t="str">
        <f t="shared" si="47"/>
        <v>Jefferson County, WV</v>
      </c>
    </row>
    <row r="3015" spans="60:63" x14ac:dyDescent="0.25">
      <c r="BH3015" t="s">
        <v>5975</v>
      </c>
      <c r="BI3015" t="s">
        <v>1684</v>
      </c>
      <c r="BJ3015" t="s">
        <v>980</v>
      </c>
      <c r="BK3015" t="str">
        <f t="shared" si="47"/>
        <v>Kanawha County, WV</v>
      </c>
    </row>
    <row r="3016" spans="60:63" x14ac:dyDescent="0.25">
      <c r="BH3016" t="s">
        <v>5976</v>
      </c>
      <c r="BI3016" t="s">
        <v>1707</v>
      </c>
      <c r="BJ3016" t="s">
        <v>980</v>
      </c>
      <c r="BK3016" t="str">
        <f t="shared" si="47"/>
        <v>Lewis County, WV</v>
      </c>
    </row>
    <row r="3017" spans="60:63" x14ac:dyDescent="0.25">
      <c r="BH3017" t="s">
        <v>5977</v>
      </c>
      <c r="BI3017" t="s">
        <v>1292</v>
      </c>
      <c r="BJ3017" t="s">
        <v>980</v>
      </c>
      <c r="BK3017" t="str">
        <f t="shared" si="47"/>
        <v>Lincoln County, WV</v>
      </c>
    </row>
    <row r="3018" spans="60:63" x14ac:dyDescent="0.25">
      <c r="BH3018" t="s">
        <v>5978</v>
      </c>
      <c r="BI3018" t="s">
        <v>1763</v>
      </c>
      <c r="BJ3018" t="s">
        <v>980</v>
      </c>
      <c r="BK3018" t="str">
        <f t="shared" si="47"/>
        <v>Logan County, WV</v>
      </c>
    </row>
    <row r="3019" spans="60:63" x14ac:dyDescent="0.25">
      <c r="BH3019" t="s">
        <v>5979</v>
      </c>
      <c r="BI3019" t="s">
        <v>1787</v>
      </c>
      <c r="BJ3019" t="s">
        <v>980</v>
      </c>
      <c r="BK3019" t="str">
        <f t="shared" si="47"/>
        <v>McDowell County, WV</v>
      </c>
    </row>
    <row r="3020" spans="60:63" x14ac:dyDescent="0.25">
      <c r="BH3020" t="s">
        <v>5980</v>
      </c>
      <c r="BI3020" t="s">
        <v>1780</v>
      </c>
      <c r="BJ3020" t="s">
        <v>980</v>
      </c>
      <c r="BK3020" t="str">
        <f t="shared" si="47"/>
        <v>Marion County, WV</v>
      </c>
    </row>
    <row r="3021" spans="60:63" x14ac:dyDescent="0.25">
      <c r="BH3021" t="s">
        <v>5981</v>
      </c>
      <c r="BI3021" t="s">
        <v>1835</v>
      </c>
      <c r="BJ3021" t="s">
        <v>980</v>
      </c>
      <c r="BK3021" t="str">
        <f t="shared" si="47"/>
        <v>Marshall County, WV</v>
      </c>
    </row>
    <row r="3022" spans="60:63" x14ac:dyDescent="0.25">
      <c r="BH3022" t="s">
        <v>5982</v>
      </c>
      <c r="BI3022" t="s">
        <v>1762</v>
      </c>
      <c r="BJ3022" t="s">
        <v>980</v>
      </c>
      <c r="BK3022" t="str">
        <f t="shared" si="47"/>
        <v>Mason County, WV</v>
      </c>
    </row>
    <row r="3023" spans="60:63" x14ac:dyDescent="0.25">
      <c r="BH3023" t="s">
        <v>5983</v>
      </c>
      <c r="BI3023" t="s">
        <v>1404</v>
      </c>
      <c r="BJ3023" t="s">
        <v>980</v>
      </c>
      <c r="BK3023" t="str">
        <f t="shared" si="47"/>
        <v>Mercer County, WV</v>
      </c>
    </row>
    <row r="3024" spans="60:63" x14ac:dyDescent="0.25">
      <c r="BH3024" t="s">
        <v>5984</v>
      </c>
      <c r="BI3024" t="s">
        <v>1403</v>
      </c>
      <c r="BJ3024" t="s">
        <v>980</v>
      </c>
      <c r="BK3024" t="str">
        <f t="shared" si="47"/>
        <v>Mineral County, WV</v>
      </c>
    </row>
    <row r="3025" spans="60:63" x14ac:dyDescent="0.25">
      <c r="BH3025" t="s">
        <v>5985</v>
      </c>
      <c r="BI3025" t="s">
        <v>1932</v>
      </c>
      <c r="BJ3025" t="s">
        <v>980</v>
      </c>
      <c r="BK3025" t="str">
        <f t="shared" si="47"/>
        <v>Mingo County, WV</v>
      </c>
    </row>
    <row r="3026" spans="60:63" x14ac:dyDescent="0.25">
      <c r="BH3026" t="s">
        <v>5986</v>
      </c>
      <c r="BI3026" t="s">
        <v>1953</v>
      </c>
      <c r="BJ3026" t="s">
        <v>980</v>
      </c>
      <c r="BK3026" t="str">
        <f t="shared" si="47"/>
        <v>Monongalia County, WV</v>
      </c>
    </row>
    <row r="3027" spans="60:63" x14ac:dyDescent="0.25">
      <c r="BH3027" t="s">
        <v>5987</v>
      </c>
      <c r="BI3027" t="s">
        <v>1876</v>
      </c>
      <c r="BJ3027" t="s">
        <v>980</v>
      </c>
      <c r="BK3027" t="str">
        <f t="shared" si="47"/>
        <v>Monroe County, WV</v>
      </c>
    </row>
    <row r="3028" spans="60:63" x14ac:dyDescent="0.25">
      <c r="BH3028" t="s">
        <v>5988</v>
      </c>
      <c r="BI3028" t="s">
        <v>1536</v>
      </c>
      <c r="BJ3028" t="s">
        <v>980</v>
      </c>
      <c r="BK3028" t="str">
        <f t="shared" si="47"/>
        <v>Morgan County, WV</v>
      </c>
    </row>
    <row r="3029" spans="60:63" x14ac:dyDescent="0.25">
      <c r="BH3029" t="s">
        <v>5989</v>
      </c>
      <c r="BI3029" t="s">
        <v>2022</v>
      </c>
      <c r="BJ3029" t="s">
        <v>980</v>
      </c>
      <c r="BK3029" t="str">
        <f t="shared" si="47"/>
        <v>Nicholas County, WV</v>
      </c>
    </row>
    <row r="3030" spans="60:63" x14ac:dyDescent="0.25">
      <c r="BH3030" t="s">
        <v>5990</v>
      </c>
      <c r="BI3030" t="s">
        <v>2048</v>
      </c>
      <c r="BJ3030" t="s">
        <v>980</v>
      </c>
      <c r="BK3030" t="str">
        <f t="shared" si="47"/>
        <v>Ohio County, WV</v>
      </c>
    </row>
    <row r="3031" spans="60:63" x14ac:dyDescent="0.25">
      <c r="BH3031" t="s">
        <v>5991</v>
      </c>
      <c r="BI3031" t="s">
        <v>2067</v>
      </c>
      <c r="BJ3031" t="s">
        <v>980</v>
      </c>
      <c r="BK3031" t="str">
        <f t="shared" si="47"/>
        <v>Pendleton County, WV</v>
      </c>
    </row>
    <row r="3032" spans="60:63" x14ac:dyDescent="0.25">
      <c r="BH3032" t="s">
        <v>5992</v>
      </c>
      <c r="BI3032" t="s">
        <v>2091</v>
      </c>
      <c r="BJ3032" t="s">
        <v>980</v>
      </c>
      <c r="BK3032" t="str">
        <f t="shared" si="47"/>
        <v>Pleasants County, WV</v>
      </c>
    </row>
    <row r="3033" spans="60:63" x14ac:dyDescent="0.25">
      <c r="BH3033" t="s">
        <v>5993</v>
      </c>
      <c r="BI3033" t="s">
        <v>2113</v>
      </c>
      <c r="BJ3033" t="s">
        <v>980</v>
      </c>
      <c r="BK3033" t="str">
        <f t="shared" si="47"/>
        <v>Pocahontas County, WV</v>
      </c>
    </row>
    <row r="3034" spans="60:63" x14ac:dyDescent="0.25">
      <c r="BH3034" t="s">
        <v>5994</v>
      </c>
      <c r="BI3034" t="s">
        <v>2131</v>
      </c>
      <c r="BJ3034" t="s">
        <v>980</v>
      </c>
      <c r="BK3034" t="str">
        <f t="shared" si="47"/>
        <v>Preston County, WV</v>
      </c>
    </row>
    <row r="3035" spans="60:63" x14ac:dyDescent="0.25">
      <c r="BH3035" t="s">
        <v>5995</v>
      </c>
      <c r="BI3035" t="s">
        <v>2149</v>
      </c>
      <c r="BJ3035" t="s">
        <v>980</v>
      </c>
      <c r="BK3035" t="str">
        <f t="shared" si="47"/>
        <v>Putnam County, WV</v>
      </c>
    </row>
    <row r="3036" spans="60:63" x14ac:dyDescent="0.25">
      <c r="BH3036" t="s">
        <v>5996</v>
      </c>
      <c r="BI3036" t="s">
        <v>2170</v>
      </c>
      <c r="BJ3036" t="s">
        <v>980</v>
      </c>
      <c r="BK3036" t="str">
        <f t="shared" si="47"/>
        <v>Raleigh County, WV</v>
      </c>
    </row>
    <row r="3037" spans="60:63" x14ac:dyDescent="0.25">
      <c r="BH3037" t="s">
        <v>5997</v>
      </c>
      <c r="BI3037" t="s">
        <v>2192</v>
      </c>
      <c r="BJ3037" t="s">
        <v>980</v>
      </c>
      <c r="BK3037" t="str">
        <f t="shared" si="47"/>
        <v>Randolph County, WV</v>
      </c>
    </row>
    <row r="3038" spans="60:63" x14ac:dyDescent="0.25">
      <c r="BH3038" t="s">
        <v>5998</v>
      </c>
      <c r="BI3038" t="s">
        <v>2215</v>
      </c>
      <c r="BJ3038" t="s">
        <v>980</v>
      </c>
      <c r="BK3038" t="str">
        <f t="shared" si="47"/>
        <v>Ritchie County, WV</v>
      </c>
    </row>
    <row r="3039" spans="60:63" x14ac:dyDescent="0.25">
      <c r="BH3039" t="s">
        <v>5999</v>
      </c>
      <c r="BI3039" t="s">
        <v>2234</v>
      </c>
      <c r="BJ3039" t="s">
        <v>980</v>
      </c>
      <c r="BK3039" t="str">
        <f t="shared" si="47"/>
        <v>Roane County, WV</v>
      </c>
    </row>
    <row r="3040" spans="60:63" x14ac:dyDescent="0.25">
      <c r="BH3040" t="s">
        <v>6000</v>
      </c>
      <c r="BI3040" t="s">
        <v>2249</v>
      </c>
      <c r="BJ3040" t="s">
        <v>980</v>
      </c>
      <c r="BK3040" t="str">
        <f t="shared" si="47"/>
        <v>Summers County, WV</v>
      </c>
    </row>
    <row r="3041" spans="60:63" x14ac:dyDescent="0.25">
      <c r="BH3041" t="s">
        <v>6001</v>
      </c>
      <c r="BI3041" t="s">
        <v>2269</v>
      </c>
      <c r="BJ3041" t="s">
        <v>980</v>
      </c>
      <c r="BK3041" t="str">
        <f t="shared" si="47"/>
        <v>Taylor County, WV</v>
      </c>
    </row>
    <row r="3042" spans="60:63" x14ac:dyDescent="0.25">
      <c r="BH3042" t="s">
        <v>6002</v>
      </c>
      <c r="BI3042" t="s">
        <v>2292</v>
      </c>
      <c r="BJ3042" t="s">
        <v>980</v>
      </c>
      <c r="BK3042" t="str">
        <f t="shared" si="47"/>
        <v>Tucker County, WV</v>
      </c>
    </row>
    <row r="3043" spans="60:63" x14ac:dyDescent="0.25">
      <c r="BH3043" t="s">
        <v>6003</v>
      </c>
      <c r="BI3043" t="s">
        <v>2309</v>
      </c>
      <c r="BJ3043" t="s">
        <v>980</v>
      </c>
      <c r="BK3043" t="str">
        <f t="shared" si="47"/>
        <v>Tyler County, WV</v>
      </c>
    </row>
    <row r="3044" spans="60:63" x14ac:dyDescent="0.25">
      <c r="BH3044" t="s">
        <v>6004</v>
      </c>
      <c r="BI3044" t="s">
        <v>2328</v>
      </c>
      <c r="BJ3044" t="s">
        <v>980</v>
      </c>
      <c r="BK3044" t="str">
        <f t="shared" si="47"/>
        <v>Upshur County, WV</v>
      </c>
    </row>
    <row r="3045" spans="60:63" x14ac:dyDescent="0.25">
      <c r="BH3045" t="s">
        <v>6005</v>
      </c>
      <c r="BI3045" t="s">
        <v>1885</v>
      </c>
      <c r="BJ3045" t="s">
        <v>980</v>
      </c>
      <c r="BK3045" t="str">
        <f t="shared" si="47"/>
        <v>Wayne County, WV</v>
      </c>
    </row>
    <row r="3046" spans="60:63" x14ac:dyDescent="0.25">
      <c r="BH3046" t="s">
        <v>6006</v>
      </c>
      <c r="BI3046" t="s">
        <v>2368</v>
      </c>
      <c r="BJ3046" t="s">
        <v>980</v>
      </c>
      <c r="BK3046" t="str">
        <f t="shared" si="47"/>
        <v>Webster County, WV</v>
      </c>
    </row>
    <row r="3047" spans="60:63" x14ac:dyDescent="0.25">
      <c r="BH3047" t="s">
        <v>6007</v>
      </c>
      <c r="BI3047" t="s">
        <v>2389</v>
      </c>
      <c r="BJ3047" t="s">
        <v>980</v>
      </c>
      <c r="BK3047" t="str">
        <f t="shared" si="47"/>
        <v>Wetzel County, WV</v>
      </c>
    </row>
    <row r="3048" spans="60:63" x14ac:dyDescent="0.25">
      <c r="BH3048" t="s">
        <v>6008</v>
      </c>
      <c r="BI3048" t="s">
        <v>2408</v>
      </c>
      <c r="BJ3048" t="s">
        <v>980</v>
      </c>
      <c r="BK3048" t="str">
        <f t="shared" si="47"/>
        <v>Wirt County, WV</v>
      </c>
    </row>
    <row r="3049" spans="60:63" x14ac:dyDescent="0.25">
      <c r="BH3049" t="s">
        <v>6009</v>
      </c>
      <c r="BI3049" t="s">
        <v>2428</v>
      </c>
      <c r="BJ3049" t="s">
        <v>980</v>
      </c>
      <c r="BK3049" t="str">
        <f t="shared" si="47"/>
        <v>Wood County, WV</v>
      </c>
    </row>
    <row r="3050" spans="60:63" x14ac:dyDescent="0.25">
      <c r="BH3050" t="s">
        <v>6010</v>
      </c>
      <c r="BI3050" t="s">
        <v>2449</v>
      </c>
      <c r="BJ3050" t="s">
        <v>980</v>
      </c>
      <c r="BK3050" t="str">
        <f t="shared" si="47"/>
        <v>Wyoming County, WV</v>
      </c>
    </row>
    <row r="3051" spans="60:63" x14ac:dyDescent="0.25">
      <c r="BH3051" t="s">
        <v>6011</v>
      </c>
      <c r="BI3051" t="s">
        <v>997</v>
      </c>
      <c r="BJ3051" t="s">
        <v>981</v>
      </c>
      <c r="BK3051" t="str">
        <f t="shared" si="47"/>
        <v>Adams County, WI</v>
      </c>
    </row>
    <row r="3052" spans="60:63" x14ac:dyDescent="0.25">
      <c r="BH3052" t="s">
        <v>6012</v>
      </c>
      <c r="BI3052" t="s">
        <v>1073</v>
      </c>
      <c r="BJ3052" t="s">
        <v>981</v>
      </c>
      <c r="BK3052" t="str">
        <f t="shared" si="47"/>
        <v>Ashland County, WI</v>
      </c>
    </row>
    <row r="3053" spans="60:63" x14ac:dyDescent="0.25">
      <c r="BH3053" t="s">
        <v>6013</v>
      </c>
      <c r="BI3053" t="s">
        <v>1119</v>
      </c>
      <c r="BJ3053" t="s">
        <v>981</v>
      </c>
      <c r="BK3053" t="str">
        <f t="shared" si="47"/>
        <v>Barron County, WI</v>
      </c>
    </row>
    <row r="3054" spans="60:63" x14ac:dyDescent="0.25">
      <c r="BH3054" t="s">
        <v>6014</v>
      </c>
      <c r="BI3054" t="s">
        <v>1166</v>
      </c>
      <c r="BJ3054" t="s">
        <v>981</v>
      </c>
      <c r="BK3054" t="str">
        <f t="shared" si="47"/>
        <v>Bayfield County, WI</v>
      </c>
    </row>
    <row r="3055" spans="60:63" x14ac:dyDescent="0.25">
      <c r="BH3055" t="s">
        <v>6015</v>
      </c>
      <c r="BI3055" t="s">
        <v>1180</v>
      </c>
      <c r="BJ3055" t="s">
        <v>981</v>
      </c>
      <c r="BK3055" t="str">
        <f t="shared" si="47"/>
        <v>Brown County, WI</v>
      </c>
    </row>
    <row r="3056" spans="60:63" x14ac:dyDescent="0.25">
      <c r="BH3056" t="s">
        <v>6016</v>
      </c>
      <c r="BI3056" t="s">
        <v>1244</v>
      </c>
      <c r="BJ3056" t="s">
        <v>981</v>
      </c>
      <c r="BK3056" t="str">
        <f t="shared" si="47"/>
        <v>Buffalo County, WI</v>
      </c>
    </row>
    <row r="3057" spans="60:63" x14ac:dyDescent="0.25">
      <c r="BH3057" t="s">
        <v>6017</v>
      </c>
      <c r="BI3057" t="s">
        <v>1280</v>
      </c>
      <c r="BJ3057" t="s">
        <v>981</v>
      </c>
      <c r="BK3057" t="str">
        <f t="shared" si="47"/>
        <v>Burnett County, WI</v>
      </c>
    </row>
    <row r="3058" spans="60:63" x14ac:dyDescent="0.25">
      <c r="BH3058" t="s">
        <v>6018</v>
      </c>
      <c r="BI3058" t="s">
        <v>1312</v>
      </c>
      <c r="BJ3058" t="s">
        <v>981</v>
      </c>
      <c r="BK3058" t="str">
        <f t="shared" si="47"/>
        <v>Calumet County, WI</v>
      </c>
    </row>
    <row r="3059" spans="60:63" x14ac:dyDescent="0.25">
      <c r="BH3059" t="s">
        <v>6019</v>
      </c>
      <c r="BI3059" t="s">
        <v>1349</v>
      </c>
      <c r="BJ3059" t="s">
        <v>981</v>
      </c>
      <c r="BK3059" t="str">
        <f t="shared" si="47"/>
        <v>Chippewa County, WI</v>
      </c>
    </row>
    <row r="3060" spans="60:63" x14ac:dyDescent="0.25">
      <c r="BH3060" t="s">
        <v>6020</v>
      </c>
      <c r="BI3060" t="s">
        <v>1056</v>
      </c>
      <c r="BJ3060" t="s">
        <v>981</v>
      </c>
      <c r="BK3060" t="str">
        <f t="shared" si="47"/>
        <v>Clark County, WI</v>
      </c>
    </row>
    <row r="3061" spans="60:63" x14ac:dyDescent="0.25">
      <c r="BH3061" t="s">
        <v>6021</v>
      </c>
      <c r="BI3061" t="s">
        <v>1200</v>
      </c>
      <c r="BJ3061" t="s">
        <v>981</v>
      </c>
      <c r="BK3061" t="str">
        <f t="shared" si="47"/>
        <v>Columbia County, WI</v>
      </c>
    </row>
    <row r="3062" spans="60:63" x14ac:dyDescent="0.25">
      <c r="BH3062" t="s">
        <v>6022</v>
      </c>
      <c r="BI3062" t="s">
        <v>1442</v>
      </c>
      <c r="BJ3062" t="s">
        <v>981</v>
      </c>
      <c r="BK3062" t="str">
        <f t="shared" si="47"/>
        <v>Crawford County, WI</v>
      </c>
    </row>
    <row r="3063" spans="60:63" x14ac:dyDescent="0.25">
      <c r="BH3063" t="s">
        <v>6023</v>
      </c>
      <c r="BI3063" t="s">
        <v>1475</v>
      </c>
      <c r="BJ3063" t="s">
        <v>981</v>
      </c>
      <c r="BK3063" t="str">
        <f t="shared" si="47"/>
        <v>Dane County, WI</v>
      </c>
    </row>
    <row r="3064" spans="60:63" x14ac:dyDescent="0.25">
      <c r="BH3064" t="s">
        <v>6024</v>
      </c>
      <c r="BI3064" t="s">
        <v>1506</v>
      </c>
      <c r="BJ3064" t="s">
        <v>981</v>
      </c>
      <c r="BK3064" t="str">
        <f t="shared" si="47"/>
        <v>Dodge County, WI</v>
      </c>
    </row>
    <row r="3065" spans="60:63" x14ac:dyDescent="0.25">
      <c r="BH3065" t="s">
        <v>6025</v>
      </c>
      <c r="BI3065" t="s">
        <v>1539</v>
      </c>
      <c r="BJ3065" t="s">
        <v>981</v>
      </c>
      <c r="BK3065" t="str">
        <f t="shared" si="47"/>
        <v>Door County, WI</v>
      </c>
    </row>
    <row r="3066" spans="60:63" x14ac:dyDescent="0.25">
      <c r="BH3066" t="s">
        <v>6026</v>
      </c>
      <c r="BI3066" t="s">
        <v>1102</v>
      </c>
      <c r="BJ3066" t="s">
        <v>981</v>
      </c>
      <c r="BK3066" t="str">
        <f t="shared" si="47"/>
        <v>Douglas County, WI</v>
      </c>
    </row>
    <row r="3067" spans="60:63" x14ac:dyDescent="0.25">
      <c r="BH3067" t="s">
        <v>6027</v>
      </c>
      <c r="BI3067" t="s">
        <v>1466</v>
      </c>
      <c r="BJ3067" t="s">
        <v>981</v>
      </c>
      <c r="BK3067" t="str">
        <f t="shared" si="47"/>
        <v>Dunn County, WI</v>
      </c>
    </row>
    <row r="3068" spans="60:63" x14ac:dyDescent="0.25">
      <c r="BH3068" t="s">
        <v>6028</v>
      </c>
      <c r="BI3068" t="s">
        <v>1631</v>
      </c>
      <c r="BJ3068" t="s">
        <v>981</v>
      </c>
      <c r="BK3068" t="str">
        <f t="shared" si="47"/>
        <v>Eau Claire County, WI</v>
      </c>
    </row>
    <row r="3069" spans="60:63" x14ac:dyDescent="0.25">
      <c r="BH3069" t="s">
        <v>6029</v>
      </c>
      <c r="BI3069" t="s">
        <v>1655</v>
      </c>
      <c r="BJ3069" t="s">
        <v>981</v>
      </c>
      <c r="BK3069" t="str">
        <f t="shared" si="47"/>
        <v>Florence County, WI</v>
      </c>
    </row>
    <row r="3070" spans="60:63" x14ac:dyDescent="0.25">
      <c r="BH3070" t="s">
        <v>6030</v>
      </c>
      <c r="BI3070" t="s">
        <v>1685</v>
      </c>
      <c r="BJ3070" t="s">
        <v>981</v>
      </c>
      <c r="BK3070" t="str">
        <f t="shared" si="47"/>
        <v>Fond du Lac County, WI</v>
      </c>
    </row>
    <row r="3071" spans="60:63" x14ac:dyDescent="0.25">
      <c r="BH3071" t="s">
        <v>6031</v>
      </c>
      <c r="BI3071" t="s">
        <v>1708</v>
      </c>
      <c r="BJ3071" t="s">
        <v>981</v>
      </c>
      <c r="BK3071" t="str">
        <f t="shared" si="47"/>
        <v>Forest County, WI</v>
      </c>
    </row>
    <row r="3072" spans="60:63" x14ac:dyDescent="0.25">
      <c r="BH3072" t="s">
        <v>6032</v>
      </c>
      <c r="BI3072" t="s">
        <v>1373</v>
      </c>
      <c r="BJ3072" t="s">
        <v>981</v>
      </c>
      <c r="BK3072" t="str">
        <f t="shared" si="47"/>
        <v>Grant County, WI</v>
      </c>
    </row>
    <row r="3073" spans="60:63" x14ac:dyDescent="0.25">
      <c r="BH3073" t="s">
        <v>6033</v>
      </c>
      <c r="BI3073" t="s">
        <v>1764</v>
      </c>
      <c r="BJ3073" t="s">
        <v>981</v>
      </c>
      <c r="BK3073" t="str">
        <f t="shared" si="47"/>
        <v>Green County, WI</v>
      </c>
    </row>
    <row r="3074" spans="60:63" x14ac:dyDescent="0.25">
      <c r="BH3074" t="s">
        <v>6034</v>
      </c>
      <c r="BI3074" t="s">
        <v>1788</v>
      </c>
      <c r="BJ3074" t="s">
        <v>981</v>
      </c>
      <c r="BK3074" t="str">
        <f t="shared" si="47"/>
        <v>Green Lake County, WI</v>
      </c>
    </row>
    <row r="3075" spans="60:63" x14ac:dyDescent="0.25">
      <c r="BH3075" t="s">
        <v>6035</v>
      </c>
      <c r="BI3075" t="s">
        <v>1809</v>
      </c>
      <c r="BJ3075" t="s">
        <v>981</v>
      </c>
      <c r="BK3075" t="str">
        <f t="shared" ref="BK3075:BK3138" si="48">_xlfn.TEXTJOIN(", ", TRUE, BI3075,BJ3075)</f>
        <v>Iowa County, WI</v>
      </c>
    </row>
    <row r="3076" spans="60:63" x14ac:dyDescent="0.25">
      <c r="BH3076" t="s">
        <v>6036</v>
      </c>
      <c r="BI3076" t="s">
        <v>1413</v>
      </c>
      <c r="BJ3076" t="s">
        <v>981</v>
      </c>
      <c r="BK3076" t="str">
        <f t="shared" si="48"/>
        <v>Iron County, WI</v>
      </c>
    </row>
    <row r="3077" spans="60:63" x14ac:dyDescent="0.25">
      <c r="BH3077" t="s">
        <v>6037</v>
      </c>
      <c r="BI3077" t="s">
        <v>1531</v>
      </c>
      <c r="BJ3077" t="s">
        <v>981</v>
      </c>
      <c r="BK3077" t="str">
        <f t="shared" si="48"/>
        <v>Jackson County, WI</v>
      </c>
    </row>
    <row r="3078" spans="60:63" x14ac:dyDescent="0.25">
      <c r="BH3078" t="s">
        <v>6038</v>
      </c>
      <c r="BI3078" t="s">
        <v>1569</v>
      </c>
      <c r="BJ3078" t="s">
        <v>981</v>
      </c>
      <c r="BK3078" t="str">
        <f t="shared" si="48"/>
        <v>Jefferson County, WI</v>
      </c>
    </row>
    <row r="3079" spans="60:63" x14ac:dyDescent="0.25">
      <c r="BH3079" t="s">
        <v>6039</v>
      </c>
      <c r="BI3079" t="s">
        <v>1909</v>
      </c>
      <c r="BJ3079" t="s">
        <v>981</v>
      </c>
      <c r="BK3079" t="str">
        <f t="shared" si="48"/>
        <v>Juneau County, WI</v>
      </c>
    </row>
    <row r="3080" spans="60:63" x14ac:dyDescent="0.25">
      <c r="BH3080" t="s">
        <v>6040</v>
      </c>
      <c r="BI3080" t="s">
        <v>1933</v>
      </c>
      <c r="BJ3080" t="s">
        <v>981</v>
      </c>
      <c r="BK3080" t="str">
        <f t="shared" si="48"/>
        <v>Kenosha County, WI</v>
      </c>
    </row>
    <row r="3081" spans="60:63" x14ac:dyDescent="0.25">
      <c r="BH3081" t="s">
        <v>6041</v>
      </c>
      <c r="BI3081" t="s">
        <v>1954</v>
      </c>
      <c r="BJ3081" t="s">
        <v>981</v>
      </c>
      <c r="BK3081" t="str">
        <f t="shared" si="48"/>
        <v>Kewaunee County, WI</v>
      </c>
    </row>
    <row r="3082" spans="60:63" x14ac:dyDescent="0.25">
      <c r="BH3082" t="s">
        <v>6042</v>
      </c>
      <c r="BI3082" t="s">
        <v>1979</v>
      </c>
      <c r="BJ3082" t="s">
        <v>981</v>
      </c>
      <c r="BK3082" t="str">
        <f t="shared" si="48"/>
        <v>La Crosse County, WI</v>
      </c>
    </row>
    <row r="3083" spans="60:63" x14ac:dyDescent="0.25">
      <c r="BH3083" t="s">
        <v>6043</v>
      </c>
      <c r="BI3083" t="s">
        <v>1986</v>
      </c>
      <c r="BJ3083" t="s">
        <v>981</v>
      </c>
      <c r="BK3083" t="str">
        <f t="shared" si="48"/>
        <v>Lafayette County, WI</v>
      </c>
    </row>
    <row r="3084" spans="60:63" x14ac:dyDescent="0.25">
      <c r="BH3084" t="s">
        <v>6044</v>
      </c>
      <c r="BI3084" t="s">
        <v>2023</v>
      </c>
      <c r="BJ3084" t="s">
        <v>981</v>
      </c>
      <c r="BK3084" t="str">
        <f t="shared" si="48"/>
        <v>Langlade County, WI</v>
      </c>
    </row>
    <row r="3085" spans="60:63" x14ac:dyDescent="0.25">
      <c r="BH3085" t="s">
        <v>6045</v>
      </c>
      <c r="BI3085" t="s">
        <v>1292</v>
      </c>
      <c r="BJ3085" t="s">
        <v>981</v>
      </c>
      <c r="BK3085" t="str">
        <f t="shared" si="48"/>
        <v>Lincoln County, WI</v>
      </c>
    </row>
    <row r="3086" spans="60:63" x14ac:dyDescent="0.25">
      <c r="BH3086" t="s">
        <v>6046</v>
      </c>
      <c r="BI3086" t="s">
        <v>2068</v>
      </c>
      <c r="BJ3086" t="s">
        <v>981</v>
      </c>
      <c r="BK3086" t="str">
        <f t="shared" si="48"/>
        <v>Manitowoc County, WI</v>
      </c>
    </row>
    <row r="3087" spans="60:63" x14ac:dyDescent="0.25">
      <c r="BH3087" t="s">
        <v>6047</v>
      </c>
      <c r="BI3087" t="s">
        <v>2092</v>
      </c>
      <c r="BJ3087" t="s">
        <v>981</v>
      </c>
      <c r="BK3087" t="str">
        <f t="shared" si="48"/>
        <v>Marathon County, WI</v>
      </c>
    </row>
    <row r="3088" spans="60:63" x14ac:dyDescent="0.25">
      <c r="BH3088" t="s">
        <v>6048</v>
      </c>
      <c r="BI3088" t="s">
        <v>2114</v>
      </c>
      <c r="BJ3088" t="s">
        <v>981</v>
      </c>
      <c r="BK3088" t="str">
        <f t="shared" si="48"/>
        <v>Marinette County, WI</v>
      </c>
    </row>
    <row r="3089" spans="60:63" x14ac:dyDescent="0.25">
      <c r="BH3089" t="s">
        <v>6049</v>
      </c>
      <c r="BI3089" t="s">
        <v>2132</v>
      </c>
      <c r="BJ3089" t="s">
        <v>981</v>
      </c>
      <c r="BK3089" t="str">
        <f t="shared" si="48"/>
        <v>Marquette County, WI</v>
      </c>
    </row>
    <row r="3090" spans="60:63" x14ac:dyDescent="0.25">
      <c r="BH3090" t="s">
        <v>6050</v>
      </c>
      <c r="BI3090" t="s">
        <v>2155</v>
      </c>
      <c r="BJ3090" t="s">
        <v>981</v>
      </c>
      <c r="BK3090" t="str">
        <f t="shared" si="48"/>
        <v>Menominee County, WI</v>
      </c>
    </row>
    <row r="3091" spans="60:63" x14ac:dyDescent="0.25">
      <c r="BH3091" t="s">
        <v>6051</v>
      </c>
      <c r="BI3091" t="s">
        <v>2171</v>
      </c>
      <c r="BJ3091" t="s">
        <v>981</v>
      </c>
      <c r="BK3091" t="str">
        <f t="shared" si="48"/>
        <v>Milwaukee County, WI</v>
      </c>
    </row>
    <row r="3092" spans="60:63" x14ac:dyDescent="0.25">
      <c r="BH3092" t="s">
        <v>6052</v>
      </c>
      <c r="BI3092" t="s">
        <v>1876</v>
      </c>
      <c r="BJ3092" t="s">
        <v>981</v>
      </c>
      <c r="BK3092" t="str">
        <f t="shared" si="48"/>
        <v>Monroe County, WI</v>
      </c>
    </row>
    <row r="3093" spans="60:63" x14ac:dyDescent="0.25">
      <c r="BH3093" t="s">
        <v>6053</v>
      </c>
      <c r="BI3093" t="s">
        <v>2216</v>
      </c>
      <c r="BJ3093" t="s">
        <v>981</v>
      </c>
      <c r="BK3093" t="str">
        <f t="shared" si="48"/>
        <v>Oconto County, WI</v>
      </c>
    </row>
    <row r="3094" spans="60:63" x14ac:dyDescent="0.25">
      <c r="BH3094" t="s">
        <v>6054</v>
      </c>
      <c r="BI3094" t="s">
        <v>1998</v>
      </c>
      <c r="BJ3094" t="s">
        <v>981</v>
      </c>
      <c r="BK3094" t="str">
        <f t="shared" si="48"/>
        <v>Oneida County, WI</v>
      </c>
    </row>
    <row r="3095" spans="60:63" x14ac:dyDescent="0.25">
      <c r="BH3095" t="s">
        <v>6055</v>
      </c>
      <c r="BI3095" t="s">
        <v>2250</v>
      </c>
      <c r="BJ3095" t="s">
        <v>981</v>
      </c>
      <c r="BK3095" t="str">
        <f t="shared" si="48"/>
        <v>Outagamie County, WI</v>
      </c>
    </row>
    <row r="3096" spans="60:63" x14ac:dyDescent="0.25">
      <c r="BH3096" t="s">
        <v>6056</v>
      </c>
      <c r="BI3096" t="s">
        <v>2270</v>
      </c>
      <c r="BJ3096" t="s">
        <v>981</v>
      </c>
      <c r="BK3096" t="str">
        <f t="shared" si="48"/>
        <v>Ozaukee County, WI</v>
      </c>
    </row>
    <row r="3097" spans="60:63" x14ac:dyDescent="0.25">
      <c r="BH3097" t="s">
        <v>6057</v>
      </c>
      <c r="BI3097" t="s">
        <v>2293</v>
      </c>
      <c r="BJ3097" t="s">
        <v>981</v>
      </c>
      <c r="BK3097" t="str">
        <f t="shared" si="48"/>
        <v>Pepin County, WI</v>
      </c>
    </row>
    <row r="3098" spans="60:63" x14ac:dyDescent="0.25">
      <c r="BH3098" t="s">
        <v>6058</v>
      </c>
      <c r="BI3098" t="s">
        <v>1861</v>
      </c>
      <c r="BJ3098" t="s">
        <v>981</v>
      </c>
      <c r="BK3098" t="str">
        <f t="shared" si="48"/>
        <v>Pierce County, WI</v>
      </c>
    </row>
    <row r="3099" spans="60:63" x14ac:dyDescent="0.25">
      <c r="BH3099" t="s">
        <v>6059</v>
      </c>
      <c r="BI3099" t="s">
        <v>1856</v>
      </c>
      <c r="BJ3099" t="s">
        <v>981</v>
      </c>
      <c r="BK3099" t="str">
        <f t="shared" si="48"/>
        <v>Polk County, WI</v>
      </c>
    </row>
    <row r="3100" spans="60:63" x14ac:dyDescent="0.25">
      <c r="BH3100" t="s">
        <v>6060</v>
      </c>
      <c r="BI3100" t="s">
        <v>2351</v>
      </c>
      <c r="BJ3100" t="s">
        <v>981</v>
      </c>
      <c r="BK3100" t="str">
        <f t="shared" si="48"/>
        <v>Portage County, WI</v>
      </c>
    </row>
    <row r="3101" spans="60:63" x14ac:dyDescent="0.25">
      <c r="BH3101" t="s">
        <v>6061</v>
      </c>
      <c r="BI3101" t="s">
        <v>2369</v>
      </c>
      <c r="BJ3101" t="s">
        <v>981</v>
      </c>
      <c r="BK3101" t="str">
        <f t="shared" si="48"/>
        <v>Price County, WI</v>
      </c>
    </row>
    <row r="3102" spans="60:63" x14ac:dyDescent="0.25">
      <c r="BH3102" t="s">
        <v>6062</v>
      </c>
      <c r="BI3102" t="s">
        <v>2390</v>
      </c>
      <c r="BJ3102" t="s">
        <v>981</v>
      </c>
      <c r="BK3102" t="str">
        <f t="shared" si="48"/>
        <v>Racine County, WI</v>
      </c>
    </row>
    <row r="3103" spans="60:63" x14ac:dyDescent="0.25">
      <c r="BH3103" t="s">
        <v>6063</v>
      </c>
      <c r="BI3103" t="s">
        <v>2126</v>
      </c>
      <c r="BJ3103" t="s">
        <v>981</v>
      </c>
      <c r="BK3103" t="str">
        <f t="shared" si="48"/>
        <v>Richland County, WI</v>
      </c>
    </row>
    <row r="3104" spans="60:63" x14ac:dyDescent="0.25">
      <c r="BH3104" t="s">
        <v>6064</v>
      </c>
      <c r="BI3104" t="s">
        <v>2429</v>
      </c>
      <c r="BJ3104" t="s">
        <v>981</v>
      </c>
      <c r="BK3104" t="str">
        <f t="shared" si="48"/>
        <v>Rock County, WI</v>
      </c>
    </row>
    <row r="3105" spans="60:63" x14ac:dyDescent="0.25">
      <c r="BH3105" t="s">
        <v>6065</v>
      </c>
      <c r="BI3105" t="s">
        <v>2450</v>
      </c>
      <c r="BJ3105" t="s">
        <v>981</v>
      </c>
      <c r="BK3105" t="str">
        <f t="shared" si="48"/>
        <v>Rusk County, WI</v>
      </c>
    </row>
    <row r="3106" spans="60:63" x14ac:dyDescent="0.25">
      <c r="BH3106" t="s">
        <v>6066</v>
      </c>
      <c r="BI3106" t="s">
        <v>2465</v>
      </c>
      <c r="BJ3106" t="s">
        <v>981</v>
      </c>
      <c r="BK3106" t="str">
        <f t="shared" si="48"/>
        <v>St. Croix County, WI</v>
      </c>
    </row>
    <row r="3107" spans="60:63" x14ac:dyDescent="0.25">
      <c r="BH3107" t="s">
        <v>6067</v>
      </c>
      <c r="BI3107" t="s">
        <v>2477</v>
      </c>
      <c r="BJ3107" t="s">
        <v>981</v>
      </c>
      <c r="BK3107" t="str">
        <f t="shared" si="48"/>
        <v>Sauk County, WI</v>
      </c>
    </row>
    <row r="3108" spans="60:63" x14ac:dyDescent="0.25">
      <c r="BH3108" t="s">
        <v>6068</v>
      </c>
      <c r="BI3108" t="s">
        <v>2492</v>
      </c>
      <c r="BJ3108" t="s">
        <v>981</v>
      </c>
      <c r="BK3108" t="str">
        <f t="shared" si="48"/>
        <v>Sawyer County, WI</v>
      </c>
    </row>
    <row r="3109" spans="60:63" x14ac:dyDescent="0.25">
      <c r="BH3109" t="s">
        <v>6069</v>
      </c>
      <c r="BI3109" t="s">
        <v>2507</v>
      </c>
      <c r="BJ3109" t="s">
        <v>981</v>
      </c>
      <c r="BK3109" t="str">
        <f t="shared" si="48"/>
        <v>Shawano County, WI</v>
      </c>
    </row>
    <row r="3110" spans="60:63" x14ac:dyDescent="0.25">
      <c r="BH3110" t="s">
        <v>6070</v>
      </c>
      <c r="BI3110" t="s">
        <v>2522</v>
      </c>
      <c r="BJ3110" t="s">
        <v>981</v>
      </c>
      <c r="BK3110" t="str">
        <f t="shared" si="48"/>
        <v>Sheboygan County, WI</v>
      </c>
    </row>
    <row r="3111" spans="60:63" x14ac:dyDescent="0.25">
      <c r="BH3111" t="s">
        <v>6071</v>
      </c>
      <c r="BI3111" t="s">
        <v>2269</v>
      </c>
      <c r="BJ3111" t="s">
        <v>981</v>
      </c>
      <c r="BK3111" t="str">
        <f t="shared" si="48"/>
        <v>Taylor County, WI</v>
      </c>
    </row>
    <row r="3112" spans="60:63" x14ac:dyDescent="0.25">
      <c r="BH3112" t="s">
        <v>6072</v>
      </c>
      <c r="BI3112" t="s">
        <v>2553</v>
      </c>
      <c r="BJ3112" t="s">
        <v>981</v>
      </c>
      <c r="BK3112" t="str">
        <f t="shared" si="48"/>
        <v>Trempealeau County, WI</v>
      </c>
    </row>
    <row r="3113" spans="60:63" x14ac:dyDescent="0.25">
      <c r="BH3113" t="s">
        <v>6073</v>
      </c>
      <c r="BI3113" t="s">
        <v>2571</v>
      </c>
      <c r="BJ3113" t="s">
        <v>981</v>
      </c>
      <c r="BK3113" t="str">
        <f t="shared" si="48"/>
        <v>Vernon County, WI</v>
      </c>
    </row>
    <row r="3114" spans="60:63" x14ac:dyDescent="0.25">
      <c r="BH3114" t="s">
        <v>6074</v>
      </c>
      <c r="BI3114" t="s">
        <v>2588</v>
      </c>
      <c r="BJ3114" t="s">
        <v>981</v>
      </c>
      <c r="BK3114" t="str">
        <f t="shared" si="48"/>
        <v>Vilas County, WI</v>
      </c>
    </row>
    <row r="3115" spans="60:63" x14ac:dyDescent="0.25">
      <c r="BH3115" t="s">
        <v>6075</v>
      </c>
      <c r="BI3115" t="s">
        <v>2586</v>
      </c>
      <c r="BJ3115" t="s">
        <v>981</v>
      </c>
      <c r="BK3115" t="str">
        <f t="shared" si="48"/>
        <v>Walworth County, WI</v>
      </c>
    </row>
    <row r="3116" spans="60:63" x14ac:dyDescent="0.25">
      <c r="BH3116" t="s">
        <v>6076</v>
      </c>
      <c r="BI3116" t="s">
        <v>2619</v>
      </c>
      <c r="BJ3116" t="s">
        <v>981</v>
      </c>
      <c r="BK3116" t="str">
        <f t="shared" si="48"/>
        <v>Washburn County, WI</v>
      </c>
    </row>
    <row r="3117" spans="60:63" x14ac:dyDescent="0.25">
      <c r="BH3117" t="s">
        <v>6077</v>
      </c>
      <c r="BI3117" t="s">
        <v>1201</v>
      </c>
      <c r="BJ3117" t="s">
        <v>981</v>
      </c>
      <c r="BK3117" t="str">
        <f t="shared" si="48"/>
        <v>Washington County, WI</v>
      </c>
    </row>
    <row r="3118" spans="60:63" x14ac:dyDescent="0.25">
      <c r="BH3118" t="s">
        <v>6078</v>
      </c>
      <c r="BI3118" t="s">
        <v>2645</v>
      </c>
      <c r="BJ3118" t="s">
        <v>981</v>
      </c>
      <c r="BK3118" t="str">
        <f t="shared" si="48"/>
        <v>Waukesha County, WI</v>
      </c>
    </row>
    <row r="3119" spans="60:63" x14ac:dyDescent="0.25">
      <c r="BH3119" t="s">
        <v>6079</v>
      </c>
      <c r="BI3119" t="s">
        <v>2657</v>
      </c>
      <c r="BJ3119" t="s">
        <v>981</v>
      </c>
      <c r="BK3119" t="str">
        <f t="shared" si="48"/>
        <v>Waupaca County, WI</v>
      </c>
    </row>
    <row r="3120" spans="60:63" x14ac:dyDescent="0.25">
      <c r="BH3120" t="s">
        <v>6080</v>
      </c>
      <c r="BI3120" t="s">
        <v>2667</v>
      </c>
      <c r="BJ3120" t="s">
        <v>981</v>
      </c>
      <c r="BK3120" t="str">
        <f t="shared" si="48"/>
        <v>Waushara County, WI</v>
      </c>
    </row>
    <row r="3121" spans="60:63" x14ac:dyDescent="0.25">
      <c r="BH3121" t="s">
        <v>6081</v>
      </c>
      <c r="BI3121" t="s">
        <v>2683</v>
      </c>
      <c r="BJ3121" t="s">
        <v>981</v>
      </c>
      <c r="BK3121" t="str">
        <f t="shared" si="48"/>
        <v>Winnebago County, WI</v>
      </c>
    </row>
    <row r="3122" spans="60:63" x14ac:dyDescent="0.25">
      <c r="BH3122" t="s">
        <v>6082</v>
      </c>
      <c r="BI3122" t="s">
        <v>2428</v>
      </c>
      <c r="BJ3122" t="s">
        <v>981</v>
      </c>
      <c r="BK3122" t="str">
        <f t="shared" si="48"/>
        <v>Wood County, WI</v>
      </c>
    </row>
    <row r="3123" spans="60:63" x14ac:dyDescent="0.25">
      <c r="BH3123" t="s">
        <v>6083</v>
      </c>
      <c r="BI3123" t="s">
        <v>1018</v>
      </c>
      <c r="BJ3123" t="s">
        <v>982</v>
      </c>
      <c r="BK3123" t="str">
        <f t="shared" si="48"/>
        <v>Albany County, WY</v>
      </c>
    </row>
    <row r="3124" spans="60:63" x14ac:dyDescent="0.25">
      <c r="BH3124" t="s">
        <v>6084</v>
      </c>
      <c r="BI3124" t="s">
        <v>1054</v>
      </c>
      <c r="BJ3124" t="s">
        <v>982</v>
      </c>
      <c r="BK3124" t="str">
        <f t="shared" si="48"/>
        <v>Big Horn County, WY</v>
      </c>
    </row>
    <row r="3125" spans="60:63" x14ac:dyDescent="0.25">
      <c r="BH3125" t="s">
        <v>6085</v>
      </c>
      <c r="BI3125" t="s">
        <v>1120</v>
      </c>
      <c r="BJ3125" t="s">
        <v>982</v>
      </c>
      <c r="BK3125" t="str">
        <f t="shared" si="48"/>
        <v>Campbell County, WY</v>
      </c>
    </row>
    <row r="3126" spans="60:63" x14ac:dyDescent="0.25">
      <c r="BH3126" t="s">
        <v>6086</v>
      </c>
      <c r="BI3126" t="s">
        <v>1161</v>
      </c>
      <c r="BJ3126" t="s">
        <v>982</v>
      </c>
      <c r="BK3126" t="str">
        <f t="shared" si="48"/>
        <v>Carbon County, WY</v>
      </c>
    </row>
    <row r="3127" spans="60:63" x14ac:dyDescent="0.25">
      <c r="BH3127" t="s">
        <v>6087</v>
      </c>
      <c r="BI3127" t="s">
        <v>1209</v>
      </c>
      <c r="BJ3127" t="s">
        <v>982</v>
      </c>
      <c r="BK3127" t="str">
        <f t="shared" si="48"/>
        <v>Converse County, WY</v>
      </c>
    </row>
    <row r="3128" spans="60:63" x14ac:dyDescent="0.25">
      <c r="BH3128" t="s">
        <v>6088</v>
      </c>
      <c r="BI3128" t="s">
        <v>1245</v>
      </c>
      <c r="BJ3128" t="s">
        <v>982</v>
      </c>
      <c r="BK3128" t="str">
        <f t="shared" si="48"/>
        <v>Crook County, WY</v>
      </c>
    </row>
    <row r="3129" spans="60:63" x14ac:dyDescent="0.25">
      <c r="BH3129" t="s">
        <v>6089</v>
      </c>
      <c r="BI3129" t="s">
        <v>1281</v>
      </c>
      <c r="BJ3129" t="s">
        <v>982</v>
      </c>
      <c r="BK3129" t="str">
        <f t="shared" si="48"/>
        <v>Fremont County, WY</v>
      </c>
    </row>
    <row r="3130" spans="60:63" x14ac:dyDescent="0.25">
      <c r="BH3130" t="s">
        <v>6090</v>
      </c>
      <c r="BI3130" t="s">
        <v>1313</v>
      </c>
      <c r="BJ3130" t="s">
        <v>982</v>
      </c>
      <c r="BK3130" t="str">
        <f t="shared" si="48"/>
        <v>Goshen County, WY</v>
      </c>
    </row>
    <row r="3131" spans="60:63" x14ac:dyDescent="0.25">
      <c r="BH3131" t="s">
        <v>6091</v>
      </c>
      <c r="BI3131" t="s">
        <v>1350</v>
      </c>
      <c r="BJ3131" t="s">
        <v>982</v>
      </c>
      <c r="BK3131" t="str">
        <f t="shared" si="48"/>
        <v>Hot Springs County, WY</v>
      </c>
    </row>
    <row r="3132" spans="60:63" x14ac:dyDescent="0.25">
      <c r="BH3132" t="s">
        <v>6092</v>
      </c>
      <c r="BI3132" t="s">
        <v>1383</v>
      </c>
      <c r="BJ3132" t="s">
        <v>982</v>
      </c>
      <c r="BK3132" t="str">
        <f t="shared" si="48"/>
        <v>Johnson County, WY</v>
      </c>
    </row>
    <row r="3133" spans="60:63" x14ac:dyDescent="0.25">
      <c r="BH3133" t="s">
        <v>6093</v>
      </c>
      <c r="BI3133" t="s">
        <v>1417</v>
      </c>
      <c r="BJ3133" t="s">
        <v>982</v>
      </c>
      <c r="BK3133" t="str">
        <f t="shared" si="48"/>
        <v>Laramie County, WY</v>
      </c>
    </row>
    <row r="3134" spans="60:63" x14ac:dyDescent="0.25">
      <c r="BH3134" t="s">
        <v>6094</v>
      </c>
      <c r="BI3134" t="s">
        <v>1292</v>
      </c>
      <c r="BJ3134" t="s">
        <v>982</v>
      </c>
      <c r="BK3134" t="str">
        <f t="shared" si="48"/>
        <v>Lincoln County, WY</v>
      </c>
    </row>
    <row r="3135" spans="60:63" x14ac:dyDescent="0.25">
      <c r="BH3135" t="s">
        <v>6095</v>
      </c>
      <c r="BI3135" t="s">
        <v>1476</v>
      </c>
      <c r="BJ3135" t="s">
        <v>982</v>
      </c>
      <c r="BK3135" t="str">
        <f t="shared" si="48"/>
        <v>Natrona County, WY</v>
      </c>
    </row>
    <row r="3136" spans="60:63" x14ac:dyDescent="0.25">
      <c r="BH3136" t="s">
        <v>6096</v>
      </c>
      <c r="BI3136" t="s">
        <v>1507</v>
      </c>
      <c r="BJ3136" t="s">
        <v>982</v>
      </c>
      <c r="BK3136" t="str">
        <f t="shared" si="48"/>
        <v>Niobrara County, WY</v>
      </c>
    </row>
    <row r="3137" spans="60:63" x14ac:dyDescent="0.25">
      <c r="BH3137" t="s">
        <v>6097</v>
      </c>
      <c r="BI3137" t="s">
        <v>1540</v>
      </c>
      <c r="BJ3137" t="s">
        <v>982</v>
      </c>
      <c r="BK3137" t="str">
        <f t="shared" si="48"/>
        <v>Park County, WY</v>
      </c>
    </row>
    <row r="3138" spans="60:63" x14ac:dyDescent="0.25">
      <c r="BH3138" t="s">
        <v>6098</v>
      </c>
      <c r="BI3138" t="s">
        <v>1575</v>
      </c>
      <c r="BJ3138" t="s">
        <v>982</v>
      </c>
      <c r="BK3138" t="str">
        <f t="shared" si="48"/>
        <v>Platte County, WY</v>
      </c>
    </row>
    <row r="3139" spans="60:63" x14ac:dyDescent="0.25">
      <c r="BH3139" t="s">
        <v>6099</v>
      </c>
      <c r="BI3139" t="s">
        <v>1603</v>
      </c>
      <c r="BJ3139" t="s">
        <v>982</v>
      </c>
      <c r="BK3139" t="str">
        <f t="shared" ref="BK3139:BK3202" si="49">_xlfn.TEXTJOIN(", ", TRUE, BI3139,BJ3139)</f>
        <v>Sheridan County, WY</v>
      </c>
    </row>
    <row r="3140" spans="60:63" x14ac:dyDescent="0.25">
      <c r="BH3140" t="s">
        <v>6100</v>
      </c>
      <c r="BI3140" t="s">
        <v>1632</v>
      </c>
      <c r="BJ3140" t="s">
        <v>982</v>
      </c>
      <c r="BK3140" t="str">
        <f t="shared" si="49"/>
        <v>Sublette County, WY</v>
      </c>
    </row>
    <row r="3141" spans="60:63" x14ac:dyDescent="0.25">
      <c r="BH3141" t="s">
        <v>6101</v>
      </c>
      <c r="BI3141" t="s">
        <v>1656</v>
      </c>
      <c r="BJ3141" t="s">
        <v>982</v>
      </c>
      <c r="BK3141" t="str">
        <f t="shared" si="49"/>
        <v>Sweetwater County, WY</v>
      </c>
    </row>
    <row r="3142" spans="60:63" x14ac:dyDescent="0.25">
      <c r="BH3142" t="s">
        <v>6102</v>
      </c>
      <c r="BI3142" t="s">
        <v>1686</v>
      </c>
      <c r="BJ3142" t="s">
        <v>982</v>
      </c>
      <c r="BK3142" t="str">
        <f t="shared" si="49"/>
        <v>Teton County, WY</v>
      </c>
    </row>
    <row r="3143" spans="60:63" x14ac:dyDescent="0.25">
      <c r="BH3143" t="s">
        <v>6103</v>
      </c>
      <c r="BI3143" t="s">
        <v>1709</v>
      </c>
      <c r="BJ3143" t="s">
        <v>982</v>
      </c>
      <c r="BK3143" t="str">
        <f t="shared" si="49"/>
        <v>Uinta County, WY</v>
      </c>
    </row>
    <row r="3144" spans="60:63" x14ac:dyDescent="0.25">
      <c r="BH3144" t="s">
        <v>6104</v>
      </c>
      <c r="BI3144" t="s">
        <v>1736</v>
      </c>
      <c r="BJ3144" t="s">
        <v>982</v>
      </c>
      <c r="BK3144" t="str">
        <f t="shared" si="49"/>
        <v>Washakie County, WY</v>
      </c>
    </row>
    <row r="3145" spans="60:63" x14ac:dyDescent="0.25">
      <c r="BH3145" t="s">
        <v>6105</v>
      </c>
      <c r="BI3145" t="s">
        <v>1765</v>
      </c>
      <c r="BJ3145" t="s">
        <v>982</v>
      </c>
      <c r="BK3145" t="str">
        <f t="shared" si="49"/>
        <v>Weston County, WY</v>
      </c>
    </row>
    <row r="3146" spans="60:63" x14ac:dyDescent="0.25">
      <c r="BH3146" t="s">
        <v>6106</v>
      </c>
      <c r="BI3146" t="s">
        <v>1029</v>
      </c>
      <c r="BJ3146" t="s">
        <v>983</v>
      </c>
      <c r="BK3146" t="str">
        <f t="shared" si="49"/>
        <v>Eastern District, AS</v>
      </c>
    </row>
    <row r="3147" spans="60:63" x14ac:dyDescent="0.25">
      <c r="BH3147" t="s">
        <v>6107</v>
      </c>
      <c r="BI3147" t="s">
        <v>1074</v>
      </c>
      <c r="BJ3147" t="s">
        <v>983</v>
      </c>
      <c r="BK3147" t="str">
        <f t="shared" si="49"/>
        <v>Manu'a District, AS</v>
      </c>
    </row>
    <row r="3148" spans="60:63" x14ac:dyDescent="0.25">
      <c r="BH3148" t="s">
        <v>6108</v>
      </c>
      <c r="BI3148" t="s">
        <v>1121</v>
      </c>
      <c r="BJ3148" t="s">
        <v>983</v>
      </c>
      <c r="BK3148" t="str">
        <f t="shared" si="49"/>
        <v>Rose Island, AS</v>
      </c>
    </row>
    <row r="3149" spans="60:63" x14ac:dyDescent="0.25">
      <c r="BH3149" t="s">
        <v>6109</v>
      </c>
      <c r="BI3149" t="s">
        <v>1167</v>
      </c>
      <c r="BJ3149" t="s">
        <v>983</v>
      </c>
      <c r="BK3149" t="str">
        <f t="shared" si="49"/>
        <v>Swains Island, AS</v>
      </c>
    </row>
    <row r="3150" spans="60:63" x14ac:dyDescent="0.25">
      <c r="BH3150" t="s">
        <v>6110</v>
      </c>
      <c r="BI3150" t="s">
        <v>1210</v>
      </c>
      <c r="BJ3150" t="s">
        <v>983</v>
      </c>
      <c r="BK3150" t="str">
        <f t="shared" si="49"/>
        <v>Western District, AS</v>
      </c>
    </row>
    <row r="3151" spans="60:63" x14ac:dyDescent="0.25">
      <c r="BH3151" t="s">
        <v>6111</v>
      </c>
      <c r="BI3151" t="s">
        <v>1030</v>
      </c>
      <c r="BJ3151" t="s">
        <v>984</v>
      </c>
      <c r="BK3151" t="str">
        <f t="shared" si="49"/>
        <v>Guam, GU</v>
      </c>
    </row>
    <row r="3152" spans="60:63" x14ac:dyDescent="0.25">
      <c r="BH3152" t="s">
        <v>6112</v>
      </c>
      <c r="BI3152" t="s">
        <v>1031</v>
      </c>
      <c r="BJ3152" t="s">
        <v>985</v>
      </c>
      <c r="BK3152" t="str">
        <f t="shared" si="49"/>
        <v>Northern Islands Municipality, MP</v>
      </c>
    </row>
    <row r="3153" spans="60:63" x14ac:dyDescent="0.25">
      <c r="BH3153" t="s">
        <v>6113</v>
      </c>
      <c r="BI3153" t="s">
        <v>1075</v>
      </c>
      <c r="BJ3153" t="s">
        <v>985</v>
      </c>
      <c r="BK3153" t="str">
        <f t="shared" si="49"/>
        <v>Rota Municipality, MP</v>
      </c>
    </row>
    <row r="3154" spans="60:63" x14ac:dyDescent="0.25">
      <c r="BH3154" t="s">
        <v>6114</v>
      </c>
      <c r="BI3154" t="s">
        <v>1122</v>
      </c>
      <c r="BJ3154" t="s">
        <v>985</v>
      </c>
      <c r="BK3154" t="str">
        <f t="shared" si="49"/>
        <v>Saipan Municipality, MP</v>
      </c>
    </row>
    <row r="3155" spans="60:63" x14ac:dyDescent="0.25">
      <c r="BH3155" t="s">
        <v>6115</v>
      </c>
      <c r="BI3155" t="s">
        <v>1168</v>
      </c>
      <c r="BJ3155" t="s">
        <v>985</v>
      </c>
      <c r="BK3155" t="str">
        <f t="shared" si="49"/>
        <v>Tinian Municipality, MP</v>
      </c>
    </row>
    <row r="3156" spans="60:63" x14ac:dyDescent="0.25">
      <c r="BH3156" t="s">
        <v>6116</v>
      </c>
      <c r="BI3156" t="s">
        <v>1032</v>
      </c>
      <c r="BJ3156" t="s">
        <v>986</v>
      </c>
      <c r="BK3156" t="str">
        <f t="shared" si="49"/>
        <v>Adjuntas Municipio, PR</v>
      </c>
    </row>
    <row r="3157" spans="60:63" x14ac:dyDescent="0.25">
      <c r="BH3157" t="s">
        <v>6117</v>
      </c>
      <c r="BI3157" t="s">
        <v>1076</v>
      </c>
      <c r="BJ3157" t="s">
        <v>986</v>
      </c>
      <c r="BK3157" t="str">
        <f t="shared" si="49"/>
        <v>Aguada Municipio, PR</v>
      </c>
    </row>
    <row r="3158" spans="60:63" x14ac:dyDescent="0.25">
      <c r="BH3158" t="s">
        <v>6118</v>
      </c>
      <c r="BI3158" t="s">
        <v>1123</v>
      </c>
      <c r="BJ3158" t="s">
        <v>986</v>
      </c>
      <c r="BK3158" t="str">
        <f t="shared" si="49"/>
        <v>Aguadilla Municipio, PR</v>
      </c>
    </row>
    <row r="3159" spans="60:63" x14ac:dyDescent="0.25">
      <c r="BH3159" t="s">
        <v>6119</v>
      </c>
      <c r="BI3159" t="s">
        <v>1169</v>
      </c>
      <c r="BJ3159" t="s">
        <v>986</v>
      </c>
      <c r="BK3159" t="str">
        <f t="shared" si="49"/>
        <v>Aguas Buenas Municipio, PR</v>
      </c>
    </row>
    <row r="3160" spans="60:63" x14ac:dyDescent="0.25">
      <c r="BH3160" t="s">
        <v>6120</v>
      </c>
      <c r="BI3160" t="s">
        <v>1211</v>
      </c>
      <c r="BJ3160" t="s">
        <v>986</v>
      </c>
      <c r="BK3160" t="str">
        <f t="shared" si="49"/>
        <v>Aibonito Municipio, PR</v>
      </c>
    </row>
    <row r="3161" spans="60:63" x14ac:dyDescent="0.25">
      <c r="BH3161" t="s">
        <v>6121</v>
      </c>
      <c r="BI3161" t="s">
        <v>1246</v>
      </c>
      <c r="BJ3161" t="s">
        <v>986</v>
      </c>
      <c r="BK3161" t="str">
        <f t="shared" si="49"/>
        <v>Anasco Municipio, PR</v>
      </c>
    </row>
    <row r="3162" spans="60:63" x14ac:dyDescent="0.25">
      <c r="BH3162" t="s">
        <v>6122</v>
      </c>
      <c r="BI3162" t="s">
        <v>1282</v>
      </c>
      <c r="BJ3162" t="s">
        <v>986</v>
      </c>
      <c r="BK3162" t="str">
        <f t="shared" si="49"/>
        <v>Arecibo Municipio, PR</v>
      </c>
    </row>
    <row r="3163" spans="60:63" x14ac:dyDescent="0.25">
      <c r="BH3163" t="s">
        <v>6123</v>
      </c>
      <c r="BI3163" t="s">
        <v>1314</v>
      </c>
      <c r="BJ3163" t="s">
        <v>986</v>
      </c>
      <c r="BK3163" t="str">
        <f t="shared" si="49"/>
        <v>Arroyo Municipio, PR</v>
      </c>
    </row>
    <row r="3164" spans="60:63" x14ac:dyDescent="0.25">
      <c r="BH3164" t="s">
        <v>6124</v>
      </c>
      <c r="BI3164" t="s">
        <v>1351</v>
      </c>
      <c r="BJ3164" t="s">
        <v>986</v>
      </c>
      <c r="BK3164" t="str">
        <f t="shared" si="49"/>
        <v>Barceloneta Municipio, PR</v>
      </c>
    </row>
    <row r="3165" spans="60:63" x14ac:dyDescent="0.25">
      <c r="BH3165" t="s">
        <v>6125</v>
      </c>
      <c r="BI3165" t="s">
        <v>1384</v>
      </c>
      <c r="BJ3165" t="s">
        <v>986</v>
      </c>
      <c r="BK3165" t="str">
        <f t="shared" si="49"/>
        <v>Barranquitas Municipio, PR</v>
      </c>
    </row>
    <row r="3166" spans="60:63" x14ac:dyDescent="0.25">
      <c r="BH3166" t="s">
        <v>6126</v>
      </c>
      <c r="BI3166" t="s">
        <v>1418</v>
      </c>
      <c r="BJ3166" t="s">
        <v>986</v>
      </c>
      <c r="BK3166" t="str">
        <f t="shared" si="49"/>
        <v>Bayamon Municipio, PR</v>
      </c>
    </row>
    <row r="3167" spans="60:63" x14ac:dyDescent="0.25">
      <c r="BH3167" t="s">
        <v>6127</v>
      </c>
      <c r="BI3167" t="s">
        <v>1443</v>
      </c>
      <c r="BJ3167" t="s">
        <v>986</v>
      </c>
      <c r="BK3167" t="str">
        <f t="shared" si="49"/>
        <v>Cabo Rojo Municipio, PR</v>
      </c>
    </row>
    <row r="3168" spans="60:63" x14ac:dyDescent="0.25">
      <c r="BH3168" t="s">
        <v>6128</v>
      </c>
      <c r="BI3168" t="s">
        <v>1477</v>
      </c>
      <c r="BJ3168" t="s">
        <v>986</v>
      </c>
      <c r="BK3168" t="str">
        <f t="shared" si="49"/>
        <v>Caguas Municipio, PR</v>
      </c>
    </row>
    <row r="3169" spans="60:63" x14ac:dyDescent="0.25">
      <c r="BH3169" t="s">
        <v>6129</v>
      </c>
      <c r="BI3169" t="s">
        <v>1508</v>
      </c>
      <c r="BJ3169" t="s">
        <v>986</v>
      </c>
      <c r="BK3169" t="str">
        <f t="shared" si="49"/>
        <v>Camuy Municipio, PR</v>
      </c>
    </row>
    <row r="3170" spans="60:63" x14ac:dyDescent="0.25">
      <c r="BH3170" t="s">
        <v>6130</v>
      </c>
      <c r="BI3170" t="s">
        <v>1541</v>
      </c>
      <c r="BJ3170" t="s">
        <v>986</v>
      </c>
      <c r="BK3170" t="str">
        <f t="shared" si="49"/>
        <v>Canovanas Municipio, PR</v>
      </c>
    </row>
    <row r="3171" spans="60:63" x14ac:dyDescent="0.25">
      <c r="BH3171" t="s">
        <v>6131</v>
      </c>
      <c r="BI3171" t="s">
        <v>1576</v>
      </c>
      <c r="BJ3171" t="s">
        <v>986</v>
      </c>
      <c r="BK3171" t="str">
        <f t="shared" si="49"/>
        <v>Carolina Municipio, PR</v>
      </c>
    </row>
    <row r="3172" spans="60:63" x14ac:dyDescent="0.25">
      <c r="BH3172" t="s">
        <v>6132</v>
      </c>
      <c r="BI3172" t="s">
        <v>1604</v>
      </c>
      <c r="BJ3172" t="s">
        <v>986</v>
      </c>
      <c r="BK3172" t="str">
        <f t="shared" si="49"/>
        <v>Catano Municipio, PR</v>
      </c>
    </row>
    <row r="3173" spans="60:63" x14ac:dyDescent="0.25">
      <c r="BH3173" t="s">
        <v>6133</v>
      </c>
      <c r="BI3173" t="s">
        <v>1633</v>
      </c>
      <c r="BJ3173" t="s">
        <v>986</v>
      </c>
      <c r="BK3173" t="str">
        <f t="shared" si="49"/>
        <v>Cayey Municipio, PR</v>
      </c>
    </row>
    <row r="3174" spans="60:63" x14ac:dyDescent="0.25">
      <c r="BH3174" t="s">
        <v>6134</v>
      </c>
      <c r="BI3174" t="s">
        <v>1657</v>
      </c>
      <c r="BJ3174" t="s">
        <v>986</v>
      </c>
      <c r="BK3174" t="str">
        <f t="shared" si="49"/>
        <v>Ceiba Municipio, PR</v>
      </c>
    </row>
    <row r="3175" spans="60:63" x14ac:dyDescent="0.25">
      <c r="BH3175" t="s">
        <v>6135</v>
      </c>
      <c r="BI3175" t="s">
        <v>1687</v>
      </c>
      <c r="BJ3175" t="s">
        <v>986</v>
      </c>
      <c r="BK3175" t="str">
        <f t="shared" si="49"/>
        <v>Ciales Municipio, PR</v>
      </c>
    </row>
    <row r="3176" spans="60:63" x14ac:dyDescent="0.25">
      <c r="BH3176" t="s">
        <v>6136</v>
      </c>
      <c r="BI3176" t="s">
        <v>1710</v>
      </c>
      <c r="BJ3176" t="s">
        <v>986</v>
      </c>
      <c r="BK3176" t="str">
        <f t="shared" si="49"/>
        <v>Cidra Municipio, PR</v>
      </c>
    </row>
    <row r="3177" spans="60:63" x14ac:dyDescent="0.25">
      <c r="BH3177" t="s">
        <v>6137</v>
      </c>
      <c r="BI3177" t="s">
        <v>1737</v>
      </c>
      <c r="BJ3177" t="s">
        <v>986</v>
      </c>
      <c r="BK3177" t="str">
        <f t="shared" si="49"/>
        <v>Coamo Municipio, PR</v>
      </c>
    </row>
    <row r="3178" spans="60:63" x14ac:dyDescent="0.25">
      <c r="BH3178" t="s">
        <v>6138</v>
      </c>
      <c r="BI3178" t="s">
        <v>1766</v>
      </c>
      <c r="BJ3178" t="s">
        <v>986</v>
      </c>
      <c r="BK3178" t="str">
        <f t="shared" si="49"/>
        <v>Comerio Municipio, PR</v>
      </c>
    </row>
    <row r="3179" spans="60:63" x14ac:dyDescent="0.25">
      <c r="BH3179" t="s">
        <v>6139</v>
      </c>
      <c r="BI3179" t="s">
        <v>1789</v>
      </c>
      <c r="BJ3179" t="s">
        <v>986</v>
      </c>
      <c r="BK3179" t="str">
        <f t="shared" si="49"/>
        <v>Corozal Municipio, PR</v>
      </c>
    </row>
    <row r="3180" spans="60:63" x14ac:dyDescent="0.25">
      <c r="BH3180" t="s">
        <v>6140</v>
      </c>
      <c r="BI3180" t="s">
        <v>1810</v>
      </c>
      <c r="BJ3180" t="s">
        <v>986</v>
      </c>
      <c r="BK3180" t="str">
        <f t="shared" si="49"/>
        <v>Culebra Municipio, PR</v>
      </c>
    </row>
    <row r="3181" spans="60:63" x14ac:dyDescent="0.25">
      <c r="BH3181" t="s">
        <v>6141</v>
      </c>
      <c r="BI3181" t="s">
        <v>1836</v>
      </c>
      <c r="BJ3181" t="s">
        <v>986</v>
      </c>
      <c r="BK3181" t="str">
        <f t="shared" si="49"/>
        <v>Dorado Municipio, PR</v>
      </c>
    </row>
    <row r="3182" spans="60:63" x14ac:dyDescent="0.25">
      <c r="BH3182" t="s">
        <v>6142</v>
      </c>
      <c r="BI3182" t="s">
        <v>1862</v>
      </c>
      <c r="BJ3182" t="s">
        <v>986</v>
      </c>
      <c r="BK3182" t="str">
        <f t="shared" si="49"/>
        <v>Fajardo Municipio, PR</v>
      </c>
    </row>
    <row r="3183" spans="60:63" x14ac:dyDescent="0.25">
      <c r="BH3183" t="s">
        <v>6143</v>
      </c>
      <c r="BI3183" t="s">
        <v>1886</v>
      </c>
      <c r="BJ3183" t="s">
        <v>986</v>
      </c>
      <c r="BK3183" t="str">
        <f t="shared" si="49"/>
        <v>Florida Municipio, PR</v>
      </c>
    </row>
    <row r="3184" spans="60:63" x14ac:dyDescent="0.25">
      <c r="BH3184" t="s">
        <v>6144</v>
      </c>
      <c r="BI3184" t="s">
        <v>1910</v>
      </c>
      <c r="BJ3184" t="s">
        <v>986</v>
      </c>
      <c r="BK3184" t="str">
        <f t="shared" si="49"/>
        <v>Guanica Municipio, PR</v>
      </c>
    </row>
    <row r="3185" spans="60:63" x14ac:dyDescent="0.25">
      <c r="BH3185" t="s">
        <v>6145</v>
      </c>
      <c r="BI3185" t="s">
        <v>1934</v>
      </c>
      <c r="BJ3185" t="s">
        <v>986</v>
      </c>
      <c r="BK3185" t="str">
        <f t="shared" si="49"/>
        <v>Guayama Municipio, PR</v>
      </c>
    </row>
    <row r="3186" spans="60:63" x14ac:dyDescent="0.25">
      <c r="BH3186" t="s">
        <v>6146</v>
      </c>
      <c r="BI3186" t="s">
        <v>1955</v>
      </c>
      <c r="BJ3186" t="s">
        <v>986</v>
      </c>
      <c r="BK3186" t="str">
        <f t="shared" si="49"/>
        <v>Guayanilla Municipio, PR</v>
      </c>
    </row>
    <row r="3187" spans="60:63" x14ac:dyDescent="0.25">
      <c r="BH3187" t="s">
        <v>6147</v>
      </c>
      <c r="BI3187" t="s">
        <v>1980</v>
      </c>
      <c r="BJ3187" t="s">
        <v>986</v>
      </c>
      <c r="BK3187" t="str">
        <f t="shared" si="49"/>
        <v>Guaynabo Municipio, PR</v>
      </c>
    </row>
    <row r="3188" spans="60:63" x14ac:dyDescent="0.25">
      <c r="BH3188" t="s">
        <v>6148</v>
      </c>
      <c r="BI3188" t="s">
        <v>2007</v>
      </c>
      <c r="BJ3188" t="s">
        <v>986</v>
      </c>
      <c r="BK3188" t="str">
        <f t="shared" si="49"/>
        <v>Gurabo Municipio, PR</v>
      </c>
    </row>
    <row r="3189" spans="60:63" x14ac:dyDescent="0.25">
      <c r="BH3189" t="s">
        <v>6149</v>
      </c>
      <c r="BI3189" t="s">
        <v>2024</v>
      </c>
      <c r="BJ3189" t="s">
        <v>986</v>
      </c>
      <c r="BK3189" t="str">
        <f t="shared" si="49"/>
        <v>Hatillo Municipio, PR</v>
      </c>
    </row>
    <row r="3190" spans="60:63" x14ac:dyDescent="0.25">
      <c r="BH3190" t="s">
        <v>6150</v>
      </c>
      <c r="BI3190" t="s">
        <v>2049</v>
      </c>
      <c r="BJ3190" t="s">
        <v>986</v>
      </c>
      <c r="BK3190" t="str">
        <f t="shared" si="49"/>
        <v>Hormigueros Municipio, PR</v>
      </c>
    </row>
    <row r="3191" spans="60:63" x14ac:dyDescent="0.25">
      <c r="BH3191" t="s">
        <v>6151</v>
      </c>
      <c r="BI3191" t="s">
        <v>2069</v>
      </c>
      <c r="BJ3191" t="s">
        <v>986</v>
      </c>
      <c r="BK3191" t="str">
        <f t="shared" si="49"/>
        <v>Humacao Municipio, PR</v>
      </c>
    </row>
    <row r="3192" spans="60:63" x14ac:dyDescent="0.25">
      <c r="BH3192" t="s">
        <v>6152</v>
      </c>
      <c r="BI3192" t="s">
        <v>2093</v>
      </c>
      <c r="BJ3192" t="s">
        <v>986</v>
      </c>
      <c r="BK3192" t="str">
        <f t="shared" si="49"/>
        <v>Isabela Municipio, PR</v>
      </c>
    </row>
    <row r="3193" spans="60:63" x14ac:dyDescent="0.25">
      <c r="BH3193" t="s">
        <v>6153</v>
      </c>
      <c r="BI3193" t="s">
        <v>2115</v>
      </c>
      <c r="BJ3193" t="s">
        <v>986</v>
      </c>
      <c r="BK3193" t="str">
        <f t="shared" si="49"/>
        <v>Jayuya Municipio, PR</v>
      </c>
    </row>
    <row r="3194" spans="60:63" x14ac:dyDescent="0.25">
      <c r="BH3194" t="s">
        <v>6154</v>
      </c>
      <c r="BI3194" t="s">
        <v>2133</v>
      </c>
      <c r="BJ3194" t="s">
        <v>986</v>
      </c>
      <c r="BK3194" t="str">
        <f t="shared" si="49"/>
        <v>Juana Diaz Municipio, PR</v>
      </c>
    </row>
    <row r="3195" spans="60:63" x14ac:dyDescent="0.25">
      <c r="BH3195" t="s">
        <v>6155</v>
      </c>
      <c r="BI3195" t="s">
        <v>2156</v>
      </c>
      <c r="BJ3195" t="s">
        <v>986</v>
      </c>
      <c r="BK3195" t="str">
        <f t="shared" si="49"/>
        <v>Juncos Municipio, PR</v>
      </c>
    </row>
    <row r="3196" spans="60:63" x14ac:dyDescent="0.25">
      <c r="BH3196" t="s">
        <v>6156</v>
      </c>
      <c r="BI3196" t="s">
        <v>2172</v>
      </c>
      <c r="BJ3196" t="s">
        <v>986</v>
      </c>
      <c r="BK3196" t="str">
        <f t="shared" si="49"/>
        <v>Lajas Municipio, PR</v>
      </c>
    </row>
    <row r="3197" spans="60:63" x14ac:dyDescent="0.25">
      <c r="BH3197" t="s">
        <v>6157</v>
      </c>
      <c r="BI3197" t="s">
        <v>2193</v>
      </c>
      <c r="BJ3197" t="s">
        <v>986</v>
      </c>
      <c r="BK3197" t="str">
        <f t="shared" si="49"/>
        <v>Lares Municipio, PR</v>
      </c>
    </row>
    <row r="3198" spans="60:63" x14ac:dyDescent="0.25">
      <c r="BH3198" t="s">
        <v>6158</v>
      </c>
      <c r="BI3198" t="s">
        <v>2217</v>
      </c>
      <c r="BJ3198" t="s">
        <v>986</v>
      </c>
      <c r="BK3198" t="str">
        <f t="shared" si="49"/>
        <v>Las Marias Municipio, PR</v>
      </c>
    </row>
    <row r="3199" spans="60:63" x14ac:dyDescent="0.25">
      <c r="BH3199" t="s">
        <v>6159</v>
      </c>
      <c r="BI3199" t="s">
        <v>2235</v>
      </c>
      <c r="BJ3199" t="s">
        <v>986</v>
      </c>
      <c r="BK3199" t="str">
        <f t="shared" si="49"/>
        <v>Las Piedras Municipio, PR</v>
      </c>
    </row>
    <row r="3200" spans="60:63" x14ac:dyDescent="0.25">
      <c r="BH3200" t="s">
        <v>6160</v>
      </c>
      <c r="BI3200" t="s">
        <v>2251</v>
      </c>
      <c r="BJ3200" t="s">
        <v>986</v>
      </c>
      <c r="BK3200" t="str">
        <f t="shared" si="49"/>
        <v>Loiza Municipio, PR</v>
      </c>
    </row>
    <row r="3201" spans="60:63" x14ac:dyDescent="0.25">
      <c r="BH3201" t="s">
        <v>6161</v>
      </c>
      <c r="BI3201" t="s">
        <v>2271</v>
      </c>
      <c r="BJ3201" t="s">
        <v>986</v>
      </c>
      <c r="BK3201" t="str">
        <f t="shared" si="49"/>
        <v>Luquillo Municipio, PR</v>
      </c>
    </row>
    <row r="3202" spans="60:63" x14ac:dyDescent="0.25">
      <c r="BH3202" t="s">
        <v>6162</v>
      </c>
      <c r="BI3202" t="s">
        <v>2294</v>
      </c>
      <c r="BJ3202" t="s">
        <v>986</v>
      </c>
      <c r="BK3202" t="str">
        <f t="shared" si="49"/>
        <v>Manati Municipio, PR</v>
      </c>
    </row>
    <row r="3203" spans="60:63" x14ac:dyDescent="0.25">
      <c r="BH3203" t="s">
        <v>6163</v>
      </c>
      <c r="BI3203" t="s">
        <v>2310</v>
      </c>
      <c r="BJ3203" t="s">
        <v>986</v>
      </c>
      <c r="BK3203" t="str">
        <f t="shared" ref="BK3203:BK3236" si="50">_xlfn.TEXTJOIN(", ", TRUE, BI3203,BJ3203)</f>
        <v>Maricao Municipio, PR</v>
      </c>
    </row>
    <row r="3204" spans="60:63" x14ac:dyDescent="0.25">
      <c r="BH3204" t="s">
        <v>6164</v>
      </c>
      <c r="BI3204" t="s">
        <v>2329</v>
      </c>
      <c r="BJ3204" t="s">
        <v>986</v>
      </c>
      <c r="BK3204" t="str">
        <f t="shared" si="50"/>
        <v>Maunabo Municipio, PR</v>
      </c>
    </row>
    <row r="3205" spans="60:63" x14ac:dyDescent="0.25">
      <c r="BH3205" t="s">
        <v>6165</v>
      </c>
      <c r="BI3205" t="s">
        <v>2352</v>
      </c>
      <c r="BJ3205" t="s">
        <v>986</v>
      </c>
      <c r="BK3205" t="str">
        <f t="shared" si="50"/>
        <v>Mayaguez Municipio, PR</v>
      </c>
    </row>
    <row r="3206" spans="60:63" x14ac:dyDescent="0.25">
      <c r="BH3206" t="s">
        <v>6166</v>
      </c>
      <c r="BI3206" t="s">
        <v>2370</v>
      </c>
      <c r="BJ3206" t="s">
        <v>986</v>
      </c>
      <c r="BK3206" t="str">
        <f t="shared" si="50"/>
        <v>Moca Municipio, PR</v>
      </c>
    </row>
    <row r="3207" spans="60:63" x14ac:dyDescent="0.25">
      <c r="BH3207" t="s">
        <v>6167</v>
      </c>
      <c r="BI3207" t="s">
        <v>2391</v>
      </c>
      <c r="BJ3207" t="s">
        <v>986</v>
      </c>
      <c r="BK3207" t="str">
        <f t="shared" si="50"/>
        <v>Morovis Municipio, PR</v>
      </c>
    </row>
    <row r="3208" spans="60:63" x14ac:dyDescent="0.25">
      <c r="BH3208" t="s">
        <v>6168</v>
      </c>
      <c r="BI3208" t="s">
        <v>2409</v>
      </c>
      <c r="BJ3208" t="s">
        <v>986</v>
      </c>
      <c r="BK3208" t="str">
        <f t="shared" si="50"/>
        <v>Naguabo Municipio, PR</v>
      </c>
    </row>
    <row r="3209" spans="60:63" x14ac:dyDescent="0.25">
      <c r="BH3209" t="s">
        <v>6169</v>
      </c>
      <c r="BI3209" t="s">
        <v>2430</v>
      </c>
      <c r="BJ3209" t="s">
        <v>986</v>
      </c>
      <c r="BK3209" t="str">
        <f t="shared" si="50"/>
        <v>Naranjito Municipio, PR</v>
      </c>
    </row>
    <row r="3210" spans="60:63" x14ac:dyDescent="0.25">
      <c r="BH3210" t="s">
        <v>6170</v>
      </c>
      <c r="BI3210" t="s">
        <v>2451</v>
      </c>
      <c r="BJ3210" t="s">
        <v>986</v>
      </c>
      <c r="BK3210" t="str">
        <f t="shared" si="50"/>
        <v>Orocovis Municipio, PR</v>
      </c>
    </row>
    <row r="3211" spans="60:63" x14ac:dyDescent="0.25">
      <c r="BH3211" t="s">
        <v>6171</v>
      </c>
      <c r="BI3211" t="s">
        <v>2466</v>
      </c>
      <c r="BJ3211" t="s">
        <v>986</v>
      </c>
      <c r="BK3211" t="str">
        <f t="shared" si="50"/>
        <v>Patillas Municipio, PR</v>
      </c>
    </row>
    <row r="3212" spans="60:63" x14ac:dyDescent="0.25">
      <c r="BH3212" t="s">
        <v>6172</v>
      </c>
      <c r="BI3212" t="s">
        <v>2478</v>
      </c>
      <c r="BJ3212" t="s">
        <v>986</v>
      </c>
      <c r="BK3212" t="str">
        <f t="shared" si="50"/>
        <v>Penuelas Municipio, PR</v>
      </c>
    </row>
    <row r="3213" spans="60:63" x14ac:dyDescent="0.25">
      <c r="BH3213" t="s">
        <v>6173</v>
      </c>
      <c r="BI3213" t="s">
        <v>2493</v>
      </c>
      <c r="BJ3213" t="s">
        <v>986</v>
      </c>
      <c r="BK3213" t="str">
        <f t="shared" si="50"/>
        <v>Ponce Municipio, PR</v>
      </c>
    </row>
    <row r="3214" spans="60:63" x14ac:dyDescent="0.25">
      <c r="BH3214" t="s">
        <v>6174</v>
      </c>
      <c r="BI3214" t="s">
        <v>2508</v>
      </c>
      <c r="BJ3214" t="s">
        <v>986</v>
      </c>
      <c r="BK3214" t="str">
        <f t="shared" si="50"/>
        <v>Quebradillas Municipio, PR</v>
      </c>
    </row>
    <row r="3215" spans="60:63" x14ac:dyDescent="0.25">
      <c r="BH3215" t="s">
        <v>6175</v>
      </c>
      <c r="BI3215" t="s">
        <v>2523</v>
      </c>
      <c r="BJ3215" t="s">
        <v>986</v>
      </c>
      <c r="BK3215" t="str">
        <f t="shared" si="50"/>
        <v>Rincon Municipio, PR</v>
      </c>
    </row>
    <row r="3216" spans="60:63" x14ac:dyDescent="0.25">
      <c r="BH3216" t="s">
        <v>6176</v>
      </c>
      <c r="BI3216" t="s">
        <v>2538</v>
      </c>
      <c r="BJ3216" t="s">
        <v>986</v>
      </c>
      <c r="BK3216" t="str">
        <f t="shared" si="50"/>
        <v>Rio Grande Municipio, PR</v>
      </c>
    </row>
    <row r="3217" spans="60:63" x14ac:dyDescent="0.25">
      <c r="BH3217" t="s">
        <v>6177</v>
      </c>
      <c r="BI3217" t="s">
        <v>2554</v>
      </c>
      <c r="BJ3217" t="s">
        <v>986</v>
      </c>
      <c r="BK3217" t="str">
        <f t="shared" si="50"/>
        <v>Sabana Grande Municipio, PR</v>
      </c>
    </row>
    <row r="3218" spans="60:63" x14ac:dyDescent="0.25">
      <c r="BH3218" t="s">
        <v>6178</v>
      </c>
      <c r="BI3218" t="s">
        <v>2572</v>
      </c>
      <c r="BJ3218" t="s">
        <v>986</v>
      </c>
      <c r="BK3218" t="str">
        <f t="shared" si="50"/>
        <v>Salinas Municipio, PR</v>
      </c>
    </row>
    <row r="3219" spans="60:63" x14ac:dyDescent="0.25">
      <c r="BH3219" t="s">
        <v>6179</v>
      </c>
      <c r="BI3219" t="s">
        <v>2589</v>
      </c>
      <c r="BJ3219" t="s">
        <v>986</v>
      </c>
      <c r="BK3219" t="str">
        <f t="shared" si="50"/>
        <v>San German Municipio, PR</v>
      </c>
    </row>
    <row r="3220" spans="60:63" x14ac:dyDescent="0.25">
      <c r="BH3220" t="s">
        <v>6180</v>
      </c>
      <c r="BI3220" t="s">
        <v>2606</v>
      </c>
      <c r="BJ3220" t="s">
        <v>986</v>
      </c>
      <c r="BK3220" t="str">
        <f t="shared" si="50"/>
        <v>San Juan Municipio, PR</v>
      </c>
    </row>
    <row r="3221" spans="60:63" x14ac:dyDescent="0.25">
      <c r="BH3221" t="s">
        <v>6181</v>
      </c>
      <c r="BI3221" t="s">
        <v>2620</v>
      </c>
      <c r="BJ3221" t="s">
        <v>986</v>
      </c>
      <c r="BK3221" t="str">
        <f t="shared" si="50"/>
        <v>San Lorenzo Municipio, PR</v>
      </c>
    </row>
    <row r="3222" spans="60:63" x14ac:dyDescent="0.25">
      <c r="BH3222" t="s">
        <v>6182</v>
      </c>
      <c r="BI3222" t="s">
        <v>2632</v>
      </c>
      <c r="BJ3222" t="s">
        <v>986</v>
      </c>
      <c r="BK3222" t="str">
        <f t="shared" si="50"/>
        <v>San Sebastian Municipio, PR</v>
      </c>
    </row>
    <row r="3223" spans="60:63" x14ac:dyDescent="0.25">
      <c r="BH3223" t="s">
        <v>6183</v>
      </c>
      <c r="BI3223" t="s">
        <v>2646</v>
      </c>
      <c r="BJ3223" t="s">
        <v>986</v>
      </c>
      <c r="BK3223" t="str">
        <f t="shared" si="50"/>
        <v>Santa Isabel Municipio, PR</v>
      </c>
    </row>
    <row r="3224" spans="60:63" x14ac:dyDescent="0.25">
      <c r="BH3224" t="s">
        <v>6184</v>
      </c>
      <c r="BI3224" t="s">
        <v>2658</v>
      </c>
      <c r="BJ3224" t="s">
        <v>986</v>
      </c>
      <c r="BK3224" t="str">
        <f t="shared" si="50"/>
        <v>Toa Alta Municipio, PR</v>
      </c>
    </row>
    <row r="3225" spans="60:63" x14ac:dyDescent="0.25">
      <c r="BH3225" t="s">
        <v>6185</v>
      </c>
      <c r="BI3225" t="s">
        <v>2668</v>
      </c>
      <c r="BJ3225" t="s">
        <v>986</v>
      </c>
      <c r="BK3225" t="str">
        <f t="shared" si="50"/>
        <v>Toa Baja Municipio, PR</v>
      </c>
    </row>
    <row r="3226" spans="60:63" x14ac:dyDescent="0.25">
      <c r="BH3226" t="s">
        <v>6186</v>
      </c>
      <c r="BI3226" t="s">
        <v>2684</v>
      </c>
      <c r="BJ3226" t="s">
        <v>986</v>
      </c>
      <c r="BK3226" t="str">
        <f t="shared" si="50"/>
        <v>Trujillo Alto Municipio, PR</v>
      </c>
    </row>
    <row r="3227" spans="60:63" x14ac:dyDescent="0.25">
      <c r="BH3227" t="s">
        <v>6187</v>
      </c>
      <c r="BI3227" t="s">
        <v>2698</v>
      </c>
      <c r="BJ3227" t="s">
        <v>986</v>
      </c>
      <c r="BK3227" t="str">
        <f t="shared" si="50"/>
        <v>Utuado Municipio, PR</v>
      </c>
    </row>
    <row r="3228" spans="60:63" x14ac:dyDescent="0.25">
      <c r="BH3228" t="s">
        <v>6188</v>
      </c>
      <c r="BI3228" t="s">
        <v>2710</v>
      </c>
      <c r="BJ3228" t="s">
        <v>986</v>
      </c>
      <c r="BK3228" t="str">
        <f t="shared" si="50"/>
        <v>Vega Alta Municipio, PR</v>
      </c>
    </row>
    <row r="3229" spans="60:63" x14ac:dyDescent="0.25">
      <c r="BH3229" t="s">
        <v>6189</v>
      </c>
      <c r="BI3229" t="s">
        <v>2723</v>
      </c>
      <c r="BJ3229" t="s">
        <v>986</v>
      </c>
      <c r="BK3229" t="str">
        <f t="shared" si="50"/>
        <v>Vega Baja Municipio, PR</v>
      </c>
    </row>
    <row r="3230" spans="60:63" x14ac:dyDescent="0.25">
      <c r="BH3230" t="s">
        <v>6190</v>
      </c>
      <c r="BI3230" t="s">
        <v>2731</v>
      </c>
      <c r="BJ3230" t="s">
        <v>986</v>
      </c>
      <c r="BK3230" t="str">
        <f t="shared" si="50"/>
        <v>Vieques Municipio, PR</v>
      </c>
    </row>
    <row r="3231" spans="60:63" x14ac:dyDescent="0.25">
      <c r="BH3231" t="s">
        <v>6191</v>
      </c>
      <c r="BI3231" t="s">
        <v>2738</v>
      </c>
      <c r="BJ3231" t="s">
        <v>986</v>
      </c>
      <c r="BK3231" t="str">
        <f t="shared" si="50"/>
        <v>Villalba Municipio, PR</v>
      </c>
    </row>
    <row r="3232" spans="60:63" x14ac:dyDescent="0.25">
      <c r="BH3232" t="s">
        <v>6192</v>
      </c>
      <c r="BI3232" t="s">
        <v>2749</v>
      </c>
      <c r="BJ3232" t="s">
        <v>986</v>
      </c>
      <c r="BK3232" t="str">
        <f t="shared" si="50"/>
        <v>Yabucoa Municipio, PR</v>
      </c>
    </row>
    <row r="3233" spans="60:63" x14ac:dyDescent="0.25">
      <c r="BH3233" t="s">
        <v>6193</v>
      </c>
      <c r="BI3233" t="s">
        <v>2762</v>
      </c>
      <c r="BJ3233" t="s">
        <v>986</v>
      </c>
      <c r="BK3233" t="str">
        <f t="shared" si="50"/>
        <v>Yauco Municipio, PR</v>
      </c>
    </row>
    <row r="3234" spans="60:63" x14ac:dyDescent="0.25">
      <c r="BH3234" t="s">
        <v>6194</v>
      </c>
      <c r="BI3234" t="s">
        <v>1033</v>
      </c>
      <c r="BJ3234" t="s">
        <v>987</v>
      </c>
      <c r="BK3234" t="str">
        <f t="shared" si="50"/>
        <v>St. Croix Island, VI</v>
      </c>
    </row>
    <row r="3235" spans="60:63" x14ac:dyDescent="0.25">
      <c r="BH3235" t="s">
        <v>6195</v>
      </c>
      <c r="BI3235" t="s">
        <v>1077</v>
      </c>
      <c r="BJ3235" t="s">
        <v>987</v>
      </c>
      <c r="BK3235" t="str">
        <f t="shared" si="50"/>
        <v>St. John Island, VI</v>
      </c>
    </row>
    <row r="3236" spans="60:63" x14ac:dyDescent="0.25">
      <c r="BH3236" t="s">
        <v>6196</v>
      </c>
      <c r="BI3236" t="s">
        <v>1124</v>
      </c>
      <c r="BJ3236" t="s">
        <v>987</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fiscal</TermName>
          <TermId xmlns="http://schemas.microsoft.com/office/infopath/2007/PartnerControls">1bfafa23-975d-4249-b16d-86a3e60168ca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s>
    </TaxKeywordTaxHTField>
    <Record xmlns="4ffa91fb-a0ff-4ac5-b2db-65c790d184a4">Shared</Record>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_ip_UnifiedCompliancePolicyUIAction xmlns="http://schemas.microsoft.com/sharepoint/v3" xsi:nil="true"/>
    <_ip_UnifiedCompliancePolicyProperties xmlns="http://schemas.microsoft.com/sharepoint/v3" xsi:nil="true"/>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0" ma:contentTypeDescription="Create a new document." ma:contentTypeScope="" ma:versionID="d0777799e0a09197cf2e3ac584ca150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6379eb694aba0138114408b90ee37ea"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F1D57-1610-4BDD-861E-234CA9CDFF58}">
  <ds:schemaRefs>
    <ds:schemaRef ds:uri="http://purl.org/dc/elements/1.1/"/>
    <ds:schemaRef ds:uri="8faf114f-24f1-482f-9773-8f0d7d5925f2"/>
    <ds:schemaRef ds:uri="http://schemas.microsoft.com/sharepoint/v3"/>
    <ds:schemaRef ds:uri="http://purl.org/dc/terms/"/>
    <ds:schemaRef ds:uri="http://schemas.microsoft.com/office/infopath/2007/PartnerControls"/>
    <ds:schemaRef ds:uri="4ffa91fb-a0ff-4ac5-b2db-65c790d184a4"/>
    <ds:schemaRef ds:uri="http://schemas.openxmlformats.org/package/2006/metadata/core-properties"/>
    <ds:schemaRef ds:uri="http://schemas.microsoft.com/sharepoint.v3"/>
    <ds:schemaRef ds:uri="http://schemas.microsoft.com/office/2006/metadata/properties"/>
    <ds:schemaRef ds:uri="29a45733-a9b9-4c02-8fe0-94fe8fccf802"/>
    <ds:schemaRef ds:uri="http://schemas.microsoft.com/office/2006/documentManagement/types"/>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7F335AEA-088B-4A53-BB4F-CF019A817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3DFF7-3AA3-4606-A33A-9BCE68DCD664}">
  <ds:schemaRefs>
    <ds:schemaRef ds:uri="Microsoft.SharePoint.Taxonomy.ContentTypeSync"/>
  </ds:schemaRefs>
</ds:datastoreItem>
</file>

<file path=customXml/itemProps4.xml><?xml version="1.0" encoding="utf-8"?>
<ds:datastoreItem xmlns:ds="http://schemas.openxmlformats.org/officeDocument/2006/customXml" ds:itemID="{242FFE12-1ACB-4380-B07C-228BDE4B22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 Instructions</vt:lpstr>
      <vt:lpstr>2. Fleet Description</vt:lpstr>
      <vt:lpstr>3. Infrastructure</vt:lpstr>
      <vt:lpstr>4. Data Dictionary</vt:lpstr>
      <vt:lpstr>14. Data Validation</vt:lpstr>
      <vt:lpstr>15. Additional Validations</vt:lpstr>
      <vt:lpstr>Hidden_State County Lookups</vt:lpstr>
      <vt:lpstr>'1.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DERA Supplemental Application Template</dc:title>
  <dc:subject>Reporting template with specific worksheet instructions for completing the FY22 Diesel Emissions Reduction Act (DERA) state grant program reports; includes financial summaries, DERA priorities, fleet description, and data dictionary.</dc:subject>
  <dc:creator>U.S. EPA, Office of Transportation and Air Quality, Transportation and Climate Division</dc:creator>
  <cp:keywords>DERA;diesel emissions reduction act;diesel;program;fiscal;FY22;funding;worksheet;fleet;engagement;emission;</cp:keywords>
  <dc:description/>
  <cp:lastModifiedBy>Harrison, Sarah (she/her/hers)</cp:lastModifiedBy>
  <cp:revision/>
  <dcterms:created xsi:type="dcterms:W3CDTF">2020-07-16T14:45:33Z</dcterms:created>
  <dcterms:modified xsi:type="dcterms:W3CDTF">2024-01-05T18:26:49Z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