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CAP NOFO/OMB Documents/"/>
    </mc:Choice>
  </mc:AlternateContent>
  <xr:revisionPtr revIDLastSave="32" documentId="8_{0CAE632C-46F5-4290-9108-ED2E7CB29926}" xr6:coauthVersionLast="47" xr6:coauthVersionMax="47" xr10:uidLastSave="{3D385547-9CED-4322-801D-1ED7744331DD}"/>
  <bookViews>
    <workbookView minimized="1" xWindow="2160" yWindow="2160" windowWidth="17280" windowHeight="8964" tabRatio="903" xr2:uid="{00000000-000D-0000-FFFF-FFFF00000000}"/>
  </bookViews>
  <sheets>
    <sheet name="CAP Apps" sheetId="2" r:id="rId1"/>
    <sheet name="Small entity &amp; report elect." sheetId="5" r:id="rId2"/>
  </sheets>
  <definedNames>
    <definedName name="_xlnm.Print_Area" localSheetId="0">'CAP Apps'!$A$1:$AD$24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5" i="2"/>
  <c r="E3" i="2"/>
  <c r="B17" i="2"/>
  <c r="B4" i="2"/>
  <c r="D16" i="2"/>
  <c r="D15" i="2"/>
  <c r="D14" i="2"/>
  <c r="F16" i="2" l="1"/>
  <c r="D17" i="2"/>
  <c r="F15" i="2"/>
  <c r="F17" i="2" l="1"/>
  <c r="F14" i="2"/>
  <c r="F4" i="2" l="1"/>
  <c r="C4" i="5"/>
  <c r="B4" i="5" l="1"/>
  <c r="D3" i="2" l="1"/>
  <c r="C4" i="2"/>
  <c r="C5" i="2" s="1"/>
  <c r="E4" i="2" l="1"/>
  <c r="D4" i="2"/>
</calcChain>
</file>

<file path=xl/sharedStrings.xml><?xml version="1.0" encoding="utf-8"?>
<sst xmlns="http://schemas.openxmlformats.org/spreadsheetml/2006/main" count="32" uniqueCount="32">
  <si>
    <t xml:space="preserve">Estimated burden hours and costs </t>
  </si>
  <si>
    <t>Preparing/submitting grant applications</t>
  </si>
  <si>
    <t>Number of Respondents</t>
  </si>
  <si>
    <t>Time per response (in hours)</t>
  </si>
  <si>
    <t>Total Burden Hours</t>
  </si>
  <si>
    <r>
      <t>Total Cost ($32.45 per hour)</t>
    </r>
    <r>
      <rPr>
        <b/>
        <vertAlign val="superscript"/>
        <sz val="10"/>
        <rFont val="Arial"/>
        <family val="2"/>
      </rPr>
      <t>1</t>
    </r>
  </si>
  <si>
    <t>ROCIS wage/ROCIS hours per 1 response</t>
  </si>
  <si>
    <t>CAP NOFO Applications</t>
  </si>
  <si>
    <t>TOTALS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</si>
  <si>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</si>
  <si>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the current mean average hourly wage for museum curators, BLS Occupational Employment and Wages, May 2022 visited;  January 6, 2024</t>
    </r>
  </si>
  <si>
    <t>https://www.bls.gov/oes/current/oes254012.htm#st</t>
  </si>
  <si>
    <t xml:space="preserve">Museum Curator </t>
  </si>
  <si>
    <t>Federal Costs</t>
  </si>
  <si>
    <t>Process</t>
  </si>
  <si>
    <t># of responses</t>
  </si>
  <si>
    <t>Hour burden to IMLS</t>
  </si>
  <si>
    <t>Average salary*</t>
  </si>
  <si>
    <t>$ burden to IMLS</t>
  </si>
  <si>
    <t>Review Process</t>
  </si>
  <si>
    <t>Create award</t>
  </si>
  <si>
    <t>TOTAL</t>
  </si>
  <si>
    <t>* Average salary of IMLS employees</t>
  </si>
  <si>
    <t xml:space="preserve">Application forms </t>
  </si>
  <si>
    <t>Number of Responses</t>
  </si>
  <si>
    <t xml:space="preserve">Number of Respondents for Small Entity </t>
  </si>
  <si>
    <t xml:space="preserve">Percentage of Respondents Reporting Electronically </t>
  </si>
  <si>
    <t>Percentage of small entities</t>
  </si>
  <si>
    <t>CAP NOFO</t>
  </si>
  <si>
    <t>totals</t>
  </si>
  <si>
    <t>Average staff time 
to process one application
(hours)</t>
  </si>
  <si>
    <t>CAP Applications 
including SF-424S
(data review, first-check, budget check)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</si>
</sst>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4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9" fontId="0" fillId="0" borderId="1" xfId="0" applyNumberFormat="1" applyBorder="1"/>
    <xf numFmtId="0" fontId="9" fillId="0" borderId="0" xfId="2"/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2" borderId="1" xfId="0" applyNumberFormat="1" applyFont="1" applyFill="1" applyBorder="1"/>
    <xf numFmtId="0" fontId="0" fillId="5" borderId="1" xfId="0" applyFill="1" applyBorder="1"/>
    <xf numFmtId="0" fontId="3" fillId="0" borderId="0" xfId="0" applyFont="1" applyAlignment="1">
      <alignment horizontal="right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2" borderId="1" xfId="0" applyNumberFormat="1" applyFill="1" applyBorder="1"/>
    <xf numFmtId="164" fontId="2" fillId="3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0" fillId="0" borderId="1" xfId="3" applyNumberFormat="1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es/current/oes254012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="120" zoomScaleNormal="120" zoomScaleSheetLayoutView="100" workbookViewId="0">
      <selection activeCell="F4" sqref="F4"/>
    </sheetView>
  </sheetViews>
  <sheetFormatPr defaultColWidth="8.88671875" defaultRowHeight="13.2" x14ac:dyDescent="0.25"/>
  <cols>
    <col min="1" max="1" width="40.44140625" customWidth="1"/>
    <col min="2" max="2" width="19.21875" customWidth="1"/>
    <col min="3" max="3" width="10" customWidth="1"/>
    <col min="4" max="4" width="15.44140625" customWidth="1"/>
    <col min="5" max="5" width="19.44140625" customWidth="1"/>
    <col min="6" max="6" width="17.109375" customWidth="1"/>
    <col min="7" max="7" width="13.33203125" customWidth="1"/>
  </cols>
  <sheetData>
    <row r="1" spans="1:6" ht="31.5" customHeight="1" x14ac:dyDescent="0.25">
      <c r="A1" s="1" t="s">
        <v>0</v>
      </c>
    </row>
    <row r="2" spans="1:6" ht="58.5" customHeight="1" x14ac:dyDescent="0.2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pans="1:6" ht="15" customHeight="1" x14ac:dyDescent="0.25">
      <c r="A3" s="14" t="s">
        <v>7</v>
      </c>
      <c r="B3" s="17">
        <v>9</v>
      </c>
      <c r="C3" s="17">
        <v>40</v>
      </c>
      <c r="D3" s="17">
        <f t="shared" ref="D3" si="0">SUM(B3*C3)</f>
        <v>360</v>
      </c>
      <c r="E3" s="20">
        <f>SUM(32.45*D3)</f>
        <v>11682.000000000002</v>
      </c>
      <c r="F3" s="20">
        <f>SUM(C3*32.45)</f>
        <v>1298</v>
      </c>
    </row>
    <row r="4" spans="1:6" ht="14.25" customHeight="1" x14ac:dyDescent="0.25">
      <c r="A4" s="7" t="s">
        <v>8</v>
      </c>
      <c r="B4" s="8">
        <f>SUM(B3:B3)</f>
        <v>9</v>
      </c>
      <c r="C4" s="8">
        <f>SUM(C3:C3)</f>
        <v>40</v>
      </c>
      <c r="D4" s="9">
        <f>SUM(D3:D3)</f>
        <v>360</v>
      </c>
      <c r="E4" s="21">
        <f>SUM(E3:E3)</f>
        <v>11682.000000000002</v>
      </c>
      <c r="F4" s="26">
        <f>SUM(F3:F3)</f>
        <v>1298</v>
      </c>
    </row>
    <row r="5" spans="1:6" ht="22.5" customHeight="1" x14ac:dyDescent="0.25">
      <c r="A5" s="11" t="s">
        <v>9</v>
      </c>
      <c r="B5" s="10"/>
      <c r="C5" s="11">
        <f>AVERAGE(C3:C4)</f>
        <v>40</v>
      </c>
      <c r="D5" s="12"/>
      <c r="E5" s="13"/>
      <c r="F5" s="27">
        <f>SUM(C5*32.45)</f>
        <v>1298</v>
      </c>
    </row>
    <row r="7" spans="1:6" ht="31.2" customHeight="1" x14ac:dyDescent="0.25">
      <c r="A7" s="31" t="s">
        <v>10</v>
      </c>
      <c r="B7" s="32"/>
      <c r="C7" s="32"/>
      <c r="D7" s="32"/>
      <c r="E7" s="32"/>
    </row>
    <row r="8" spans="1:6" x14ac:dyDescent="0.25">
      <c r="A8" s="16" t="s">
        <v>11</v>
      </c>
    </row>
    <row r="9" spans="1:6" x14ac:dyDescent="0.25">
      <c r="A9" s="23" t="s">
        <v>12</v>
      </c>
      <c r="B9" s="2">
        <v>32.450000000000003</v>
      </c>
      <c r="C9" s="2"/>
    </row>
    <row r="12" spans="1:6" x14ac:dyDescent="0.25">
      <c r="A12" s="1" t="s">
        <v>13</v>
      </c>
    </row>
    <row r="13" spans="1:6" ht="52.8" x14ac:dyDescent="0.25">
      <c r="A13" s="28" t="s">
        <v>14</v>
      </c>
      <c r="B13" s="29" t="s">
        <v>30</v>
      </c>
      <c r="C13" s="29" t="s">
        <v>15</v>
      </c>
      <c r="D13" s="29" t="s">
        <v>16</v>
      </c>
      <c r="E13" s="29" t="s">
        <v>17</v>
      </c>
      <c r="F13" s="29" t="s">
        <v>18</v>
      </c>
    </row>
    <row r="14" spans="1:6" ht="39.6" x14ac:dyDescent="0.25">
      <c r="A14" s="24" t="s">
        <v>31</v>
      </c>
      <c r="B14" s="3">
        <v>3</v>
      </c>
      <c r="C14" s="3">
        <v>9</v>
      </c>
      <c r="D14" s="3">
        <f>SUM((B14*C14))</f>
        <v>27</v>
      </c>
      <c r="E14" s="3">
        <v>45.85</v>
      </c>
      <c r="F14" s="25">
        <f t="shared" ref="F14:F16" si="1">SUM(D14*E14)</f>
        <v>1237.95</v>
      </c>
    </row>
    <row r="15" spans="1:6" ht="13.5" customHeight="1" x14ac:dyDescent="0.25">
      <c r="A15" s="24" t="s">
        <v>19</v>
      </c>
      <c r="B15" s="3">
        <v>3</v>
      </c>
      <c r="C15" s="3">
        <v>9</v>
      </c>
      <c r="D15" s="3">
        <f>SUM((B15*C15))</f>
        <v>27</v>
      </c>
      <c r="E15" s="3">
        <v>45.85</v>
      </c>
      <c r="F15" s="25">
        <f t="shared" si="1"/>
        <v>1237.95</v>
      </c>
    </row>
    <row r="16" spans="1:6" ht="13.5" customHeight="1" x14ac:dyDescent="0.25">
      <c r="A16" s="24" t="s">
        <v>20</v>
      </c>
      <c r="B16" s="3">
        <v>4</v>
      </c>
      <c r="C16" s="3">
        <v>1</v>
      </c>
      <c r="D16" s="3">
        <f>SUM((B16*C16))</f>
        <v>4</v>
      </c>
      <c r="E16" s="3">
        <v>45.85</v>
      </c>
      <c r="F16" s="25">
        <f t="shared" si="1"/>
        <v>183.4</v>
      </c>
    </row>
    <row r="17" spans="1:6" x14ac:dyDescent="0.25">
      <c r="A17" s="3" t="s">
        <v>21</v>
      </c>
      <c r="B17" s="3">
        <f>SUM(B14:B15:B16)</f>
        <v>10</v>
      </c>
      <c r="C17" s="3"/>
      <c r="D17" s="3">
        <f>SUM(D14:D15:D16)</f>
        <v>58</v>
      </c>
      <c r="E17" s="3"/>
      <c r="F17" s="30">
        <f>SUM(F14:F15:F16)</f>
        <v>2659.3</v>
      </c>
    </row>
    <row r="21" spans="1:6" x14ac:dyDescent="0.25">
      <c r="A21" t="s">
        <v>22</v>
      </c>
    </row>
  </sheetData>
  <mergeCells count="1">
    <mergeCell ref="A7:E7"/>
  </mergeCells>
  <phoneticPr fontId="1" type="noConversion"/>
  <hyperlinks>
    <hyperlink ref="A8" r:id="rId1" location="st" xr:uid="{00000000-0004-0000-0000-000000000000}"/>
  </hyperlinks>
  <pageMargins left="0.25" right="0.25" top="0.75" bottom="0.75" header="0.3" footer="0.3"/>
  <pageSetup scale="40" orientation="landscape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"/>
  <sheetViews>
    <sheetView zoomScaleNormal="100" workbookViewId="0">
      <selection activeCell="B10" sqref="B10"/>
    </sheetView>
  </sheetViews>
  <sheetFormatPr defaultColWidth="8.88671875" defaultRowHeight="13.2" x14ac:dyDescent="0.25"/>
  <cols>
    <col min="1" max="1" width="43.44140625" customWidth="1"/>
    <col min="2" max="2" width="18.88671875" customWidth="1"/>
    <col min="3" max="3" width="16.44140625" customWidth="1"/>
    <col min="4" max="4" width="14.88671875" customWidth="1"/>
    <col min="5" max="5" width="11.6640625" customWidth="1"/>
  </cols>
  <sheetData>
    <row r="2" spans="1:5" ht="52.8" x14ac:dyDescent="0.25">
      <c r="A2" s="4" t="s">
        <v>23</v>
      </c>
      <c r="B2" s="4" t="s">
        <v>24</v>
      </c>
      <c r="C2" s="5" t="s">
        <v>25</v>
      </c>
      <c r="D2" s="4" t="s">
        <v>26</v>
      </c>
      <c r="E2" s="4" t="s">
        <v>27</v>
      </c>
    </row>
    <row r="3" spans="1:5" ht="15" customHeight="1" x14ac:dyDescent="0.25">
      <c r="A3" s="14" t="s">
        <v>28</v>
      </c>
      <c r="B3" s="17">
        <v>9</v>
      </c>
      <c r="C3" s="22">
        <v>7</v>
      </c>
      <c r="D3" s="15">
        <v>1</v>
      </c>
      <c r="E3" s="15">
        <v>0.8</v>
      </c>
    </row>
    <row r="4" spans="1:5" x14ac:dyDescent="0.25">
      <c r="A4" s="6" t="s">
        <v>29</v>
      </c>
      <c r="B4" s="1">
        <f>SUM(B3:B3)</f>
        <v>9</v>
      </c>
      <c r="C4" s="1">
        <f>SUM(C3:C3)</f>
        <v>7</v>
      </c>
      <c r="D4" s="1"/>
    </row>
  </sheetData>
  <pageMargins left="0.7" right="0.7" top="0.75" bottom="0.75" header="0.3" footer="0.3"/>
  <pageSetup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10" ma:contentTypeDescription="Create a new document." ma:contentTypeScope="" ma:versionID="147593144aaa0e3505a8245b51135546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146443b0f1f6d197349f7682861e2299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BCD00-CA78-4968-8138-96EAB7B710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0B0BE-13F4-4C80-90AF-937E38EC7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FAC03-71D9-4898-987F-2A57913D4A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 Apps</vt:lpstr>
      <vt:lpstr>Small entity &amp; report elect.</vt:lpstr>
      <vt:lpstr>'CAP Apps'!Print_Area</vt:lpstr>
    </vt:vector>
  </TitlesOfParts>
  <Manager/>
  <Company>NEH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danvers</dc:creator>
  <cp:keywords/>
  <dc:description/>
  <cp:lastModifiedBy>Suzanne Mbollo</cp:lastModifiedBy>
  <cp:revision/>
  <dcterms:created xsi:type="dcterms:W3CDTF">2003-11-06T20:02:16Z</dcterms:created>
  <dcterms:modified xsi:type="dcterms:W3CDTF">2024-02-08T00:34:15Z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