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nrc-my.sharepoint.com/personal/edh_nrc_gov/Documents/Desktop/"/>
    </mc:Choice>
  </mc:AlternateContent>
  <xr:revisionPtr revIDLastSave="0" documentId="8_{F0308249-FAB1-469D-B824-26F187F3D7B6}" xr6:coauthVersionLast="47" xr6:coauthVersionMax="47" xr10:uidLastSave="{00000000-0000-0000-0000-000000000000}"/>
  <bookViews>
    <workbookView xWindow="-110" yWindow="-110" windowWidth="19420" windowHeight="10420" activeTab="3" xr2:uid="{C2A73A06-D9F1-4F1C-AEA2-0367C379ABAA}"/>
  </bookViews>
  <sheets>
    <sheet name="Reporting" sheetId="1" r:id="rId1"/>
    <sheet name="Recordkeeping" sheetId="2" r:id="rId2"/>
    <sheet name="Third Party Disclosure" sheetId="3" r:id="rId3"/>
    <sheet name="Totals" sheetId="4" r:id="rId4"/>
  </sheets>
  <definedNames>
    <definedName name="_xlnm.Print_Area" localSheetId="1">Recordkeeping!$A$1:$F$7</definedName>
    <definedName name="_xlnm.Print_Area" localSheetId="0">Reporting!$A$1:$G$7</definedName>
    <definedName name="_xlnm.Print_Area" localSheetId="2">'Third Party Disclosure'!$A$1:$G$4</definedName>
    <definedName name="_xlnm.Print_Area" localSheetId="3">Totals!$A$1:$G$19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E3" i="1"/>
  <c r="G3" i="1" s="1"/>
  <c r="G6" i="1" l="1"/>
  <c r="E6" i="1"/>
  <c r="C19" i="4" l="1"/>
  <c r="E4" i="2" l="1"/>
  <c r="E5" i="2"/>
  <c r="E6" i="2"/>
  <c r="E3" i="2"/>
  <c r="B4" i="4"/>
  <c r="D17" i="4" s="1"/>
  <c r="F17" i="4" s="1"/>
  <c r="E3" i="3"/>
  <c r="G3" i="3" s="1"/>
  <c r="E4" i="1"/>
  <c r="G4" i="1" s="1"/>
  <c r="E5" i="1"/>
  <c r="E7" i="1" l="1"/>
  <c r="B3" i="4" s="1"/>
  <c r="D16" i="4" s="1"/>
  <c r="F16" i="4" s="1"/>
  <c r="G5" i="1"/>
  <c r="G7" i="1" s="1"/>
  <c r="C3" i="4" s="1"/>
  <c r="G4" i="3"/>
  <c r="C5" i="4" s="1"/>
  <c r="E7" i="2"/>
  <c r="C4" i="4" s="1"/>
  <c r="E17" i="4" s="1"/>
  <c r="G17" i="4" s="1"/>
  <c r="E4" i="3"/>
  <c r="B5" i="4" s="1"/>
  <c r="D18" i="4" s="1"/>
  <c r="F18" i="4" s="1"/>
  <c r="D5" i="4" l="1"/>
  <c r="E18" i="4"/>
  <c r="G18" i="4" s="1"/>
  <c r="D3" i="4"/>
  <c r="E16" i="4"/>
  <c r="G16" i="4" s="1"/>
  <c r="D4" i="4"/>
  <c r="B10" i="4"/>
  <c r="B6" i="4"/>
  <c r="D19" i="4" s="1"/>
  <c r="F19" i="4" s="1"/>
  <c r="C6" i="4"/>
  <c r="E19" i="4" l="1"/>
  <c r="G19" i="4" s="1"/>
</calcChain>
</file>

<file path=xl/sharedStrings.xml><?xml version="1.0" encoding="utf-8"?>
<sst xmlns="http://schemas.openxmlformats.org/spreadsheetml/2006/main" count="69" uniqueCount="41">
  <si>
    <t>Section</t>
  </si>
  <si>
    <t>Description</t>
  </si>
  <si>
    <t>Maintenence of Federal financial assistance records</t>
  </si>
  <si>
    <t>3 years</t>
  </si>
  <si>
    <t>4.125(d)</t>
  </si>
  <si>
    <t>Maintenance of records of medical histories</t>
  </si>
  <si>
    <t>4.127(d)</t>
  </si>
  <si>
    <t>Maintenance of a transition plan to make a facility accessible to and useable by disabled persons</t>
  </si>
  <si>
    <t>Until changes are complete</t>
  </si>
  <si>
    <t>4.231(e )</t>
  </si>
  <si>
    <t>4.21(a), 4.22, 4.24, 4.231(a), 4.321</t>
  </si>
  <si>
    <t>Respondents</t>
  </si>
  <si>
    <t>Responses per respondent</t>
  </si>
  <si>
    <t>Responses</t>
  </si>
  <si>
    <t>Burden</t>
  </si>
  <si>
    <t>Retention period</t>
  </si>
  <si>
    <t>Recordkeepers</t>
  </si>
  <si>
    <t>Hours per recordkeeper</t>
  </si>
  <si>
    <t>Total</t>
  </si>
  <si>
    <t>4.42 and 4.332 (NRC Form 782)</t>
  </si>
  <si>
    <t>Reporting</t>
  </si>
  <si>
    <t>Recordkeeping</t>
  </si>
  <si>
    <t>Third Party Disclosure</t>
  </si>
  <si>
    <t>Burden hours per response</t>
  </si>
  <si>
    <t>4.34, 4.232, and 4.322(b)</t>
  </si>
  <si>
    <t>Notification of non-discrimination</t>
  </si>
  <si>
    <t>Submission of written complaint on NRC Form 782</t>
  </si>
  <si>
    <t>Records of self-evaluation of policies and practices covered by Section 504 of the Rehabilitation Act of 1973, as amended</t>
  </si>
  <si>
    <t>Transition plan for structural changes to make a facility accessible to and useable by disabled persons</t>
  </si>
  <si>
    <t>Item #13 Storage costs</t>
  </si>
  <si>
    <t>Current submission</t>
  </si>
  <si>
    <t>Change</t>
  </si>
  <si>
    <t>Compliance review</t>
  </si>
  <si>
    <t>Table 1. Total Annual Burden and Responses</t>
  </si>
  <si>
    <t>Table 2. Change in Burden and Responses</t>
  </si>
  <si>
    <t>Table 3. Annual Reporting Burden</t>
  </si>
  <si>
    <t>Table 4. Annual Recordkeeping Burden</t>
  </si>
  <si>
    <t>Table 5. Annual Third-Party Disclosure Burden</t>
  </si>
  <si>
    <t>Assurance of compliance with Subpart A, B, or C on NRC Form 781</t>
  </si>
  <si>
    <t>Cost at $290/hr</t>
  </si>
  <si>
    <t>2021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</si>
</sst>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[$€-1];[Red]\-#,##0.00\ [$€-1]"/>
    <numFmt numFmtId="165" formatCode="&quot;$&quot;#,##0"/>
    <numFmt numFmtId="166" formatCode="_(&quot;$&quot;* #,##0_);_(&quot;$&quot;* \(#,##0\);_(&quot;$&quot;* &quot;-&quot;??_);_(@_)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/>
    <xf numFmtId="165" fontId="0" fillId="0" borderId="1" xfId="1" applyNumberFormat="1" applyFont="1" applyFill="1" applyBorder="1"/>
    <xf numFmtId="166" fontId="0" fillId="0" borderId="0" xfId="1" applyNumberFormat="1" applyFont="1" applyFill="1" applyAlignment="1">
      <alignment wrapText="1"/>
    </xf>
    <xf numFmtId="3" fontId="0" fillId="0" borderId="1" xfId="2" applyNumberFormat="1" applyFont="1" applyFill="1" applyBorder="1" applyAlignment="1">
      <alignment wrapText="1"/>
    </xf>
    <xf numFmtId="3" fontId="0" fillId="0" borderId="1" xfId="2" applyNumberFormat="1" applyFon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3AFA-6A41-4C4B-8D22-484E91C39AC6}">
  <dimension ref="A1:H7"/>
  <sheetViews>
    <sheetView zoomScaleNormal="100" workbookViewId="0">
      <selection activeCell="D3" sqref="D3"/>
    </sheetView>
  </sheetViews>
  <sheetFormatPr defaultColWidth="8.75" defaultRowHeight="14" x14ac:dyDescent="0.3"/>
  <cols>
    <col min="1" max="1" width="17.25" style="1" customWidth="1"/>
    <col min="2" max="2" width="20.75" style="1" customWidth="1"/>
    <col min="3" max="3" width="11.33203125" customWidth="1"/>
    <col min="4" max="7" width="10.25" customWidth="1"/>
    <col min="8" max="8" width="39.08203125" style="1" customWidth="1"/>
  </cols>
  <sheetData>
    <row r="1" spans="1:8" x14ac:dyDescent="0.3">
      <c r="A1" s="13" t="s">
        <v>35</v>
      </c>
      <c r="B1" s="13"/>
      <c r="C1" s="13"/>
      <c r="D1" s="13"/>
      <c r="E1" s="13"/>
      <c r="F1" s="13"/>
      <c r="G1" s="13"/>
    </row>
    <row r="2" spans="1:8" s="1" customFormat="1" ht="42" x14ac:dyDescent="0.3">
      <c r="A2" s="2" t="s">
        <v>0</v>
      </c>
      <c r="B2" s="2" t="s">
        <v>1</v>
      </c>
      <c r="C2" s="2" t="s">
        <v>11</v>
      </c>
      <c r="D2" s="2" t="s">
        <v>12</v>
      </c>
      <c r="E2" s="2" t="s">
        <v>13</v>
      </c>
      <c r="F2" s="2" t="s">
        <v>23</v>
      </c>
      <c r="G2" s="2" t="s">
        <v>14</v>
      </c>
    </row>
    <row r="3" spans="1:8" ht="56" x14ac:dyDescent="0.3">
      <c r="A3" s="2" t="s">
        <v>10</v>
      </c>
      <c r="B3" s="2" t="s">
        <v>38</v>
      </c>
      <c r="C3" s="3">
        <v>50</v>
      </c>
      <c r="D3" s="3">
        <v>1</v>
      </c>
      <c r="E3" s="3">
        <f>C3*D3</f>
        <v>50</v>
      </c>
      <c r="F3" s="3">
        <v>1.5</v>
      </c>
      <c r="G3" s="3">
        <f>E3*F3</f>
        <v>75</v>
      </c>
      <c r="H3" s="5"/>
    </row>
    <row r="4" spans="1:8" ht="42" x14ac:dyDescent="0.3">
      <c r="A4" s="2" t="s">
        <v>19</v>
      </c>
      <c r="B4" s="2" t="s">
        <v>26</v>
      </c>
      <c r="C4" s="3">
        <v>2</v>
      </c>
      <c r="D4" s="3">
        <v>1</v>
      </c>
      <c r="E4" s="3">
        <f t="shared" ref="E4:E5" si="0">C4*D4</f>
        <v>2</v>
      </c>
      <c r="F4" s="3">
        <v>1</v>
      </c>
      <c r="G4" s="3">
        <f t="shared" ref="G4:G5" si="1">E4*F4</f>
        <v>2</v>
      </c>
      <c r="H4" s="6"/>
    </row>
    <row r="5" spans="1:8" ht="84" x14ac:dyDescent="0.3">
      <c r="A5" s="2" t="s">
        <v>6</v>
      </c>
      <c r="B5" s="2" t="s">
        <v>28</v>
      </c>
      <c r="C5" s="3">
        <v>0</v>
      </c>
      <c r="D5" s="3">
        <v>1</v>
      </c>
      <c r="E5" s="3">
        <f t="shared" si="0"/>
        <v>0</v>
      </c>
      <c r="F5" s="3">
        <v>5</v>
      </c>
      <c r="G5" s="3">
        <f t="shared" si="1"/>
        <v>0</v>
      </c>
      <c r="H5" s="6"/>
    </row>
    <row r="6" spans="1:8" x14ac:dyDescent="0.3">
      <c r="A6" s="7">
        <v>4.3310000000000004</v>
      </c>
      <c r="B6" s="2" t="s">
        <v>32</v>
      </c>
      <c r="C6" s="3">
        <v>50</v>
      </c>
      <c r="D6" s="3">
        <v>1</v>
      </c>
      <c r="E6" s="3">
        <f>C6*D6</f>
        <v>50</v>
      </c>
      <c r="F6" s="3">
        <v>0.5</v>
      </c>
      <c r="G6" s="3">
        <f>E6*F6</f>
        <v>25</v>
      </c>
      <c r="H6" s="5"/>
    </row>
    <row r="7" spans="1:8" x14ac:dyDescent="0.3">
      <c r="A7" s="2" t="s">
        <v>18</v>
      </c>
      <c r="B7" s="2"/>
      <c r="C7" s="3">
        <v>2</v>
      </c>
      <c r="D7" s="3"/>
      <c r="E7" s="3">
        <f>SUM(E3:E6)</f>
        <v>102</v>
      </c>
      <c r="F7" s="3"/>
      <c r="G7" s="3">
        <f>SUM(G3:G6)</f>
        <v>102</v>
      </c>
      <c r="H7" s="4"/>
    </row>
  </sheetData>
  <mergeCells count="1">
    <mergeCell ref="A1:G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7457-AAF6-43A2-8B0D-80117FF305E5}">
  <dimension ref="A1:G7"/>
  <sheetViews>
    <sheetView workbookViewId="0">
      <selection activeCell="E6" sqref="E6"/>
    </sheetView>
  </sheetViews>
  <sheetFormatPr defaultRowHeight="14" x14ac:dyDescent="0.3"/>
  <cols>
    <col min="2" max="2" width="27.25" style="1" customWidth="1"/>
    <col min="3" max="3" width="13.08203125" customWidth="1"/>
    <col min="4" max="4" width="11.5" customWidth="1"/>
    <col min="6" max="6" width="8.75" style="1"/>
    <col min="7" max="7" width="64.75" bestFit="1" customWidth="1"/>
  </cols>
  <sheetData>
    <row r="1" spans="1:7" x14ac:dyDescent="0.3">
      <c r="A1" s="14" t="s">
        <v>36</v>
      </c>
      <c r="B1" s="14"/>
      <c r="C1" s="14"/>
      <c r="D1" s="14"/>
      <c r="E1" s="14"/>
      <c r="F1" s="14"/>
    </row>
    <row r="2" spans="1:7" s="1" customFormat="1" ht="28" x14ac:dyDescent="0.3">
      <c r="A2" s="2" t="s">
        <v>0</v>
      </c>
      <c r="B2" s="2" t="s">
        <v>1</v>
      </c>
      <c r="C2" s="2" t="s">
        <v>16</v>
      </c>
      <c r="D2" s="2" t="s">
        <v>17</v>
      </c>
      <c r="E2" s="2" t="s">
        <v>14</v>
      </c>
      <c r="F2" s="2" t="s">
        <v>15</v>
      </c>
    </row>
    <row r="3" spans="1:7" ht="28" x14ac:dyDescent="0.3">
      <c r="A3" s="3">
        <v>4.32</v>
      </c>
      <c r="B3" s="2" t="s">
        <v>2</v>
      </c>
      <c r="C3" s="3">
        <v>200</v>
      </c>
      <c r="D3" s="3">
        <v>1.5</v>
      </c>
      <c r="E3" s="3">
        <f>C3*D3</f>
        <v>300</v>
      </c>
      <c r="F3" s="2" t="s">
        <v>3</v>
      </c>
    </row>
    <row r="4" spans="1:7" ht="28" x14ac:dyDescent="0.3">
      <c r="A4" s="3" t="s">
        <v>4</v>
      </c>
      <c r="B4" s="2" t="s">
        <v>5</v>
      </c>
      <c r="C4" s="3">
        <v>100</v>
      </c>
      <c r="D4" s="3">
        <v>0.5</v>
      </c>
      <c r="E4" s="3">
        <f t="shared" ref="E4:E6" si="0">C4*D4</f>
        <v>50</v>
      </c>
      <c r="F4" s="2" t="s">
        <v>3</v>
      </c>
    </row>
    <row r="5" spans="1:7" ht="56" x14ac:dyDescent="0.3">
      <c r="A5" s="3" t="s">
        <v>6</v>
      </c>
      <c r="B5" s="2" t="s">
        <v>7</v>
      </c>
      <c r="C5" s="3">
        <v>0</v>
      </c>
      <c r="D5" s="3">
        <v>0.5</v>
      </c>
      <c r="E5" s="3">
        <f t="shared" si="0"/>
        <v>0</v>
      </c>
      <c r="F5" s="2" t="s">
        <v>8</v>
      </c>
    </row>
    <row r="6" spans="1:7" ht="70" x14ac:dyDescent="0.3">
      <c r="A6" s="8" t="s">
        <v>9</v>
      </c>
      <c r="B6" s="2" t="s">
        <v>27</v>
      </c>
      <c r="C6" s="3">
        <v>200</v>
      </c>
      <c r="D6" s="3">
        <v>1.5</v>
      </c>
      <c r="E6" s="3">
        <f t="shared" si="0"/>
        <v>300</v>
      </c>
      <c r="F6" s="2" t="s">
        <v>3</v>
      </c>
    </row>
    <row r="7" spans="1:7" x14ac:dyDescent="0.3">
      <c r="A7" s="3" t="s">
        <v>18</v>
      </c>
      <c r="B7" s="2"/>
      <c r="C7" s="3">
        <v>200</v>
      </c>
      <c r="D7" s="3"/>
      <c r="E7" s="3">
        <f>SUM(E3:E6)</f>
        <v>650</v>
      </c>
      <c r="F7" s="2"/>
      <c r="G7" s="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0BAF-1331-41D7-A20F-E47F3DF36D45}">
  <dimension ref="A1:H4"/>
  <sheetViews>
    <sheetView zoomScaleNormal="100" workbookViewId="0">
      <selection activeCell="D5" sqref="D5"/>
    </sheetView>
  </sheetViews>
  <sheetFormatPr defaultRowHeight="14" x14ac:dyDescent="0.3"/>
  <cols>
    <col min="2" max="2" width="27.25" style="1" customWidth="1"/>
    <col min="3" max="3" width="11.83203125" customWidth="1"/>
    <col min="4" max="4" width="10.58203125" customWidth="1"/>
    <col min="5" max="5" width="9.75" customWidth="1"/>
    <col min="8" max="8" width="43.83203125" customWidth="1"/>
  </cols>
  <sheetData>
    <row r="1" spans="1:8" x14ac:dyDescent="0.3">
      <c r="A1" s="14" t="s">
        <v>37</v>
      </c>
      <c r="B1" s="14"/>
      <c r="C1" s="14"/>
      <c r="D1" s="14"/>
      <c r="E1" s="14"/>
      <c r="F1" s="14"/>
      <c r="G1" s="14"/>
    </row>
    <row r="2" spans="1:8" ht="42" x14ac:dyDescent="0.3">
      <c r="A2" s="2" t="s">
        <v>0</v>
      </c>
      <c r="B2" s="2" t="s">
        <v>1</v>
      </c>
      <c r="C2" s="2" t="s">
        <v>11</v>
      </c>
      <c r="D2" s="2" t="s">
        <v>12</v>
      </c>
      <c r="E2" s="2" t="s">
        <v>13</v>
      </c>
      <c r="F2" s="2" t="s">
        <v>23</v>
      </c>
      <c r="G2" s="2" t="s">
        <v>14</v>
      </c>
    </row>
    <row r="3" spans="1:8" ht="56" x14ac:dyDescent="0.3">
      <c r="A3" s="2" t="s">
        <v>24</v>
      </c>
      <c r="B3" s="2" t="s">
        <v>25</v>
      </c>
      <c r="C3" s="3">
        <v>200</v>
      </c>
      <c r="D3" s="3">
        <v>1</v>
      </c>
      <c r="E3" s="3">
        <f>C3*D3</f>
        <v>200</v>
      </c>
      <c r="F3" s="3">
        <v>0.25</v>
      </c>
      <c r="G3" s="3">
        <f>E3*F3</f>
        <v>50</v>
      </c>
      <c r="H3" s="1"/>
    </row>
    <row r="4" spans="1:8" x14ac:dyDescent="0.3">
      <c r="A4" s="3" t="s">
        <v>18</v>
      </c>
      <c r="B4" s="2"/>
      <c r="C4" s="3">
        <v>200</v>
      </c>
      <c r="D4" s="3"/>
      <c r="E4" s="3">
        <f>SUM(E3:E3)</f>
        <v>200</v>
      </c>
      <c r="F4" s="3"/>
      <c r="G4" s="3">
        <f>SUM(G3:G3)</f>
        <v>50</v>
      </c>
      <c r="H4" s="4"/>
    </row>
  </sheetData>
  <mergeCells count="1">
    <mergeCell ref="A1:G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CF48-5D4A-4D8C-86DE-387DCFBA302D}">
  <dimension ref="A1:G19"/>
  <sheetViews>
    <sheetView tabSelected="1" view="pageBreakPreview" zoomScale="60" zoomScaleNormal="100" workbookViewId="0">
      <selection activeCell="I12" sqref="I12"/>
    </sheetView>
  </sheetViews>
  <sheetFormatPr defaultColWidth="8.75" defaultRowHeight="14" x14ac:dyDescent="0.3"/>
  <cols>
    <col min="1" max="1" width="18.83203125" bestFit="1" customWidth="1"/>
    <col min="2" max="2" width="9.83203125" style="1" customWidth="1"/>
    <col min="3" max="3" width="9.83203125" customWidth="1"/>
    <col min="4" max="4" width="13.25" bestFit="1" customWidth="1"/>
    <col min="5" max="7" width="9.83203125" customWidth="1"/>
  </cols>
  <sheetData>
    <row r="1" spans="1:7" ht="34.15" customHeight="1" x14ac:dyDescent="0.3">
      <c r="B1" s="15" t="s">
        <v>33</v>
      </c>
      <c r="C1" s="15"/>
      <c r="D1" s="15"/>
    </row>
    <row r="2" spans="1:7" x14ac:dyDescent="0.3">
      <c r="B2" s="2" t="s">
        <v>13</v>
      </c>
      <c r="C2" s="3" t="s">
        <v>14</v>
      </c>
      <c r="D2" s="3" t="s">
        <v>39</v>
      </c>
    </row>
    <row r="3" spans="1:7" x14ac:dyDescent="0.3">
      <c r="A3" s="3" t="s">
        <v>20</v>
      </c>
      <c r="B3" s="2">
        <f>Reporting!E7</f>
        <v>102</v>
      </c>
      <c r="C3" s="3">
        <f>Reporting!G7</f>
        <v>102</v>
      </c>
      <c r="D3" s="9">
        <f>C3*278</f>
        <v>28356</v>
      </c>
      <c r="E3" s="4"/>
    </row>
    <row r="4" spans="1:7" x14ac:dyDescent="0.3">
      <c r="A4" s="3" t="s">
        <v>21</v>
      </c>
      <c r="B4" s="2">
        <f>Recordkeeping!C7</f>
        <v>200</v>
      </c>
      <c r="C4" s="3">
        <f>Recordkeeping!E7</f>
        <v>650</v>
      </c>
      <c r="D4" s="9">
        <f t="shared" ref="D4:D5" si="0">C4*278</f>
        <v>180700</v>
      </c>
    </row>
    <row r="5" spans="1:7" x14ac:dyDescent="0.3">
      <c r="A5" s="3" t="s">
        <v>22</v>
      </c>
      <c r="B5" s="2">
        <f>'Third Party Disclosure'!E4</f>
        <v>200</v>
      </c>
      <c r="C5" s="3">
        <f>'Third Party Disclosure'!G4</f>
        <v>50</v>
      </c>
      <c r="D5" s="9">
        <f t="shared" si="0"/>
        <v>13900</v>
      </c>
    </row>
    <row r="6" spans="1:7" x14ac:dyDescent="0.3">
      <c r="A6" s="3" t="s">
        <v>18</v>
      </c>
      <c r="B6" s="2">
        <f>SUM(B3:B5)</f>
        <v>502</v>
      </c>
      <c r="C6" s="3">
        <f>SUM(C3:C5)</f>
        <v>802</v>
      </c>
      <c r="D6" s="9">
        <f>C6*290</f>
        <v>232580</v>
      </c>
    </row>
    <row r="10" spans="1:7" x14ac:dyDescent="0.3">
      <c r="A10" t="s">
        <v>29</v>
      </c>
      <c r="B10" s="10">
        <f>C4*278*0.0004</f>
        <v>72.28</v>
      </c>
    </row>
    <row r="13" spans="1:7" x14ac:dyDescent="0.3">
      <c r="B13" s="15" t="s">
        <v>34</v>
      </c>
      <c r="C13" s="15"/>
      <c r="D13" s="15"/>
      <c r="E13" s="15"/>
      <c r="F13" s="15"/>
      <c r="G13" s="15"/>
    </row>
    <row r="14" spans="1:7" x14ac:dyDescent="0.3">
      <c r="B14" s="15" t="s">
        <v>40</v>
      </c>
      <c r="C14" s="15"/>
      <c r="D14" s="16" t="s">
        <v>30</v>
      </c>
      <c r="E14" s="16"/>
      <c r="F14" s="16" t="s">
        <v>31</v>
      </c>
      <c r="G14" s="16"/>
    </row>
    <row r="15" spans="1:7" x14ac:dyDescent="0.3">
      <c r="B15" s="2" t="s">
        <v>13</v>
      </c>
      <c r="C15" s="3" t="s">
        <v>14</v>
      </c>
      <c r="D15" s="2" t="s">
        <v>13</v>
      </c>
      <c r="E15" s="3" t="s">
        <v>14</v>
      </c>
      <c r="F15" s="2" t="s">
        <v>13</v>
      </c>
      <c r="G15" s="3" t="s">
        <v>14</v>
      </c>
    </row>
    <row r="16" spans="1:7" x14ac:dyDescent="0.3">
      <c r="A16" s="3" t="s">
        <v>20</v>
      </c>
      <c r="B16" s="11">
        <v>600</v>
      </c>
      <c r="C16" s="11">
        <v>3000</v>
      </c>
      <c r="D16" s="12">
        <f>B3</f>
        <v>102</v>
      </c>
      <c r="E16" s="12">
        <f>C3</f>
        <v>102</v>
      </c>
      <c r="F16" s="12">
        <f t="shared" ref="F16:F18" si="1">D16-B16</f>
        <v>-498</v>
      </c>
      <c r="G16" s="12">
        <f t="shared" ref="G16:G18" si="2">E16-C16</f>
        <v>-2898</v>
      </c>
    </row>
    <row r="17" spans="1:7" x14ac:dyDescent="0.3">
      <c r="A17" s="3" t="s">
        <v>21</v>
      </c>
      <c r="B17" s="11">
        <v>200</v>
      </c>
      <c r="C17" s="11">
        <v>600</v>
      </c>
      <c r="D17" s="12">
        <f t="shared" ref="D17:E17" si="3">B4</f>
        <v>200</v>
      </c>
      <c r="E17" s="12">
        <f t="shared" si="3"/>
        <v>650</v>
      </c>
      <c r="F17" s="12">
        <f t="shared" si="1"/>
        <v>0</v>
      </c>
      <c r="G17" s="12">
        <f t="shared" si="2"/>
        <v>50</v>
      </c>
    </row>
    <row r="18" spans="1:7" x14ac:dyDescent="0.3">
      <c r="A18" s="3" t="s">
        <v>22</v>
      </c>
      <c r="B18" s="11">
        <v>0</v>
      </c>
      <c r="C18" s="11">
        <v>0</v>
      </c>
      <c r="D18" s="12">
        <f t="shared" ref="D18:E18" si="4">B5</f>
        <v>200</v>
      </c>
      <c r="E18" s="12">
        <f t="shared" si="4"/>
        <v>50</v>
      </c>
      <c r="F18" s="12">
        <f t="shared" si="1"/>
        <v>200</v>
      </c>
      <c r="G18" s="12">
        <f t="shared" si="2"/>
        <v>50</v>
      </c>
    </row>
    <row r="19" spans="1:7" x14ac:dyDescent="0.3">
      <c r="A19" s="3" t="s">
        <v>18</v>
      </c>
      <c r="B19" s="11">
        <v>800</v>
      </c>
      <c r="C19" s="11">
        <f>SUM(C16:C18)</f>
        <v>3600</v>
      </c>
      <c r="D19" s="12">
        <f t="shared" ref="D19:E19" si="5">B6</f>
        <v>502</v>
      </c>
      <c r="E19" s="12">
        <f t="shared" si="5"/>
        <v>802</v>
      </c>
      <c r="F19" s="12">
        <f>D19-B19</f>
        <v>-298</v>
      </c>
      <c r="G19" s="12">
        <f>E19-C19</f>
        <v>-2798</v>
      </c>
    </row>
  </sheetData>
  <mergeCells count="5">
    <mergeCell ref="B14:C14"/>
    <mergeCell ref="D14:E14"/>
    <mergeCell ref="F14:G14"/>
    <mergeCell ref="B1:D1"/>
    <mergeCell ref="B13:G1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58CB111F8D24E9E6531903F334AE9" ma:contentTypeVersion="12" ma:contentTypeDescription="Create a new document." ma:contentTypeScope="" ma:versionID="165c19d259480c54b58505009893460b">
  <xsd:schema xmlns:xsd="http://www.w3.org/2001/XMLSchema" xmlns:xs="http://www.w3.org/2001/XMLSchema" xmlns:p="http://schemas.microsoft.com/office/2006/metadata/properties" xmlns:ns1="http://schemas.microsoft.com/sharepoint/v3" xmlns:ns3="bb0d2465-af00-4b81-a931-20baeeea6c93" xmlns:ns4="11fd957d-147f-41f6-a058-03b42122ddbc" targetNamespace="http://schemas.microsoft.com/office/2006/metadata/properties" ma:root="true" ma:fieldsID="d033939cba0324e982b588740700c4c0" ns1:_="" ns3:_="" ns4:_="">
    <xsd:import namespace="http://schemas.microsoft.com/sharepoint/v3"/>
    <xsd:import namespace="bb0d2465-af00-4b81-a931-20baeeea6c93"/>
    <xsd:import namespace="11fd957d-147f-41f6-a058-03b42122dd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d2465-af00-4b81-a931-20baeeea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d957d-147f-41f6-a058-03b42122d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811A03-C229-484F-B0FD-1521802E81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0d2465-af00-4b81-a931-20baeeea6c93"/>
    <ds:schemaRef ds:uri="11fd957d-147f-41f6-a058-03b42122dd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2E2AE2-039E-4416-938F-C3ACC6BA2BC3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b0d2465-af00-4b81-a931-20baeeea6c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1fd957d-147f-41f6-a058-03b42122dd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4F9B73-3A0A-40C2-8F03-3396462598B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8d01475-c3b5-436a-a065-5def4c64f52e}" enabled="0" method="" siteId="{e8d01475-c3b5-436a-a065-5def4c64f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Reporting</vt:lpstr>
      <vt:lpstr>Recordkeeping</vt:lpstr>
      <vt:lpstr>Third Party Disclosure</vt:lpstr>
      <vt:lpstr>Totals</vt:lpstr>
      <vt:lpstr>Recordkeeping!Print_Area</vt:lpstr>
      <vt:lpstr>Reporting!Print_Area</vt:lpstr>
      <vt:lpstr>'Third Party Disclosure'!Print_Area</vt:lpstr>
      <vt:lpstr>Totals!Print_Area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Benney, Kristen</dc:creator>
  <cp:lastModifiedBy>Erin Deeds (She/Her)</cp:lastModifiedBy>
  <dcterms:created xsi:type="dcterms:W3CDTF">2019-12-31T12:45:39Z</dcterms:created>
  <dcterms:modified xsi:type="dcterms:W3CDTF">2023-07-27T10:26:44Z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0x01010052F58CB111F8D24E9E6531903F334AE9</vt:lpwstr>
  </property>
</Properties>
</file>