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lisa_day_usda_gov/Documents/Desktop/"/>
    </mc:Choice>
  </mc:AlternateContent>
  <xr:revisionPtr revIDLastSave="0" documentId="8_{2D905611-A841-4F01-993A-202183B5ACB6}" xr6:coauthVersionLast="47" xr6:coauthVersionMax="47" xr10:uidLastSave="{00000000-0000-0000-0000-000000000000}"/>
  <bookViews>
    <workbookView xWindow="-90" yWindow="15" windowWidth="23430" windowHeight="155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Sheet1!$A$1:$K$96</definedName>
    <definedName name="_xlnm.Print_Titles" localSheetId="0">Sheet1!$9:$15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" i="1" l="1"/>
  <c r="F91" i="1"/>
  <c r="H74" i="1"/>
  <c r="H72" i="1"/>
  <c r="H33" i="1"/>
  <c r="H31" i="1"/>
  <c r="F19" i="1"/>
  <c r="H19" i="1" s="1"/>
  <c r="F21" i="1"/>
  <c r="H21" i="1" s="1"/>
  <c r="F23" i="1"/>
  <c r="H23" i="1" s="1"/>
  <c r="F25" i="1"/>
  <c r="H25" i="1" s="1"/>
  <c r="F27" i="1"/>
  <c r="H27" i="1" s="1"/>
  <c r="H29" i="1"/>
  <c r="F35" i="1"/>
  <c r="H35" i="1" s="1"/>
  <c r="F37" i="1"/>
  <c r="H37" i="1" s="1"/>
  <c r="F41" i="1"/>
  <c r="H41" i="1" s="1"/>
  <c r="F43" i="1"/>
  <c r="H43" i="1" s="1"/>
  <c r="F45" i="1"/>
  <c r="H45" i="1" s="1"/>
  <c r="F47" i="1"/>
  <c r="H47" i="1" s="1"/>
  <c r="F55" i="1"/>
  <c r="H55" i="1" s="1"/>
  <c r="F57" i="1"/>
  <c r="H57" i="1" s="1"/>
  <c r="F59" i="1"/>
  <c r="H59" i="1" s="1"/>
  <c r="F63" i="1"/>
  <c r="H63" i="1" s="1"/>
  <c r="F66" i="1"/>
  <c r="H66" i="1" s="1"/>
  <c r="H70" i="1"/>
  <c r="F76" i="1"/>
  <c r="H76" i="1" s="1"/>
  <c r="F79" i="1"/>
  <c r="H79" i="1" s="1"/>
  <c r="F85" i="1"/>
  <c r="H85" i="1" s="1"/>
  <c r="F82" i="1"/>
  <c r="H82" i="1" s="1"/>
  <c r="F88" i="1"/>
  <c r="H88" i="1" s="1"/>
  <c r="H39" i="1" l="1"/>
  <c r="H49" i="1"/>
  <c r="F39" i="1"/>
  <c r="F49" i="1"/>
  <c r="H50" i="1" l="1"/>
  <c r="F50" i="1"/>
  <c r="G51" i="1" l="1"/>
</calcChain>
</file>

<file path=xl/sharedStrings.xml><?xml version="1.0" encoding="utf-8"?>
<sst xmlns="http://schemas.openxmlformats.org/spreadsheetml/2006/main" count="194" uniqueCount="142">
  <si>
    <t xml:space="preserve">                                                                    USDA - RUS</t>
  </si>
  <si>
    <t>OMB  No.</t>
  </si>
  <si>
    <t xml:space="preserve"> </t>
  </si>
  <si>
    <t>0572-0157</t>
  </si>
  <si>
    <t xml:space="preserve"> SUMMARY  OF  INFORMATION  COLLECTION</t>
  </si>
  <si>
    <t xml:space="preserve">7 CFR 1775 Technical Assistance and Construction for Innovative Regional Wastewater Treatment Solutions grant program
</t>
  </si>
  <si>
    <t>Date  Prepared</t>
  </si>
  <si>
    <t xml:space="preserve"> INSTRUCTIONS:</t>
  </si>
  <si>
    <t>&gt;</t>
  </si>
  <si>
    <t>(f)  TOTAL</t>
  </si>
  <si>
    <t>(h)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</si>
  <si>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</si>
  <si>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</si>
  <si>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</si>
  <si>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</si>
  <si>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</si>
  <si>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</si>
  <si>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</si>
  <si>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</si>
  <si>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</si>
  <si>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</si>
  <si>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</si>
  <si>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</si>
  <si>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</si>
  <si>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</si>
  <si>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</si>
  <si>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</si>
  <si>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</si>
  <si>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</si>
  <si>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</si>
  <si>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</si>
  <si>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</si>
  <si>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</si>
  <si>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</si>
  <si>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</si>
  <si>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</si>
  <si>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</si>
  <si>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</si>
  <si>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</si>
  <si>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</si>
  <si>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</si>
  <si>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(F x G)</t>
  </si>
  <si>
    <t>KEEPERS</t>
  </si>
  <si>
    <t>KEEPING</t>
  </si>
  <si>
    <t>(D x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</si>
  <si>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</si>
  <si>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</si>
  <si>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</si>
  <si>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</si>
  <si>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</si>
  <si>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</si>
  <si>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</si>
  <si>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</si>
  <si>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</si>
  <si>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</si>
  <si>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</si>
  <si>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</si>
  <si>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</si>
  <si>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</si>
  <si>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Initial Application/Application Process</t>
  </si>
  <si>
    <t>1775.10(c)(6)</t>
  </si>
  <si>
    <t>Written</t>
  </si>
  <si>
    <t>1775.10(c)(9)</t>
  </si>
  <si>
    <t>Indirect Cost Rate Agreement</t>
  </si>
  <si>
    <t>1775.10(c)(10)</t>
  </si>
  <si>
    <t>Statement of Compliance , Title VI of Civil Rights Act of 1964</t>
  </si>
  <si>
    <t>1775.10</t>
  </si>
  <si>
    <t>1775.10(d)(1)</t>
  </si>
  <si>
    <t>Evidence of Legal Existence and Authority</t>
  </si>
  <si>
    <t>1775.10(d)(3)</t>
  </si>
  <si>
    <t>Narrative</t>
  </si>
  <si>
    <t>1775.10(d)(8)</t>
  </si>
  <si>
    <t>Scope of Work</t>
  </si>
  <si>
    <t>1775.10(d)(6)</t>
  </si>
  <si>
    <t>1775.10(d)(4)</t>
  </si>
  <si>
    <t>Balance Sheets and latest Financial Information</t>
  </si>
  <si>
    <t>1775.10(d)(7)</t>
  </si>
  <si>
    <t>Evidence of Financial Management System</t>
  </si>
  <si>
    <t>Sub-total</t>
  </si>
  <si>
    <t>Post-Application</t>
  </si>
  <si>
    <t>Grant Agreement</t>
  </si>
  <si>
    <t>RUS Guide 1775-1</t>
  </si>
  <si>
    <t>Project Performance Report</t>
  </si>
  <si>
    <t>Audit</t>
  </si>
  <si>
    <t>Financial Statements</t>
  </si>
  <si>
    <t xml:space="preserve">Items Cleared for this Package Combined Total </t>
  </si>
  <si>
    <t>Average Response Hours</t>
  </si>
  <si>
    <t>Items Cleared Under Other OMB Docket Numbers</t>
  </si>
  <si>
    <t>1775.10(c)(3)</t>
  </si>
  <si>
    <t>Certification Regarding Debarment, Suspension, and Other Responsibility Matters - Primary Covered Transactions</t>
  </si>
  <si>
    <t>AD-1047 (0505-0027)</t>
  </si>
  <si>
    <t>1775.10(c)(5)</t>
  </si>
  <si>
    <t xml:space="preserve">Certification Regarding Debarment, Suspension, Ineligibility and Voluntary Exclusion - Lower Tier Transaction.”  </t>
  </si>
  <si>
    <t>AD-1048 (0505-0027)</t>
  </si>
  <si>
    <t>1775.10(c)(4)</t>
  </si>
  <si>
    <t>Certification Regarding Drug-Free Workplace Requirements (Grants) Alternative I - for Grantees Other Than Individuals</t>
  </si>
  <si>
    <t>AD-1049 (0505-0027)</t>
  </si>
  <si>
    <t>PAGE 1</t>
  </si>
  <si>
    <t>AD-3030</t>
  </si>
  <si>
    <t>(0505-0025)</t>
  </si>
  <si>
    <t>AD-3031</t>
  </si>
  <si>
    <t>1775.10(c)(1)</t>
  </si>
  <si>
    <t>Application for Federal Assistance</t>
  </si>
  <si>
    <t>SF-424</t>
  </si>
  <si>
    <t>1775.10(c)(2)</t>
  </si>
  <si>
    <t>Budget Information--Non-Construction Programs</t>
  </si>
  <si>
    <t>SF-424A</t>
  </si>
  <si>
    <t>Assurances--Non-construction Programs</t>
  </si>
  <si>
    <t>SF-424B</t>
  </si>
  <si>
    <t>1775.10(c)(8)</t>
  </si>
  <si>
    <t>Equal Opportunity Agreement</t>
  </si>
  <si>
    <t>RD 400-1</t>
  </si>
  <si>
    <t>(0575-0018)</t>
  </si>
  <si>
    <t>1775.10(c)(7)</t>
  </si>
  <si>
    <t>Assurance Agreement</t>
  </si>
  <si>
    <t>RD 400-4</t>
  </si>
  <si>
    <t>1775.10(c)(11)</t>
  </si>
  <si>
    <t>Disclosure of Lobbying Activities</t>
  </si>
  <si>
    <t>SF LLL</t>
  </si>
  <si>
    <t>(4040-0013)</t>
  </si>
  <si>
    <t>1775.18(a)</t>
  </si>
  <si>
    <t>Request for Advance or Reimbursement (Corporation)</t>
  </si>
  <si>
    <t>SF-270</t>
  </si>
  <si>
    <t>(4040-0012)</t>
  </si>
  <si>
    <t>Federal Financial Report</t>
  </si>
  <si>
    <t>SF-425</t>
  </si>
  <si>
    <t>(4040-0014)</t>
  </si>
  <si>
    <t xml:space="preserve"> RUS  Form  36   (07-91)</t>
  </si>
  <si>
    <t>Page __2__  of __2__</t>
  </si>
  <si>
    <t>Items Cleared Under This OMB Control Numbe *</t>
  </si>
  <si>
    <t xml:space="preserve">Documentation of Assistance Provided to Rural Development Employees </t>
  </si>
  <si>
    <t>Statement Concerning Assistance Under the National Forest Service-Dependent Rural Communities Economic Diversification Act</t>
  </si>
  <si>
    <t>Budget Justification</t>
  </si>
  <si>
    <t>Representations Regarding Felony Conviction and Tax Delinquent Status for Corporate Applicants</t>
  </si>
  <si>
    <t>Assurances Regarding Felony Conviction or Tax Delinquent Status for Corporate Applicants</t>
  </si>
  <si>
    <t>ACH Vendor/Miscellaneous Payment Enrollment Form</t>
  </si>
  <si>
    <t>Request for Obligation of Funds</t>
  </si>
  <si>
    <t>SF-3881</t>
  </si>
  <si>
    <t>RD 1940-1</t>
  </si>
  <si>
    <t>(1530-0069)</t>
  </si>
  <si>
    <t>(0570-0062)</t>
  </si>
  <si>
    <t>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</si>
</sst>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_)"/>
    <numFmt numFmtId="165" formatCode="0.000"/>
    <numFmt numFmtId="166" formatCode="#,##0.0_);\(#,##0.0\)"/>
  </numFmts>
  <fonts count="23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indexed="8"/>
      <name val="TMSRMN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b/>
      <sz val="10"/>
      <name val="Arial"/>
      <family val="2"/>
    </font>
    <font>
      <b/>
      <u/>
      <sz val="9"/>
      <name val="Arial"/>
      <family val="2"/>
    </font>
    <font>
      <b/>
      <sz val="8"/>
      <color indexed="8"/>
      <name val="DUTCH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92">
    <xf numFmtId="0" fontId="0" fillId="0" borderId="0" xfId="0"/>
    <xf numFmtId="37" fontId="1" fillId="0" borderId="1" xfId="0" applyNumberFormat="1" applyFont="1" applyBorder="1"/>
    <xf numFmtId="37" fontId="1" fillId="0" borderId="2" xfId="0" applyNumberFormat="1" applyFont="1" applyBorder="1"/>
    <xf numFmtId="37" fontId="2" fillId="0" borderId="3" xfId="0" applyNumberFormat="1" applyFont="1" applyBorder="1"/>
    <xf numFmtId="37" fontId="3" fillId="0" borderId="2" xfId="0" applyNumberFormat="1" applyFont="1" applyBorder="1" applyAlignment="1">
      <alignment horizontal="center"/>
    </xf>
    <xf numFmtId="37" fontId="3" fillId="0" borderId="2" xfId="0" applyNumberFormat="1" applyFont="1" applyBorder="1"/>
    <xf numFmtId="37" fontId="3" fillId="0" borderId="4" xfId="0" applyNumberFormat="1" applyFont="1" applyBorder="1"/>
    <xf numFmtId="37" fontId="3" fillId="0" borderId="5" xfId="0" applyNumberFormat="1" applyFont="1" applyBorder="1"/>
    <xf numFmtId="37" fontId="3" fillId="0" borderId="0" xfId="0" applyNumberFormat="1" applyFont="1"/>
    <xf numFmtId="37" fontId="4" fillId="0" borderId="6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9" xfId="0" applyNumberFormat="1" applyFont="1" applyBorder="1"/>
    <xf numFmtId="164" fontId="2" fillId="0" borderId="6" xfId="0" applyNumberFormat="1" applyFont="1" applyBorder="1"/>
    <xf numFmtId="164" fontId="3" fillId="0" borderId="0" xfId="0" applyNumberFormat="1" applyFont="1"/>
    <xf numFmtId="164" fontId="3" fillId="0" borderId="10" xfId="0" applyNumberFormat="1" applyFont="1" applyBorder="1"/>
    <xf numFmtId="37" fontId="3" fillId="0" borderId="11" xfId="0" applyNumberFormat="1" applyFont="1" applyBorder="1"/>
    <xf numFmtId="37" fontId="7" fillId="0" borderId="8" xfId="0" applyNumberFormat="1" applyFont="1" applyBorder="1"/>
    <xf numFmtId="37" fontId="4" fillId="0" borderId="7" xfId="0" applyNumberFormat="1" applyFont="1" applyBorder="1"/>
    <xf numFmtId="37" fontId="3" fillId="0" borderId="8" xfId="0" applyNumberFormat="1" applyFont="1" applyBorder="1" applyAlignment="1">
      <alignment horizontal="center"/>
    </xf>
    <xf numFmtId="37" fontId="3" fillId="0" borderId="8" xfId="0" applyNumberFormat="1" applyFont="1" applyBorder="1"/>
    <xf numFmtId="37" fontId="2" fillId="0" borderId="5" xfId="0" applyNumberFormat="1" applyFont="1" applyBorder="1"/>
    <xf numFmtId="37" fontId="8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0" xfId="0" applyNumberFormat="1" applyFont="1"/>
    <xf numFmtId="37" fontId="1" fillId="0" borderId="10" xfId="0" applyNumberFormat="1" applyFont="1" applyBorder="1"/>
    <xf numFmtId="37" fontId="8" fillId="0" borderId="5" xfId="0" applyNumberFormat="1" applyFont="1" applyBorder="1"/>
    <xf numFmtId="37" fontId="1" fillId="0" borderId="0" xfId="0" applyNumberFormat="1" applyFont="1" applyAlignment="1">
      <alignment horizontal="fill"/>
    </xf>
    <xf numFmtId="37" fontId="8" fillId="0" borderId="11" xfId="0" applyNumberFormat="1" applyFont="1" applyBorder="1" applyAlignment="1">
      <alignment horizontal="center"/>
    </xf>
    <xf numFmtId="37" fontId="1" fillId="0" borderId="8" xfId="0" applyNumberFormat="1" applyFont="1" applyBorder="1" applyAlignment="1">
      <alignment horizontal="center"/>
    </xf>
    <xf numFmtId="37" fontId="1" fillId="0" borderId="8" xfId="0" applyNumberFormat="1" applyFont="1" applyBorder="1"/>
    <xf numFmtId="37" fontId="1" fillId="0" borderId="9" xfId="0" applyNumberFormat="1" applyFont="1" applyBorder="1"/>
    <xf numFmtId="37" fontId="1" fillId="0" borderId="11" xfId="0" applyNumberFormat="1" applyFont="1" applyBorder="1"/>
    <xf numFmtId="37" fontId="3" fillId="0" borderId="12" xfId="0" applyNumberFormat="1" applyFont="1" applyBorder="1"/>
    <xf numFmtId="37" fontId="2" fillId="0" borderId="13" xfId="0" applyNumberFormat="1" applyFont="1" applyBorder="1"/>
    <xf numFmtId="37" fontId="2" fillId="0" borderId="14" xfId="0" applyNumberFormat="1" applyFont="1" applyBorder="1"/>
    <xf numFmtId="37" fontId="2" fillId="0" borderId="14" xfId="0" applyNumberFormat="1" applyFont="1" applyBorder="1" applyAlignment="1">
      <alignment horizontal="center"/>
    </xf>
    <xf numFmtId="37" fontId="2" fillId="0" borderId="8" xfId="0" applyNumberFormat="1" applyFont="1" applyBorder="1" applyAlignment="1">
      <alignment horizontal="center"/>
    </xf>
    <xf numFmtId="37" fontId="2" fillId="0" borderId="8" xfId="0" applyNumberFormat="1" applyFont="1" applyBorder="1"/>
    <xf numFmtId="37" fontId="2" fillId="0" borderId="11" xfId="0" applyNumberFormat="1" applyFont="1" applyBorder="1"/>
    <xf numFmtId="37" fontId="2" fillId="0" borderId="9" xfId="0" applyNumberFormat="1" applyFont="1" applyBorder="1"/>
    <xf numFmtId="37" fontId="18" fillId="0" borderId="14" xfId="0" applyNumberFormat="1" applyFont="1" applyBorder="1" applyAlignment="1">
      <alignment horizontal="center"/>
    </xf>
    <xf numFmtId="37" fontId="18" fillId="0" borderId="0" xfId="0" applyNumberFormat="1" applyFont="1" applyAlignment="1">
      <alignment horizontal="center"/>
    </xf>
    <xf numFmtId="37" fontId="18" fillId="0" borderId="13" xfId="0" applyNumberFormat="1" applyFont="1" applyBorder="1" applyAlignment="1">
      <alignment horizontal="center"/>
    </xf>
    <xf numFmtId="37" fontId="18" fillId="0" borderId="10" xfId="0" applyNumberFormat="1" applyFont="1" applyBorder="1" applyAlignment="1">
      <alignment horizontal="center"/>
    </xf>
    <xf numFmtId="37" fontId="9" fillId="0" borderId="14" xfId="0" applyNumberFormat="1" applyFont="1" applyBorder="1" applyAlignment="1">
      <alignment horizontal="center"/>
    </xf>
    <xf numFmtId="37" fontId="19" fillId="0" borderId="0" xfId="0" applyNumberFormat="1" applyFont="1" applyAlignment="1">
      <alignment horizontal="center"/>
    </xf>
    <xf numFmtId="37" fontId="19" fillId="0" borderId="14" xfId="0" applyNumberFormat="1" applyFont="1" applyBorder="1" applyAlignment="1">
      <alignment horizontal="center"/>
    </xf>
    <xf numFmtId="37" fontId="18" fillId="0" borderId="14" xfId="0" applyNumberFormat="1" applyFont="1" applyBorder="1"/>
    <xf numFmtId="37" fontId="18" fillId="0" borderId="0" xfId="0" applyNumberFormat="1" applyFont="1"/>
    <xf numFmtId="37" fontId="18" fillId="0" borderId="13" xfId="0" applyNumberFormat="1" applyFont="1" applyBorder="1"/>
    <xf numFmtId="37" fontId="2" fillId="0" borderId="12" xfId="0" applyNumberFormat="1" applyFont="1" applyBorder="1"/>
    <xf numFmtId="37" fontId="18" fillId="0" borderId="10" xfId="0" applyNumberFormat="1" applyFont="1" applyBorder="1"/>
    <xf numFmtId="37" fontId="19" fillId="0" borderId="10" xfId="0" applyNumberFormat="1" applyFont="1" applyBorder="1" applyAlignment="1">
      <alignment horizontal="center"/>
    </xf>
    <xf numFmtId="37" fontId="8" fillId="0" borderId="15" xfId="0" applyNumberFormat="1" applyFont="1" applyBorder="1" applyAlignment="1">
      <alignment horizontal="center"/>
    </xf>
    <xf numFmtId="37" fontId="8" fillId="0" borderId="16" xfId="0" applyNumberFormat="1" applyFont="1" applyBorder="1" applyAlignment="1">
      <alignment horizontal="center"/>
    </xf>
    <xf numFmtId="37" fontId="8" fillId="0" borderId="36" xfId="0" applyNumberFormat="1" applyFont="1" applyBorder="1" applyAlignment="1">
      <alignment horizontal="center"/>
    </xf>
    <xf numFmtId="37" fontId="8" fillId="0" borderId="37" xfId="0" applyNumberFormat="1" applyFont="1" applyBorder="1" applyAlignment="1">
      <alignment horizontal="center"/>
    </xf>
    <xf numFmtId="37" fontId="8" fillId="0" borderId="38" xfId="0" applyNumberFormat="1" applyFont="1" applyBorder="1" applyAlignment="1">
      <alignment horizontal="center"/>
    </xf>
    <xf numFmtId="37" fontId="8" fillId="0" borderId="9" xfId="0" applyNumberFormat="1" applyFont="1" applyBorder="1" applyAlignment="1">
      <alignment horizontal="center"/>
    </xf>
    <xf numFmtId="0" fontId="13" fillId="0" borderId="19" xfId="0" applyFont="1" applyBorder="1"/>
    <xf numFmtId="0" fontId="13" fillId="0" borderId="12" xfId="0" applyFont="1" applyBorder="1"/>
    <xf numFmtId="0" fontId="13" fillId="0" borderId="12" xfId="0" applyFont="1" applyBorder="1" applyAlignment="1">
      <alignment horizontal="center"/>
    </xf>
    <xf numFmtId="0" fontId="13" fillId="0" borderId="6" xfId="0" applyFont="1" applyBorder="1"/>
    <xf numFmtId="0" fontId="0" fillId="0" borderId="19" xfId="0" applyBorder="1"/>
    <xf numFmtId="0" fontId="0" fillId="0" borderId="17" xfId="0" applyBorder="1"/>
    <xf numFmtId="0" fontId="0" fillId="0" borderId="18" xfId="0" applyBorder="1"/>
    <xf numFmtId="0" fontId="13" fillId="0" borderId="5" xfId="0" applyFont="1" applyBorder="1"/>
    <xf numFmtId="0" fontId="13" fillId="0" borderId="35" xfId="0" applyFont="1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17" fillId="0" borderId="35" xfId="0" applyFont="1" applyBorder="1"/>
    <xf numFmtId="0" fontId="13" fillId="0" borderId="5" xfId="0" applyFont="1" applyBorder="1" applyAlignment="1">
      <alignment horizontal="center"/>
    </xf>
    <xf numFmtId="0" fontId="13" fillId="0" borderId="20" xfId="0" applyFont="1" applyBorder="1" applyAlignment="1">
      <alignment wrapText="1"/>
    </xf>
    <xf numFmtId="37" fontId="14" fillId="0" borderId="20" xfId="0" applyNumberFormat="1" applyFont="1" applyBorder="1"/>
    <xf numFmtId="37" fontId="14" fillId="0" borderId="20" xfId="0" applyNumberFormat="1" applyFont="1" applyBorder="1" applyAlignment="1">
      <alignment horizontal="center"/>
    </xf>
    <xf numFmtId="165" fontId="14" fillId="0" borderId="20" xfId="0" applyNumberFormat="1" applyFont="1" applyBorder="1"/>
    <xf numFmtId="37" fontId="14" fillId="0" borderId="22" xfId="0" applyNumberFormat="1" applyFont="1" applyBorder="1"/>
    <xf numFmtId="0" fontId="13" fillId="0" borderId="20" xfId="0" applyFont="1" applyBorder="1"/>
    <xf numFmtId="0" fontId="13" fillId="0" borderId="20" xfId="0" applyFont="1" applyBorder="1" applyAlignment="1">
      <alignment horizontal="center"/>
    </xf>
    <xf numFmtId="165" fontId="13" fillId="0" borderId="20" xfId="0" applyNumberFormat="1" applyFont="1" applyBorder="1"/>
    <xf numFmtId="0" fontId="13" fillId="0" borderId="22" xfId="0" applyFont="1" applyBorder="1"/>
    <xf numFmtId="0" fontId="13" fillId="0" borderId="5" xfId="0" quotePrefix="1" applyFont="1" applyBorder="1" applyAlignment="1">
      <alignment horizontal="center"/>
    </xf>
    <xf numFmtId="37" fontId="10" fillId="0" borderId="13" xfId="0" applyNumberFormat="1" applyFont="1" applyBorder="1"/>
    <xf numFmtId="37" fontId="10" fillId="0" borderId="14" xfId="0" applyNumberFormat="1" applyFont="1" applyBorder="1"/>
    <xf numFmtId="37" fontId="10" fillId="0" borderId="10" xfId="0" applyNumberFormat="1" applyFont="1" applyBorder="1"/>
    <xf numFmtId="37" fontId="14" fillId="0" borderId="5" xfId="0" applyNumberFormat="1" applyFont="1" applyBorder="1"/>
    <xf numFmtId="37" fontId="14" fillId="0" borderId="20" xfId="0" applyNumberFormat="1" applyFont="1" applyBorder="1" applyAlignment="1">
      <alignment horizontal="left"/>
    </xf>
    <xf numFmtId="0" fontId="17" fillId="0" borderId="22" xfId="0" applyFont="1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/>
    </xf>
    <xf numFmtId="165" fontId="13" fillId="0" borderId="0" xfId="0" applyNumberFormat="1" applyFont="1"/>
    <xf numFmtId="37" fontId="14" fillId="0" borderId="20" xfId="0" applyNumberFormat="1" applyFont="1" applyBorder="1" applyAlignment="1">
      <alignment wrapText="1"/>
    </xf>
    <xf numFmtId="37" fontId="14" fillId="0" borderId="22" xfId="0" applyNumberFormat="1" applyFont="1" applyBorder="1" applyAlignment="1">
      <alignment horizontal="center"/>
    </xf>
    <xf numFmtId="165" fontId="14" fillId="0" borderId="22" xfId="0" applyNumberFormat="1" applyFont="1" applyBorder="1"/>
    <xf numFmtId="37" fontId="14" fillId="0" borderId="31" xfId="0" applyNumberFormat="1" applyFont="1" applyBorder="1"/>
    <xf numFmtId="37" fontId="10" fillId="0" borderId="0" xfId="0" applyNumberFormat="1" applyFont="1"/>
    <xf numFmtId="37" fontId="10" fillId="0" borderId="22" xfId="0" applyNumberFormat="1" applyFont="1" applyBorder="1"/>
    <xf numFmtId="37" fontId="10" fillId="0" borderId="34" xfId="0" applyNumberFormat="1" applyFont="1" applyBorder="1"/>
    <xf numFmtId="37" fontId="14" fillId="0" borderId="24" xfId="0" applyNumberFormat="1" applyFont="1" applyBorder="1"/>
    <xf numFmtId="37" fontId="14" fillId="0" borderId="25" xfId="0" applyNumberFormat="1" applyFont="1" applyBorder="1"/>
    <xf numFmtId="37" fontId="14" fillId="0" borderId="25" xfId="0" applyNumberFormat="1" applyFont="1" applyBorder="1" applyAlignment="1">
      <alignment horizontal="center"/>
    </xf>
    <xf numFmtId="39" fontId="14" fillId="0" borderId="25" xfId="0" applyNumberFormat="1" applyFont="1" applyBorder="1" applyAlignment="1">
      <alignment horizontal="center"/>
    </xf>
    <xf numFmtId="165" fontId="14" fillId="0" borderId="25" xfId="0" applyNumberFormat="1" applyFont="1" applyBorder="1"/>
    <xf numFmtId="37" fontId="14" fillId="0" borderId="30" xfId="0" applyNumberFormat="1" applyFont="1" applyBorder="1"/>
    <xf numFmtId="37" fontId="10" fillId="0" borderId="27" xfId="0" applyNumberFormat="1" applyFont="1" applyBorder="1" applyAlignment="1">
      <alignment horizontal="center"/>
    </xf>
    <xf numFmtId="0" fontId="3" fillId="0" borderId="42" xfId="0" applyFont="1" applyBorder="1"/>
    <xf numFmtId="37" fontId="10" fillId="0" borderId="30" xfId="0" applyNumberFormat="1" applyFont="1" applyBorder="1" applyAlignment="1">
      <alignment horizontal="center"/>
    </xf>
    <xf numFmtId="0" fontId="0" fillId="0" borderId="22" xfId="0" applyBorder="1"/>
    <xf numFmtId="37" fontId="12" fillId="0" borderId="20" xfId="0" applyNumberFormat="1" applyFont="1" applyBorder="1" applyAlignment="1">
      <alignment wrapText="1"/>
    </xf>
    <xf numFmtId="0" fontId="13" fillId="0" borderId="43" xfId="0" applyFont="1" applyBorder="1" applyAlignment="1">
      <alignment horizontal="center"/>
    </xf>
    <xf numFmtId="0" fontId="13" fillId="0" borderId="26" xfId="0" applyFont="1" applyBorder="1" applyAlignment="1">
      <alignment wrapText="1"/>
    </xf>
    <xf numFmtId="37" fontId="12" fillId="0" borderId="26" xfId="0" applyNumberFormat="1" applyFont="1" applyBorder="1" applyAlignment="1">
      <alignment wrapText="1"/>
    </xf>
    <xf numFmtId="37" fontId="14" fillId="0" borderId="26" xfId="0" applyNumberFormat="1" applyFont="1" applyBorder="1" applyAlignment="1">
      <alignment horizontal="center"/>
    </xf>
    <xf numFmtId="2" fontId="14" fillId="0" borderId="26" xfId="0" applyNumberFormat="1" applyFont="1" applyBorder="1"/>
    <xf numFmtId="37" fontId="14" fillId="0" borderId="32" xfId="0" applyNumberFormat="1" applyFont="1" applyBorder="1"/>
    <xf numFmtId="0" fontId="0" fillId="0" borderId="28" xfId="0" applyBorder="1"/>
    <xf numFmtId="0" fontId="0" fillId="0" borderId="33" xfId="0" applyBorder="1"/>
    <xf numFmtId="0" fontId="0" fillId="0" borderId="44" xfId="0" applyBorder="1"/>
    <xf numFmtId="37" fontId="16" fillId="0" borderId="45" xfId="0" applyNumberFormat="1" applyFont="1" applyBorder="1" applyAlignment="1">
      <alignment horizontal="left"/>
    </xf>
    <xf numFmtId="37" fontId="12" fillId="0" borderId="46" xfId="0" applyNumberFormat="1" applyFont="1" applyBorder="1" applyAlignment="1">
      <alignment wrapText="1"/>
    </xf>
    <xf numFmtId="37" fontId="14" fillId="0" borderId="47" xfId="0" applyNumberFormat="1" applyFont="1" applyBorder="1" applyAlignment="1">
      <alignment horizontal="center"/>
    </xf>
    <xf numFmtId="37" fontId="14" fillId="0" borderId="48" xfId="0" applyNumberFormat="1" applyFont="1" applyBorder="1" applyAlignment="1">
      <alignment horizontal="center"/>
    </xf>
    <xf numFmtId="2" fontId="14" fillId="0" borderId="20" xfId="0" applyNumberFormat="1" applyFont="1" applyBorder="1"/>
    <xf numFmtId="0" fontId="13" fillId="0" borderId="5" xfId="0" applyFont="1" applyBorder="1" applyAlignment="1">
      <alignment horizontal="center" wrapText="1"/>
    </xf>
    <xf numFmtId="37" fontId="10" fillId="0" borderId="13" xfId="0" applyNumberFormat="1" applyFont="1" applyBorder="1" applyAlignment="1">
      <alignment horizontal="right"/>
    </xf>
    <xf numFmtId="37" fontId="10" fillId="0" borderId="14" xfId="0" applyNumberFormat="1" applyFont="1" applyBorder="1" applyAlignment="1">
      <alignment horizontal="right"/>
    </xf>
    <xf numFmtId="37" fontId="10" fillId="0" borderId="10" xfId="0" applyNumberFormat="1" applyFont="1" applyBorder="1" applyAlignment="1">
      <alignment horizontal="right"/>
    </xf>
    <xf numFmtId="0" fontId="14" fillId="0" borderId="5" xfId="0" applyFont="1" applyBorder="1" applyAlignment="1">
      <alignment horizontal="center"/>
    </xf>
    <xf numFmtId="165" fontId="14" fillId="0" borderId="20" xfId="0" applyNumberFormat="1" applyFont="1" applyBorder="1" applyAlignment="1">
      <alignment horizontal="center"/>
    </xf>
    <xf numFmtId="37" fontId="12" fillId="0" borderId="20" xfId="0" applyNumberFormat="1" applyFont="1" applyBorder="1"/>
    <xf numFmtId="37" fontId="12" fillId="0" borderId="20" xfId="0" applyNumberFormat="1" applyFont="1" applyBorder="1" applyAlignment="1">
      <alignment horizontal="center"/>
    </xf>
    <xf numFmtId="37" fontId="12" fillId="0" borderId="31" xfId="0" applyNumberFormat="1" applyFont="1" applyBorder="1"/>
    <xf numFmtId="37" fontId="14" fillId="0" borderId="29" xfId="0" applyNumberFormat="1" applyFont="1" applyBorder="1"/>
    <xf numFmtId="37" fontId="12" fillId="0" borderId="20" xfId="0" applyNumberFormat="1" applyFont="1" applyBorder="1" applyAlignment="1">
      <alignment horizontal="left"/>
    </xf>
    <xf numFmtId="37" fontId="10" fillId="0" borderId="29" xfId="0" applyNumberFormat="1" applyFont="1" applyBorder="1"/>
    <xf numFmtId="37" fontId="10" fillId="0" borderId="20" xfId="0" applyNumberFormat="1" applyFont="1" applyBorder="1"/>
    <xf numFmtId="37" fontId="10" fillId="0" borderId="31" xfId="0" applyNumberFormat="1" applyFont="1" applyBorder="1"/>
    <xf numFmtId="37" fontId="12" fillId="0" borderId="29" xfId="0" applyNumberFormat="1" applyFont="1" applyBorder="1" applyAlignment="1">
      <alignment wrapText="1"/>
    </xf>
    <xf numFmtId="37" fontId="14" fillId="0" borderId="49" xfId="0" applyNumberFormat="1" applyFont="1" applyBorder="1"/>
    <xf numFmtId="37" fontId="10" fillId="0" borderId="39" xfId="0" applyNumberFormat="1" applyFont="1" applyBorder="1"/>
    <xf numFmtId="37" fontId="10" fillId="0" borderId="26" xfId="0" applyNumberFormat="1" applyFont="1" applyBorder="1"/>
    <xf numFmtId="37" fontId="10" fillId="0" borderId="41" xfId="0" applyNumberFormat="1" applyFont="1" applyBorder="1"/>
    <xf numFmtId="37" fontId="3" fillId="0" borderId="23" xfId="0" applyNumberFormat="1" applyFont="1" applyBorder="1"/>
    <xf numFmtId="37" fontId="3" fillId="0" borderId="23" xfId="0" applyNumberFormat="1" applyFont="1" applyBorder="1" applyAlignment="1">
      <alignment horizontal="center"/>
    </xf>
    <xf numFmtId="0" fontId="0" fillId="0" borderId="23" xfId="0" applyBorder="1"/>
    <xf numFmtId="166" fontId="20" fillId="0" borderId="0" xfId="0" applyNumberFormat="1" applyFont="1" applyAlignment="1">
      <alignment horizontal="center"/>
    </xf>
    <xf numFmtId="0" fontId="15" fillId="0" borderId="0" xfId="0" applyFont="1"/>
    <xf numFmtId="0" fontId="0" fillId="0" borderId="0" xfId="0" applyAlignment="1">
      <alignment horizontal="center"/>
    </xf>
    <xf numFmtId="37" fontId="6" fillId="2" borderId="5" xfId="0" applyNumberFormat="1" applyFont="1" applyFill="1" applyBorder="1"/>
    <xf numFmtId="37" fontId="3" fillId="2" borderId="0" xfId="0" applyNumberFormat="1" applyFont="1" applyFill="1"/>
    <xf numFmtId="0" fontId="17" fillId="3" borderId="22" xfId="0" applyFont="1" applyFill="1" applyBorder="1" applyAlignment="1">
      <alignment horizontal="right"/>
    </xf>
    <xf numFmtId="37" fontId="14" fillId="3" borderId="20" xfId="0" applyNumberFormat="1" applyFont="1" applyFill="1" applyBorder="1"/>
    <xf numFmtId="37" fontId="14" fillId="3" borderId="20" xfId="0" applyNumberFormat="1" applyFont="1" applyFill="1" applyBorder="1" applyAlignment="1">
      <alignment horizontal="center"/>
    </xf>
    <xf numFmtId="165" fontId="14" fillId="3" borderId="20" xfId="0" applyNumberFormat="1" applyFont="1" applyFill="1" applyBorder="1"/>
    <xf numFmtId="37" fontId="14" fillId="3" borderId="22" xfId="0" applyNumberFormat="1" applyFont="1" applyFill="1" applyBorder="1"/>
    <xf numFmtId="37" fontId="14" fillId="0" borderId="0" xfId="0" applyNumberFormat="1" applyFont="1"/>
    <xf numFmtId="37" fontId="16" fillId="0" borderId="29" xfId="0" applyNumberFormat="1" applyFont="1" applyBorder="1" applyAlignment="1">
      <alignment horizontal="left"/>
    </xf>
    <xf numFmtId="37" fontId="16" fillId="0" borderId="20" xfId="0" applyNumberFormat="1" applyFont="1" applyBorder="1" applyAlignment="1">
      <alignment horizontal="center"/>
    </xf>
    <xf numFmtId="37" fontId="16" fillId="0" borderId="22" xfId="0" applyNumberFormat="1" applyFont="1" applyBorder="1" applyAlignment="1">
      <alignment horizontal="center"/>
    </xf>
    <xf numFmtId="0" fontId="17" fillId="4" borderId="22" xfId="0" applyFont="1" applyFill="1" applyBorder="1" applyAlignment="1">
      <alignment horizontal="center"/>
    </xf>
    <xf numFmtId="37" fontId="16" fillId="6" borderId="45" xfId="0" applyNumberFormat="1" applyFont="1" applyFill="1" applyBorder="1" applyAlignment="1">
      <alignment horizontal="left"/>
    </xf>
    <xf numFmtId="37" fontId="12" fillId="6" borderId="47" xfId="0" applyNumberFormat="1" applyFont="1" applyFill="1" applyBorder="1"/>
    <xf numFmtId="37" fontId="12" fillId="6" borderId="47" xfId="0" applyNumberFormat="1" applyFont="1" applyFill="1" applyBorder="1" applyAlignment="1">
      <alignment horizontal="center"/>
    </xf>
    <xf numFmtId="37" fontId="16" fillId="6" borderId="47" xfId="0" applyNumberFormat="1" applyFont="1" applyFill="1" applyBorder="1" applyAlignment="1">
      <alignment horizontal="center"/>
    </xf>
    <xf numFmtId="37" fontId="16" fillId="6" borderId="48" xfId="0" applyNumberFormat="1" applyFont="1" applyFill="1" applyBorder="1" applyAlignment="1">
      <alignment horizontal="center"/>
    </xf>
    <xf numFmtId="0" fontId="21" fillId="7" borderId="20" xfId="0" applyFont="1" applyFill="1" applyBorder="1" applyAlignment="1">
      <alignment wrapText="1"/>
    </xf>
    <xf numFmtId="37" fontId="22" fillId="0" borderId="13" xfId="0" applyNumberFormat="1" applyFont="1" applyBorder="1" applyAlignment="1">
      <alignment horizontal="center"/>
    </xf>
    <xf numFmtId="37" fontId="22" fillId="0" borderId="14" xfId="0" applyNumberFormat="1" applyFont="1" applyBorder="1" applyAlignment="1">
      <alignment horizontal="center"/>
    </xf>
    <xf numFmtId="0" fontId="21" fillId="5" borderId="21" xfId="0" applyFont="1" applyFill="1" applyBorder="1"/>
    <xf numFmtId="37" fontId="20" fillId="0" borderId="0" xfId="0" applyNumberFormat="1" applyFont="1" applyAlignment="1">
      <alignment horizontal="center"/>
    </xf>
    <xf numFmtId="49" fontId="6" fillId="0" borderId="7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37" fontId="2" fillId="0" borderId="3" xfId="0" applyNumberFormat="1" applyFont="1" applyBorder="1" applyAlignment="1">
      <alignment horizontal="left"/>
    </xf>
    <xf numFmtId="37" fontId="2" fillId="0" borderId="2" xfId="0" applyNumberFormat="1" applyFont="1" applyBorder="1" applyAlignment="1">
      <alignment horizontal="left"/>
    </xf>
    <xf numFmtId="37" fontId="5" fillId="0" borderId="7" xfId="0" applyNumberFormat="1" applyFont="1" applyBorder="1" applyAlignment="1">
      <alignment horizontal="left"/>
    </xf>
    <xf numFmtId="37" fontId="5" fillId="0" borderId="8" xfId="0" applyNumberFormat="1" applyFont="1" applyBorder="1" applyAlignment="1">
      <alignment horizontal="left"/>
    </xf>
    <xf numFmtId="37" fontId="4" fillId="0" borderId="6" xfId="0" applyNumberFormat="1" applyFont="1" applyBorder="1" applyAlignment="1">
      <alignment horizontal="center" wrapText="1"/>
    </xf>
    <xf numFmtId="37" fontId="4" fillId="0" borderId="0" xfId="0" applyNumberFormat="1" applyFont="1" applyAlignment="1">
      <alignment horizontal="center" wrapText="1"/>
    </xf>
    <xf numFmtId="37" fontId="4" fillId="0" borderId="14" xfId="0" applyNumberFormat="1" applyFont="1" applyBorder="1" applyAlignment="1">
      <alignment horizontal="center" wrapText="1"/>
    </xf>
    <xf numFmtId="0" fontId="13" fillId="0" borderId="20" xfId="0" applyFont="1" applyFill="1" applyBorder="1" applyAlignment="1">
      <alignment wrapText="1"/>
    </xf>
    <xf numFmtId="37" fontId="12" fillId="0" borderId="29" xfId="0" applyNumberFormat="1" applyFont="1" applyBorder="1"/>
    <xf numFmtId="37" fontId="12" fillId="0" borderId="0" xfId="0" applyNumberFormat="1" applyFont="1" applyBorder="1"/>
    <xf numFmtId="37" fontId="12" fillId="0" borderId="22" xfId="0" applyNumberFormat="1" applyFont="1" applyBorder="1" applyAlignment="1">
      <alignment horizontal="left"/>
    </xf>
    <xf numFmtId="165" fontId="12" fillId="0" borderId="22" xfId="0" applyNumberFormat="1" applyFont="1" applyBorder="1"/>
    <xf numFmtId="37" fontId="12" fillId="0" borderId="50" xfId="0" applyNumberFormat="1" applyFont="1" applyBorder="1"/>
    <xf numFmtId="37" fontId="14" fillId="0" borderId="40" xfId="0" applyNumberFormat="1" applyFont="1" applyBorder="1" applyAlignment="1">
      <alignment horizontal="center"/>
    </xf>
    <xf numFmtId="37" fontId="12" fillId="0" borderId="22" xfId="0" applyNumberFormat="1" applyFont="1" applyBorder="1" applyAlignment="1">
      <alignment horizontal="center"/>
    </xf>
    <xf numFmtId="2" fontId="12" fillId="0" borderId="20" xfId="0" applyNumberFormat="1" applyFont="1" applyBorder="1"/>
    <xf numFmtId="37" fontId="3" fillId="0" borderId="0" xfId="0" applyNumberFormat="1" applyFont="1" applyBorder="1"/>
    <xf numFmtId="0" fontId="0" fillId="0" borderId="5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tabSelected="1" zoomScale="120" zoomScaleNormal="120" workbookViewId="0">
      <pane xSplit="2" ySplit="14" topLeftCell="C84" activePane="bottomRight" state="frozen"/>
      <selection pane="topRight" activeCell="C1" sqref="C1"/>
      <selection pane="bottomLeft" activeCell="A15" sqref="A15"/>
      <selection pane="bottomRight" activeCell="I4" sqref="I4:K4"/>
    </sheetView>
  </sheetViews>
  <sheetFormatPr defaultRowHeight="12.75"/>
  <cols>
    <col min="1" max="1" width="12.7109375" customWidth="1"/>
    <col min="2" max="2" width="48.7109375" customWidth="1"/>
    <col min="3" max="3" width="10.7109375" customWidth="1"/>
    <col min="4" max="4" width="9.140625" style="148" customWidth="1"/>
    <col min="5" max="5" width="9.42578125" style="148" bestFit="1" customWidth="1"/>
    <col min="6" max="6" width="9.140625" style="148" customWidth="1"/>
    <col min="8" max="8" width="13.28515625" customWidth="1"/>
    <col min="9" max="9" width="12" customWidth="1"/>
  </cols>
  <sheetData>
    <row r="1" spans="1:11">
      <c r="A1" s="1" t="s">
        <v>0</v>
      </c>
      <c r="B1" s="2"/>
      <c r="C1" s="3"/>
      <c r="D1" s="4"/>
      <c r="E1" s="4"/>
      <c r="F1" s="4"/>
      <c r="G1" s="5"/>
      <c r="H1" s="5"/>
      <c r="I1" s="174" t="s">
        <v>1</v>
      </c>
      <c r="J1" s="175"/>
      <c r="K1" s="6"/>
    </row>
    <row r="2" spans="1:11" ht="15.75">
      <c r="A2" s="7"/>
      <c r="B2" s="8"/>
      <c r="C2" s="9" t="s">
        <v>2</v>
      </c>
      <c r="D2" s="10"/>
      <c r="E2" s="10"/>
      <c r="F2" s="10"/>
      <c r="G2" s="8"/>
      <c r="H2" s="8"/>
      <c r="I2" s="176" t="s">
        <v>3</v>
      </c>
      <c r="J2" s="177"/>
      <c r="K2" s="11"/>
    </row>
    <row r="3" spans="1:11" ht="74.25" customHeight="1">
      <c r="A3" s="149" t="s">
        <v>4</v>
      </c>
      <c r="B3" s="150"/>
      <c r="C3" s="178" t="s">
        <v>5</v>
      </c>
      <c r="D3" s="179"/>
      <c r="E3" s="179"/>
      <c r="F3" s="179"/>
      <c r="G3" s="179"/>
      <c r="H3" s="180"/>
      <c r="I3" s="12" t="s">
        <v>6</v>
      </c>
      <c r="J3" s="13"/>
      <c r="K3" s="14"/>
    </row>
    <row r="4" spans="1:11" ht="15.75">
      <c r="A4" s="15"/>
      <c r="B4" s="16"/>
      <c r="C4" s="17"/>
      <c r="D4" s="18"/>
      <c r="E4" s="18"/>
      <c r="F4" s="18"/>
      <c r="G4" s="19"/>
      <c r="H4" s="19"/>
      <c r="I4" s="171" t="s">
        <v>141</v>
      </c>
      <c r="J4" s="172"/>
      <c r="K4" s="173"/>
    </row>
    <row r="5" spans="1:11">
      <c r="A5" s="20" t="s">
        <v>7</v>
      </c>
      <c r="B5" s="21" t="s">
        <v>2</v>
      </c>
      <c r="C5" s="8"/>
      <c r="D5" s="10"/>
      <c r="E5" s="10" t="s">
        <v>8</v>
      </c>
      <c r="F5" s="22" t="s">
        <v>9</v>
      </c>
      <c r="G5" s="23"/>
      <c r="H5" s="22" t="s">
        <v>10</v>
      </c>
      <c r="I5" s="23"/>
      <c r="J5" s="22" t="s">
        <v>2</v>
      </c>
      <c r="K5" s="24"/>
    </row>
    <row r="6" spans="1:11">
      <c r="A6" s="25" t="s">
        <v>11</v>
      </c>
      <c r="B6" s="8"/>
      <c r="C6" s="8"/>
      <c r="D6" s="10"/>
      <c r="E6" s="10" t="s">
        <v>8</v>
      </c>
      <c r="F6" s="22" t="s">
        <v>12</v>
      </c>
      <c r="G6" s="23" t="s">
        <v>13</v>
      </c>
      <c r="H6" s="26" t="s">
        <v>12</v>
      </c>
      <c r="I6" s="23" t="s">
        <v>14</v>
      </c>
      <c r="J6" s="26" t="s">
        <v>12</v>
      </c>
      <c r="K6" s="24" t="s">
        <v>15</v>
      </c>
    </row>
    <row r="7" spans="1:11">
      <c r="A7" s="27" t="s">
        <v>16</v>
      </c>
      <c r="B7" s="19"/>
      <c r="C7" s="19"/>
      <c r="D7" s="18"/>
      <c r="E7" s="18" t="s">
        <v>8</v>
      </c>
      <c r="F7" s="28" t="s">
        <v>17</v>
      </c>
      <c r="G7" s="29"/>
      <c r="H7" s="28" t="s">
        <v>9</v>
      </c>
      <c r="I7" s="29"/>
      <c r="J7" s="28" t="s">
        <v>18</v>
      </c>
      <c r="K7" s="30"/>
    </row>
    <row r="8" spans="1:11">
      <c r="A8" s="31" t="s">
        <v>19</v>
      </c>
      <c r="B8" s="19"/>
      <c r="C8" s="32"/>
      <c r="D8" s="18"/>
      <c r="E8" s="18"/>
      <c r="F8" s="18"/>
      <c r="G8" s="19" t="s">
        <v>20</v>
      </c>
      <c r="H8" s="19"/>
      <c r="I8" s="19"/>
      <c r="J8" s="19"/>
      <c r="K8" s="11"/>
    </row>
    <row r="9" spans="1:11">
      <c r="A9" s="33"/>
      <c r="B9" s="34"/>
      <c r="C9" s="35" t="s">
        <v>21</v>
      </c>
      <c r="D9" s="36"/>
      <c r="E9" s="36"/>
      <c r="F9" s="36" t="s">
        <v>22</v>
      </c>
      <c r="G9" s="37"/>
      <c r="H9" s="37"/>
      <c r="I9" s="38"/>
      <c r="J9" s="36" t="s">
        <v>23</v>
      </c>
      <c r="K9" s="39"/>
    </row>
    <row r="10" spans="1:11">
      <c r="A10" s="33"/>
      <c r="B10" s="34"/>
      <c r="C10" s="35" t="s">
        <v>24</v>
      </c>
      <c r="D10" s="40" t="s">
        <v>25</v>
      </c>
      <c r="E10" s="40" t="s">
        <v>25</v>
      </c>
      <c r="F10" s="40" t="s">
        <v>26</v>
      </c>
      <c r="G10" s="40" t="s">
        <v>27</v>
      </c>
      <c r="H10" s="41" t="s">
        <v>26</v>
      </c>
      <c r="I10" s="42" t="s">
        <v>25</v>
      </c>
      <c r="J10" s="40" t="s">
        <v>28</v>
      </c>
      <c r="K10" s="43" t="s">
        <v>26</v>
      </c>
    </row>
    <row r="11" spans="1:11">
      <c r="A11" s="167" t="s">
        <v>29</v>
      </c>
      <c r="B11" s="34"/>
      <c r="C11" s="44" t="s">
        <v>30</v>
      </c>
      <c r="D11" s="40" t="s">
        <v>31</v>
      </c>
      <c r="E11" s="40" t="s">
        <v>32</v>
      </c>
      <c r="F11" s="40" t="s">
        <v>28</v>
      </c>
      <c r="G11" s="40" t="s">
        <v>33</v>
      </c>
      <c r="H11" s="41" t="s">
        <v>27</v>
      </c>
      <c r="I11" s="42" t="s">
        <v>34</v>
      </c>
      <c r="J11" s="40" t="s">
        <v>35</v>
      </c>
      <c r="K11" s="43" t="s">
        <v>34</v>
      </c>
    </row>
    <row r="12" spans="1:11">
      <c r="A12" s="167" t="s">
        <v>36</v>
      </c>
      <c r="B12" s="168" t="s">
        <v>37</v>
      </c>
      <c r="C12" s="44" t="s">
        <v>38</v>
      </c>
      <c r="D12" s="40" t="s">
        <v>39</v>
      </c>
      <c r="E12" s="40" t="s">
        <v>33</v>
      </c>
      <c r="F12" s="40" t="s">
        <v>32</v>
      </c>
      <c r="G12" s="40" t="s">
        <v>40</v>
      </c>
      <c r="H12" s="45" t="s">
        <v>41</v>
      </c>
      <c r="I12" s="42" t="s">
        <v>42</v>
      </c>
      <c r="J12" s="40" t="s">
        <v>34</v>
      </c>
      <c r="K12" s="43" t="s">
        <v>43</v>
      </c>
    </row>
    <row r="13" spans="1:11">
      <c r="A13" s="33"/>
      <c r="B13" s="35"/>
      <c r="C13" s="34"/>
      <c r="D13" s="40"/>
      <c r="E13" s="40" t="s">
        <v>31</v>
      </c>
      <c r="F13" s="46" t="s">
        <v>44</v>
      </c>
      <c r="G13" s="47"/>
      <c r="H13" s="48"/>
      <c r="I13" s="49"/>
      <c r="J13" s="40" t="s">
        <v>45</v>
      </c>
      <c r="K13" s="43" t="s">
        <v>27</v>
      </c>
    </row>
    <row r="14" spans="1:11">
      <c r="A14" s="33"/>
      <c r="B14" s="35"/>
      <c r="C14" s="50"/>
      <c r="D14" s="40"/>
      <c r="E14" s="40" t="s">
        <v>46</v>
      </c>
      <c r="F14" s="40"/>
      <c r="G14" s="47"/>
      <c r="H14" s="51"/>
      <c r="I14" s="49"/>
      <c r="J14" s="47"/>
      <c r="K14" s="52" t="s">
        <v>47</v>
      </c>
    </row>
    <row r="15" spans="1:11">
      <c r="A15" s="53" t="s">
        <v>48</v>
      </c>
      <c r="B15" s="54" t="s">
        <v>49</v>
      </c>
      <c r="C15" s="55" t="s">
        <v>50</v>
      </c>
      <c r="D15" s="56" t="s">
        <v>51</v>
      </c>
      <c r="E15" s="56" t="s">
        <v>52</v>
      </c>
      <c r="F15" s="56" t="s">
        <v>53</v>
      </c>
      <c r="G15" s="56" t="s">
        <v>54</v>
      </c>
      <c r="H15" s="57" t="s">
        <v>55</v>
      </c>
      <c r="I15" s="53" t="s">
        <v>56</v>
      </c>
      <c r="J15" s="54" t="s">
        <v>57</v>
      </c>
      <c r="K15" s="58" t="s">
        <v>58</v>
      </c>
    </row>
    <row r="16" spans="1:11">
      <c r="A16" s="59"/>
      <c r="B16" s="169" t="s">
        <v>129</v>
      </c>
      <c r="C16" s="60"/>
      <c r="D16" s="61"/>
      <c r="E16" s="61"/>
      <c r="F16" s="61"/>
      <c r="G16" s="60"/>
      <c r="H16" s="62"/>
      <c r="I16" s="63"/>
      <c r="J16" s="64"/>
      <c r="K16" s="65"/>
    </row>
    <row r="17" spans="1:11">
      <c r="A17" s="66"/>
      <c r="B17" s="67"/>
      <c r="C17" s="60"/>
      <c r="D17" s="61"/>
      <c r="E17" s="61"/>
      <c r="F17" s="61"/>
      <c r="G17" s="60"/>
      <c r="H17" s="62"/>
      <c r="I17" s="68"/>
      <c r="J17" s="69"/>
      <c r="K17" s="70"/>
    </row>
    <row r="18" spans="1:11">
      <c r="A18" s="66"/>
      <c r="B18" s="71" t="s">
        <v>59</v>
      </c>
      <c r="C18" s="60"/>
      <c r="D18" s="61"/>
      <c r="E18" s="61"/>
      <c r="F18" s="61"/>
      <c r="G18" s="60"/>
      <c r="H18" s="62"/>
      <c r="I18" s="68"/>
      <c r="J18" s="69"/>
      <c r="K18" s="70"/>
    </row>
    <row r="19" spans="1:11" ht="24">
      <c r="A19" s="72" t="s">
        <v>60</v>
      </c>
      <c r="B19" s="73" t="s">
        <v>130</v>
      </c>
      <c r="C19" s="74" t="s">
        <v>61</v>
      </c>
      <c r="D19" s="75">
        <v>9</v>
      </c>
      <c r="E19" s="75">
        <v>1</v>
      </c>
      <c r="F19" s="75">
        <f>SUM(D19*E19)</f>
        <v>9</v>
      </c>
      <c r="G19" s="76">
        <v>0.3125</v>
      </c>
      <c r="H19" s="77">
        <f>SUM(F19*G19)</f>
        <v>2.8125</v>
      </c>
      <c r="I19" s="68"/>
      <c r="J19" s="69"/>
      <c r="K19" s="70"/>
    </row>
    <row r="20" spans="1:11">
      <c r="A20" s="66"/>
      <c r="B20" s="78"/>
      <c r="C20" s="78"/>
      <c r="D20" s="79"/>
      <c r="E20" s="79"/>
      <c r="F20" s="79"/>
      <c r="G20" s="80"/>
      <c r="H20" s="81"/>
      <c r="I20" s="68"/>
      <c r="J20" s="69"/>
      <c r="K20" s="70"/>
    </row>
    <row r="21" spans="1:11">
      <c r="A21" s="72" t="s">
        <v>62</v>
      </c>
      <c r="B21" s="73" t="s">
        <v>63</v>
      </c>
      <c r="C21" s="74" t="s">
        <v>61</v>
      </c>
      <c r="D21" s="75">
        <v>9</v>
      </c>
      <c r="E21" s="75">
        <v>1</v>
      </c>
      <c r="F21" s="75">
        <f>SUM(D21*E21)</f>
        <v>9</v>
      </c>
      <c r="G21" s="76">
        <v>1.25</v>
      </c>
      <c r="H21" s="77">
        <f>SUM(F21*G21)</f>
        <v>11.25</v>
      </c>
      <c r="I21" s="68"/>
      <c r="J21" s="69"/>
      <c r="K21" s="70"/>
    </row>
    <row r="22" spans="1:11">
      <c r="A22" s="72"/>
      <c r="B22" s="73"/>
      <c r="C22" s="74"/>
      <c r="D22" s="75"/>
      <c r="E22" s="75"/>
      <c r="F22" s="75"/>
      <c r="G22" s="76"/>
      <c r="H22" s="77"/>
      <c r="I22" s="68"/>
      <c r="J22" s="69"/>
      <c r="K22" s="70"/>
    </row>
    <row r="23" spans="1:11">
      <c r="A23" s="72" t="s">
        <v>64</v>
      </c>
      <c r="B23" s="73" t="s">
        <v>65</v>
      </c>
      <c r="C23" s="74" t="s">
        <v>61</v>
      </c>
      <c r="D23" s="75">
        <v>9</v>
      </c>
      <c r="E23" s="75">
        <v>1</v>
      </c>
      <c r="F23" s="75">
        <f>SUM(D23*E23)</f>
        <v>9</v>
      </c>
      <c r="G23" s="76">
        <v>1.625</v>
      </c>
      <c r="H23" s="77">
        <f>SUM(F23*G23)</f>
        <v>14.625</v>
      </c>
      <c r="I23" s="68"/>
      <c r="J23" s="69"/>
      <c r="K23" s="70"/>
    </row>
    <row r="24" spans="1:11">
      <c r="A24" s="66"/>
      <c r="B24" s="78"/>
      <c r="C24" s="78"/>
      <c r="D24" s="79"/>
      <c r="E24" s="79"/>
      <c r="F24" s="79"/>
      <c r="G24" s="80"/>
      <c r="H24" s="81"/>
      <c r="I24" s="68"/>
      <c r="J24" s="69"/>
      <c r="K24" s="70"/>
    </row>
    <row r="25" spans="1:11" ht="36">
      <c r="A25" s="82" t="s">
        <v>66</v>
      </c>
      <c r="B25" s="73" t="s">
        <v>131</v>
      </c>
      <c r="C25" s="74" t="s">
        <v>61</v>
      </c>
      <c r="D25" s="75">
        <v>9</v>
      </c>
      <c r="E25" s="75">
        <v>1</v>
      </c>
      <c r="F25" s="75">
        <f>SUM(D25*E25)</f>
        <v>9</v>
      </c>
      <c r="G25" s="76">
        <v>1.625</v>
      </c>
      <c r="H25" s="77">
        <f>SUM(F25*G25)</f>
        <v>14.625</v>
      </c>
      <c r="I25" s="68"/>
      <c r="J25" s="69"/>
      <c r="K25" s="70"/>
    </row>
    <row r="26" spans="1:11">
      <c r="A26" s="66"/>
      <c r="B26" s="78"/>
      <c r="C26" s="78"/>
      <c r="D26" s="79"/>
      <c r="E26" s="79"/>
      <c r="F26" s="79"/>
      <c r="G26" s="80"/>
      <c r="H26" s="81"/>
      <c r="I26" s="68"/>
      <c r="J26" s="69"/>
      <c r="K26" s="70"/>
    </row>
    <row r="27" spans="1:11">
      <c r="A27" s="72" t="s">
        <v>67</v>
      </c>
      <c r="B27" s="73" t="s">
        <v>68</v>
      </c>
      <c r="C27" s="74" t="s">
        <v>61</v>
      </c>
      <c r="D27" s="75">
        <v>9</v>
      </c>
      <c r="E27" s="75">
        <v>1</v>
      </c>
      <c r="F27" s="75">
        <f>SUM(D27*E27)</f>
        <v>9</v>
      </c>
      <c r="G27" s="76">
        <v>0.3125</v>
      </c>
      <c r="H27" s="77">
        <f>SUM(F27*G27)</f>
        <v>2.8125</v>
      </c>
      <c r="I27" s="68"/>
      <c r="J27" s="69"/>
      <c r="K27" s="70"/>
    </row>
    <row r="28" spans="1:11">
      <c r="A28" s="72"/>
      <c r="B28" s="73"/>
      <c r="C28" s="74"/>
      <c r="D28" s="75"/>
      <c r="E28" s="75"/>
      <c r="F28" s="75"/>
      <c r="G28" s="76"/>
      <c r="H28" s="77"/>
      <c r="I28" s="68"/>
      <c r="J28" s="69"/>
      <c r="K28" s="70"/>
    </row>
    <row r="29" spans="1:11">
      <c r="A29" s="72" t="s">
        <v>69</v>
      </c>
      <c r="B29" s="78" t="s">
        <v>70</v>
      </c>
      <c r="C29" s="74" t="s">
        <v>61</v>
      </c>
      <c r="D29" s="75">
        <v>9</v>
      </c>
      <c r="E29" s="75">
        <v>1</v>
      </c>
      <c r="F29" s="75">
        <v>9</v>
      </c>
      <c r="G29" s="76">
        <v>2.5</v>
      </c>
      <c r="H29" s="77">
        <f>SUM(F29*G29)</f>
        <v>22.5</v>
      </c>
      <c r="I29" s="83"/>
      <c r="J29" s="84"/>
      <c r="K29" s="85"/>
    </row>
    <row r="30" spans="1:11">
      <c r="A30" s="86"/>
      <c r="B30" s="87" t="s">
        <v>2</v>
      </c>
      <c r="C30" s="74"/>
      <c r="D30" s="75"/>
      <c r="E30" s="75"/>
      <c r="F30" s="75" t="s">
        <v>2</v>
      </c>
      <c r="G30" s="76"/>
      <c r="H30" s="77" t="s">
        <v>2</v>
      </c>
      <c r="I30" s="83"/>
      <c r="J30" s="84"/>
      <c r="K30" s="85"/>
    </row>
    <row r="31" spans="1:11">
      <c r="A31" s="72" t="s">
        <v>71</v>
      </c>
      <c r="B31" s="78" t="s">
        <v>72</v>
      </c>
      <c r="C31" s="74" t="s">
        <v>61</v>
      </c>
      <c r="D31" s="75">
        <v>9</v>
      </c>
      <c r="E31" s="75">
        <v>1</v>
      </c>
      <c r="F31" s="75">
        <v>9</v>
      </c>
      <c r="G31" s="76">
        <v>15</v>
      </c>
      <c r="H31" s="77">
        <f>SUM(F31*G31)</f>
        <v>135</v>
      </c>
      <c r="I31" s="83"/>
      <c r="J31" s="84"/>
      <c r="K31" s="85"/>
    </row>
    <row r="32" spans="1:11">
      <c r="A32" s="86"/>
      <c r="B32" s="87"/>
      <c r="C32" s="74"/>
      <c r="D32" s="75"/>
      <c r="E32" s="75"/>
      <c r="F32" s="75"/>
      <c r="G32" s="76"/>
      <c r="H32" s="77"/>
      <c r="I32" s="83"/>
      <c r="J32" s="84"/>
      <c r="K32" s="85"/>
    </row>
    <row r="33" spans="1:11">
      <c r="A33" s="72" t="s">
        <v>73</v>
      </c>
      <c r="B33" s="78" t="s">
        <v>132</v>
      </c>
      <c r="C33" s="74" t="s">
        <v>61</v>
      </c>
      <c r="D33" s="75">
        <v>9</v>
      </c>
      <c r="E33" s="75">
        <v>1</v>
      </c>
      <c r="F33" s="75">
        <v>9</v>
      </c>
      <c r="G33" s="76">
        <v>12.5</v>
      </c>
      <c r="H33" s="77">
        <f>SUM(F33*G33)</f>
        <v>112.5</v>
      </c>
      <c r="I33" s="83"/>
      <c r="J33" s="84"/>
      <c r="K33" s="85"/>
    </row>
    <row r="34" spans="1:11">
      <c r="A34" s="66"/>
      <c r="B34" s="78"/>
      <c r="C34" s="78"/>
      <c r="D34" s="79"/>
      <c r="E34" s="79"/>
      <c r="F34" s="79"/>
      <c r="G34" s="80"/>
      <c r="H34" s="81"/>
      <c r="I34" s="68"/>
      <c r="J34" s="69"/>
      <c r="K34" s="70"/>
    </row>
    <row r="35" spans="1:11">
      <c r="A35" s="72" t="s">
        <v>74</v>
      </c>
      <c r="B35" s="73" t="s">
        <v>75</v>
      </c>
      <c r="C35" s="74" t="s">
        <v>61</v>
      </c>
      <c r="D35" s="75">
        <v>9</v>
      </c>
      <c r="E35" s="75">
        <v>1</v>
      </c>
      <c r="F35" s="75">
        <f>SUM(D35*E35)</f>
        <v>9</v>
      </c>
      <c r="G35" s="76">
        <v>1.25</v>
      </c>
      <c r="H35" s="77">
        <f>SUM(F35*G35)</f>
        <v>11.25</v>
      </c>
      <c r="I35" s="68"/>
      <c r="J35" s="69"/>
      <c r="K35" s="70"/>
    </row>
    <row r="36" spans="1:11">
      <c r="A36" s="72"/>
      <c r="B36" s="73"/>
      <c r="C36" s="74"/>
      <c r="D36" s="75"/>
      <c r="E36" s="75"/>
      <c r="F36" s="75"/>
      <c r="G36" s="76"/>
      <c r="H36" s="77"/>
      <c r="I36" s="68"/>
      <c r="J36" s="69"/>
      <c r="K36" s="70"/>
    </row>
    <row r="37" spans="1:11">
      <c r="A37" s="72" t="s">
        <v>76</v>
      </c>
      <c r="B37" s="73" t="s">
        <v>77</v>
      </c>
      <c r="C37" s="74" t="s">
        <v>61</v>
      </c>
      <c r="D37" s="75">
        <v>9</v>
      </c>
      <c r="E37" s="75">
        <v>1</v>
      </c>
      <c r="F37" s="75">
        <f>SUM(D37*E37)</f>
        <v>9</v>
      </c>
      <c r="G37" s="76">
        <v>3.125</v>
      </c>
      <c r="H37" s="77">
        <f>SUM(F37*G37)</f>
        <v>28.125</v>
      </c>
      <c r="I37" s="68"/>
      <c r="J37" s="69"/>
      <c r="K37" s="70"/>
    </row>
    <row r="38" spans="1:11">
      <c r="H38" s="191"/>
    </row>
    <row r="39" spans="1:11" ht="24.75" customHeight="1">
      <c r="A39" s="72"/>
      <c r="B39" s="151" t="s">
        <v>78</v>
      </c>
      <c r="C39" s="152"/>
      <c r="D39" s="153">
        <v>9</v>
      </c>
      <c r="E39" s="153"/>
      <c r="F39" s="153">
        <f>SUM(F19:F38)</f>
        <v>90</v>
      </c>
      <c r="G39" s="154"/>
      <c r="H39" s="155">
        <f>SUM(H19:H38)</f>
        <v>355.5</v>
      </c>
      <c r="I39" s="68"/>
      <c r="J39" s="69"/>
      <c r="K39" s="70"/>
    </row>
    <row r="40" spans="1:11">
      <c r="A40" s="89"/>
      <c r="B40" s="160" t="s">
        <v>79</v>
      </c>
      <c r="C40" s="89"/>
      <c r="D40" s="90"/>
      <c r="E40" s="90"/>
      <c r="F40" s="90"/>
      <c r="G40" s="91"/>
      <c r="H40" s="89"/>
      <c r="I40" s="68"/>
      <c r="J40" s="69"/>
      <c r="K40" s="70"/>
    </row>
    <row r="41" spans="1:11" ht="36">
      <c r="A41" s="72">
        <v>1775.13</v>
      </c>
      <c r="B41" s="78" t="s">
        <v>80</v>
      </c>
      <c r="C41" s="92" t="s">
        <v>81</v>
      </c>
      <c r="D41" s="75">
        <v>1</v>
      </c>
      <c r="E41" s="75">
        <v>1</v>
      </c>
      <c r="F41" s="75">
        <f>SUM(D41*E41)</f>
        <v>1</v>
      </c>
      <c r="G41" s="76">
        <v>2.5</v>
      </c>
      <c r="H41" s="77">
        <f>SUM(F41*G41)</f>
        <v>2.5</v>
      </c>
      <c r="I41" s="83"/>
      <c r="J41" s="84"/>
      <c r="K41" s="85"/>
    </row>
    <row r="42" spans="1:11">
      <c r="A42" s="72"/>
      <c r="B42" s="78"/>
      <c r="C42" s="74"/>
      <c r="D42" s="75"/>
      <c r="E42" s="75"/>
      <c r="F42" s="75"/>
      <c r="G42" s="76"/>
      <c r="H42" s="77"/>
      <c r="I42" s="83"/>
      <c r="J42" s="84"/>
      <c r="K42" s="85"/>
    </row>
    <row r="43" spans="1:11">
      <c r="A43" s="72">
        <v>1775.2</v>
      </c>
      <c r="B43" s="73" t="s">
        <v>82</v>
      </c>
      <c r="C43" s="74" t="s">
        <v>61</v>
      </c>
      <c r="D43" s="75">
        <v>1</v>
      </c>
      <c r="E43" s="75">
        <v>4</v>
      </c>
      <c r="F43" s="75">
        <f>SUM(D43*E43)</f>
        <v>4</v>
      </c>
      <c r="G43" s="76">
        <v>15</v>
      </c>
      <c r="H43" s="77">
        <f>SUM(F43*G43)</f>
        <v>60</v>
      </c>
      <c r="I43" s="83"/>
      <c r="J43" s="84"/>
      <c r="K43" s="85"/>
    </row>
    <row r="44" spans="1:11">
      <c r="A44" s="86"/>
      <c r="B44" s="87"/>
      <c r="C44" s="74"/>
      <c r="D44" s="75"/>
      <c r="E44" s="75"/>
      <c r="F44" s="75"/>
      <c r="G44" s="76"/>
      <c r="H44" s="77"/>
      <c r="I44" s="83"/>
      <c r="J44" s="84"/>
      <c r="K44" s="85"/>
    </row>
    <row r="45" spans="1:11">
      <c r="A45" s="72">
        <v>1775.21</v>
      </c>
      <c r="B45" s="78" t="s">
        <v>83</v>
      </c>
      <c r="C45" s="74" t="s">
        <v>61</v>
      </c>
      <c r="D45" s="75">
        <v>1</v>
      </c>
      <c r="E45" s="75">
        <v>1</v>
      </c>
      <c r="F45" s="75">
        <f>SUM(D45*E45)</f>
        <v>1</v>
      </c>
      <c r="G45" s="76">
        <v>3.75</v>
      </c>
      <c r="H45" s="77">
        <f>SUM(F45*G45)</f>
        <v>3.75</v>
      </c>
      <c r="I45" s="83"/>
      <c r="J45" s="84"/>
      <c r="K45" s="85"/>
    </row>
    <row r="46" spans="1:11">
      <c r="A46" s="72"/>
      <c r="B46" s="78"/>
      <c r="C46" s="74"/>
      <c r="D46" s="75"/>
      <c r="E46" s="75"/>
      <c r="F46" s="75"/>
      <c r="G46" s="76"/>
      <c r="H46" s="77"/>
      <c r="I46" s="83"/>
      <c r="J46" s="84"/>
      <c r="K46" s="85"/>
    </row>
    <row r="47" spans="1:11">
      <c r="A47" s="72">
        <v>1775.21</v>
      </c>
      <c r="B47" s="78" t="s">
        <v>84</v>
      </c>
      <c r="C47" s="74" t="s">
        <v>61</v>
      </c>
      <c r="D47" s="75">
        <v>1</v>
      </c>
      <c r="E47" s="75">
        <v>1</v>
      </c>
      <c r="F47" s="75">
        <f>SUM(D47*E47)</f>
        <v>1</v>
      </c>
      <c r="G47" s="76">
        <v>1.25</v>
      </c>
      <c r="H47" s="77">
        <f>SUM(F47*G47)</f>
        <v>1.25</v>
      </c>
      <c r="I47" s="83"/>
      <c r="J47" s="84"/>
      <c r="K47" s="85"/>
    </row>
    <row r="48" spans="1:11">
      <c r="A48" s="66"/>
      <c r="B48" s="78"/>
      <c r="C48" s="74"/>
      <c r="D48" s="75"/>
      <c r="E48" s="93"/>
      <c r="F48" s="93"/>
      <c r="G48" s="94"/>
      <c r="H48" s="95"/>
      <c r="I48" s="96"/>
      <c r="J48" s="97"/>
      <c r="K48" s="98"/>
    </row>
    <row r="49" spans="1:12" ht="13.5" thickBot="1">
      <c r="A49" s="99"/>
      <c r="B49" s="88" t="s">
        <v>78</v>
      </c>
      <c r="C49" s="100"/>
      <c r="D49" s="101">
        <v>1</v>
      </c>
      <c r="E49" s="102"/>
      <c r="F49" s="101">
        <f>SUM(F41:F48)</f>
        <v>7</v>
      </c>
      <c r="G49" s="103"/>
      <c r="H49" s="104">
        <f>SUM(H41:H48)</f>
        <v>67.5</v>
      </c>
      <c r="I49" s="105" t="s">
        <v>2</v>
      </c>
      <c r="J49" s="106"/>
      <c r="K49" s="107" t="s">
        <v>2</v>
      </c>
      <c r="L49" s="108"/>
    </row>
    <row r="50" spans="1:12" ht="13.5" thickBot="1">
      <c r="A50" s="139"/>
      <c r="B50" s="161" t="s">
        <v>85</v>
      </c>
      <c r="C50" s="162"/>
      <c r="D50" s="163">
        <v>9</v>
      </c>
      <c r="E50" s="163"/>
      <c r="F50" s="164">
        <f>F39+F49</f>
        <v>97</v>
      </c>
      <c r="G50" s="163"/>
      <c r="H50" s="165">
        <f>H39+H49</f>
        <v>423</v>
      </c>
      <c r="I50" s="140"/>
      <c r="J50" s="141"/>
      <c r="K50" s="142"/>
    </row>
    <row r="51" spans="1:12">
      <c r="D51" s="170" t="s">
        <v>86</v>
      </c>
      <c r="E51" s="170"/>
      <c r="F51" s="170"/>
      <c r="G51" s="146">
        <f>H50/F50</f>
        <v>4.3608247422680408</v>
      </c>
    </row>
    <row r="52" spans="1:12">
      <c r="A52" s="156"/>
      <c r="B52" s="157"/>
      <c r="C52" s="130"/>
      <c r="D52" s="131"/>
      <c r="E52" s="131"/>
      <c r="F52" s="158"/>
      <c r="G52" s="131"/>
      <c r="H52" s="159"/>
      <c r="I52" s="96"/>
      <c r="J52" s="96"/>
      <c r="K52" s="96"/>
    </row>
    <row r="53" spans="1:12">
      <c r="A53" s="82"/>
      <c r="B53" s="166" t="s">
        <v>87</v>
      </c>
      <c r="C53" s="74"/>
      <c r="D53" s="75"/>
      <c r="E53" s="75"/>
      <c r="F53" s="75"/>
      <c r="G53" s="76"/>
      <c r="H53" s="77"/>
      <c r="I53" s="83"/>
      <c r="J53" s="84"/>
      <c r="K53" s="85"/>
    </row>
    <row r="54" spans="1:12">
      <c r="A54" s="82"/>
      <c r="B54" s="73"/>
      <c r="C54" s="74"/>
      <c r="D54" s="75"/>
      <c r="E54" s="75"/>
      <c r="F54" s="75"/>
      <c r="G54" s="76"/>
      <c r="H54" s="77"/>
      <c r="I54" s="83"/>
      <c r="J54" s="84"/>
      <c r="K54" s="85"/>
    </row>
    <row r="55" spans="1:12" ht="36">
      <c r="A55" s="72" t="s">
        <v>88</v>
      </c>
      <c r="B55" s="73" t="s">
        <v>89</v>
      </c>
      <c r="C55" s="109" t="s">
        <v>90</v>
      </c>
      <c r="D55" s="75">
        <v>9</v>
      </c>
      <c r="E55" s="75">
        <v>1</v>
      </c>
      <c r="F55" s="75">
        <f>SUM(D55*E55)</f>
        <v>9</v>
      </c>
      <c r="G55" s="76">
        <v>0.3125</v>
      </c>
      <c r="H55" s="77">
        <f>SUM(F55*G55)</f>
        <v>2.8125</v>
      </c>
      <c r="I55" s="68"/>
      <c r="J55" s="69"/>
      <c r="K55" s="70"/>
    </row>
    <row r="56" spans="1:12">
      <c r="A56" s="72"/>
      <c r="B56" s="73"/>
      <c r="C56" s="74"/>
      <c r="D56" s="75"/>
      <c r="E56" s="75"/>
      <c r="F56" s="75"/>
      <c r="G56" s="76"/>
      <c r="H56" s="77"/>
      <c r="I56" s="68"/>
      <c r="J56" s="69"/>
      <c r="K56" s="70"/>
    </row>
    <row r="57" spans="1:12" ht="36">
      <c r="A57" s="72" t="s">
        <v>91</v>
      </c>
      <c r="B57" s="73" t="s">
        <v>92</v>
      </c>
      <c r="C57" s="109" t="s">
        <v>93</v>
      </c>
      <c r="D57" s="75">
        <v>9</v>
      </c>
      <c r="E57" s="75">
        <v>1</v>
      </c>
      <c r="F57" s="75">
        <f>SUM(D57*E57)</f>
        <v>9</v>
      </c>
      <c r="G57" s="76">
        <v>0.3125</v>
      </c>
      <c r="H57" s="77">
        <f>SUM(F57*G57)</f>
        <v>2.8125</v>
      </c>
      <c r="I57" s="68"/>
      <c r="J57" s="69"/>
      <c r="K57" s="70"/>
    </row>
    <row r="58" spans="1:12">
      <c r="A58" s="72"/>
      <c r="B58" s="73"/>
      <c r="C58" s="74"/>
      <c r="D58" s="75"/>
      <c r="E58" s="75"/>
      <c r="F58" s="75"/>
      <c r="G58" s="76"/>
      <c r="H58" s="77"/>
      <c r="I58" s="68"/>
      <c r="J58" s="69"/>
      <c r="K58" s="70"/>
    </row>
    <row r="59" spans="1:12" ht="36">
      <c r="A59" s="72" t="s">
        <v>94</v>
      </c>
      <c r="B59" s="181" t="s">
        <v>95</v>
      </c>
      <c r="C59" s="109" t="s">
        <v>96</v>
      </c>
      <c r="D59" s="75">
        <v>9</v>
      </c>
      <c r="E59" s="75">
        <v>1</v>
      </c>
      <c r="F59" s="75">
        <f>SUM(D59*E59)</f>
        <v>9</v>
      </c>
      <c r="G59" s="76">
        <v>0.3125</v>
      </c>
      <c r="H59" s="77">
        <f>SUM(F59*G59)</f>
        <v>2.8125</v>
      </c>
      <c r="I59" s="68"/>
      <c r="J59" s="69"/>
      <c r="K59" s="70"/>
    </row>
    <row r="60" spans="1:12" ht="13.5" thickBot="1">
      <c r="A60" s="110"/>
      <c r="B60" s="111"/>
      <c r="C60" s="112"/>
      <c r="D60" s="113"/>
      <c r="E60" s="113"/>
      <c r="F60" s="113"/>
      <c r="G60" s="114"/>
      <c r="H60" s="115"/>
      <c r="I60" s="116"/>
      <c r="J60" s="117"/>
      <c r="K60" s="118"/>
    </row>
    <row r="61" spans="1:12" ht="13.5" thickBot="1">
      <c r="A61" s="72"/>
      <c r="B61" s="119"/>
      <c r="C61" s="120"/>
      <c r="D61" s="121"/>
      <c r="E61" s="121"/>
      <c r="F61" s="121"/>
      <c r="G61" s="121"/>
      <c r="H61" s="122"/>
      <c r="I61" s="69"/>
      <c r="J61" s="69" t="s">
        <v>97</v>
      </c>
      <c r="K61" s="70"/>
    </row>
    <row r="62" spans="1:12">
      <c r="A62" s="72"/>
      <c r="B62" s="73"/>
      <c r="C62" s="109"/>
      <c r="D62" s="75"/>
      <c r="E62" s="75"/>
      <c r="F62" s="75"/>
      <c r="G62" s="123"/>
      <c r="H62" s="77"/>
      <c r="I62" s="68"/>
      <c r="J62" s="69"/>
      <c r="K62" s="70"/>
    </row>
    <row r="63" spans="1:12">
      <c r="A63" s="72"/>
      <c r="B63" s="78" t="s">
        <v>133</v>
      </c>
      <c r="C63" s="109" t="s">
        <v>98</v>
      </c>
      <c r="D63" s="75">
        <v>9</v>
      </c>
      <c r="E63" s="75">
        <v>1</v>
      </c>
      <c r="F63" s="75">
        <f>SUM(D63*E63)</f>
        <v>9</v>
      </c>
      <c r="G63" s="76">
        <v>0.3125</v>
      </c>
      <c r="H63" s="77">
        <f>SUM(F63*G63)</f>
        <v>2.8125</v>
      </c>
      <c r="I63" s="68"/>
      <c r="J63" s="69"/>
      <c r="K63" s="70"/>
    </row>
    <row r="64" spans="1:12" ht="24">
      <c r="A64" s="72"/>
      <c r="B64" s="73"/>
      <c r="C64" s="109" t="s">
        <v>99</v>
      </c>
      <c r="D64" s="75"/>
      <c r="E64" s="75"/>
      <c r="F64" s="75"/>
      <c r="G64" s="76"/>
      <c r="H64" s="77"/>
      <c r="I64" s="68"/>
      <c r="J64" s="69"/>
      <c r="K64" s="70"/>
    </row>
    <row r="65" spans="1:11">
      <c r="A65" s="72"/>
      <c r="B65" s="73"/>
      <c r="C65" s="109"/>
      <c r="D65" s="75"/>
      <c r="E65" s="75"/>
      <c r="F65" s="75"/>
      <c r="G65" s="76"/>
      <c r="H65" s="77"/>
      <c r="I65" s="68"/>
      <c r="J65" s="69"/>
      <c r="K65" s="70"/>
    </row>
    <row r="66" spans="1:11" ht="24">
      <c r="A66" s="72"/>
      <c r="B66" s="73" t="s">
        <v>134</v>
      </c>
      <c r="C66" s="109" t="s">
        <v>100</v>
      </c>
      <c r="D66" s="75">
        <v>9</v>
      </c>
      <c r="E66" s="75">
        <v>1</v>
      </c>
      <c r="F66" s="75">
        <f>SUM(D66*E66)</f>
        <v>9</v>
      </c>
      <c r="G66" s="76">
        <v>0.625</v>
      </c>
      <c r="H66" s="77">
        <f>SUM(F66*G66)</f>
        <v>5.625</v>
      </c>
      <c r="I66" s="68"/>
      <c r="J66" s="69"/>
      <c r="K66" s="70"/>
    </row>
    <row r="67" spans="1:11" ht="24">
      <c r="A67" s="72"/>
      <c r="B67" s="73"/>
      <c r="C67" s="109" t="s">
        <v>99</v>
      </c>
      <c r="D67" s="75"/>
      <c r="E67" s="75"/>
      <c r="F67" s="75"/>
      <c r="G67" s="76"/>
      <c r="H67" s="77"/>
      <c r="I67" s="68"/>
      <c r="J67" s="69"/>
      <c r="K67" s="70"/>
    </row>
    <row r="68" spans="1:11">
      <c r="A68" s="72"/>
      <c r="B68" s="73"/>
      <c r="C68" s="109"/>
      <c r="D68" s="75"/>
      <c r="E68" s="75"/>
      <c r="F68" s="75"/>
      <c r="G68" s="76"/>
      <c r="H68" s="77"/>
      <c r="I68" s="68"/>
      <c r="J68" s="69"/>
      <c r="K68" s="70"/>
    </row>
    <row r="69" spans="1:11">
      <c r="A69" s="72"/>
      <c r="B69" s="73"/>
      <c r="C69" s="74"/>
      <c r="D69" s="75"/>
      <c r="E69" s="75"/>
      <c r="F69" s="75"/>
      <c r="G69" s="76"/>
      <c r="H69" s="77"/>
      <c r="I69" s="68"/>
      <c r="J69" s="69"/>
      <c r="K69" s="70"/>
    </row>
    <row r="70" spans="1:11">
      <c r="A70" s="124" t="s">
        <v>101</v>
      </c>
      <c r="B70" s="73" t="s">
        <v>102</v>
      </c>
      <c r="C70" s="79" t="s">
        <v>103</v>
      </c>
      <c r="D70" s="75">
        <v>1</v>
      </c>
      <c r="E70" s="75">
        <v>1</v>
      </c>
      <c r="F70" s="75">
        <v>26</v>
      </c>
      <c r="G70" s="76">
        <v>0.9375</v>
      </c>
      <c r="H70" s="77">
        <f>SUM(F70*G70)</f>
        <v>24.375</v>
      </c>
      <c r="I70" s="125" t="s">
        <v>2</v>
      </c>
      <c r="J70" s="126" t="s">
        <v>2</v>
      </c>
      <c r="K70" s="127" t="s">
        <v>2</v>
      </c>
    </row>
    <row r="71" spans="1:11">
      <c r="A71" s="128"/>
      <c r="B71" s="74"/>
      <c r="C71" s="79"/>
      <c r="D71" s="75"/>
      <c r="E71" s="75"/>
      <c r="F71" s="75"/>
      <c r="G71" s="76"/>
      <c r="H71" s="77"/>
      <c r="I71" s="125"/>
      <c r="J71" s="126"/>
      <c r="K71" s="127"/>
    </row>
    <row r="72" spans="1:11">
      <c r="A72" s="72" t="s">
        <v>104</v>
      </c>
      <c r="B72" s="73" t="s">
        <v>105</v>
      </c>
      <c r="C72" s="79" t="s">
        <v>106</v>
      </c>
      <c r="D72" s="75">
        <v>1</v>
      </c>
      <c r="E72" s="75">
        <v>1</v>
      </c>
      <c r="F72" s="75">
        <v>26</v>
      </c>
      <c r="G72" s="76">
        <v>3.75</v>
      </c>
      <c r="H72" s="77">
        <f>SUM(F72*G72)</f>
        <v>97.5</v>
      </c>
      <c r="I72" s="125" t="s">
        <v>2</v>
      </c>
      <c r="J72" s="126" t="s">
        <v>2</v>
      </c>
      <c r="K72" s="127" t="s">
        <v>2</v>
      </c>
    </row>
    <row r="73" spans="1:11">
      <c r="A73" s="128"/>
      <c r="B73" s="74"/>
      <c r="C73" s="79"/>
      <c r="D73" s="75"/>
      <c r="E73" s="75"/>
      <c r="F73" s="75"/>
      <c r="G73" s="129"/>
      <c r="H73" s="77"/>
      <c r="I73" s="125"/>
      <c r="J73" s="126"/>
      <c r="K73" s="127"/>
    </row>
    <row r="74" spans="1:11">
      <c r="A74" s="72" t="s">
        <v>104</v>
      </c>
      <c r="B74" s="73" t="s">
        <v>107</v>
      </c>
      <c r="C74" s="79" t="s">
        <v>108</v>
      </c>
      <c r="D74" s="75">
        <v>1</v>
      </c>
      <c r="E74" s="75">
        <v>1</v>
      </c>
      <c r="F74" s="75">
        <v>26</v>
      </c>
      <c r="G74" s="76">
        <v>0.3125</v>
      </c>
      <c r="H74" s="77">
        <f>SUM(F74*G74)</f>
        <v>8.125</v>
      </c>
      <c r="I74" s="125"/>
      <c r="J74" s="126"/>
      <c r="K74" s="127"/>
    </row>
    <row r="75" spans="1:11">
      <c r="A75" s="128"/>
      <c r="B75" s="74"/>
      <c r="C75" s="79"/>
      <c r="D75" s="75"/>
      <c r="E75" s="75"/>
      <c r="F75" s="75"/>
      <c r="G75" s="76"/>
      <c r="H75" s="77"/>
      <c r="I75" s="125"/>
      <c r="J75" s="126"/>
      <c r="K75" s="127"/>
    </row>
    <row r="76" spans="1:11">
      <c r="A76" s="72" t="s">
        <v>109</v>
      </c>
      <c r="B76" s="73" t="s">
        <v>110</v>
      </c>
      <c r="C76" s="79" t="s">
        <v>111</v>
      </c>
      <c r="D76" s="75">
        <v>9</v>
      </c>
      <c r="E76" s="75">
        <v>1</v>
      </c>
      <c r="F76" s="75">
        <f>SUM(D76*E76)</f>
        <v>9</v>
      </c>
      <c r="G76" s="76">
        <v>0.21249999999999999</v>
      </c>
      <c r="H76" s="77">
        <f>SUM(F76*G76)</f>
        <v>1.9124999999999999</v>
      </c>
      <c r="I76" s="83"/>
      <c r="J76" s="84"/>
      <c r="K76" s="85"/>
    </row>
    <row r="77" spans="1:11">
      <c r="A77" s="86"/>
      <c r="B77" s="74" t="s">
        <v>2</v>
      </c>
      <c r="C77" s="79" t="s">
        <v>112</v>
      </c>
      <c r="D77" s="75"/>
      <c r="E77" s="75"/>
      <c r="F77" s="75" t="s">
        <v>2</v>
      </c>
      <c r="G77" s="76"/>
      <c r="H77" s="77" t="s">
        <v>2</v>
      </c>
      <c r="I77" s="83"/>
      <c r="J77" s="84"/>
      <c r="K77" s="85"/>
    </row>
    <row r="78" spans="1:11">
      <c r="A78" s="86"/>
      <c r="B78" s="74"/>
      <c r="C78" s="79"/>
      <c r="D78" s="75"/>
      <c r="E78" s="75"/>
      <c r="F78" s="75"/>
      <c r="G78" s="76"/>
      <c r="H78" s="77"/>
      <c r="I78" s="83"/>
      <c r="J78" s="84"/>
      <c r="K78" s="85"/>
    </row>
    <row r="79" spans="1:11">
      <c r="A79" s="72" t="s">
        <v>113</v>
      </c>
      <c r="B79" s="78" t="s">
        <v>114</v>
      </c>
      <c r="C79" s="79" t="s">
        <v>115</v>
      </c>
      <c r="D79" s="75">
        <v>9</v>
      </c>
      <c r="E79" s="75">
        <v>1</v>
      </c>
      <c r="F79" s="75">
        <f>SUM(D79*E79)</f>
        <v>9</v>
      </c>
      <c r="G79" s="76">
        <v>0.3125</v>
      </c>
      <c r="H79" s="77">
        <f>SUM(F79*G79)</f>
        <v>2.8125</v>
      </c>
      <c r="I79" s="83"/>
      <c r="J79" s="84"/>
      <c r="K79" s="85"/>
    </row>
    <row r="80" spans="1:11">
      <c r="A80" s="86"/>
      <c r="B80" s="74"/>
      <c r="C80" s="79" t="s">
        <v>112</v>
      </c>
      <c r="D80" s="75"/>
      <c r="E80" s="75"/>
      <c r="F80" s="75" t="s">
        <v>2</v>
      </c>
      <c r="G80" s="76"/>
      <c r="H80" s="77" t="s">
        <v>2</v>
      </c>
      <c r="I80" s="83"/>
      <c r="J80" s="84"/>
      <c r="K80" s="85"/>
    </row>
    <row r="81" spans="1:11">
      <c r="A81" s="86"/>
      <c r="B81" s="74"/>
      <c r="C81" s="79"/>
      <c r="D81" s="75"/>
      <c r="E81" s="75"/>
      <c r="F81" s="75"/>
      <c r="G81" s="76"/>
      <c r="H81" s="77"/>
      <c r="I81" s="83"/>
      <c r="J81" s="84"/>
      <c r="K81" s="85"/>
    </row>
    <row r="82" spans="1:11">
      <c r="A82" s="72" t="s">
        <v>116</v>
      </c>
      <c r="B82" s="73" t="s">
        <v>117</v>
      </c>
      <c r="C82" s="130" t="s">
        <v>118</v>
      </c>
      <c r="D82" s="75">
        <v>9</v>
      </c>
      <c r="E82" s="75">
        <v>1</v>
      </c>
      <c r="F82" s="75">
        <f>SUM(D82*E82)</f>
        <v>9</v>
      </c>
      <c r="G82" s="76">
        <v>0.3125</v>
      </c>
      <c r="H82" s="77">
        <f>SUM(F82*G82)</f>
        <v>2.8125</v>
      </c>
      <c r="I82" s="83"/>
      <c r="J82" s="84"/>
      <c r="K82" s="85"/>
    </row>
    <row r="83" spans="1:11">
      <c r="A83" s="72"/>
      <c r="B83" s="78"/>
      <c r="C83" s="130" t="s">
        <v>119</v>
      </c>
      <c r="D83" s="75"/>
      <c r="E83" s="75"/>
      <c r="F83" s="75"/>
      <c r="G83" s="76"/>
      <c r="H83" s="77"/>
      <c r="I83" s="83"/>
      <c r="J83" s="84"/>
      <c r="K83" s="85"/>
    </row>
    <row r="84" spans="1:11">
      <c r="A84" s="72"/>
      <c r="B84" s="78"/>
      <c r="C84" s="130"/>
      <c r="D84" s="75"/>
      <c r="E84" s="75"/>
      <c r="F84" s="75"/>
      <c r="G84" s="76"/>
      <c r="H84" s="77"/>
      <c r="I84" s="83"/>
      <c r="J84" s="84"/>
      <c r="K84" s="85"/>
    </row>
    <row r="85" spans="1:11">
      <c r="A85" s="72" t="s">
        <v>120</v>
      </c>
      <c r="B85" s="73" t="s">
        <v>121</v>
      </c>
      <c r="C85" s="79" t="s">
        <v>122</v>
      </c>
      <c r="D85" s="75">
        <v>1</v>
      </c>
      <c r="E85" s="75">
        <v>12</v>
      </c>
      <c r="F85" s="75">
        <f>SUM(D85*E85)</f>
        <v>12</v>
      </c>
      <c r="G85" s="76">
        <v>1.25</v>
      </c>
      <c r="H85" s="77">
        <f>SUM(F85*G85)</f>
        <v>15</v>
      </c>
      <c r="I85" s="83"/>
      <c r="J85" s="84"/>
      <c r="K85" s="85"/>
    </row>
    <row r="86" spans="1:11">
      <c r="A86" s="128" t="s">
        <v>2</v>
      </c>
      <c r="B86" s="74"/>
      <c r="C86" s="79" t="s">
        <v>123</v>
      </c>
      <c r="D86" s="75"/>
      <c r="E86" s="75"/>
      <c r="F86" s="75"/>
      <c r="G86" s="76"/>
      <c r="H86" s="77"/>
      <c r="I86" s="83"/>
      <c r="J86" s="84"/>
      <c r="K86" s="85"/>
    </row>
    <row r="87" spans="1:11" ht="13.5" customHeight="1">
      <c r="A87" s="128"/>
      <c r="B87" s="74"/>
      <c r="C87" s="79"/>
      <c r="D87" s="75"/>
      <c r="E87" s="75"/>
      <c r="F87" s="75"/>
      <c r="G87" s="76"/>
      <c r="H87" s="77"/>
      <c r="I87" s="83"/>
      <c r="J87" s="84"/>
      <c r="K87" s="85"/>
    </row>
    <row r="88" spans="1:11">
      <c r="A88" s="72"/>
      <c r="B88" s="78" t="s">
        <v>124</v>
      </c>
      <c r="C88" s="130" t="s">
        <v>125</v>
      </c>
      <c r="D88" s="131">
        <v>1</v>
      </c>
      <c r="E88" s="131">
        <v>4</v>
      </c>
      <c r="F88" s="131">
        <f>SUM(D88*E88)</f>
        <v>4</v>
      </c>
      <c r="G88" s="185">
        <v>1.875</v>
      </c>
      <c r="H88" s="132">
        <f>SUM(F88*G88)</f>
        <v>7.5</v>
      </c>
      <c r="I88" s="84"/>
      <c r="J88" s="84"/>
      <c r="K88" s="85"/>
    </row>
    <row r="89" spans="1:11">
      <c r="A89" s="133"/>
      <c r="B89" s="184"/>
      <c r="C89" s="183" t="s">
        <v>126</v>
      </c>
      <c r="D89" s="188"/>
      <c r="E89" s="188"/>
      <c r="F89" s="188"/>
      <c r="G89" s="189"/>
      <c r="H89" s="186"/>
      <c r="I89" s="135"/>
      <c r="J89" s="136"/>
      <c r="K89" s="137"/>
    </row>
    <row r="90" spans="1:11">
      <c r="A90" s="133"/>
      <c r="B90" s="134"/>
      <c r="C90" s="182"/>
      <c r="D90" s="131"/>
      <c r="E90" s="131"/>
      <c r="F90" s="188"/>
      <c r="G90" s="189"/>
      <c r="H90" s="186"/>
      <c r="I90" s="135"/>
      <c r="J90" s="136"/>
      <c r="K90" s="137"/>
    </row>
    <row r="91" spans="1:11">
      <c r="A91" s="133"/>
      <c r="B91" s="134" t="s">
        <v>135</v>
      </c>
      <c r="C91" s="182" t="s">
        <v>137</v>
      </c>
      <c r="D91" s="131">
        <v>9</v>
      </c>
      <c r="E91" s="131">
        <v>1</v>
      </c>
      <c r="F91" s="188">
        <f>D91*E91</f>
        <v>9</v>
      </c>
      <c r="G91" s="189">
        <v>0.25</v>
      </c>
      <c r="H91" s="186">
        <v>3</v>
      </c>
      <c r="I91" s="135"/>
      <c r="J91" s="136"/>
      <c r="K91" s="137"/>
    </row>
    <row r="92" spans="1:11">
      <c r="A92" s="133"/>
      <c r="B92" s="134"/>
      <c r="C92" s="182" t="s">
        <v>139</v>
      </c>
      <c r="D92" s="131"/>
      <c r="E92" s="131"/>
      <c r="F92" s="188"/>
      <c r="G92" s="189"/>
      <c r="H92" s="186"/>
      <c r="I92" s="135"/>
      <c r="J92" s="136"/>
      <c r="K92" s="137"/>
    </row>
    <row r="93" spans="1:11">
      <c r="A93" s="133"/>
      <c r="B93" s="134"/>
      <c r="C93" s="182"/>
      <c r="D93" s="131"/>
      <c r="E93" s="131"/>
      <c r="F93" s="188"/>
      <c r="G93" s="189"/>
      <c r="H93" s="186"/>
      <c r="I93" s="135"/>
      <c r="J93" s="136"/>
      <c r="K93" s="137"/>
    </row>
    <row r="94" spans="1:11">
      <c r="A94" s="133"/>
      <c r="B94" s="134" t="s">
        <v>136</v>
      </c>
      <c r="C94" s="182" t="s">
        <v>138</v>
      </c>
      <c r="D94" s="131">
        <v>9</v>
      </c>
      <c r="E94" s="131">
        <v>1</v>
      </c>
      <c r="F94" s="188">
        <f>D94*E94</f>
        <v>9</v>
      </c>
      <c r="G94" s="189">
        <v>0.25</v>
      </c>
      <c r="H94" s="186">
        <v>3</v>
      </c>
      <c r="I94" s="135"/>
      <c r="J94" s="136"/>
      <c r="K94" s="137"/>
    </row>
    <row r="95" spans="1:11" ht="13.5" thickBot="1">
      <c r="A95" s="133"/>
      <c r="B95" s="134"/>
      <c r="C95" s="138" t="s">
        <v>140</v>
      </c>
      <c r="D95" s="75"/>
      <c r="E95" s="75"/>
      <c r="F95" s="93"/>
      <c r="G95" s="113"/>
      <c r="H95" s="187"/>
      <c r="I95" s="140"/>
      <c r="J95" s="136"/>
      <c r="K95" s="137"/>
    </row>
    <row r="96" spans="1:11" s="145" customFormat="1">
      <c r="A96" s="143" t="s">
        <v>127</v>
      </c>
      <c r="B96" s="143"/>
      <c r="C96" s="143"/>
      <c r="D96" s="144"/>
      <c r="E96" s="144"/>
      <c r="F96" s="144"/>
      <c r="G96" s="190"/>
      <c r="H96" s="8"/>
      <c r="I96" s="143"/>
      <c r="J96" s="143" t="s">
        <v>128</v>
      </c>
      <c r="K96" s="143"/>
    </row>
    <row r="97" spans="1:1">
      <c r="A97" s="147"/>
    </row>
    <row r="98" spans="1:1">
      <c r="A98" s="147"/>
    </row>
  </sheetData>
  <mergeCells count="5">
    <mergeCell ref="D51:F51"/>
    <mergeCell ref="I4:K4"/>
    <mergeCell ref="I1:J1"/>
    <mergeCell ref="I2:J2"/>
    <mergeCell ref="C3:H3"/>
  </mergeCells>
  <phoneticPr fontId="11" type="noConversion"/>
  <pageMargins left="0.25" right="0.25" top="0.25" bottom="0.25" header="0.5" footer="0.5"/>
  <pageSetup scale="57" fitToHeight="2" orientation="landscape" horizontalDpi="2400" verticalDpi="2400" r:id="rId1"/>
  <headerFooter alignWithMargins="0"/>
  <rowBreaks count="1" manualBreakCount="1">
    <brk id="6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11" sqref="B11"/>
    </sheetView>
  </sheetViews>
  <sheetFormatPr defaultRowHeight="12.75"/>
  <sheetData/>
  <phoneticPr fontId="1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A_List_ID xmlns="a19ae5d0-f236-4513-9fa4-778668799705">93</PRA_List_ID>
    <RMD_List_Title xmlns="a19ae5d0-f236-4513-9fa4-778668799705" xsi:nil="true"/>
    <lcf76f155ced4ddcb4097134ff3c332f xmlns="a19ae5d0-f236-4513-9fa4-778668799705">
      <Terms xmlns="http://schemas.microsoft.com/office/infopath/2007/PartnerControls"/>
    </lcf76f155ced4ddcb4097134ff3c332f>
    <OGCCheckOut xmlns="a19ae5d0-f236-4513-9fa4-778668799705" xsi:nil="true"/>
    <CkBoxOut xmlns="a19ae5d0-f236-4513-9fa4-778668799705">false</CkBoxOut>
    <Checkedout_x003f_ xmlns="a19ae5d0-f236-4513-9fa4-778668799705" xsi:nil="true"/>
    <DeleteRequest xmlns="a19ae5d0-f236-4513-9fa4-778668799705" xsi:nil="true"/>
    <Hyperlink xmlns="a19ae5d0-f236-4513-9fa4-778668799705">
      <Url xsi:nil="true"/>
      <Description xsi:nil="true"/>
    </Hyperlink>
    <RMD_List_ID xmlns="a19ae5d0-f236-4513-9fa4-778668799705" xsi:nil="true"/>
    <TaxCatchAll xmlns="73fb875a-8af9-4255-b008-0995492d31c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5F03664719449ACD75A65CC103380" ma:contentTypeVersion="24" ma:contentTypeDescription="Create a new document." ma:contentTypeScope="" ma:versionID="de0edf02310aad36eef8e74012da5f39">
  <xsd:schema xmlns:xsd="http://www.w3.org/2001/XMLSchema" xmlns:xs="http://www.w3.org/2001/XMLSchema" xmlns:p="http://schemas.microsoft.com/office/2006/metadata/properties" xmlns:ns2="a19ae5d0-f236-4513-9fa4-778668799705" xmlns:ns3="a1b2674d-54f9-4586-a136-140e05e0fc28" xmlns:ns4="73fb875a-8af9-4255-b008-0995492d31cd" targetNamespace="http://schemas.microsoft.com/office/2006/metadata/properties" ma:root="true" ma:fieldsID="e57d4aa4bff8ee6502cfc3a457d0830a" ns2:_="" ns3:_="" ns4:_="">
    <xsd:import namespace="a19ae5d0-f236-4513-9fa4-778668799705"/>
    <xsd:import namespace="a1b2674d-54f9-4586-a136-140e05e0fc28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RMD_List_ID" minOccurs="0"/>
                <xsd:element ref="ns2:RMD_List_Title" minOccurs="0"/>
                <xsd:element ref="ns3:SharedWithUsers" minOccurs="0"/>
                <xsd:element ref="ns3:SharedWithDetails" minOccurs="0"/>
                <xsd:element ref="ns2:OGCCheckOut" minOccurs="0"/>
                <xsd:element ref="ns2:CkBoxOut" minOccurs="0"/>
                <xsd:element ref="ns2:Hyperlink" minOccurs="0"/>
                <xsd:element ref="ns2:PRA_List_ID" minOccurs="0"/>
                <xsd:element ref="ns2:lcf76f155ced4ddcb4097134ff3c332f" minOccurs="0"/>
                <xsd:element ref="ns4:TaxCatchAll" minOccurs="0"/>
                <xsd:element ref="ns2:Checkedout_x003f_" minOccurs="0"/>
                <xsd:element ref="ns2:MediaServiceOCR" minOccurs="0"/>
                <xsd:element ref="ns2:DeleteRequest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e5d0-f236-4513-9fa4-7786687997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RMD_List_ID" ma:index="13" nillable="true" ma:displayName="RMD_List_ID" ma:internalName="RMD_List_ID">
      <xsd:simpleType>
        <xsd:restriction base="dms:Number"/>
      </xsd:simpleType>
    </xsd:element>
    <xsd:element name="RMD_List_Title" ma:index="14" nillable="true" ma:displayName="RMD_List_Title" ma:internalName="RMD_List_Title">
      <xsd:simpleType>
        <xsd:restriction base="dms:Text">
          <xsd:maxLength value="255"/>
        </xsd:restriction>
      </xsd:simpleType>
    </xsd:element>
    <xsd:element name="OGCCheckOut" ma:index="17" nillable="true" ma:displayName="OGCCheckOut" ma:internalName="OGCCheckOut">
      <xsd:simpleType>
        <xsd:restriction base="dms:Text">
          <xsd:maxLength value="255"/>
        </xsd:restriction>
      </xsd:simpleType>
    </xsd:element>
    <xsd:element name="CkBoxOut" ma:index="18" nillable="true" ma:displayName="CkBoxOut" ma:default="0" ma:internalName="CkBoxOut">
      <xsd:simpleType>
        <xsd:restriction base="dms:Boolean"/>
      </xsd:simpleType>
    </xsd:element>
    <xsd:element name="Hyperlink" ma:index="19" nillable="true" ma:displayName="Hyperlink" ma:format="Image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A_List_ID" ma:index="20" nillable="true" ma:displayName="PRA_List_ID" ma:description="ID of the PRA List for the attachment" ma:format="Dropdown" ma:internalName="PRA_List_ID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heckedout_x003f_" ma:index="24" nillable="true" ma:displayName="Checked out?" ma:format="Dropdown" ma:internalName="Checkedout_x003f_">
      <xsd:simpleType>
        <xsd:restriction base="dms:Text">
          <xsd:maxLength value="255"/>
        </xsd:restriction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eleteRequest" ma:index="26" nillable="true" ma:displayName="Delete Request" ma:format="Dropdown" ma:internalName="DeleteRequest">
      <xsd:simpleType>
        <xsd:restriction base="dms:Choice">
          <xsd:enumeration value="yes"/>
          <xsd:enumeration value="no"/>
        </xsd:restrict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D21C56-37A3-4573-BBD7-259CD3820E27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a19ae5d0-f236-4513-9fa4-778668799705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3fb875a-8af9-4255-b008-0995492d31cd"/>
    <ds:schemaRef ds:uri="a1b2674d-54f9-4586-a136-140e05e0fc2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A1C9016-5F39-41DF-8A53-8DF284171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ae5d0-f236-4513-9fa4-778668799705"/>
    <ds:schemaRef ds:uri="a1b2674d-54f9-4586-a136-140e05e0fc28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E59688-AF77-4485-951A-C484BF3AA2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RUS-Technical Assistance and Training and Training for Innovative Regional Wastwater Treatment Solutions (TAT/RWTS) Pilot Grant Program</dc:title>
  <dc:subject/>
  <dc:creator>Dawn Wolfgang</dc:creator>
  <cp:keywords/>
  <dc:description/>
  <cp:lastModifiedBy>Day, Lisa - RD, OR</cp:lastModifiedBy>
  <cp:revision/>
  <dcterms:created xsi:type="dcterms:W3CDTF">1999-05-21T13:07:41Z</dcterms:created>
  <dcterms:modified xsi:type="dcterms:W3CDTF">2024-06-25T18:22:48Z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0x0101008C25F03664719449ACD75A65CC103380</vt:lpwstr>
  </property>
  <property fmtid="{D5CDD505-2E9C-101B-9397-08002B2CF9AE}" pid="3" name="MediaServiceImageTags">
    <vt:lpwstr/>
  </property>
</Properties>
</file>