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XXXX HPAI Dairy eICR\"/>
    </mc:Choice>
  </mc:AlternateContent>
  <xr:revisionPtr revIDLastSave="0" documentId="8_{C420B3F2-EDD7-4DC3-9E4C-84B69E9A22AB}" xr6:coauthVersionLast="47" xr6:coauthVersionMax="47" xr10:uidLastSave="{00000000-0000-0000-0000-000000000000}"/>
  <bookViews>
    <workbookView xWindow="32160" yWindow="1680" windowWidth="17280" windowHeight="12915" xr2:uid="{76BE6F3F-B009-4C01-B622-35CD8465EBA0}"/>
  </bookViews>
  <sheets>
    <sheet name="APHIS 79" sheetId="1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G22" i="1"/>
  <c r="D22" i="1"/>
  <c r="D21" i="1"/>
  <c r="G21" i="1" s="1"/>
  <c r="D20" i="1"/>
  <c r="G20" i="1" s="1"/>
  <c r="D19" i="1"/>
  <c r="G19" i="1" s="1"/>
  <c r="D18" i="1"/>
  <c r="G18" i="1" s="1"/>
  <c r="D17" i="1"/>
  <c r="G17" i="1" s="1"/>
  <c r="G16" i="1"/>
  <c r="D16" i="1"/>
  <c r="D15" i="1"/>
  <c r="G15" i="1" s="1"/>
  <c r="D14" i="1"/>
  <c r="G14" i="1" s="1"/>
  <c r="D13" i="1"/>
  <c r="G13" i="1" s="1"/>
  <c r="D12" i="1"/>
  <c r="G12" i="1" s="1"/>
  <c r="D11" i="1"/>
  <c r="G11" i="1" s="1"/>
  <c r="G10" i="1"/>
  <c r="D10" i="1"/>
  <c r="D9" i="1"/>
  <c r="G9" i="1" s="1"/>
  <c r="D8" i="1"/>
  <c r="G8" i="1" s="1"/>
  <c r="D7" i="1"/>
  <c r="G7" i="1" s="1"/>
  <c r="G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  <author>tc={EC0287BB-1357-4E70-A2B1-B52E90876866}</author>
    <author>tc={52BED470-E11F-4D00-B768-6D61CEDDAABD}</author>
  </authors>
  <commentList>
    <comment ref="C4" authorId="0" shapeId="0" xr:uid="{B2C55EDF-6D11-40DF-8F2C-A70D915D41CA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  <comment ref="B11" authorId="1" shapeId="0" xr:uid="{EC0287BB-1357-4E70-A2B1-B52E9087686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CVI are primarily a state managed process and federal personnel only involved with tracing activities of affected herds. </t>
      </text>
    </comment>
    <comment ref="B12" authorId="2" shapeId="0" xr:uid="{52BED470-E11F-4D00-B768-6D61CEDDAAB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Approximately 50% of these permits would be handled by federal personnel.  </t>
      </text>
    </comment>
  </commentList>
</comments>
</file>

<file path=xl/sharedStrings.xml><?xml version="1.0" encoding="utf-8"?>
<sst xmlns="http://schemas.openxmlformats.org/spreadsheetml/2006/main" count="43" uniqueCount="34">
  <si>
    <t>OMB CONTROL NO.</t>
  </si>
  <si>
    <t>0579-####</t>
  </si>
  <si>
    <t>DATE PREPARED</t>
  </si>
  <si>
    <t>TITLE OF INFORMATION COLLECTION REQUEST (ICR)</t>
  </si>
  <si>
    <t>HPAI: Testing, Surveillance, and Reporting of HPAI in Livestock; Dairy Herd Certification</t>
  </si>
  <si>
    <t>Additional line for ICR Title if title is too long</t>
  </si>
  <si>
    <t>OPM PAY TABLE
(A)</t>
  </si>
  <si>
    <t>FRINGE BENEFITS FACTOR
(B)</t>
  </si>
  <si>
    <t>OVERHEAD COST FACTOR
(C)</t>
  </si>
  <si>
    <t>TOTAL
FEDERAL GOVERNMENT COSTS</t>
  </si>
  <si>
    <t>Activity descriptions and calculations are below.</t>
  </si>
  <si>
    <t>2024-GS</t>
  </si>
  <si>
    <t>ACTIVITY DESCRIPTION (incl form number)</t>
  </si>
  <si>
    <t>TOTAL ANNUAL RESPONSES
(D)</t>
  </si>
  <si>
    <t>AVG TIME PER RESPONSES
(E)</t>
  </si>
  <si>
    <t>TOTAL HOURS PER YEAR
(F)</t>
  </si>
  <si>
    <t>GRADE
(G)</t>
  </si>
  <si>
    <t>WAGE
(Step 4)
(H)</t>
  </si>
  <si>
    <t>TOTAL COSTS
(1+B+C) x F x H</t>
  </si>
  <si>
    <t>Sample Collection and Testing for Interstate Premovement Testing of Lactating Dairy Cattle (using Milk Submission Form)</t>
  </si>
  <si>
    <t>12</t>
  </si>
  <si>
    <t>Sample Collection and Testing for Interstate Premovement Testing of Nonlactating Dairy Cattle</t>
  </si>
  <si>
    <t>Specimen Submission (VS 10-4 and 10-4A)</t>
  </si>
  <si>
    <t>Epidemiological Questionnaire</t>
  </si>
  <si>
    <t>13</t>
  </si>
  <si>
    <t>Certificate of Veterinary Inspection</t>
  </si>
  <si>
    <t>Permit for Movement of Restricted Animals (VS 1-27 and 27A)</t>
  </si>
  <si>
    <t>Biosecurity Plan</t>
  </si>
  <si>
    <t>Initial State Response and Containment Plan</t>
  </si>
  <si>
    <t>14</t>
  </si>
  <si>
    <t xml:space="preserve">HPAI H5N1 Monitoring Recommendations </t>
  </si>
  <si>
    <t>HPAI Dairy Herd Status Voluntary Program</t>
  </si>
  <si>
    <t>HPAI Herd Monitoring Plan</t>
  </si>
  <si>
    <t>Statement of Services Provided, Financial Support Agreement, Expense Tracker, and Financial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</si>
</sst>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sz val="6"/>
      <name val="Times New Roman"/>
      <family val="1"/>
    </font>
    <font>
      <sz val="12"/>
      <color theme="1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1"/>
      <name val="Aptos Narrow"/>
      <family val="2"/>
      <scheme val="minor"/>
    </font>
    <font>
      <u/>
      <sz val="10"/>
      <color theme="10"/>
      <name val="Arial"/>
      <family val="2"/>
    </font>
    <font>
      <b/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sz val="9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4" fillId="0" borderId="2" xfId="2" quotePrefix="1" applyFont="1" applyBorder="1" applyAlignment="1">
      <alignment horizontal="center" vertical="center"/>
    </xf>
    <xf numFmtId="164" fontId="5" fillId="0" borderId="2" xfId="2" applyNumberFormat="1" applyFont="1" applyBorder="1" applyAlignment="1">
      <alignment horizontal="left" vertical="top"/>
    </xf>
    <xf numFmtId="0" fontId="5" fillId="0" borderId="2" xfId="2" applyFont="1" applyBorder="1" applyAlignment="1">
      <alignment horizontal="left" vertical="top"/>
    </xf>
    <xf numFmtId="1" fontId="5" fillId="0" borderId="2" xfId="2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right" vertical="center"/>
    </xf>
    <xf numFmtId="14" fontId="6" fillId="0" borderId="3" xfId="0" applyNumberFormat="1" applyFont="1" applyBorder="1" applyAlignment="1">
      <alignment horizontal="center" vertical="center"/>
    </xf>
    <xf numFmtId="0" fontId="5" fillId="0" borderId="0" xfId="2" applyFont="1" applyAlignment="1">
      <alignment horizontal="left" vertical="top"/>
    </xf>
    <xf numFmtId="0" fontId="2" fillId="0" borderId="4" xfId="0" applyFont="1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9" fillId="0" borderId="1" xfId="2" applyFont="1" applyBorder="1" applyAlignment="1">
      <alignment vertical="top" wrapText="1"/>
    </xf>
    <xf numFmtId="0" fontId="10" fillId="0" borderId="10" xfId="2" applyFont="1" applyBorder="1" applyAlignment="1">
      <alignment horizontal="center" wrapText="1"/>
    </xf>
    <xf numFmtId="164" fontId="10" fillId="0" borderId="10" xfId="3" applyNumberFormat="1" applyFont="1" applyBorder="1" applyAlignment="1">
      <alignment horizontal="center" wrapText="1"/>
    </xf>
    <xf numFmtId="0" fontId="3" fillId="0" borderId="2" xfId="2" applyBorder="1" applyAlignment="1">
      <alignment horizontal="left"/>
    </xf>
    <xf numFmtId="1" fontId="10" fillId="0" borderId="11" xfId="2" applyNumberFormat="1" applyFont="1" applyBorder="1" applyAlignment="1">
      <alignment wrapText="1"/>
    </xf>
    <xf numFmtId="1" fontId="10" fillId="0" borderId="12" xfId="2" applyNumberFormat="1" applyFont="1" applyBorder="1" applyAlignment="1">
      <alignment horizontal="center" vertical="center" wrapText="1"/>
    </xf>
    <xf numFmtId="0" fontId="3" fillId="0" borderId="0" xfId="2" applyAlignment="1">
      <alignment horizontal="left" vertical="top"/>
    </xf>
    <xf numFmtId="0" fontId="10" fillId="2" borderId="1" xfId="2" applyFont="1" applyFill="1" applyBorder="1" applyAlignment="1">
      <alignment vertical="center"/>
    </xf>
    <xf numFmtId="0" fontId="10" fillId="2" borderId="10" xfId="2" applyFont="1" applyFill="1" applyBorder="1" applyAlignment="1">
      <alignment horizontal="center" vertical="center" wrapText="1"/>
    </xf>
    <xf numFmtId="164" fontId="10" fillId="2" borderId="10" xfId="2" applyNumberFormat="1" applyFont="1" applyFill="1" applyBorder="1" applyAlignment="1">
      <alignment horizontal="center" vertical="center" wrapText="1"/>
    </xf>
    <xf numFmtId="0" fontId="3" fillId="2" borderId="2" xfId="2" applyFill="1" applyBorder="1" applyAlignment="1">
      <alignment horizontal="left"/>
    </xf>
    <xf numFmtId="165" fontId="12" fillId="2" borderId="11" xfId="4" applyNumberFormat="1" applyFont="1" applyFill="1" applyBorder="1" applyAlignment="1">
      <alignment wrapText="1"/>
    </xf>
    <xf numFmtId="5" fontId="13" fillId="2" borderId="12" xfId="1" applyNumberFormat="1" applyFont="1" applyFill="1" applyBorder="1" applyAlignment="1">
      <alignment horizontal="center" vertical="center" wrapText="1"/>
    </xf>
    <xf numFmtId="0" fontId="10" fillId="0" borderId="13" xfId="2" applyFont="1" applyBorder="1" applyAlignment="1">
      <alignment wrapText="1"/>
    </xf>
    <xf numFmtId="0" fontId="12" fillId="0" borderId="14" xfId="2" applyFont="1" applyBorder="1" applyAlignment="1">
      <alignment horizontal="center" wrapText="1"/>
    </xf>
    <xf numFmtId="164" fontId="12" fillId="0" borderId="14" xfId="2" applyNumberFormat="1" applyFont="1" applyBorder="1" applyAlignment="1">
      <alignment horizontal="center" wrapText="1"/>
    </xf>
    <xf numFmtId="1" fontId="12" fillId="0" borderId="14" xfId="2" applyNumberFormat="1" applyFont="1" applyBorder="1" applyAlignment="1">
      <alignment horizontal="center" wrapText="1"/>
    </xf>
    <xf numFmtId="2" fontId="12" fillId="0" borderId="14" xfId="2" applyNumberFormat="1" applyFont="1" applyBorder="1" applyAlignment="1">
      <alignment horizontal="center" wrapText="1"/>
    </xf>
    <xf numFmtId="0" fontId="12" fillId="0" borderId="15" xfId="2" applyFont="1" applyBorder="1" applyAlignment="1">
      <alignment horizontal="center" wrapText="1"/>
    </xf>
    <xf numFmtId="0" fontId="14" fillId="0" borderId="16" xfId="2" applyFont="1" applyBorder="1" applyAlignment="1">
      <alignment horizontal="left" vertical="center" wrapText="1"/>
    </xf>
    <xf numFmtId="37" fontId="14" fillId="0" borderId="16" xfId="4" applyNumberFormat="1" applyFont="1" applyFill="1" applyBorder="1" applyAlignment="1">
      <alignment horizontal="center" vertical="center"/>
    </xf>
    <xf numFmtId="164" fontId="14" fillId="0" borderId="16" xfId="2" applyNumberFormat="1" applyFont="1" applyBorder="1" applyAlignment="1">
      <alignment horizontal="center" vertical="center"/>
    </xf>
    <xf numFmtId="37" fontId="14" fillId="0" borderId="16" xfId="4" applyNumberFormat="1" applyFont="1" applyBorder="1" applyAlignment="1">
      <alignment horizontal="center" vertical="center"/>
    </xf>
    <xf numFmtId="49" fontId="14" fillId="0" borderId="16" xfId="2" applyNumberFormat="1" applyFont="1" applyBorder="1" applyAlignment="1">
      <alignment horizontal="center" vertical="center"/>
    </xf>
    <xf numFmtId="7" fontId="14" fillId="0" borderId="16" xfId="4" applyNumberFormat="1" applyFont="1" applyFill="1" applyBorder="1" applyAlignment="1">
      <alignment horizontal="center" vertical="center"/>
    </xf>
    <xf numFmtId="5" fontId="14" fillId="0" borderId="16" xfId="4" applyNumberFormat="1" applyFont="1" applyBorder="1" applyAlignment="1">
      <alignment horizontal="right" vertical="center" wrapText="1"/>
    </xf>
    <xf numFmtId="0" fontId="15" fillId="0" borderId="0" xfId="2" applyFont="1" applyAlignment="1">
      <alignment horizontal="left" vertical="center"/>
    </xf>
    <xf numFmtId="0" fontId="14" fillId="0" borderId="17" xfId="2" applyFont="1" applyBorder="1" applyAlignment="1">
      <alignment horizontal="left" vertical="center" wrapText="1"/>
    </xf>
    <xf numFmtId="37" fontId="14" fillId="0" borderId="17" xfId="4" applyNumberFormat="1" applyFont="1" applyFill="1" applyBorder="1" applyAlignment="1">
      <alignment horizontal="center" vertical="center"/>
    </xf>
    <xf numFmtId="164" fontId="14" fillId="0" borderId="17" xfId="2" applyNumberFormat="1" applyFont="1" applyBorder="1" applyAlignment="1">
      <alignment horizontal="center" vertical="center"/>
    </xf>
    <xf numFmtId="37" fontId="14" fillId="0" borderId="17" xfId="4" applyNumberFormat="1" applyFont="1" applyBorder="1" applyAlignment="1">
      <alignment horizontal="center" vertical="center"/>
    </xf>
    <xf numFmtId="49" fontId="14" fillId="0" borderId="17" xfId="2" applyNumberFormat="1" applyFont="1" applyBorder="1" applyAlignment="1">
      <alignment horizontal="center" vertical="center"/>
    </xf>
    <xf numFmtId="7" fontId="14" fillId="0" borderId="17" xfId="4" applyNumberFormat="1" applyFont="1" applyFill="1" applyBorder="1" applyAlignment="1">
      <alignment horizontal="center" vertical="center"/>
    </xf>
    <xf numFmtId="5" fontId="14" fillId="0" borderId="17" xfId="4" applyNumberFormat="1" applyFont="1" applyBorder="1" applyAlignment="1">
      <alignment horizontal="right" vertical="center" wrapText="1"/>
    </xf>
    <xf numFmtId="0" fontId="5" fillId="0" borderId="0" xfId="2" applyFont="1" applyAlignment="1">
      <alignment horizontal="left" vertical="top" wrapText="1"/>
    </xf>
    <xf numFmtId="164" fontId="5" fillId="0" borderId="0" xfId="2" applyNumberFormat="1" applyFont="1" applyAlignment="1">
      <alignment horizontal="left" vertical="top"/>
    </xf>
    <xf numFmtId="1" fontId="5" fillId="0" borderId="0" xfId="2" applyNumberFormat="1" applyFont="1" applyAlignment="1">
      <alignment horizontal="center" vertical="top"/>
    </xf>
    <xf numFmtId="2" fontId="5" fillId="0" borderId="0" xfId="2" applyNumberFormat="1" applyFont="1" applyAlignment="1">
      <alignment horizontal="left" vertical="top"/>
    </xf>
  </cellXfs>
  <cellStyles count="5">
    <cellStyle name="Comma 2" xfId="4" xr:uid="{494B4E32-716C-493E-9BE4-CF11E0D19B08}"/>
    <cellStyle name="Currency" xfId="1" builtinId="4"/>
    <cellStyle name="Hyperlink 2" xfId="3" xr:uid="{B1AF52B1-2745-49E1-9A9C-EF3A306885FF}"/>
    <cellStyle name="Normal" xfId="0" builtinId="0"/>
    <cellStyle name="Normal 2" xfId="2" xr:uid="{AB42841B-0846-49F3-95A2-8CFB65791B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ristensen, Bradley - MRP-APHIS" id="{EF58F22D-E8EC-4CD1-BEC4-ECA17705F222}" userId="S::bradley.k.christensen@usda.gov::935bbd31-1865-4dac-9e74-c0347bce250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1" dT="2024-05-14T19:01:33.96" personId="{EF58F22D-E8EC-4CD1-BEC4-ECA17705F222}" id="{EC0287BB-1357-4E70-A2B1-B52E90876866}">
    <text xml:space="preserve">CVI are primarily a state managed process and federal personnel only involved with tracing activities of affected herds. </text>
  </threadedComment>
  <threadedComment ref="B12" dT="2024-05-14T19:05:07.46" personId="{EF58F22D-E8EC-4CD1-BEC4-ECA17705F222}" id="{52BED470-E11F-4D00-B768-6D61CEDDAABD}">
    <text xml:space="preserve">Approximately 50% of these permits would be handled by federal personnel. 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5556-4FEB-470C-8E23-A71AD325E9FA}">
  <dimension ref="A1:I105"/>
  <sheetViews>
    <sheetView tabSelected="1" zoomScale="90" zoomScaleNormal="90" zoomScaleSheetLayoutView="100" workbookViewId="0">
      <selection activeCell="B2" sqref="B2:G3"/>
    </sheetView>
  </sheetViews>
  <sheetFormatPr defaultColWidth="9.21875" defaultRowHeight="7.8" x14ac:dyDescent="0.3"/>
  <cols>
    <col min="1" max="1" width="52.21875" style="8" bestFit="1" customWidth="1"/>
    <col min="2" max="2" width="13.77734375" style="8" customWidth="1"/>
    <col min="3" max="3" width="14.5546875" style="51" customWidth="1"/>
    <col min="4" max="4" width="13" style="8" customWidth="1"/>
    <col min="5" max="5" width="6.5546875" style="52" customWidth="1"/>
    <col min="6" max="6" width="9.77734375" style="53" customWidth="1"/>
    <col min="7" max="7" width="15.77734375" style="8" customWidth="1"/>
    <col min="8" max="16384" width="9.21875" style="8"/>
  </cols>
  <sheetData>
    <row r="1" spans="1:9" ht="24" customHeight="1" thickBot="1" x14ac:dyDescent="0.35">
      <c r="A1" s="1" t="s">
        <v>0</v>
      </c>
      <c r="B1" s="2" t="s">
        <v>1</v>
      </c>
      <c r="C1" s="3"/>
      <c r="D1" s="4"/>
      <c r="E1" s="5"/>
      <c r="F1" s="6" t="s">
        <v>2</v>
      </c>
      <c r="G1" s="7">
        <v>45454</v>
      </c>
    </row>
    <row r="2" spans="1:9" ht="25.05" customHeight="1" x14ac:dyDescent="0.3">
      <c r="A2" s="9" t="s">
        <v>3</v>
      </c>
      <c r="B2" s="10" t="s">
        <v>4</v>
      </c>
      <c r="C2" s="10"/>
      <c r="D2" s="10"/>
      <c r="E2" s="10"/>
      <c r="F2" s="10"/>
      <c r="G2" s="11"/>
      <c r="I2" s="12"/>
    </row>
    <row r="3" spans="1:9" ht="25.05" customHeight="1" thickBot="1" x14ac:dyDescent="0.35">
      <c r="A3" s="13" t="s">
        <v>5</v>
      </c>
      <c r="B3" s="14"/>
      <c r="C3" s="14"/>
      <c r="D3" s="14"/>
      <c r="E3" s="14"/>
      <c r="F3" s="14"/>
      <c r="G3" s="15"/>
    </row>
    <row r="4" spans="1:9" s="22" customFormat="1" ht="75.75" customHeight="1" thickBot="1" x14ac:dyDescent="0.35">
      <c r="A4" s="16"/>
      <c r="B4" s="17" t="s">
        <v>6</v>
      </c>
      <c r="C4" s="18" t="s">
        <v>7</v>
      </c>
      <c r="D4" s="17" t="s">
        <v>8</v>
      </c>
      <c r="E4" s="19"/>
      <c r="F4" s="20"/>
      <c r="G4" s="21" t="s">
        <v>9</v>
      </c>
    </row>
    <row r="5" spans="1:9" s="22" customFormat="1" ht="22.5" customHeight="1" thickBot="1" x14ac:dyDescent="0.35">
      <c r="A5" s="23" t="s">
        <v>10</v>
      </c>
      <c r="B5" s="24" t="s">
        <v>11</v>
      </c>
      <c r="C5" s="25">
        <v>0.61299999999999999</v>
      </c>
      <c r="D5" s="24">
        <v>0.13900000000000001</v>
      </c>
      <c r="E5" s="26"/>
      <c r="F5" s="27"/>
      <c r="G5" s="28">
        <f>SUM(G7:G28)</f>
        <v>18550021.824000001</v>
      </c>
      <c r="I5" s="12"/>
    </row>
    <row r="6" spans="1:9" s="22" customFormat="1" ht="57.75" customHeight="1" thickBot="1" x14ac:dyDescent="0.35">
      <c r="A6" s="29" t="s">
        <v>12</v>
      </c>
      <c r="B6" s="30" t="s">
        <v>13</v>
      </c>
      <c r="C6" s="31" t="s">
        <v>14</v>
      </c>
      <c r="D6" s="30" t="s">
        <v>15</v>
      </c>
      <c r="E6" s="32" t="s">
        <v>16</v>
      </c>
      <c r="F6" s="33" t="s">
        <v>17</v>
      </c>
      <c r="G6" s="34" t="s">
        <v>18</v>
      </c>
    </row>
    <row r="7" spans="1:9" s="42" customFormat="1" ht="44.1" customHeight="1" x14ac:dyDescent="0.3">
      <c r="A7" s="35" t="s">
        <v>19</v>
      </c>
      <c r="B7" s="36">
        <v>7500</v>
      </c>
      <c r="C7" s="37">
        <v>0.1</v>
      </c>
      <c r="D7" s="38">
        <f>ROUNDUP(B7*C7,0)</f>
        <v>750</v>
      </c>
      <c r="E7" s="39" t="s">
        <v>20</v>
      </c>
      <c r="F7" s="40">
        <v>39.24</v>
      </c>
      <c r="G7" s="41">
        <f>(D7*F7)*(1+$C$5+$D$5)</f>
        <v>51561.36</v>
      </c>
    </row>
    <row r="8" spans="1:9" s="42" customFormat="1" ht="44.1" customHeight="1" x14ac:dyDescent="0.3">
      <c r="A8" s="43" t="s">
        <v>21</v>
      </c>
      <c r="B8" s="44">
        <v>22500</v>
      </c>
      <c r="C8" s="45">
        <v>0.1</v>
      </c>
      <c r="D8" s="46">
        <f t="shared" ref="D8:D28" si="0">ROUNDUP(B8*C8,0)</f>
        <v>2250</v>
      </c>
      <c r="E8" s="47" t="s">
        <v>20</v>
      </c>
      <c r="F8" s="48">
        <v>39.24</v>
      </c>
      <c r="G8" s="49">
        <f t="shared" ref="G8:G28" si="1">(D8*F8)*(1+$C$5+$D$5)</f>
        <v>154684.07999999999</v>
      </c>
    </row>
    <row r="9" spans="1:9" s="42" customFormat="1" ht="44.1" customHeight="1" x14ac:dyDescent="0.3">
      <c r="A9" s="43" t="s">
        <v>22</v>
      </c>
      <c r="B9" s="44">
        <v>30000</v>
      </c>
      <c r="C9" s="45">
        <v>1</v>
      </c>
      <c r="D9" s="46">
        <f t="shared" si="0"/>
        <v>30000</v>
      </c>
      <c r="E9" s="47" t="s">
        <v>20</v>
      </c>
      <c r="F9" s="48">
        <v>39.24</v>
      </c>
      <c r="G9" s="49">
        <f t="shared" si="1"/>
        <v>2062454.4</v>
      </c>
    </row>
    <row r="10" spans="1:9" s="42" customFormat="1" ht="44.1" customHeight="1" x14ac:dyDescent="0.3">
      <c r="A10" s="43" t="s">
        <v>23</v>
      </c>
      <c r="B10" s="44">
        <v>600</v>
      </c>
      <c r="C10" s="45">
        <v>5</v>
      </c>
      <c r="D10" s="46">
        <f t="shared" si="0"/>
        <v>3000</v>
      </c>
      <c r="E10" s="47" t="s">
        <v>24</v>
      </c>
      <c r="F10" s="48">
        <v>46.66</v>
      </c>
      <c r="G10" s="49">
        <f t="shared" si="1"/>
        <v>245244.96</v>
      </c>
    </row>
    <row r="11" spans="1:9" s="42" customFormat="1" ht="44.1" customHeight="1" x14ac:dyDescent="0.3">
      <c r="A11" s="43" t="s">
        <v>25</v>
      </c>
      <c r="B11" s="44">
        <v>30000</v>
      </c>
      <c r="C11" s="45">
        <v>1</v>
      </c>
      <c r="D11" s="46">
        <f t="shared" si="0"/>
        <v>30000</v>
      </c>
      <c r="E11" s="47" t="s">
        <v>24</v>
      </c>
      <c r="F11" s="48">
        <v>46.66</v>
      </c>
      <c r="G11" s="49">
        <f t="shared" si="1"/>
        <v>2452449.6</v>
      </c>
    </row>
    <row r="12" spans="1:9" ht="44.1" customHeight="1" x14ac:dyDescent="0.3">
      <c r="A12" s="43" t="s">
        <v>26</v>
      </c>
      <c r="B12" s="44">
        <v>1200</v>
      </c>
      <c r="C12" s="45">
        <v>3</v>
      </c>
      <c r="D12" s="46">
        <f t="shared" si="0"/>
        <v>3600</v>
      </c>
      <c r="E12" s="47" t="s">
        <v>20</v>
      </c>
      <c r="F12" s="48">
        <v>39.24</v>
      </c>
      <c r="G12" s="49">
        <f t="shared" si="1"/>
        <v>247494.52799999999</v>
      </c>
    </row>
    <row r="13" spans="1:9" ht="44.1" customHeight="1" x14ac:dyDescent="0.3">
      <c r="A13" s="43" t="s">
        <v>27</v>
      </c>
      <c r="B13" s="44">
        <v>600</v>
      </c>
      <c r="C13" s="45">
        <v>5</v>
      </c>
      <c r="D13" s="46">
        <f t="shared" si="0"/>
        <v>3000</v>
      </c>
      <c r="E13" s="47" t="s">
        <v>24</v>
      </c>
      <c r="F13" s="48">
        <v>46.66</v>
      </c>
      <c r="G13" s="49">
        <f t="shared" si="1"/>
        <v>245244.96</v>
      </c>
    </row>
    <row r="14" spans="1:9" ht="44.1" customHeight="1" x14ac:dyDescent="0.3">
      <c r="A14" s="43" t="s">
        <v>28</v>
      </c>
      <c r="B14" s="44">
        <v>3600</v>
      </c>
      <c r="C14" s="45">
        <v>8</v>
      </c>
      <c r="D14" s="46">
        <f t="shared" si="0"/>
        <v>28800</v>
      </c>
      <c r="E14" s="47" t="s">
        <v>29</v>
      </c>
      <c r="F14" s="48">
        <v>55.13</v>
      </c>
      <c r="G14" s="49">
        <f t="shared" si="1"/>
        <v>2781727.4879999999</v>
      </c>
    </row>
    <row r="15" spans="1:9" ht="44.1" customHeight="1" x14ac:dyDescent="0.3">
      <c r="A15" s="43" t="s">
        <v>30</v>
      </c>
      <c r="B15" s="44">
        <v>3600</v>
      </c>
      <c r="C15" s="45">
        <v>12</v>
      </c>
      <c r="D15" s="46">
        <f t="shared" si="0"/>
        <v>43200</v>
      </c>
      <c r="E15" s="47" t="s">
        <v>20</v>
      </c>
      <c r="F15" s="48">
        <v>39.24</v>
      </c>
      <c r="G15" s="49">
        <f t="shared" si="1"/>
        <v>2969934.3360000001</v>
      </c>
    </row>
    <row r="16" spans="1:9" ht="44.1" customHeight="1" x14ac:dyDescent="0.3">
      <c r="A16" s="43" t="s">
        <v>31</v>
      </c>
      <c r="B16" s="44">
        <v>3600</v>
      </c>
      <c r="C16" s="45">
        <v>1</v>
      </c>
      <c r="D16" s="46">
        <f t="shared" si="0"/>
        <v>3600</v>
      </c>
      <c r="E16" s="47" t="s">
        <v>24</v>
      </c>
      <c r="F16" s="48">
        <v>46.66</v>
      </c>
      <c r="G16" s="49">
        <f t="shared" si="1"/>
        <v>294293.95199999999</v>
      </c>
    </row>
    <row r="17" spans="1:7" ht="44.1" customHeight="1" x14ac:dyDescent="0.3">
      <c r="A17" s="43" t="s">
        <v>32</v>
      </c>
      <c r="B17" s="44">
        <v>600</v>
      </c>
      <c r="C17" s="45">
        <v>20</v>
      </c>
      <c r="D17" s="46">
        <f t="shared" si="0"/>
        <v>12000</v>
      </c>
      <c r="E17" s="47" t="s">
        <v>29</v>
      </c>
      <c r="F17" s="48">
        <v>55.13</v>
      </c>
      <c r="G17" s="49">
        <f t="shared" si="1"/>
        <v>1159053.1200000001</v>
      </c>
    </row>
    <row r="18" spans="1:7" ht="44.1" customHeight="1" x14ac:dyDescent="0.3">
      <c r="A18" s="43" t="s">
        <v>33</v>
      </c>
      <c r="B18" s="44">
        <v>3600</v>
      </c>
      <c r="C18" s="45">
        <v>20</v>
      </c>
      <c r="D18" s="46">
        <f t="shared" si="0"/>
        <v>72000</v>
      </c>
      <c r="E18" s="47" t="s">
        <v>24</v>
      </c>
      <c r="F18" s="48">
        <v>46.66</v>
      </c>
      <c r="G18" s="49">
        <f t="shared" si="1"/>
        <v>5885879.0399999991</v>
      </c>
    </row>
    <row r="19" spans="1:7" ht="44.1" customHeight="1" x14ac:dyDescent="0.3">
      <c r="A19" s="43"/>
      <c r="B19" s="44"/>
      <c r="C19" s="45"/>
      <c r="D19" s="46">
        <f t="shared" si="0"/>
        <v>0</v>
      </c>
      <c r="E19" s="47"/>
      <c r="F19" s="48"/>
      <c r="G19" s="49">
        <f t="shared" si="1"/>
        <v>0</v>
      </c>
    </row>
    <row r="20" spans="1:7" ht="44.1" customHeight="1" x14ac:dyDescent="0.3">
      <c r="A20" s="43"/>
      <c r="B20" s="44"/>
      <c r="C20" s="45"/>
      <c r="D20" s="46">
        <f t="shared" si="0"/>
        <v>0</v>
      </c>
      <c r="E20" s="47"/>
      <c r="F20" s="48"/>
      <c r="G20" s="49">
        <f t="shared" si="1"/>
        <v>0</v>
      </c>
    </row>
    <row r="21" spans="1:7" ht="44.1" customHeight="1" x14ac:dyDescent="0.3">
      <c r="A21" s="43"/>
      <c r="B21" s="44"/>
      <c r="C21" s="45"/>
      <c r="D21" s="46">
        <f t="shared" si="0"/>
        <v>0</v>
      </c>
      <c r="E21" s="47"/>
      <c r="F21" s="48"/>
      <c r="G21" s="49">
        <f t="shared" si="1"/>
        <v>0</v>
      </c>
    </row>
    <row r="22" spans="1:7" ht="44.1" customHeight="1" x14ac:dyDescent="0.3">
      <c r="A22" s="43"/>
      <c r="B22" s="44"/>
      <c r="C22" s="45"/>
      <c r="D22" s="46">
        <f t="shared" si="0"/>
        <v>0</v>
      </c>
      <c r="E22" s="47"/>
      <c r="F22" s="48"/>
      <c r="G22" s="49">
        <f t="shared" si="1"/>
        <v>0</v>
      </c>
    </row>
    <row r="23" spans="1:7" ht="44.1" customHeight="1" x14ac:dyDescent="0.3">
      <c r="A23" s="43"/>
      <c r="B23" s="44"/>
      <c r="C23" s="45"/>
      <c r="D23" s="46">
        <f t="shared" si="0"/>
        <v>0</v>
      </c>
      <c r="E23" s="47"/>
      <c r="F23" s="48"/>
      <c r="G23" s="49">
        <f t="shared" si="1"/>
        <v>0</v>
      </c>
    </row>
    <row r="24" spans="1:7" ht="44.1" customHeight="1" x14ac:dyDescent="0.3">
      <c r="A24" s="43"/>
      <c r="B24" s="44"/>
      <c r="C24" s="45"/>
      <c r="D24" s="46">
        <f t="shared" si="0"/>
        <v>0</v>
      </c>
      <c r="E24" s="47"/>
      <c r="F24" s="48"/>
      <c r="G24" s="49">
        <f t="shared" si="1"/>
        <v>0</v>
      </c>
    </row>
    <row r="25" spans="1:7" ht="44.1" customHeight="1" x14ac:dyDescent="0.3">
      <c r="A25" s="43"/>
      <c r="B25" s="44"/>
      <c r="C25" s="45"/>
      <c r="D25" s="46">
        <f t="shared" si="0"/>
        <v>0</v>
      </c>
      <c r="E25" s="47"/>
      <c r="F25" s="48"/>
      <c r="G25" s="49">
        <f t="shared" si="1"/>
        <v>0</v>
      </c>
    </row>
    <row r="26" spans="1:7" ht="44.1" customHeight="1" x14ac:dyDescent="0.3">
      <c r="A26" s="43"/>
      <c r="B26" s="44"/>
      <c r="C26" s="45"/>
      <c r="D26" s="46">
        <f t="shared" si="0"/>
        <v>0</v>
      </c>
      <c r="E26" s="47"/>
      <c r="F26" s="48"/>
      <c r="G26" s="49">
        <f t="shared" si="1"/>
        <v>0</v>
      </c>
    </row>
    <row r="27" spans="1:7" ht="44.1" customHeight="1" x14ac:dyDescent="0.3">
      <c r="A27" s="43"/>
      <c r="B27" s="44"/>
      <c r="C27" s="45"/>
      <c r="D27" s="46">
        <f t="shared" si="0"/>
        <v>0</v>
      </c>
      <c r="E27" s="47"/>
      <c r="F27" s="48"/>
      <c r="G27" s="49">
        <f t="shared" si="1"/>
        <v>0</v>
      </c>
    </row>
    <row r="28" spans="1:7" ht="44.1" customHeight="1" x14ac:dyDescent="0.3">
      <c r="A28" s="43"/>
      <c r="B28" s="44"/>
      <c r="C28" s="45"/>
      <c r="D28" s="46">
        <f t="shared" si="0"/>
        <v>0</v>
      </c>
      <c r="E28" s="47"/>
      <c r="F28" s="48"/>
      <c r="G28" s="49">
        <f t="shared" si="1"/>
        <v>0</v>
      </c>
    </row>
    <row r="29" spans="1:7" x14ac:dyDescent="0.3">
      <c r="A29" s="50"/>
    </row>
    <row r="30" spans="1:7" x14ac:dyDescent="0.3">
      <c r="A30" s="50"/>
    </row>
    <row r="31" spans="1:7" x14ac:dyDescent="0.3">
      <c r="A31" s="50"/>
    </row>
    <row r="32" spans="1:7" x14ac:dyDescent="0.3">
      <c r="A32" s="50"/>
    </row>
    <row r="33" spans="1:1" x14ac:dyDescent="0.3">
      <c r="A33" s="50"/>
    </row>
    <row r="34" spans="1:1" x14ac:dyDescent="0.3">
      <c r="A34" s="50"/>
    </row>
    <row r="35" spans="1:1" x14ac:dyDescent="0.3">
      <c r="A35" s="50"/>
    </row>
    <row r="36" spans="1:1" x14ac:dyDescent="0.3">
      <c r="A36" s="50"/>
    </row>
    <row r="37" spans="1:1" x14ac:dyDescent="0.3">
      <c r="A37" s="50"/>
    </row>
    <row r="38" spans="1:1" x14ac:dyDescent="0.3">
      <c r="A38" s="50"/>
    </row>
    <row r="39" spans="1:1" x14ac:dyDescent="0.3">
      <c r="A39" s="50"/>
    </row>
    <row r="40" spans="1:1" x14ac:dyDescent="0.3">
      <c r="A40" s="50"/>
    </row>
    <row r="41" spans="1:1" x14ac:dyDescent="0.3">
      <c r="A41" s="50"/>
    </row>
    <row r="42" spans="1:1" x14ac:dyDescent="0.3">
      <c r="A42" s="50"/>
    </row>
    <row r="43" spans="1:1" x14ac:dyDescent="0.3">
      <c r="A43" s="50"/>
    </row>
    <row r="44" spans="1:1" x14ac:dyDescent="0.3">
      <c r="A44" s="50"/>
    </row>
    <row r="45" spans="1:1" x14ac:dyDescent="0.3">
      <c r="A45" s="50"/>
    </row>
    <row r="46" spans="1:1" x14ac:dyDescent="0.3">
      <c r="A46" s="50"/>
    </row>
    <row r="47" spans="1:1" x14ac:dyDescent="0.3">
      <c r="A47" s="50"/>
    </row>
    <row r="48" spans="1:1" x14ac:dyDescent="0.3">
      <c r="A48" s="50"/>
    </row>
    <row r="49" spans="1:1" x14ac:dyDescent="0.3">
      <c r="A49" s="50"/>
    </row>
    <row r="50" spans="1:1" x14ac:dyDescent="0.3">
      <c r="A50" s="50"/>
    </row>
    <row r="51" spans="1:1" x14ac:dyDescent="0.3">
      <c r="A51" s="50"/>
    </row>
    <row r="52" spans="1:1" x14ac:dyDescent="0.3">
      <c r="A52" s="50"/>
    </row>
    <row r="53" spans="1:1" x14ac:dyDescent="0.3">
      <c r="A53" s="50"/>
    </row>
    <row r="54" spans="1:1" x14ac:dyDescent="0.3">
      <c r="A54" s="50"/>
    </row>
    <row r="55" spans="1:1" x14ac:dyDescent="0.3">
      <c r="A55" s="50"/>
    </row>
    <row r="56" spans="1:1" x14ac:dyDescent="0.3">
      <c r="A56" s="50"/>
    </row>
    <row r="57" spans="1:1" x14ac:dyDescent="0.3">
      <c r="A57" s="50"/>
    </row>
    <row r="58" spans="1:1" x14ac:dyDescent="0.3">
      <c r="A58" s="50"/>
    </row>
    <row r="59" spans="1:1" x14ac:dyDescent="0.3">
      <c r="A59" s="50"/>
    </row>
    <row r="60" spans="1:1" x14ac:dyDescent="0.3">
      <c r="A60" s="50"/>
    </row>
    <row r="61" spans="1:1" x14ac:dyDescent="0.3">
      <c r="A61" s="50"/>
    </row>
    <row r="62" spans="1:1" x14ac:dyDescent="0.3">
      <c r="A62" s="50"/>
    </row>
    <row r="63" spans="1:1" x14ac:dyDescent="0.3">
      <c r="A63" s="50"/>
    </row>
    <row r="64" spans="1:1" x14ac:dyDescent="0.3">
      <c r="A64" s="50"/>
    </row>
    <row r="65" spans="1:1" x14ac:dyDescent="0.3">
      <c r="A65" s="50"/>
    </row>
    <row r="66" spans="1:1" x14ac:dyDescent="0.3">
      <c r="A66" s="50"/>
    </row>
    <row r="67" spans="1:1" x14ac:dyDescent="0.3">
      <c r="A67" s="50"/>
    </row>
    <row r="68" spans="1:1" x14ac:dyDescent="0.3">
      <c r="A68" s="50"/>
    </row>
    <row r="69" spans="1:1" x14ac:dyDescent="0.3">
      <c r="A69" s="50"/>
    </row>
    <row r="70" spans="1:1" x14ac:dyDescent="0.3">
      <c r="A70" s="50"/>
    </row>
    <row r="71" spans="1:1" x14ac:dyDescent="0.3">
      <c r="A71" s="50"/>
    </row>
    <row r="72" spans="1:1" x14ac:dyDescent="0.3">
      <c r="A72" s="50"/>
    </row>
    <row r="73" spans="1:1" x14ac:dyDescent="0.3">
      <c r="A73" s="50"/>
    </row>
    <row r="74" spans="1:1" x14ac:dyDescent="0.3">
      <c r="A74" s="50"/>
    </row>
    <row r="75" spans="1:1" x14ac:dyDescent="0.3">
      <c r="A75" s="50"/>
    </row>
    <row r="76" spans="1:1" x14ac:dyDescent="0.3">
      <c r="A76" s="50"/>
    </row>
    <row r="77" spans="1:1" x14ac:dyDescent="0.3">
      <c r="A77" s="50"/>
    </row>
    <row r="78" spans="1:1" x14ac:dyDescent="0.3">
      <c r="A78" s="50"/>
    </row>
    <row r="79" spans="1:1" x14ac:dyDescent="0.3">
      <c r="A79" s="50"/>
    </row>
    <row r="80" spans="1:1" x14ac:dyDescent="0.3">
      <c r="A80" s="50"/>
    </row>
    <row r="81" spans="1:1" x14ac:dyDescent="0.3">
      <c r="A81" s="50"/>
    </row>
    <row r="82" spans="1:1" x14ac:dyDescent="0.3">
      <c r="A82" s="50"/>
    </row>
    <row r="83" spans="1:1" x14ac:dyDescent="0.3">
      <c r="A83" s="50"/>
    </row>
    <row r="84" spans="1:1" x14ac:dyDescent="0.3">
      <c r="A84" s="50"/>
    </row>
    <row r="85" spans="1:1" x14ac:dyDescent="0.3">
      <c r="A85" s="50"/>
    </row>
    <row r="86" spans="1:1" x14ac:dyDescent="0.3">
      <c r="A86" s="50"/>
    </row>
    <row r="87" spans="1:1" x14ac:dyDescent="0.3">
      <c r="A87" s="50"/>
    </row>
    <row r="88" spans="1:1" x14ac:dyDescent="0.3">
      <c r="A88" s="50"/>
    </row>
    <row r="89" spans="1:1" x14ac:dyDescent="0.3">
      <c r="A89" s="50"/>
    </row>
    <row r="90" spans="1:1" x14ac:dyDescent="0.3">
      <c r="A90" s="50"/>
    </row>
    <row r="91" spans="1:1" x14ac:dyDescent="0.3">
      <c r="A91" s="50"/>
    </row>
    <row r="92" spans="1:1" x14ac:dyDescent="0.3">
      <c r="A92" s="50"/>
    </row>
    <row r="93" spans="1:1" x14ac:dyDescent="0.3">
      <c r="A93" s="50"/>
    </row>
    <row r="94" spans="1:1" x14ac:dyDescent="0.3">
      <c r="A94" s="50"/>
    </row>
    <row r="95" spans="1:1" x14ac:dyDescent="0.3">
      <c r="A95" s="50"/>
    </row>
    <row r="96" spans="1:1" x14ac:dyDescent="0.3">
      <c r="A96" s="50"/>
    </row>
    <row r="97" spans="1:1" x14ac:dyDescent="0.3">
      <c r="A97" s="50"/>
    </row>
    <row r="98" spans="1:1" x14ac:dyDescent="0.3">
      <c r="A98" s="50"/>
    </row>
    <row r="99" spans="1:1" x14ac:dyDescent="0.3">
      <c r="A99" s="50"/>
    </row>
    <row r="100" spans="1:1" x14ac:dyDescent="0.3">
      <c r="A100" s="50"/>
    </row>
    <row r="101" spans="1:1" x14ac:dyDescent="0.3">
      <c r="A101" s="50"/>
    </row>
    <row r="102" spans="1:1" x14ac:dyDescent="0.3">
      <c r="A102" s="50"/>
    </row>
    <row r="103" spans="1:1" x14ac:dyDescent="0.3">
      <c r="A103" s="50"/>
    </row>
    <row r="104" spans="1:1" x14ac:dyDescent="0.3">
      <c r="A104" s="50"/>
    </row>
    <row r="105" spans="1:1" x14ac:dyDescent="0.3">
      <c r="A105" s="50"/>
    </row>
  </sheetData>
  <mergeCells count="1">
    <mergeCell ref="B2:G3"/>
  </mergeCells>
  <hyperlinks>
    <hyperlink ref="C4" r:id="rId1" display="FRINGE BENEFITS FACTOR" xr:uid="{A14D5573-4AAF-4C59-A70D-6CE4DBED0D1C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Moxey, Joseph - MRP-APHIS</dc:creator>
  <cp:lastModifiedBy>Moxey, Joseph - MRP-APHIS</cp:lastModifiedBy>
  <dcterms:created xsi:type="dcterms:W3CDTF">2024-06-17T19:09:07Z</dcterms:created>
  <dcterms:modified xsi:type="dcterms:W3CDTF">2024-06-17T19:09:37Z</dcterms:modified>
</cp:coreProperties>
</file>