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AAPMDRD3FPMR\Info\Maryland\Riverdale\ITD\IMC\ICs - ERCS\New ICR (tied to DIR APHIS 1810.2)\IMB\"/>
    </mc:Choice>
  </mc:AlternateContent>
  <xr:revisionPtr revIDLastSave="0" documentId="13_ncr:1_{4E2BE7FA-3DA4-4ECF-8672-65FCC505C98B}" xr6:coauthVersionLast="47" xr6:coauthVersionMax="47" xr10:uidLastSave="{00000000-0000-0000-0000-000000000000}"/>
  <bookViews>
    <workbookView xWindow="-120" yWindow="-120" windowWidth="29040" windowHeight="1752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6" i="1"/>
  <c r="L5" i="1"/>
  <c r="L8" i="1" l="1"/>
  <c r="L18" i="1"/>
  <c r="L19" i="1"/>
  <c r="L15" i="1" l="1"/>
  <c r="L16" i="1"/>
  <c r="L17"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tc={7FBE72B6-DCCD-4DFD-8827-0CAC01C6FA43}</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B6" authorId="1" shapeId="0" xr:uid="{7FBE72B6-DCCD-4DFD-8827-0CAC01C6FA43}">
      <text>
        <t>[Threaded comment]
Your version of Excel allows you to read this threaded comment; however, any edits to it will get removed if the file is opened in a newer version of Excel. Learn more: https://go.microsoft.com/fwlink/?linkid=870924
Comment:
    FRN POC by ERCS ODA Office</t>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<sst xmlns="http://schemas.openxmlformats.org/spreadsheetml/2006/main" count="79" uniqueCount="51">
  <si>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</si>
  <si>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</si>
  <si>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</si>
  <si>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</si>
  <si>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</si>
  <si>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</si>
  <si>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</si>
  <si>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</si>
  <si>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</si>
  <si>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</si>
  <si>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</si>
  <si>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</si>
  <si>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</si>
  <si>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</si>
  <si>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</si>
  <si>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</si>
  <si>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</si>
  <si>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</si>
  <si>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</si>
  <si>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</si>
  <si>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</si>
  <si>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</si>
  <si>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</si>
  <si>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</si>
  <si>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</si>
  <si>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</si>
  <si>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</si>
  <si>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</si>
  <si>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</si>
  <si>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</si>
  <si>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0579-####</t>
  </si>
  <si>
    <t>Additional line for ICR Title if title is too long.</t>
  </si>
  <si>
    <t>PART I - ICR INFORMATION, POINT OF CONTACT, FEDERAL REGISTER NOTICE INFORMATION</t>
  </si>
  <si>
    <t>New</t>
  </si>
  <si>
    <t>None</t>
  </si>
  <si>
    <t>Paper</t>
  </si>
  <si>
    <t>X</t>
  </si>
  <si>
    <t>S1</t>
  </si>
  <si>
    <t>S2</t>
  </si>
  <si>
    <t>S3</t>
  </si>
  <si>
    <t>I</t>
  </si>
  <si>
    <t>Course Enrollment</t>
  </si>
  <si>
    <t>NIMS Course Evaluation</t>
  </si>
  <si>
    <t>DIR 1820.1</t>
  </si>
  <si>
    <t>email</t>
  </si>
  <si>
    <t>APHIS NIMS Training and Exercise Program</t>
  </si>
  <si>
    <t>APHIS 354</t>
  </si>
  <si>
    <t>Joshua Lochte</t>
  </si>
  <si>
    <t>APHIS-2024-0023</t>
  </si>
  <si>
    <t>89 FR 117</t>
  </si>
  <si>
    <t>240-723-0872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</si>
</sst>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8">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9" fontId="0" fillId="0" borderId="22" xfId="1" applyFont="1" applyFill="1" applyBorder="1" applyAlignment="1">
      <alignment horizontal="center"/>
    </xf>
    <xf numFmtId="9" fontId="0" fillId="0" borderId="19" xfId="1" applyFont="1" applyFill="1" applyBorder="1" applyAlignment="1">
      <alignment horizontal="center"/>
    </xf>
    <xf numFmtId="0" fontId="9" fillId="0" borderId="5" xfId="0" applyFont="1" applyBorder="1" applyAlignment="1">
      <alignment horizontal="left" vertical="center"/>
    </xf>
    <xf numFmtId="0" fontId="9" fillId="0" borderId="5" xfId="0" applyFont="1" applyBorder="1" applyAlignment="1">
      <alignment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14" fontId="0" fillId="0" borderId="21" xfId="0" applyNumberFormat="1" applyBorder="1" applyAlignment="1">
      <alignment horizontal="left" inden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Keegan, Regina - MRP-APHIS" id="{75461F02-BC44-42FE-A643-67B6C5F1A397}" userId="S::Regina.Keegan@usda.gov::e73e3d2c-5a6a-4c2d-91c5-4b3be2ff0c2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4-06-05T14:57:10.22" personId="{75461F02-BC44-42FE-A643-67B6C5F1A397}" id="{7FBE72B6-DCCD-4DFD-8827-0CAC01C6FA43}">
    <text>FRN POC by ERCS ODA Office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9"/>
  <sheetViews>
    <sheetView tabSelected="1" zoomScale="85" zoomScaleNormal="85" zoomScaleSheetLayoutView="100" workbookViewId="0">
      <selection activeCell="Q14" sqref="Q14"/>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30</v>
      </c>
      <c r="C1" s="25"/>
      <c r="D1" s="25"/>
      <c r="E1" s="25"/>
      <c r="F1" s="25"/>
      <c r="G1" s="25"/>
      <c r="H1" s="25"/>
      <c r="I1" s="25"/>
      <c r="J1" s="26"/>
      <c r="K1" s="65" t="s">
        <v>3</v>
      </c>
      <c r="L1" s="70">
        <v>45524</v>
      </c>
    </row>
    <row r="2" spans="1:14" ht="45" customHeight="1" x14ac:dyDescent="0.25">
      <c r="A2" s="61" t="s">
        <v>26</v>
      </c>
      <c r="B2" s="68" t="s">
        <v>45</v>
      </c>
      <c r="C2" s="59"/>
      <c r="D2" s="31"/>
      <c r="E2" s="31"/>
      <c r="F2" s="31"/>
      <c r="G2" s="31"/>
      <c r="H2" s="31"/>
      <c r="I2" s="32"/>
      <c r="J2" s="30"/>
      <c r="K2" s="32"/>
      <c r="L2" s="33"/>
      <c r="N2" s="63"/>
    </row>
    <row r="3" spans="1:14" ht="36" customHeight="1" thickBot="1" x14ac:dyDescent="0.3">
      <c r="A3" s="62" t="s">
        <v>31</v>
      </c>
      <c r="B3" s="73"/>
      <c r="C3" s="74"/>
      <c r="D3" s="34"/>
      <c r="E3" s="34"/>
      <c r="F3" s="34"/>
      <c r="G3" s="34"/>
      <c r="H3" s="34"/>
      <c r="I3" s="35"/>
      <c r="J3" s="36"/>
      <c r="K3" s="35"/>
      <c r="L3" s="37"/>
    </row>
    <row r="4" spans="1:14" ht="21" customHeight="1" thickBot="1" x14ac:dyDescent="0.3">
      <c r="A4" s="41" t="s">
        <v>32</v>
      </c>
      <c r="B4" s="42"/>
      <c r="C4" s="43"/>
      <c r="D4" s="43"/>
      <c r="E4" s="44"/>
      <c r="F4" s="44"/>
      <c r="G4" s="44"/>
      <c r="H4" s="44"/>
      <c r="I4" s="44"/>
      <c r="J4" s="45"/>
      <c r="K4" s="46" t="s">
        <v>28</v>
      </c>
      <c r="L4" s="47"/>
      <c r="N4" s="63"/>
    </row>
    <row r="5" spans="1:14" x14ac:dyDescent="0.25">
      <c r="A5" s="28" t="s">
        <v>0</v>
      </c>
      <c r="B5" s="40" t="s">
        <v>33</v>
      </c>
      <c r="C5" s="18"/>
      <c r="D5" s="18"/>
      <c r="E5" s="18"/>
      <c r="F5" s="22"/>
      <c r="G5" s="22"/>
      <c r="H5" s="22"/>
      <c r="I5" s="23"/>
      <c r="J5" s="8"/>
      <c r="K5" s="9" t="s">
        <v>29</v>
      </c>
      <c r="L5" s="10">
        <f>SUMIF(G14:G19,"*X*",I14:I19)</f>
        <v>300</v>
      </c>
      <c r="N5" s="58"/>
    </row>
    <row r="6" spans="1:14" x14ac:dyDescent="0.25">
      <c r="A6" s="27" t="s">
        <v>1</v>
      </c>
      <c r="B6" s="38" t="s">
        <v>47</v>
      </c>
      <c r="C6" s="19"/>
      <c r="D6" s="19"/>
      <c r="E6" s="19"/>
      <c r="F6" s="19"/>
      <c r="G6" s="19"/>
      <c r="H6" s="19"/>
      <c r="I6" s="21"/>
      <c r="J6" s="11"/>
      <c r="K6" s="12" t="s">
        <v>15</v>
      </c>
      <c r="L6" s="13">
        <f>SUM(J14:J19)</f>
        <v>600</v>
      </c>
    </row>
    <row r="7" spans="1:14" x14ac:dyDescent="0.25">
      <c r="A7" s="27" t="s">
        <v>2</v>
      </c>
      <c r="B7" s="38" t="s">
        <v>50</v>
      </c>
      <c r="C7" s="19"/>
      <c r="D7" s="19"/>
      <c r="E7" s="19"/>
      <c r="F7" s="19"/>
      <c r="G7" s="19"/>
      <c r="H7" s="19"/>
      <c r="I7" s="21"/>
      <c r="J7" s="11"/>
      <c r="K7" s="12" t="s">
        <v>16</v>
      </c>
      <c r="L7" s="72">
        <v>0.33</v>
      </c>
    </row>
    <row r="8" spans="1:14" x14ac:dyDescent="0.25">
      <c r="A8" s="27" t="s">
        <v>3</v>
      </c>
      <c r="B8" s="39">
        <f>L1</f>
        <v>45524</v>
      </c>
      <c r="C8" s="19"/>
      <c r="D8" s="19"/>
      <c r="E8" s="19"/>
      <c r="F8" s="19"/>
      <c r="G8" s="19"/>
      <c r="H8" s="19"/>
      <c r="I8" s="21"/>
      <c r="J8" s="11"/>
      <c r="K8" s="12" t="s">
        <v>17</v>
      </c>
      <c r="L8" s="14">
        <f>L6/L5</f>
        <v>2</v>
      </c>
    </row>
    <row r="9" spans="1:14" x14ac:dyDescent="0.25">
      <c r="A9" s="27" t="s">
        <v>4</v>
      </c>
      <c r="B9" s="38" t="s">
        <v>48</v>
      </c>
      <c r="C9" s="19"/>
      <c r="D9" s="19"/>
      <c r="E9" s="19"/>
      <c r="F9" s="19"/>
      <c r="G9" s="19"/>
      <c r="H9" s="19"/>
      <c r="I9" s="21"/>
      <c r="J9" s="11"/>
      <c r="K9" s="12" t="s">
        <v>18</v>
      </c>
      <c r="L9" s="13">
        <f>SUM(L14:L19)</f>
        <v>75</v>
      </c>
    </row>
    <row r="10" spans="1:14" x14ac:dyDescent="0.25">
      <c r="A10" s="27" t="s">
        <v>5</v>
      </c>
      <c r="B10" s="38" t="s">
        <v>49</v>
      </c>
      <c r="C10" s="19"/>
      <c r="D10" s="19"/>
      <c r="E10" s="19"/>
      <c r="F10" s="19"/>
      <c r="G10" s="19"/>
      <c r="H10" s="19"/>
      <c r="I10" s="21"/>
      <c r="J10" s="11"/>
      <c r="K10" s="12" t="s">
        <v>19</v>
      </c>
      <c r="L10" s="15">
        <f>L9/L6</f>
        <v>0.125</v>
      </c>
    </row>
    <row r="11" spans="1:14" ht="15.75" thickBot="1" x14ac:dyDescent="0.3">
      <c r="A11" s="29" t="s">
        <v>6</v>
      </c>
      <c r="B11" s="77">
        <v>45460</v>
      </c>
      <c r="C11" s="20"/>
      <c r="D11" s="20"/>
      <c r="E11" s="20"/>
      <c r="F11" s="20"/>
      <c r="G11" s="20"/>
      <c r="H11" s="20"/>
      <c r="I11" s="24"/>
      <c r="J11" s="16"/>
      <c r="K11" s="17" t="s">
        <v>20</v>
      </c>
      <c r="L11" s="71">
        <v>0</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52" t="s">
        <v>41</v>
      </c>
      <c r="B14" s="53" t="s">
        <v>43</v>
      </c>
      <c r="C14" s="4" t="s">
        <v>34</v>
      </c>
      <c r="D14" s="4" t="s">
        <v>44</v>
      </c>
      <c r="E14" s="4"/>
      <c r="F14" s="4" t="s">
        <v>37</v>
      </c>
      <c r="G14" s="75" t="s">
        <v>36</v>
      </c>
      <c r="H14" s="4" t="s">
        <v>40</v>
      </c>
      <c r="I14" s="5">
        <v>100</v>
      </c>
      <c r="J14" s="5">
        <v>100</v>
      </c>
      <c r="K14" s="56">
        <v>0.08</v>
      </c>
      <c r="L14" s="5">
        <f>ROUNDUP(J14*K14,0)</f>
        <v>8</v>
      </c>
    </row>
    <row r="15" spans="1:14" ht="39.950000000000003" customHeight="1" x14ac:dyDescent="0.25">
      <c r="A15" s="52" t="s">
        <v>41</v>
      </c>
      <c r="B15" s="53" t="s">
        <v>43</v>
      </c>
      <c r="C15" s="55" t="s">
        <v>34</v>
      </c>
      <c r="D15" s="55" t="s">
        <v>44</v>
      </c>
      <c r="E15" s="2"/>
      <c r="F15" s="2" t="s">
        <v>38</v>
      </c>
      <c r="G15" s="76" t="s">
        <v>36</v>
      </c>
      <c r="H15" s="2" t="s">
        <v>40</v>
      </c>
      <c r="I15" s="3">
        <v>100</v>
      </c>
      <c r="J15" s="3">
        <v>100</v>
      </c>
      <c r="K15" s="57">
        <v>0.08</v>
      </c>
      <c r="L15" s="5">
        <f t="shared" ref="L15:L17" si="0">ROUNDUP(J15*K15,0)</f>
        <v>8</v>
      </c>
    </row>
    <row r="16" spans="1:14" ht="39.950000000000003" customHeight="1" x14ac:dyDescent="0.25">
      <c r="A16" s="52" t="s">
        <v>41</v>
      </c>
      <c r="B16" s="53" t="s">
        <v>43</v>
      </c>
      <c r="C16" s="55" t="s">
        <v>34</v>
      </c>
      <c r="D16" s="55" t="s">
        <v>44</v>
      </c>
      <c r="E16" s="2"/>
      <c r="F16" s="2" t="s">
        <v>39</v>
      </c>
      <c r="G16" s="76" t="s">
        <v>36</v>
      </c>
      <c r="H16" s="2" t="s">
        <v>40</v>
      </c>
      <c r="I16" s="3">
        <v>100</v>
      </c>
      <c r="J16" s="3">
        <v>100</v>
      </c>
      <c r="K16" s="57">
        <v>0.08</v>
      </c>
      <c r="L16" s="5">
        <f t="shared" si="0"/>
        <v>8</v>
      </c>
    </row>
    <row r="17" spans="1:12" ht="39.950000000000003" customHeight="1" x14ac:dyDescent="0.25">
      <c r="A17" s="54" t="s">
        <v>42</v>
      </c>
      <c r="B17" s="53" t="s">
        <v>43</v>
      </c>
      <c r="C17" s="55" t="s">
        <v>46</v>
      </c>
      <c r="D17" s="55" t="s">
        <v>35</v>
      </c>
      <c r="E17" s="2"/>
      <c r="F17" s="2" t="s">
        <v>37</v>
      </c>
      <c r="G17" s="76"/>
      <c r="H17" s="2" t="s">
        <v>40</v>
      </c>
      <c r="I17" s="3">
        <v>100</v>
      </c>
      <c r="J17" s="3">
        <v>100</v>
      </c>
      <c r="K17" s="57">
        <v>0.17</v>
      </c>
      <c r="L17" s="5">
        <f t="shared" si="0"/>
        <v>17</v>
      </c>
    </row>
    <row r="18" spans="1:12" ht="39.950000000000003" customHeight="1" x14ac:dyDescent="0.25">
      <c r="A18" s="52" t="s">
        <v>42</v>
      </c>
      <c r="B18" s="53" t="s">
        <v>43</v>
      </c>
      <c r="C18" s="55" t="s">
        <v>46</v>
      </c>
      <c r="D18" s="55" t="s">
        <v>35</v>
      </c>
      <c r="E18" s="2"/>
      <c r="F18" s="2" t="s">
        <v>38</v>
      </c>
      <c r="G18" s="76"/>
      <c r="H18" s="2" t="s">
        <v>40</v>
      </c>
      <c r="I18" s="3">
        <v>100</v>
      </c>
      <c r="J18" s="3">
        <v>100</v>
      </c>
      <c r="K18" s="57">
        <v>0.17</v>
      </c>
      <c r="L18" s="5">
        <f t="shared" ref="L18:L19" si="1">ROUNDUP(J18*K18,0)</f>
        <v>17</v>
      </c>
    </row>
    <row r="19" spans="1:12" ht="39.950000000000003" customHeight="1" x14ac:dyDescent="0.25">
      <c r="A19" s="52" t="s">
        <v>42</v>
      </c>
      <c r="B19" s="53" t="s">
        <v>43</v>
      </c>
      <c r="C19" s="55" t="s">
        <v>46</v>
      </c>
      <c r="D19" s="55" t="s">
        <v>35</v>
      </c>
      <c r="E19" s="2"/>
      <c r="F19" s="2" t="s">
        <v>39</v>
      </c>
      <c r="G19" s="76"/>
      <c r="H19" s="2" t="s">
        <v>40</v>
      </c>
      <c r="I19" s="3">
        <v>100</v>
      </c>
      <c r="J19" s="3">
        <v>100</v>
      </c>
      <c r="K19" s="57">
        <v>0.17</v>
      </c>
      <c r="L19" s="5">
        <f t="shared" si="1"/>
        <v>17</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320f4c-2948-478b-b1e3-6dda9d802ba6">
      <Terms xmlns="http://schemas.microsoft.com/office/infopath/2007/PartnerControls"/>
    </lcf76f155ced4ddcb4097134ff3c332f>
    <TaxCatchAll xmlns="73fb875a-8af9-4255-b008-0995492d31cd" xsi:nil="true"/>
    <SharedWithUsers xmlns="53558626-5bef-4ec6-9780-8136c07293c2">
      <UserInfo>
        <DisplayName>Keegan, Regina - MRP-APHIS</DisplayName>
        <AccountId>126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1801D1777EC4382C59EBD5EFA90E4" ma:contentTypeVersion="16" ma:contentTypeDescription="Create a new document." ma:contentTypeScope="" ma:versionID="8f6b294d5b7ec9ded905dace0a7b5cb8">
  <xsd:schema xmlns:xsd="http://www.w3.org/2001/XMLSchema" xmlns:xs="http://www.w3.org/2001/XMLSchema" xmlns:p="http://schemas.microsoft.com/office/2006/metadata/properties" xmlns:ns2="e9320f4c-2948-478b-b1e3-6dda9d802ba6" xmlns:ns3="53558626-5bef-4ec6-9780-8136c07293c2" xmlns:ns4="73fb875a-8af9-4255-b008-0995492d31cd" targetNamespace="http://schemas.microsoft.com/office/2006/metadata/properties" ma:root="true" ma:fieldsID="a8051ca441f23f59a005cd71cc129efa" ns2:_="" ns3:_="" ns4:_="">
    <xsd:import namespace="e9320f4c-2948-478b-b1e3-6dda9d802ba6"/>
    <xsd:import namespace="53558626-5bef-4ec6-9780-8136c07293c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320f4c-2948-478b-b1e3-6dda9d802b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558626-5bef-4ec6-9780-8136c07293c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eb7c073-95d0-4c69-bff0-68dd3d85895c}" ma:internalName="TaxCatchAll" ma:showField="CatchAllData" ma:web="53558626-5bef-4ec6-9780-8136c07293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A4B13B-4FCF-41A9-8658-56F938CBB1F1}">
  <ds:schemaRefs>
    <ds:schemaRef ds:uri="http://schemas.microsoft.com/office/2006/documentManagement/types"/>
    <ds:schemaRef ds:uri="http://schemas.microsoft.com/office/infopath/2007/PartnerControls"/>
    <ds:schemaRef ds:uri="http://www.w3.org/XML/1998/namespace"/>
    <ds:schemaRef ds:uri="http://purl.org/dc/dcmitype/"/>
    <ds:schemaRef ds:uri="http://purl.org/dc/elements/1.1/"/>
    <ds:schemaRef ds:uri="e9320f4c-2948-478b-b1e3-6dda9d802ba6"/>
    <ds:schemaRef ds:uri="http://schemas.microsoft.com/office/2006/metadata/properties"/>
    <ds:schemaRef ds:uri="53558626-5bef-4ec6-9780-8136c07293c2"/>
    <ds:schemaRef ds:uri="http://purl.org/dc/terms/"/>
    <ds:schemaRef ds:uri="http://schemas.openxmlformats.org/package/2006/metadata/core-properties"/>
    <ds:schemaRef ds:uri="73fb875a-8af9-4255-b008-0995492d31cd"/>
  </ds:schemaRefs>
</ds:datastoreItem>
</file>

<file path=customXml/itemProps2.xml><?xml version="1.0" encoding="utf-8"?>
<ds:datastoreItem xmlns:ds="http://schemas.openxmlformats.org/officeDocument/2006/customXml" ds:itemID="{BB63196C-F1E2-4C97-BF61-06F96807FB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320f4c-2948-478b-b1e3-6dda9d802ba6"/>
    <ds:schemaRef ds:uri="53558626-5bef-4ec6-9780-8136c07293c2"/>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BAAFE6-7A85-4F51-8E41-E5101DDE89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cp:lastModifiedBy>
  <cp:lastPrinted>2022-04-25T18:52:28Z</cp:lastPrinted>
  <dcterms:created xsi:type="dcterms:W3CDTF">2021-07-01T18:06:57Z</dcterms:created>
  <dcterms:modified xsi:type="dcterms:W3CDTF">2024-08-20T17:19:00Z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0x0101004171801D1777EC4382C59EBD5EFA90E4</vt:lpwstr>
  </property>
  <property fmtid="{D5CDD505-2E9C-101B-9397-08002B2CF9AE}" pid="3" name="MediaServiceImageTags">
    <vt:lpwstr/>
  </property>
</Properties>
</file>