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F532CE9C-C3F3-41E9-99DA-54646DD0FD0A}" xr6:coauthVersionLast="47" xr6:coauthVersionMax="47" xr10:uidLastSave="{00000000-0000-0000-0000-000000000000}"/>
  <workbookProtection workbookPassword="E076" lockStructure="1"/>
  <bookViews>
    <workbookView xWindow="4470" yWindow="1770" windowWidth="21600" windowHeight="12390" xr2:uid="{00000000-000D-0000-FFFF-FFFF00000000}"/>
  </bookViews>
  <sheets>
    <sheet name="Certification" sheetId="7" r:id="rId1"/>
    <sheet name="Input" sheetId="1" r:id="rId2"/>
    <sheet name="Product Group Codes" sheetId="2" r:id="rId3"/>
  </sheets>
  <definedNames>
    <definedName name="INPUT" localSheetId="0">#REF!</definedName>
    <definedName name="INPUT">Input!$C$11:$AX$110</definedName>
    <definedName name="No_of_Columns" localSheetId="0">#REF!</definedName>
    <definedName name="No_of_Columns">Input!$DW$11</definedName>
    <definedName name="No_of_Product_Classes" localSheetId="0">#REF!</definedName>
    <definedName name="No_of_Product_Classes">Input!$DW$12</definedName>
    <definedName name="PrClDesc" localSheetId="0">#REF!</definedName>
    <definedName name="PrClDesc">'Product Group Codes'!$A$4:$F$52</definedName>
    <definedName name="_xlnm.Print_Area" localSheetId="1">Input!$A:$AX</definedName>
    <definedName name="_xlnm.Print_Titles" localSheetId="1">Input!$10:$10</definedName>
    <definedName name="Product_Group_Code">'Product Group Codes'!$A$4:$F$52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12" i="1" l="1"/>
  <c r="CU13" i="1"/>
  <c r="CU14" i="1"/>
  <c r="CU15" i="1"/>
  <c r="CU16" i="1"/>
  <c r="CU17" i="1"/>
  <c r="CU18" i="1"/>
  <c r="CU19" i="1"/>
  <c r="CU20" i="1"/>
  <c r="CU21" i="1"/>
  <c r="CU22" i="1"/>
  <c r="CU23" i="1"/>
  <c r="CU24" i="1"/>
  <c r="CU25" i="1"/>
  <c r="CU26" i="1"/>
  <c r="CU27" i="1"/>
  <c r="CU28" i="1"/>
  <c r="CU29" i="1"/>
  <c r="CU30" i="1"/>
  <c r="CU31" i="1"/>
  <c r="CU32" i="1"/>
  <c r="CU33" i="1"/>
  <c r="CU34" i="1"/>
  <c r="CU35" i="1"/>
  <c r="CU36" i="1"/>
  <c r="CU37" i="1"/>
  <c r="CU38" i="1"/>
  <c r="CU39" i="1"/>
  <c r="CU40" i="1"/>
  <c r="CU41" i="1"/>
  <c r="CU42" i="1"/>
  <c r="CU43" i="1"/>
  <c r="CU44" i="1"/>
  <c r="CU45" i="1"/>
  <c r="CU46" i="1"/>
  <c r="CU47" i="1"/>
  <c r="CU48" i="1"/>
  <c r="CU49" i="1"/>
  <c r="CU50" i="1"/>
  <c r="CU51" i="1"/>
  <c r="CU52" i="1"/>
  <c r="CU53" i="1"/>
  <c r="CU54" i="1"/>
  <c r="CU55" i="1"/>
  <c r="CU56" i="1"/>
  <c r="CU57" i="1"/>
  <c r="CU58" i="1"/>
  <c r="CU59" i="1"/>
  <c r="CU60" i="1"/>
  <c r="CU61" i="1"/>
  <c r="CU62" i="1"/>
  <c r="CU63" i="1"/>
  <c r="CU64" i="1"/>
  <c r="CU65" i="1"/>
  <c r="CU66" i="1"/>
  <c r="CU67" i="1"/>
  <c r="CU68" i="1"/>
  <c r="CU69" i="1"/>
  <c r="CU70" i="1"/>
  <c r="CU71" i="1"/>
  <c r="CU72" i="1"/>
  <c r="CU73" i="1"/>
  <c r="CU74" i="1"/>
  <c r="CU75" i="1"/>
  <c r="CU76" i="1"/>
  <c r="CU77" i="1"/>
  <c r="CU78" i="1"/>
  <c r="CU79" i="1"/>
  <c r="CU80" i="1"/>
  <c r="CU81" i="1"/>
  <c r="CU82" i="1"/>
  <c r="CU83" i="1"/>
  <c r="CU84" i="1"/>
  <c r="CU85" i="1"/>
  <c r="CU86" i="1"/>
  <c r="CU87" i="1"/>
  <c r="CU88" i="1"/>
  <c r="CU89" i="1"/>
  <c r="CU90" i="1"/>
  <c r="CU91" i="1"/>
  <c r="CU92" i="1"/>
  <c r="CU93" i="1"/>
  <c r="CU94" i="1"/>
  <c r="CU95" i="1"/>
  <c r="CU96" i="1"/>
  <c r="CU97" i="1"/>
  <c r="CU98" i="1"/>
  <c r="CU99" i="1"/>
  <c r="CU100" i="1"/>
  <c r="CU101" i="1"/>
  <c r="CU102" i="1"/>
  <c r="CU103" i="1"/>
  <c r="CU104" i="1"/>
  <c r="CU105" i="1"/>
  <c r="CU106" i="1"/>
  <c r="CU107" i="1"/>
  <c r="CU108" i="1"/>
  <c r="CU109" i="1"/>
  <c r="CU110" i="1"/>
  <c r="CU11" i="1"/>
  <c r="CQ12" i="1"/>
  <c r="CQ13" i="1"/>
  <c r="CQ14" i="1"/>
  <c r="CQ15" i="1"/>
  <c r="CQ16" i="1"/>
  <c r="CQ17" i="1"/>
  <c r="CQ18" i="1"/>
  <c r="CQ19" i="1"/>
  <c r="CQ20" i="1"/>
  <c r="CQ21" i="1"/>
  <c r="CQ22" i="1"/>
  <c r="CQ23" i="1"/>
  <c r="CQ24" i="1"/>
  <c r="CQ25" i="1"/>
  <c r="CQ26" i="1"/>
  <c r="CQ27" i="1"/>
  <c r="CQ28" i="1"/>
  <c r="CQ29" i="1"/>
  <c r="CQ30" i="1"/>
  <c r="CQ31" i="1"/>
  <c r="CQ32" i="1"/>
  <c r="CQ33" i="1"/>
  <c r="CQ34" i="1"/>
  <c r="CQ35" i="1"/>
  <c r="CQ36" i="1"/>
  <c r="CQ37" i="1"/>
  <c r="CQ38" i="1"/>
  <c r="CQ39" i="1"/>
  <c r="CQ40" i="1"/>
  <c r="CQ41" i="1"/>
  <c r="CQ42" i="1"/>
  <c r="CQ43" i="1"/>
  <c r="CQ44" i="1"/>
  <c r="CQ45" i="1"/>
  <c r="CQ46" i="1"/>
  <c r="CQ47" i="1"/>
  <c r="CQ48" i="1"/>
  <c r="CQ49" i="1"/>
  <c r="CQ50" i="1"/>
  <c r="CQ51" i="1"/>
  <c r="CQ52" i="1"/>
  <c r="CQ53" i="1"/>
  <c r="CQ54" i="1"/>
  <c r="CQ55" i="1"/>
  <c r="CQ56" i="1"/>
  <c r="CQ57" i="1"/>
  <c r="CQ58" i="1"/>
  <c r="CQ59" i="1"/>
  <c r="CQ60" i="1"/>
  <c r="CQ61" i="1"/>
  <c r="CQ62" i="1"/>
  <c r="CQ63" i="1"/>
  <c r="CQ64" i="1"/>
  <c r="CQ65" i="1"/>
  <c r="CQ66" i="1"/>
  <c r="CQ67" i="1"/>
  <c r="CQ68" i="1"/>
  <c r="CQ69" i="1"/>
  <c r="CQ70" i="1"/>
  <c r="CQ71" i="1"/>
  <c r="CQ72" i="1"/>
  <c r="CQ73" i="1"/>
  <c r="CQ74" i="1"/>
  <c r="CQ75" i="1"/>
  <c r="CQ76" i="1"/>
  <c r="CQ77" i="1"/>
  <c r="CQ78" i="1"/>
  <c r="CQ79" i="1"/>
  <c r="CQ80" i="1"/>
  <c r="CQ81" i="1"/>
  <c r="CQ82" i="1"/>
  <c r="CQ83" i="1"/>
  <c r="CQ84" i="1"/>
  <c r="CQ85" i="1"/>
  <c r="CQ86" i="1"/>
  <c r="CQ87" i="1"/>
  <c r="CQ88" i="1"/>
  <c r="CQ89" i="1"/>
  <c r="CQ90" i="1"/>
  <c r="CQ91" i="1"/>
  <c r="CQ92" i="1"/>
  <c r="CQ93" i="1"/>
  <c r="CQ94" i="1"/>
  <c r="CQ95" i="1"/>
  <c r="CQ96" i="1"/>
  <c r="CQ97" i="1"/>
  <c r="CQ98" i="1"/>
  <c r="CQ99" i="1"/>
  <c r="CQ100" i="1"/>
  <c r="CQ101" i="1"/>
  <c r="CQ102" i="1"/>
  <c r="CQ103" i="1"/>
  <c r="CQ104" i="1"/>
  <c r="CQ105" i="1"/>
  <c r="CQ106" i="1"/>
  <c r="CQ107" i="1"/>
  <c r="CQ108" i="1"/>
  <c r="CQ109" i="1"/>
  <c r="CQ110" i="1"/>
  <c r="CQ11" i="1"/>
  <c r="CM12" i="1"/>
  <c r="CM13" i="1"/>
  <c r="CM14" i="1"/>
  <c r="CM15" i="1"/>
  <c r="CM16" i="1"/>
  <c r="CM17" i="1"/>
  <c r="CM18" i="1"/>
  <c r="CM19" i="1"/>
  <c r="CM20" i="1"/>
  <c r="CM21" i="1"/>
  <c r="CM22" i="1"/>
  <c r="CM23" i="1"/>
  <c r="CM24" i="1"/>
  <c r="CM25" i="1"/>
  <c r="CM26" i="1"/>
  <c r="CM27" i="1"/>
  <c r="CM28" i="1"/>
  <c r="CM29" i="1"/>
  <c r="CM30" i="1"/>
  <c r="CM31" i="1"/>
  <c r="CM32" i="1"/>
  <c r="CM33" i="1"/>
  <c r="CM34" i="1"/>
  <c r="CM35" i="1"/>
  <c r="CM36" i="1"/>
  <c r="CM37" i="1"/>
  <c r="CM38" i="1"/>
  <c r="CM39" i="1"/>
  <c r="CM40" i="1"/>
  <c r="CM41" i="1"/>
  <c r="CM42" i="1"/>
  <c r="CM43" i="1"/>
  <c r="CM44" i="1"/>
  <c r="CM45" i="1"/>
  <c r="CM46" i="1"/>
  <c r="CM47" i="1"/>
  <c r="CM48" i="1"/>
  <c r="CM49" i="1"/>
  <c r="CM50" i="1"/>
  <c r="CM51" i="1"/>
  <c r="CM52" i="1"/>
  <c r="CM53" i="1"/>
  <c r="CM54" i="1"/>
  <c r="CM55" i="1"/>
  <c r="CM56" i="1"/>
  <c r="CM57" i="1"/>
  <c r="CM58" i="1"/>
  <c r="CM59" i="1"/>
  <c r="CM60" i="1"/>
  <c r="CM61" i="1"/>
  <c r="CM62" i="1"/>
  <c r="CM63" i="1"/>
  <c r="CM64" i="1"/>
  <c r="CM65" i="1"/>
  <c r="CM66" i="1"/>
  <c r="CM67" i="1"/>
  <c r="CM68" i="1"/>
  <c r="CM69" i="1"/>
  <c r="CM70" i="1"/>
  <c r="CM71" i="1"/>
  <c r="CM72" i="1"/>
  <c r="CM73" i="1"/>
  <c r="CM74" i="1"/>
  <c r="CM75" i="1"/>
  <c r="CM76" i="1"/>
  <c r="CM77" i="1"/>
  <c r="CM78" i="1"/>
  <c r="CM79" i="1"/>
  <c r="CM80" i="1"/>
  <c r="CM81" i="1"/>
  <c r="CM82" i="1"/>
  <c r="CM83" i="1"/>
  <c r="CM84" i="1"/>
  <c r="CM85" i="1"/>
  <c r="CM86" i="1"/>
  <c r="CM87" i="1"/>
  <c r="CM88" i="1"/>
  <c r="CM89" i="1"/>
  <c r="CM90" i="1"/>
  <c r="CM91" i="1"/>
  <c r="CM92" i="1"/>
  <c r="CM93" i="1"/>
  <c r="CM94" i="1"/>
  <c r="CM95" i="1"/>
  <c r="CM96" i="1"/>
  <c r="CM97" i="1"/>
  <c r="CM98" i="1"/>
  <c r="CM99" i="1"/>
  <c r="CM100" i="1"/>
  <c r="CM101" i="1"/>
  <c r="CM102" i="1"/>
  <c r="CM103" i="1"/>
  <c r="CM104" i="1"/>
  <c r="CM105" i="1"/>
  <c r="CM106" i="1"/>
  <c r="CM107" i="1"/>
  <c r="CM108" i="1"/>
  <c r="CM109" i="1"/>
  <c r="CM110" i="1"/>
  <c r="CM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I41" i="1"/>
  <c r="CI42" i="1"/>
  <c r="CI43" i="1"/>
  <c r="CI44" i="1"/>
  <c r="CI45" i="1"/>
  <c r="CI46" i="1"/>
  <c r="CI47" i="1"/>
  <c r="CI48" i="1"/>
  <c r="CI49" i="1"/>
  <c r="CI50" i="1"/>
  <c r="CI51" i="1"/>
  <c r="CI52" i="1"/>
  <c r="CI53" i="1"/>
  <c r="CI54" i="1"/>
  <c r="CI55" i="1"/>
  <c r="CI56" i="1"/>
  <c r="CI57" i="1"/>
  <c r="CI58" i="1"/>
  <c r="CI59" i="1"/>
  <c r="CI60" i="1"/>
  <c r="CI61" i="1"/>
  <c r="CI62" i="1"/>
  <c r="CI63" i="1"/>
  <c r="CI64" i="1"/>
  <c r="CI65" i="1"/>
  <c r="CI66" i="1"/>
  <c r="CI67" i="1"/>
  <c r="CI68" i="1"/>
  <c r="CI69" i="1"/>
  <c r="CI70" i="1"/>
  <c r="CI71" i="1"/>
  <c r="CI72" i="1"/>
  <c r="CI73" i="1"/>
  <c r="CI74" i="1"/>
  <c r="CI75" i="1"/>
  <c r="CI76" i="1"/>
  <c r="CI77" i="1"/>
  <c r="CI78" i="1"/>
  <c r="CI79" i="1"/>
  <c r="CI80" i="1"/>
  <c r="CI81" i="1"/>
  <c r="CI82" i="1"/>
  <c r="CI83" i="1"/>
  <c r="CI84" i="1"/>
  <c r="CI85" i="1"/>
  <c r="CI86" i="1"/>
  <c r="CI87" i="1"/>
  <c r="CI88" i="1"/>
  <c r="CI89" i="1"/>
  <c r="CI90" i="1"/>
  <c r="CI91" i="1"/>
  <c r="CI92" i="1"/>
  <c r="CI93" i="1"/>
  <c r="CI94" i="1"/>
  <c r="CI95" i="1"/>
  <c r="CI96" i="1"/>
  <c r="CI97" i="1"/>
  <c r="CI98" i="1"/>
  <c r="CI99" i="1"/>
  <c r="CI100" i="1"/>
  <c r="CI101" i="1"/>
  <c r="CI102" i="1"/>
  <c r="CI103" i="1"/>
  <c r="CI104" i="1"/>
  <c r="CI105" i="1"/>
  <c r="CI106" i="1"/>
  <c r="CI107" i="1"/>
  <c r="CI108" i="1"/>
  <c r="CI109" i="1"/>
  <c r="CI110" i="1"/>
  <c r="CI11" i="1"/>
  <c r="CE12" i="1"/>
  <c r="CE13" i="1"/>
  <c r="CE14" i="1"/>
  <c r="CE15" i="1"/>
  <c r="CE16" i="1"/>
  <c r="CE17" i="1"/>
  <c r="CE18" i="1"/>
  <c r="CE19" i="1"/>
  <c r="CE20" i="1"/>
  <c r="CE21" i="1"/>
  <c r="CE22" i="1"/>
  <c r="CE23" i="1"/>
  <c r="CE24" i="1"/>
  <c r="CE25" i="1"/>
  <c r="CE26" i="1"/>
  <c r="CE27" i="1"/>
  <c r="CE28" i="1"/>
  <c r="CE29" i="1"/>
  <c r="CE30" i="1"/>
  <c r="CE31" i="1"/>
  <c r="CE32" i="1"/>
  <c r="CE33" i="1"/>
  <c r="CE34" i="1"/>
  <c r="CE35" i="1"/>
  <c r="CE36" i="1"/>
  <c r="CE37" i="1"/>
  <c r="CE38" i="1"/>
  <c r="CE39" i="1"/>
  <c r="CE40" i="1"/>
  <c r="CE41" i="1"/>
  <c r="CE42" i="1"/>
  <c r="CE43" i="1"/>
  <c r="CE44" i="1"/>
  <c r="CE45" i="1"/>
  <c r="CE46" i="1"/>
  <c r="CE47" i="1"/>
  <c r="CE48" i="1"/>
  <c r="CE49" i="1"/>
  <c r="CE50" i="1"/>
  <c r="CE51" i="1"/>
  <c r="CE52" i="1"/>
  <c r="CE53" i="1"/>
  <c r="CE54" i="1"/>
  <c r="CE55" i="1"/>
  <c r="CE56" i="1"/>
  <c r="CE57" i="1"/>
  <c r="CE58" i="1"/>
  <c r="CE59" i="1"/>
  <c r="CE60" i="1"/>
  <c r="CE61" i="1"/>
  <c r="CE62" i="1"/>
  <c r="CE63" i="1"/>
  <c r="CE64" i="1"/>
  <c r="CE65" i="1"/>
  <c r="CE66" i="1"/>
  <c r="CE67" i="1"/>
  <c r="CE68" i="1"/>
  <c r="CE69" i="1"/>
  <c r="CE70" i="1"/>
  <c r="CE71" i="1"/>
  <c r="CE72" i="1"/>
  <c r="CE73" i="1"/>
  <c r="CE74" i="1"/>
  <c r="CE75" i="1"/>
  <c r="CE76" i="1"/>
  <c r="CE77" i="1"/>
  <c r="CE78" i="1"/>
  <c r="CE79" i="1"/>
  <c r="CE80" i="1"/>
  <c r="CE81" i="1"/>
  <c r="CE82" i="1"/>
  <c r="CE83" i="1"/>
  <c r="CE84" i="1"/>
  <c r="CE85" i="1"/>
  <c r="CE86" i="1"/>
  <c r="CE87" i="1"/>
  <c r="CE88" i="1"/>
  <c r="CE89" i="1"/>
  <c r="CE90" i="1"/>
  <c r="CE91" i="1"/>
  <c r="CE92" i="1"/>
  <c r="CE93" i="1"/>
  <c r="CE94" i="1"/>
  <c r="CE95" i="1"/>
  <c r="CE96" i="1"/>
  <c r="CE97" i="1"/>
  <c r="CE98" i="1"/>
  <c r="CE99" i="1"/>
  <c r="CE100" i="1"/>
  <c r="CE101" i="1"/>
  <c r="CE102" i="1"/>
  <c r="CE103" i="1"/>
  <c r="CE104" i="1"/>
  <c r="CE105" i="1"/>
  <c r="CE106" i="1"/>
  <c r="CE107" i="1"/>
  <c r="CE108" i="1"/>
  <c r="CE109" i="1"/>
  <c r="CE110" i="1"/>
  <c r="CE11" i="1"/>
  <c r="CA12" i="1"/>
  <c r="CA13" i="1"/>
  <c r="CA14" i="1"/>
  <c r="CA15" i="1"/>
  <c r="CA16" i="1"/>
  <c r="CA17" i="1"/>
  <c r="CA18" i="1"/>
  <c r="CA19" i="1"/>
  <c r="CA20" i="1"/>
  <c r="CA21" i="1"/>
  <c r="CA22" i="1"/>
  <c r="CA23" i="1"/>
  <c r="CA24" i="1"/>
  <c r="CA25" i="1"/>
  <c r="CA26" i="1"/>
  <c r="CA27" i="1"/>
  <c r="CA28" i="1"/>
  <c r="CA29" i="1"/>
  <c r="CA30" i="1"/>
  <c r="CA31" i="1"/>
  <c r="CA32" i="1"/>
  <c r="CA33" i="1"/>
  <c r="CA34" i="1"/>
  <c r="CA35" i="1"/>
  <c r="CA36" i="1"/>
  <c r="CA37" i="1"/>
  <c r="CA38" i="1"/>
  <c r="CA39" i="1"/>
  <c r="CA40" i="1"/>
  <c r="CA41" i="1"/>
  <c r="CA42" i="1"/>
  <c r="CA43" i="1"/>
  <c r="CA44" i="1"/>
  <c r="CA45" i="1"/>
  <c r="CA46" i="1"/>
  <c r="CA47" i="1"/>
  <c r="CA48" i="1"/>
  <c r="CA49" i="1"/>
  <c r="CA50" i="1"/>
  <c r="CA51" i="1"/>
  <c r="CA52" i="1"/>
  <c r="CA53" i="1"/>
  <c r="CA54" i="1"/>
  <c r="CA55" i="1"/>
  <c r="CA56" i="1"/>
  <c r="CA57" i="1"/>
  <c r="CA58" i="1"/>
  <c r="CA59" i="1"/>
  <c r="CA60" i="1"/>
  <c r="CA61" i="1"/>
  <c r="CA62" i="1"/>
  <c r="CA63" i="1"/>
  <c r="CA64" i="1"/>
  <c r="CA65" i="1"/>
  <c r="CA66" i="1"/>
  <c r="CA67" i="1"/>
  <c r="CA68" i="1"/>
  <c r="CA69" i="1"/>
  <c r="CA70" i="1"/>
  <c r="CA71" i="1"/>
  <c r="CA72" i="1"/>
  <c r="CA73" i="1"/>
  <c r="CA74" i="1"/>
  <c r="CA75" i="1"/>
  <c r="CA76" i="1"/>
  <c r="CA77" i="1"/>
  <c r="CA78" i="1"/>
  <c r="CA79" i="1"/>
  <c r="CA80" i="1"/>
  <c r="CA81" i="1"/>
  <c r="CA82" i="1"/>
  <c r="CA83" i="1"/>
  <c r="CA84" i="1"/>
  <c r="CA85" i="1"/>
  <c r="CA86" i="1"/>
  <c r="CA87" i="1"/>
  <c r="CA88" i="1"/>
  <c r="CA89" i="1"/>
  <c r="CA90" i="1"/>
  <c r="CA91" i="1"/>
  <c r="CA92" i="1"/>
  <c r="CA93" i="1"/>
  <c r="CA94" i="1"/>
  <c r="CA95" i="1"/>
  <c r="CA96" i="1"/>
  <c r="CA97" i="1"/>
  <c r="CA98" i="1"/>
  <c r="CA99" i="1"/>
  <c r="CA100" i="1"/>
  <c r="CA101" i="1"/>
  <c r="CA102" i="1"/>
  <c r="CA103" i="1"/>
  <c r="CA104" i="1"/>
  <c r="CA105" i="1"/>
  <c r="CA106" i="1"/>
  <c r="CA107" i="1"/>
  <c r="CA108" i="1"/>
  <c r="CA109" i="1"/>
  <c r="CA110" i="1"/>
  <c r="CA11" i="1"/>
  <c r="BW12" i="1"/>
  <c r="BW13" i="1"/>
  <c r="BW14" i="1"/>
  <c r="BW15" i="1"/>
  <c r="BW16" i="1"/>
  <c r="BW17" i="1"/>
  <c r="BW18" i="1"/>
  <c r="BW19" i="1"/>
  <c r="BW20" i="1"/>
  <c r="BW21" i="1"/>
  <c r="BW22" i="1"/>
  <c r="BW23" i="1"/>
  <c r="BW24" i="1"/>
  <c r="BW25" i="1"/>
  <c r="BW26" i="1"/>
  <c r="BW27" i="1"/>
  <c r="BW28" i="1"/>
  <c r="BW29" i="1"/>
  <c r="BW30" i="1"/>
  <c r="BW31" i="1"/>
  <c r="BW32" i="1"/>
  <c r="BW33" i="1"/>
  <c r="BW34" i="1"/>
  <c r="BW35" i="1"/>
  <c r="BW36" i="1"/>
  <c r="BW37" i="1"/>
  <c r="BW38" i="1"/>
  <c r="BW39" i="1"/>
  <c r="BW40" i="1"/>
  <c r="BW41" i="1"/>
  <c r="BW42" i="1"/>
  <c r="BW43" i="1"/>
  <c r="BW44" i="1"/>
  <c r="BW45" i="1"/>
  <c r="BW46" i="1"/>
  <c r="BW47" i="1"/>
  <c r="BW48" i="1"/>
  <c r="BW49" i="1"/>
  <c r="BW50" i="1"/>
  <c r="BW51" i="1"/>
  <c r="BW52" i="1"/>
  <c r="BW53" i="1"/>
  <c r="BW54" i="1"/>
  <c r="BW55" i="1"/>
  <c r="BW56" i="1"/>
  <c r="BW57" i="1"/>
  <c r="BW58" i="1"/>
  <c r="BW59" i="1"/>
  <c r="BW60" i="1"/>
  <c r="BW61" i="1"/>
  <c r="BW62" i="1"/>
  <c r="BW63" i="1"/>
  <c r="BW64" i="1"/>
  <c r="BW65" i="1"/>
  <c r="BW66" i="1"/>
  <c r="BW67" i="1"/>
  <c r="BW68" i="1"/>
  <c r="BW69" i="1"/>
  <c r="BW70" i="1"/>
  <c r="BW71" i="1"/>
  <c r="BW72" i="1"/>
  <c r="BW73" i="1"/>
  <c r="BW74" i="1"/>
  <c r="BW75" i="1"/>
  <c r="BW76" i="1"/>
  <c r="BW77" i="1"/>
  <c r="BW78" i="1"/>
  <c r="BW79" i="1"/>
  <c r="BW80" i="1"/>
  <c r="BW81" i="1"/>
  <c r="BW82" i="1"/>
  <c r="BW83" i="1"/>
  <c r="BW84" i="1"/>
  <c r="BW85" i="1"/>
  <c r="BW86" i="1"/>
  <c r="BW87" i="1"/>
  <c r="BW88" i="1"/>
  <c r="BW89" i="1"/>
  <c r="BW90" i="1"/>
  <c r="BW91" i="1"/>
  <c r="BW92" i="1"/>
  <c r="BW93" i="1"/>
  <c r="BW94" i="1"/>
  <c r="BW95" i="1"/>
  <c r="BW96" i="1"/>
  <c r="BW97" i="1"/>
  <c r="BW98" i="1"/>
  <c r="BW99" i="1"/>
  <c r="BW100" i="1"/>
  <c r="BW101" i="1"/>
  <c r="BW102" i="1"/>
  <c r="BW103" i="1"/>
  <c r="BW104" i="1"/>
  <c r="BW105" i="1"/>
  <c r="BW106" i="1"/>
  <c r="BW107" i="1"/>
  <c r="BW108" i="1"/>
  <c r="BW109" i="1"/>
  <c r="BW110" i="1"/>
  <c r="BW11" i="1"/>
  <c r="CQ10" i="1" l="1"/>
  <c r="CM10" i="1"/>
  <c r="CI10" i="1"/>
  <c r="CE10" i="1"/>
  <c r="CA10" i="1"/>
  <c r="BW10" i="1"/>
  <c r="DT12" i="1" l="1"/>
  <c r="DT13" i="1"/>
  <c r="DT14" i="1"/>
  <c r="DT15" i="1"/>
  <c r="DT16" i="1"/>
  <c r="DT17" i="1"/>
  <c r="DT18" i="1"/>
  <c r="DT19" i="1"/>
  <c r="DT20" i="1"/>
  <c r="DT21" i="1"/>
  <c r="DT22" i="1"/>
  <c r="DT23" i="1"/>
  <c r="DT24" i="1"/>
  <c r="DT25" i="1"/>
  <c r="DT26" i="1"/>
  <c r="DT27" i="1"/>
  <c r="DT28" i="1"/>
  <c r="DT29" i="1"/>
  <c r="DT30" i="1"/>
  <c r="DT31" i="1"/>
  <c r="DT32" i="1"/>
  <c r="DT33" i="1"/>
  <c r="DT34" i="1"/>
  <c r="DT35" i="1"/>
  <c r="DT36" i="1"/>
  <c r="DT37" i="1"/>
  <c r="DT38" i="1"/>
  <c r="DT39" i="1"/>
  <c r="DT40" i="1"/>
  <c r="DT41" i="1"/>
  <c r="DT42" i="1"/>
  <c r="DT43" i="1"/>
  <c r="DT44" i="1"/>
  <c r="DT45" i="1"/>
  <c r="DT46" i="1"/>
  <c r="DT47" i="1"/>
  <c r="DT48" i="1"/>
  <c r="DT49" i="1"/>
  <c r="DT50" i="1"/>
  <c r="DT51" i="1"/>
  <c r="DT52" i="1"/>
  <c r="DT53" i="1"/>
  <c r="DT54" i="1"/>
  <c r="DT55" i="1"/>
  <c r="DT56" i="1"/>
  <c r="DT57" i="1"/>
  <c r="DT58" i="1"/>
  <c r="DT59" i="1"/>
  <c r="DT60" i="1"/>
  <c r="DT61" i="1"/>
  <c r="DT62" i="1"/>
  <c r="DT63" i="1"/>
  <c r="DT64" i="1"/>
  <c r="DT65" i="1"/>
  <c r="DT66" i="1"/>
  <c r="DT67" i="1"/>
  <c r="DT68" i="1"/>
  <c r="DT69" i="1"/>
  <c r="DT70" i="1"/>
  <c r="DT71" i="1"/>
  <c r="DT72" i="1"/>
  <c r="DT73" i="1"/>
  <c r="DT74" i="1"/>
  <c r="DT75" i="1"/>
  <c r="CT75" i="1" s="1"/>
  <c r="DT76" i="1"/>
  <c r="DT77" i="1"/>
  <c r="DT78" i="1"/>
  <c r="DT79" i="1"/>
  <c r="DT80" i="1"/>
  <c r="DT81" i="1"/>
  <c r="DT82" i="1"/>
  <c r="DT83" i="1"/>
  <c r="DT84" i="1"/>
  <c r="DT85" i="1"/>
  <c r="DT86" i="1"/>
  <c r="DT87" i="1"/>
  <c r="DT88" i="1"/>
  <c r="DT89" i="1"/>
  <c r="DT90" i="1"/>
  <c r="DT91" i="1"/>
  <c r="DT92" i="1"/>
  <c r="DT93" i="1"/>
  <c r="DT94" i="1"/>
  <c r="DT95" i="1"/>
  <c r="DT96" i="1"/>
  <c r="DT97" i="1"/>
  <c r="DT98" i="1"/>
  <c r="DT99" i="1"/>
  <c r="CT99" i="1" s="1"/>
  <c r="DT100" i="1"/>
  <c r="DT101" i="1"/>
  <c r="DT102" i="1"/>
  <c r="DT103" i="1"/>
  <c r="DT104" i="1"/>
  <c r="DT105" i="1"/>
  <c r="DT106" i="1"/>
  <c r="DT107" i="1"/>
  <c r="DT108" i="1"/>
  <c r="DT109" i="1"/>
  <c r="DT110" i="1"/>
  <c r="DT11" i="1"/>
  <c r="DP12" i="1"/>
  <c r="DP13" i="1"/>
  <c r="DP14" i="1"/>
  <c r="DP15" i="1"/>
  <c r="DP16" i="1"/>
  <c r="DP17" i="1"/>
  <c r="DP18" i="1"/>
  <c r="DP19" i="1"/>
  <c r="DP20" i="1"/>
  <c r="DP21" i="1"/>
  <c r="DP22" i="1"/>
  <c r="DP23" i="1"/>
  <c r="DP24" i="1"/>
  <c r="DP25" i="1"/>
  <c r="DP26" i="1"/>
  <c r="DP27" i="1"/>
  <c r="DP28" i="1"/>
  <c r="DP29" i="1"/>
  <c r="DP30" i="1"/>
  <c r="DP31" i="1"/>
  <c r="DP32" i="1"/>
  <c r="DP33" i="1"/>
  <c r="DP34" i="1"/>
  <c r="DP35" i="1"/>
  <c r="DP36" i="1"/>
  <c r="DP37" i="1"/>
  <c r="DP38" i="1"/>
  <c r="DP39" i="1"/>
  <c r="DP40" i="1"/>
  <c r="DP41" i="1"/>
  <c r="DP42" i="1"/>
  <c r="DP43" i="1"/>
  <c r="DP44" i="1"/>
  <c r="DP45" i="1"/>
  <c r="DP46" i="1"/>
  <c r="DP47" i="1"/>
  <c r="DP48" i="1"/>
  <c r="DP49" i="1"/>
  <c r="DP50" i="1"/>
  <c r="DP51" i="1"/>
  <c r="DP52" i="1"/>
  <c r="DP53" i="1"/>
  <c r="DP54" i="1"/>
  <c r="DP55" i="1"/>
  <c r="DP56" i="1"/>
  <c r="DP57" i="1"/>
  <c r="DP58" i="1"/>
  <c r="DP59" i="1"/>
  <c r="DP60" i="1"/>
  <c r="DP61" i="1"/>
  <c r="DP62" i="1"/>
  <c r="DP63" i="1"/>
  <c r="DP64" i="1"/>
  <c r="DP65" i="1"/>
  <c r="DP66" i="1"/>
  <c r="DP67" i="1"/>
  <c r="DP68" i="1"/>
  <c r="DP69" i="1"/>
  <c r="DP70" i="1"/>
  <c r="DP71" i="1"/>
  <c r="DP72" i="1"/>
  <c r="DP73" i="1"/>
  <c r="DP74" i="1"/>
  <c r="DP75" i="1"/>
  <c r="DP76" i="1"/>
  <c r="DP77" i="1"/>
  <c r="DP78" i="1"/>
  <c r="DP79" i="1"/>
  <c r="DP80" i="1"/>
  <c r="DP81" i="1"/>
  <c r="DP82" i="1"/>
  <c r="DP83" i="1"/>
  <c r="DP84" i="1"/>
  <c r="DP85" i="1"/>
  <c r="DP86" i="1"/>
  <c r="DP87" i="1"/>
  <c r="DP88" i="1"/>
  <c r="DP89" i="1"/>
  <c r="DP90" i="1"/>
  <c r="DP91" i="1"/>
  <c r="DP92" i="1"/>
  <c r="DP93" i="1"/>
  <c r="DP94" i="1"/>
  <c r="DP95" i="1"/>
  <c r="DP96" i="1"/>
  <c r="DP97" i="1"/>
  <c r="DP98" i="1"/>
  <c r="DP99" i="1"/>
  <c r="CP99" i="1" s="1"/>
  <c r="DP100" i="1"/>
  <c r="DP101" i="1"/>
  <c r="DP102" i="1"/>
  <c r="DP103" i="1"/>
  <c r="DP104" i="1"/>
  <c r="DP105" i="1"/>
  <c r="DP106" i="1"/>
  <c r="DP107" i="1"/>
  <c r="DP108" i="1"/>
  <c r="DP109" i="1"/>
  <c r="DP110" i="1"/>
  <c r="DP11" i="1"/>
  <c r="DL12" i="1"/>
  <c r="DL13" i="1"/>
  <c r="DL14" i="1"/>
  <c r="DL15" i="1"/>
  <c r="DL16" i="1"/>
  <c r="DL17" i="1"/>
  <c r="DL18" i="1"/>
  <c r="DL19" i="1"/>
  <c r="DL20" i="1"/>
  <c r="DL21" i="1"/>
  <c r="DL22" i="1"/>
  <c r="DL23" i="1"/>
  <c r="DL24" i="1"/>
  <c r="DL25" i="1"/>
  <c r="DL26" i="1"/>
  <c r="DL27" i="1"/>
  <c r="DL28" i="1"/>
  <c r="DL29" i="1"/>
  <c r="DL30" i="1"/>
  <c r="DL31" i="1"/>
  <c r="DL32" i="1"/>
  <c r="DL33" i="1"/>
  <c r="DL34" i="1"/>
  <c r="DL35" i="1"/>
  <c r="DL36" i="1"/>
  <c r="DL37" i="1"/>
  <c r="DL38" i="1"/>
  <c r="DL39" i="1"/>
  <c r="DL40" i="1"/>
  <c r="DL41" i="1"/>
  <c r="DL42" i="1"/>
  <c r="DL43" i="1"/>
  <c r="DL44" i="1"/>
  <c r="DL45" i="1"/>
  <c r="DL46" i="1"/>
  <c r="DL47" i="1"/>
  <c r="DL48" i="1"/>
  <c r="DL49" i="1"/>
  <c r="DL50" i="1"/>
  <c r="DL51" i="1"/>
  <c r="DL52" i="1"/>
  <c r="DL53" i="1"/>
  <c r="DL54" i="1"/>
  <c r="DL55" i="1"/>
  <c r="DL56" i="1"/>
  <c r="DL57" i="1"/>
  <c r="DL58" i="1"/>
  <c r="DL59" i="1"/>
  <c r="DL60" i="1"/>
  <c r="DL61" i="1"/>
  <c r="DL62" i="1"/>
  <c r="DL63" i="1"/>
  <c r="DL64" i="1"/>
  <c r="DL65" i="1"/>
  <c r="DL66" i="1"/>
  <c r="DL67" i="1"/>
  <c r="DL68" i="1"/>
  <c r="DL69" i="1"/>
  <c r="DL70" i="1"/>
  <c r="DL71" i="1"/>
  <c r="DL72" i="1"/>
  <c r="DL73" i="1"/>
  <c r="DL74" i="1"/>
  <c r="DL75" i="1"/>
  <c r="DL76" i="1"/>
  <c r="DL77" i="1"/>
  <c r="DL78" i="1"/>
  <c r="DL79" i="1"/>
  <c r="DL80" i="1"/>
  <c r="DL81" i="1"/>
  <c r="CL81" i="1" s="1"/>
  <c r="DL82" i="1"/>
  <c r="DL83" i="1"/>
  <c r="DL84" i="1"/>
  <c r="DL85" i="1"/>
  <c r="DL86" i="1"/>
  <c r="DL87" i="1"/>
  <c r="DL88" i="1"/>
  <c r="DL89" i="1"/>
  <c r="DL90" i="1"/>
  <c r="DL91" i="1"/>
  <c r="DL92" i="1"/>
  <c r="DL93" i="1"/>
  <c r="DL94" i="1"/>
  <c r="DL95" i="1"/>
  <c r="DL96" i="1"/>
  <c r="DL97" i="1"/>
  <c r="DL98" i="1"/>
  <c r="DL99" i="1"/>
  <c r="DL100" i="1"/>
  <c r="DL101" i="1"/>
  <c r="DL102" i="1"/>
  <c r="DL103" i="1"/>
  <c r="DL104" i="1"/>
  <c r="DL105" i="1"/>
  <c r="DL106" i="1"/>
  <c r="DL107" i="1"/>
  <c r="DL108" i="1"/>
  <c r="DL109" i="1"/>
  <c r="DL110" i="1"/>
  <c r="DL11" i="1"/>
  <c r="DH12" i="1"/>
  <c r="DH13" i="1"/>
  <c r="DH14" i="1"/>
  <c r="DH15" i="1"/>
  <c r="DH16" i="1"/>
  <c r="DH17" i="1"/>
  <c r="DH18" i="1"/>
  <c r="DH19" i="1"/>
  <c r="DH20" i="1"/>
  <c r="DH21" i="1"/>
  <c r="DH22" i="1"/>
  <c r="DH23" i="1"/>
  <c r="DH24" i="1"/>
  <c r="DH25" i="1"/>
  <c r="DH26" i="1"/>
  <c r="DH27" i="1"/>
  <c r="DH28" i="1"/>
  <c r="DH29" i="1"/>
  <c r="DH30" i="1"/>
  <c r="DH31" i="1"/>
  <c r="DH32" i="1"/>
  <c r="DH33" i="1"/>
  <c r="DH34" i="1"/>
  <c r="DH35" i="1"/>
  <c r="DH36" i="1"/>
  <c r="DH37" i="1"/>
  <c r="DH38" i="1"/>
  <c r="DH39" i="1"/>
  <c r="DH40" i="1"/>
  <c r="DH41" i="1"/>
  <c r="DH42" i="1"/>
  <c r="DH43" i="1"/>
  <c r="DH44" i="1"/>
  <c r="DH45" i="1"/>
  <c r="DH46" i="1"/>
  <c r="DH47" i="1"/>
  <c r="DH48" i="1"/>
  <c r="DH49" i="1"/>
  <c r="DH50" i="1"/>
  <c r="DH51" i="1"/>
  <c r="DH52" i="1"/>
  <c r="DH53" i="1"/>
  <c r="DH54" i="1"/>
  <c r="DH55" i="1"/>
  <c r="DH56" i="1"/>
  <c r="DH57" i="1"/>
  <c r="DH58" i="1"/>
  <c r="DH59" i="1"/>
  <c r="DH60" i="1"/>
  <c r="DH61" i="1"/>
  <c r="DH62" i="1"/>
  <c r="DH63" i="1"/>
  <c r="DH64" i="1"/>
  <c r="DH65" i="1"/>
  <c r="DH66" i="1"/>
  <c r="DH67" i="1"/>
  <c r="DH68" i="1"/>
  <c r="DH69" i="1"/>
  <c r="DH70" i="1"/>
  <c r="DH71" i="1"/>
  <c r="DH72" i="1"/>
  <c r="DH73" i="1"/>
  <c r="DH74" i="1"/>
  <c r="DH75" i="1"/>
  <c r="CH75" i="1" s="1"/>
  <c r="DH76" i="1"/>
  <c r="DH77" i="1"/>
  <c r="DH78" i="1"/>
  <c r="DH79" i="1"/>
  <c r="DH80" i="1"/>
  <c r="DH81" i="1"/>
  <c r="DH82" i="1"/>
  <c r="DH83" i="1"/>
  <c r="DH84" i="1"/>
  <c r="DH85" i="1"/>
  <c r="DH86" i="1"/>
  <c r="DH87" i="1"/>
  <c r="DH88" i="1"/>
  <c r="DH89" i="1"/>
  <c r="DH90" i="1"/>
  <c r="DH91" i="1"/>
  <c r="DH92" i="1"/>
  <c r="DH93" i="1"/>
  <c r="DH94" i="1"/>
  <c r="DH95" i="1"/>
  <c r="DH96" i="1"/>
  <c r="DH97" i="1"/>
  <c r="DH98" i="1"/>
  <c r="DH99" i="1"/>
  <c r="DH100" i="1"/>
  <c r="DH101" i="1"/>
  <c r="DH102" i="1"/>
  <c r="DH103" i="1"/>
  <c r="DH104" i="1"/>
  <c r="DH105" i="1"/>
  <c r="DH106" i="1"/>
  <c r="DH107" i="1"/>
  <c r="DH108" i="1"/>
  <c r="DH109" i="1"/>
  <c r="DH110" i="1"/>
  <c r="DH11" i="1"/>
  <c r="DD12" i="1"/>
  <c r="DD13" i="1"/>
  <c r="DD14" i="1"/>
  <c r="DD15" i="1"/>
  <c r="DD16" i="1"/>
  <c r="DD17" i="1"/>
  <c r="DD18" i="1"/>
  <c r="DD19" i="1"/>
  <c r="DD20" i="1"/>
  <c r="DD21" i="1"/>
  <c r="DD22" i="1"/>
  <c r="DD23" i="1"/>
  <c r="DD24" i="1"/>
  <c r="DD25" i="1"/>
  <c r="DD26" i="1"/>
  <c r="DD27" i="1"/>
  <c r="DD28" i="1"/>
  <c r="DD29" i="1"/>
  <c r="DD30" i="1"/>
  <c r="DD31" i="1"/>
  <c r="DD32" i="1"/>
  <c r="DD33" i="1"/>
  <c r="DD34" i="1"/>
  <c r="DD35" i="1"/>
  <c r="DD36" i="1"/>
  <c r="DD37" i="1"/>
  <c r="DD38" i="1"/>
  <c r="DD39" i="1"/>
  <c r="DD40" i="1"/>
  <c r="DD41" i="1"/>
  <c r="DD42" i="1"/>
  <c r="DD43" i="1"/>
  <c r="DD44" i="1"/>
  <c r="DD45" i="1"/>
  <c r="DD46" i="1"/>
  <c r="DD47" i="1"/>
  <c r="DD48" i="1"/>
  <c r="DD49" i="1"/>
  <c r="DD50" i="1"/>
  <c r="DD51" i="1"/>
  <c r="DD52" i="1"/>
  <c r="DD53" i="1"/>
  <c r="DD54" i="1"/>
  <c r="DD55" i="1"/>
  <c r="DD56" i="1"/>
  <c r="DD57" i="1"/>
  <c r="DD58" i="1"/>
  <c r="DD59" i="1"/>
  <c r="DD60" i="1"/>
  <c r="DD61" i="1"/>
  <c r="DD62" i="1"/>
  <c r="DD63" i="1"/>
  <c r="DD64" i="1"/>
  <c r="DD65" i="1"/>
  <c r="DD66" i="1"/>
  <c r="DD67" i="1"/>
  <c r="DD68" i="1"/>
  <c r="DD69" i="1"/>
  <c r="DD70" i="1"/>
  <c r="DD71" i="1"/>
  <c r="DD72" i="1"/>
  <c r="DD73" i="1"/>
  <c r="DD74" i="1"/>
  <c r="DD75" i="1"/>
  <c r="DD76" i="1"/>
  <c r="DD77" i="1"/>
  <c r="DD78" i="1"/>
  <c r="DD79" i="1"/>
  <c r="DD80" i="1"/>
  <c r="DD81" i="1"/>
  <c r="DD82" i="1"/>
  <c r="DD83" i="1"/>
  <c r="DD84" i="1"/>
  <c r="DD85" i="1"/>
  <c r="DD86" i="1"/>
  <c r="DD87" i="1"/>
  <c r="DD88" i="1"/>
  <c r="DD89" i="1"/>
  <c r="DD90" i="1"/>
  <c r="DD91" i="1"/>
  <c r="DD92" i="1"/>
  <c r="DD93" i="1"/>
  <c r="DD94" i="1"/>
  <c r="DD95" i="1"/>
  <c r="DD96" i="1"/>
  <c r="DD97" i="1"/>
  <c r="DD98" i="1"/>
  <c r="DD99" i="1"/>
  <c r="DD100" i="1"/>
  <c r="DD101" i="1"/>
  <c r="DD102" i="1"/>
  <c r="DD103" i="1"/>
  <c r="DD104" i="1"/>
  <c r="DD105" i="1"/>
  <c r="DD106" i="1"/>
  <c r="DD107" i="1"/>
  <c r="DD108" i="1"/>
  <c r="DD109" i="1"/>
  <c r="DD110" i="1"/>
  <c r="DD11" i="1"/>
  <c r="DS12" i="1"/>
  <c r="DS13" i="1"/>
  <c r="DS14" i="1"/>
  <c r="DS15" i="1"/>
  <c r="DS16" i="1"/>
  <c r="DS17" i="1"/>
  <c r="DS18" i="1"/>
  <c r="DS19" i="1"/>
  <c r="DS20" i="1"/>
  <c r="DS21" i="1"/>
  <c r="DS22" i="1"/>
  <c r="DS23" i="1"/>
  <c r="DS24" i="1"/>
  <c r="DS25" i="1"/>
  <c r="DS26" i="1"/>
  <c r="DS27" i="1"/>
  <c r="DS28" i="1"/>
  <c r="DS29" i="1"/>
  <c r="DS30" i="1"/>
  <c r="DS31" i="1"/>
  <c r="DS32" i="1"/>
  <c r="DS33" i="1"/>
  <c r="DS34" i="1"/>
  <c r="DS35" i="1"/>
  <c r="DS36" i="1"/>
  <c r="DS37" i="1"/>
  <c r="DS38" i="1"/>
  <c r="DS39" i="1"/>
  <c r="DS40" i="1"/>
  <c r="DS41" i="1"/>
  <c r="DS42" i="1"/>
  <c r="DS43" i="1"/>
  <c r="DS44" i="1"/>
  <c r="DS45" i="1"/>
  <c r="DS46" i="1"/>
  <c r="DS47" i="1"/>
  <c r="DS48" i="1"/>
  <c r="DS49" i="1"/>
  <c r="DS50" i="1"/>
  <c r="DS51" i="1"/>
  <c r="DS52" i="1"/>
  <c r="DS53" i="1"/>
  <c r="DS54" i="1"/>
  <c r="DS55" i="1"/>
  <c r="DS56" i="1"/>
  <c r="DS57" i="1"/>
  <c r="DS58" i="1"/>
  <c r="DS59" i="1"/>
  <c r="DS60" i="1"/>
  <c r="DS61" i="1"/>
  <c r="DS62" i="1"/>
  <c r="DS63" i="1"/>
  <c r="CS63" i="1" s="1"/>
  <c r="DS64" i="1"/>
  <c r="DS65" i="1"/>
  <c r="DS66" i="1"/>
  <c r="DS67" i="1"/>
  <c r="DS68" i="1"/>
  <c r="DS69" i="1"/>
  <c r="DS70" i="1"/>
  <c r="DS71" i="1"/>
  <c r="DS72" i="1"/>
  <c r="DS73" i="1"/>
  <c r="DS74" i="1"/>
  <c r="DS75" i="1"/>
  <c r="DS76" i="1"/>
  <c r="DS77" i="1"/>
  <c r="DS78" i="1"/>
  <c r="DS79" i="1"/>
  <c r="DS80" i="1"/>
  <c r="DS81" i="1"/>
  <c r="DS82" i="1"/>
  <c r="DS83" i="1"/>
  <c r="DS84" i="1"/>
  <c r="DS85" i="1"/>
  <c r="DS86" i="1"/>
  <c r="DS87" i="1"/>
  <c r="DS88" i="1"/>
  <c r="DS89" i="1"/>
  <c r="DS90" i="1"/>
  <c r="DS91" i="1"/>
  <c r="DS92" i="1"/>
  <c r="DS93" i="1"/>
  <c r="DS94" i="1"/>
  <c r="DS95" i="1"/>
  <c r="DS96" i="1"/>
  <c r="DS97" i="1"/>
  <c r="DS98" i="1"/>
  <c r="DS99" i="1"/>
  <c r="DS100" i="1"/>
  <c r="DS101" i="1"/>
  <c r="DS102" i="1"/>
  <c r="DS103" i="1"/>
  <c r="DS104" i="1"/>
  <c r="DS105" i="1"/>
  <c r="DS106" i="1"/>
  <c r="DS107" i="1"/>
  <c r="DS108" i="1"/>
  <c r="DS109" i="1"/>
  <c r="DS110" i="1"/>
  <c r="DS11" i="1"/>
  <c r="DO12" i="1"/>
  <c r="DO13" i="1"/>
  <c r="DO14" i="1"/>
  <c r="DO15" i="1"/>
  <c r="DO16" i="1"/>
  <c r="DO17" i="1"/>
  <c r="DO18" i="1"/>
  <c r="DO19" i="1"/>
  <c r="DO20" i="1"/>
  <c r="DO21" i="1"/>
  <c r="DO22" i="1"/>
  <c r="DO23" i="1"/>
  <c r="DO24" i="1"/>
  <c r="DO25" i="1"/>
  <c r="DO26" i="1"/>
  <c r="DO27" i="1"/>
  <c r="DO28" i="1"/>
  <c r="DO29" i="1"/>
  <c r="DO30" i="1"/>
  <c r="DO31" i="1"/>
  <c r="DO32" i="1"/>
  <c r="DO33" i="1"/>
  <c r="DO34" i="1"/>
  <c r="DO35" i="1"/>
  <c r="DO36" i="1"/>
  <c r="DO37" i="1"/>
  <c r="DO38" i="1"/>
  <c r="DO39" i="1"/>
  <c r="DO40" i="1"/>
  <c r="DO41" i="1"/>
  <c r="DO42" i="1"/>
  <c r="DO43" i="1"/>
  <c r="DO44" i="1"/>
  <c r="DO45" i="1"/>
  <c r="DO46" i="1"/>
  <c r="DO47" i="1"/>
  <c r="DO48" i="1"/>
  <c r="DO49" i="1"/>
  <c r="DO50" i="1"/>
  <c r="DO51" i="1"/>
  <c r="DO52" i="1"/>
  <c r="DO53" i="1"/>
  <c r="DO54" i="1"/>
  <c r="DO55" i="1"/>
  <c r="DO56" i="1"/>
  <c r="DO57" i="1"/>
  <c r="DO58" i="1"/>
  <c r="DO59" i="1"/>
  <c r="DO60" i="1"/>
  <c r="DO61" i="1"/>
  <c r="DO62" i="1"/>
  <c r="DO63" i="1"/>
  <c r="CO63" i="1" s="1"/>
  <c r="DO64" i="1"/>
  <c r="DO65" i="1"/>
  <c r="DO66" i="1"/>
  <c r="DO67" i="1"/>
  <c r="DO68" i="1"/>
  <c r="DO69" i="1"/>
  <c r="DO70" i="1"/>
  <c r="CO70" i="1" s="1"/>
  <c r="DO71" i="1"/>
  <c r="DO72" i="1"/>
  <c r="DO73" i="1"/>
  <c r="DO74" i="1"/>
  <c r="DO75" i="1"/>
  <c r="DO76" i="1"/>
  <c r="DO77" i="1"/>
  <c r="DO78" i="1"/>
  <c r="DO79" i="1"/>
  <c r="DO80" i="1"/>
  <c r="DO81" i="1"/>
  <c r="DO82" i="1"/>
  <c r="DO83" i="1"/>
  <c r="DO84" i="1"/>
  <c r="DO85" i="1"/>
  <c r="DO86" i="1"/>
  <c r="DO87" i="1"/>
  <c r="DO88" i="1"/>
  <c r="DO89" i="1"/>
  <c r="DO90" i="1"/>
  <c r="DO91" i="1"/>
  <c r="DO92" i="1"/>
  <c r="DO93" i="1"/>
  <c r="DO94" i="1"/>
  <c r="DO95" i="1"/>
  <c r="DO96" i="1"/>
  <c r="DO97" i="1"/>
  <c r="DO98" i="1"/>
  <c r="DO99" i="1"/>
  <c r="DO100" i="1"/>
  <c r="DO101" i="1"/>
  <c r="DO102" i="1"/>
  <c r="DO103" i="1"/>
  <c r="DO104" i="1"/>
  <c r="DO105" i="1"/>
  <c r="DO106" i="1"/>
  <c r="DO107" i="1"/>
  <c r="DO108" i="1"/>
  <c r="DO109" i="1"/>
  <c r="DO110" i="1"/>
  <c r="DO11" i="1"/>
  <c r="DK12" i="1"/>
  <c r="DK13" i="1"/>
  <c r="DK14" i="1"/>
  <c r="DK15" i="1"/>
  <c r="DK16" i="1"/>
  <c r="DK17" i="1"/>
  <c r="DK18" i="1"/>
  <c r="DK19" i="1"/>
  <c r="DK20" i="1"/>
  <c r="DK21" i="1"/>
  <c r="DK22" i="1"/>
  <c r="DK23" i="1"/>
  <c r="DK24" i="1"/>
  <c r="DK25" i="1"/>
  <c r="DK26" i="1"/>
  <c r="DK27" i="1"/>
  <c r="DK28" i="1"/>
  <c r="DK29" i="1"/>
  <c r="DK30" i="1"/>
  <c r="DK31" i="1"/>
  <c r="DK32" i="1"/>
  <c r="DK33" i="1"/>
  <c r="DK34" i="1"/>
  <c r="DK35" i="1"/>
  <c r="DK36" i="1"/>
  <c r="DK37" i="1"/>
  <c r="DK38" i="1"/>
  <c r="DK39" i="1"/>
  <c r="DK40" i="1"/>
  <c r="DK41" i="1"/>
  <c r="DK42" i="1"/>
  <c r="DK43" i="1"/>
  <c r="DK44" i="1"/>
  <c r="DK45" i="1"/>
  <c r="DK46" i="1"/>
  <c r="DK47" i="1"/>
  <c r="DK48" i="1"/>
  <c r="DK49" i="1"/>
  <c r="DK50" i="1"/>
  <c r="DK51" i="1"/>
  <c r="DK52" i="1"/>
  <c r="DK53" i="1"/>
  <c r="DK54" i="1"/>
  <c r="DK55" i="1"/>
  <c r="DK56" i="1"/>
  <c r="DK57" i="1"/>
  <c r="DK58" i="1"/>
  <c r="DK59" i="1"/>
  <c r="DK60" i="1"/>
  <c r="DK61" i="1"/>
  <c r="DK62" i="1"/>
  <c r="DK63" i="1"/>
  <c r="CK63" i="1" s="1"/>
  <c r="DK64" i="1"/>
  <c r="DK65" i="1"/>
  <c r="DK66" i="1"/>
  <c r="DK67" i="1"/>
  <c r="DK68" i="1"/>
  <c r="DK69" i="1"/>
  <c r="DK70" i="1"/>
  <c r="DK71" i="1"/>
  <c r="DK72" i="1"/>
  <c r="DK73" i="1"/>
  <c r="DK74" i="1"/>
  <c r="DK75" i="1"/>
  <c r="DK76" i="1"/>
  <c r="DK77" i="1"/>
  <c r="DK78" i="1"/>
  <c r="DK79" i="1"/>
  <c r="DK80" i="1"/>
  <c r="DK81" i="1"/>
  <c r="DK82" i="1"/>
  <c r="DK83" i="1"/>
  <c r="DK84" i="1"/>
  <c r="DK85" i="1"/>
  <c r="DK86" i="1"/>
  <c r="DK87" i="1"/>
  <c r="DK88" i="1"/>
  <c r="DK89" i="1"/>
  <c r="DK90" i="1"/>
  <c r="DK91" i="1"/>
  <c r="DK92" i="1"/>
  <c r="DK93" i="1"/>
  <c r="DK94" i="1"/>
  <c r="DK95" i="1"/>
  <c r="DK96" i="1"/>
  <c r="DK97" i="1"/>
  <c r="DK98" i="1"/>
  <c r="DK99" i="1"/>
  <c r="DK100" i="1"/>
  <c r="DK101" i="1"/>
  <c r="DK102" i="1"/>
  <c r="DK103" i="1"/>
  <c r="DK104" i="1"/>
  <c r="DK105" i="1"/>
  <c r="DK106" i="1"/>
  <c r="DK107" i="1"/>
  <c r="DK108" i="1"/>
  <c r="DK109" i="1"/>
  <c r="DK110" i="1"/>
  <c r="DK11" i="1"/>
  <c r="DG12" i="1"/>
  <c r="DG13" i="1"/>
  <c r="DG14" i="1"/>
  <c r="DG15" i="1"/>
  <c r="DG16" i="1"/>
  <c r="DG17" i="1"/>
  <c r="DG18" i="1"/>
  <c r="DG19" i="1"/>
  <c r="DG20" i="1"/>
  <c r="DG21" i="1"/>
  <c r="DG22" i="1"/>
  <c r="DG23" i="1"/>
  <c r="DG24" i="1"/>
  <c r="DG25" i="1"/>
  <c r="DG26" i="1"/>
  <c r="DG27" i="1"/>
  <c r="DG28" i="1"/>
  <c r="DG29" i="1"/>
  <c r="DG30" i="1"/>
  <c r="DG31" i="1"/>
  <c r="DG32" i="1"/>
  <c r="DG33" i="1"/>
  <c r="DG34" i="1"/>
  <c r="DG35" i="1"/>
  <c r="DG36" i="1"/>
  <c r="DG37" i="1"/>
  <c r="DG38" i="1"/>
  <c r="DG39" i="1"/>
  <c r="DG40" i="1"/>
  <c r="DG41" i="1"/>
  <c r="DG42" i="1"/>
  <c r="DG43" i="1"/>
  <c r="DG44" i="1"/>
  <c r="DG45" i="1"/>
  <c r="DG46" i="1"/>
  <c r="DG47" i="1"/>
  <c r="DG48" i="1"/>
  <c r="DG49" i="1"/>
  <c r="DG50" i="1"/>
  <c r="DG51" i="1"/>
  <c r="DG52" i="1"/>
  <c r="DG53" i="1"/>
  <c r="DG54" i="1"/>
  <c r="DG55" i="1"/>
  <c r="DG56" i="1"/>
  <c r="DG57" i="1"/>
  <c r="DG58" i="1"/>
  <c r="DG59" i="1"/>
  <c r="DG60" i="1"/>
  <c r="DG61" i="1"/>
  <c r="DG62" i="1"/>
  <c r="DG63" i="1"/>
  <c r="DG64" i="1"/>
  <c r="DG65" i="1"/>
  <c r="DG66" i="1"/>
  <c r="DG67" i="1"/>
  <c r="DG68" i="1"/>
  <c r="DG69" i="1"/>
  <c r="DG70" i="1"/>
  <c r="DG71" i="1"/>
  <c r="DG72" i="1"/>
  <c r="DG73" i="1"/>
  <c r="DG74" i="1"/>
  <c r="DG75" i="1"/>
  <c r="DG76" i="1"/>
  <c r="DG77" i="1"/>
  <c r="DG78" i="1"/>
  <c r="DG79" i="1"/>
  <c r="DG80" i="1"/>
  <c r="DG81" i="1"/>
  <c r="DG82" i="1"/>
  <c r="DG83" i="1"/>
  <c r="DG84" i="1"/>
  <c r="DG85" i="1"/>
  <c r="DG86" i="1"/>
  <c r="DG87" i="1"/>
  <c r="DG88" i="1"/>
  <c r="DG89" i="1"/>
  <c r="DG90" i="1"/>
  <c r="DG91" i="1"/>
  <c r="DG92" i="1"/>
  <c r="DG93" i="1"/>
  <c r="DG94" i="1"/>
  <c r="DG95" i="1"/>
  <c r="DG96" i="1"/>
  <c r="DG97" i="1"/>
  <c r="DG98" i="1"/>
  <c r="DG99" i="1"/>
  <c r="DG100" i="1"/>
  <c r="DG101" i="1"/>
  <c r="DG102" i="1"/>
  <c r="DG103" i="1"/>
  <c r="DG104" i="1"/>
  <c r="DG105" i="1"/>
  <c r="DG106" i="1"/>
  <c r="DG107" i="1"/>
  <c r="DG108" i="1"/>
  <c r="DG109" i="1"/>
  <c r="DG110" i="1"/>
  <c r="DG11" i="1"/>
  <c r="DC12" i="1"/>
  <c r="DC13" i="1"/>
  <c r="DC14" i="1"/>
  <c r="DC15" i="1"/>
  <c r="DC16" i="1"/>
  <c r="DC17" i="1"/>
  <c r="DC18" i="1"/>
  <c r="DC19" i="1"/>
  <c r="DC20" i="1"/>
  <c r="DC21" i="1"/>
  <c r="DC22" i="1"/>
  <c r="DC23" i="1"/>
  <c r="DC24" i="1"/>
  <c r="DC25" i="1"/>
  <c r="DC26" i="1"/>
  <c r="DC27" i="1"/>
  <c r="DC28" i="1"/>
  <c r="DC29" i="1"/>
  <c r="DC30" i="1"/>
  <c r="DC31" i="1"/>
  <c r="DC32" i="1"/>
  <c r="DC33" i="1"/>
  <c r="DC34" i="1"/>
  <c r="DC35" i="1"/>
  <c r="DC36" i="1"/>
  <c r="DC37" i="1"/>
  <c r="DC38" i="1"/>
  <c r="DC39" i="1"/>
  <c r="DC40" i="1"/>
  <c r="DC41" i="1"/>
  <c r="DC42" i="1"/>
  <c r="DC43" i="1"/>
  <c r="DC44" i="1"/>
  <c r="DC45" i="1"/>
  <c r="DC46" i="1"/>
  <c r="DC47" i="1"/>
  <c r="DC48" i="1"/>
  <c r="DC49" i="1"/>
  <c r="DC50" i="1"/>
  <c r="DC51" i="1"/>
  <c r="DC52" i="1"/>
  <c r="DC53" i="1"/>
  <c r="DC54" i="1"/>
  <c r="DC55" i="1"/>
  <c r="DC56" i="1"/>
  <c r="DC57" i="1"/>
  <c r="DC58" i="1"/>
  <c r="DC59" i="1"/>
  <c r="DC60" i="1"/>
  <c r="DC61" i="1"/>
  <c r="DC62" i="1"/>
  <c r="DC63" i="1"/>
  <c r="CC63" i="1" s="1"/>
  <c r="DC64" i="1"/>
  <c r="DC65" i="1"/>
  <c r="DC66" i="1"/>
  <c r="DC67" i="1"/>
  <c r="DC68" i="1"/>
  <c r="DC69" i="1"/>
  <c r="DC70" i="1"/>
  <c r="DC71" i="1"/>
  <c r="DC72" i="1"/>
  <c r="DC73" i="1"/>
  <c r="DC74" i="1"/>
  <c r="DC75" i="1"/>
  <c r="DC76" i="1"/>
  <c r="DC77" i="1"/>
  <c r="DC78" i="1"/>
  <c r="DC79" i="1"/>
  <c r="DC80" i="1"/>
  <c r="DC81" i="1"/>
  <c r="DC82" i="1"/>
  <c r="DC83" i="1"/>
  <c r="CC83" i="1" s="1"/>
  <c r="DC84" i="1"/>
  <c r="DC85" i="1"/>
  <c r="DC86" i="1"/>
  <c r="DC87" i="1"/>
  <c r="DC88" i="1"/>
  <c r="DC89" i="1"/>
  <c r="DC90" i="1"/>
  <c r="DC91" i="1"/>
  <c r="DC92" i="1"/>
  <c r="DC93" i="1"/>
  <c r="DC94" i="1"/>
  <c r="DC95" i="1"/>
  <c r="DC96" i="1"/>
  <c r="DC97" i="1"/>
  <c r="DC98" i="1"/>
  <c r="DC99" i="1"/>
  <c r="DC100" i="1"/>
  <c r="DC101" i="1"/>
  <c r="CC101" i="1" s="1"/>
  <c r="DC102" i="1"/>
  <c r="DC103" i="1"/>
  <c r="DC104" i="1"/>
  <c r="DC105" i="1"/>
  <c r="DC106" i="1"/>
  <c r="DC107" i="1"/>
  <c r="DC108" i="1"/>
  <c r="DC109" i="1"/>
  <c r="CC109" i="1" s="1"/>
  <c r="DC110" i="1"/>
  <c r="DC11" i="1"/>
  <c r="CT12" i="1"/>
  <c r="CT13" i="1"/>
  <c r="CT14" i="1"/>
  <c r="CT15" i="1"/>
  <c r="CT16" i="1"/>
  <c r="CT17" i="1"/>
  <c r="CT18" i="1"/>
  <c r="CT19" i="1"/>
  <c r="CT20" i="1"/>
  <c r="CT21" i="1"/>
  <c r="CT22" i="1"/>
  <c r="CT23" i="1"/>
  <c r="CT24" i="1"/>
  <c r="CT25" i="1"/>
  <c r="CT26" i="1"/>
  <c r="CT27" i="1"/>
  <c r="CT28" i="1"/>
  <c r="CT29" i="1"/>
  <c r="CT30" i="1"/>
  <c r="CT31" i="1"/>
  <c r="CT32" i="1"/>
  <c r="CT33" i="1"/>
  <c r="CT34" i="1"/>
  <c r="CT35" i="1"/>
  <c r="CT36" i="1"/>
  <c r="CT37" i="1"/>
  <c r="CT38" i="1"/>
  <c r="CT39" i="1"/>
  <c r="CT40" i="1"/>
  <c r="CT41" i="1"/>
  <c r="CT42" i="1"/>
  <c r="CT43" i="1"/>
  <c r="CT44" i="1"/>
  <c r="CT45" i="1"/>
  <c r="CT46" i="1"/>
  <c r="CT47" i="1"/>
  <c r="CT48" i="1"/>
  <c r="CT49" i="1"/>
  <c r="CT50" i="1"/>
  <c r="CT51" i="1"/>
  <c r="CT52" i="1"/>
  <c r="CT53" i="1"/>
  <c r="CT54" i="1"/>
  <c r="CT55" i="1"/>
  <c r="CT56" i="1"/>
  <c r="CT57" i="1"/>
  <c r="CT58" i="1"/>
  <c r="CT59" i="1"/>
  <c r="CT60" i="1"/>
  <c r="CT61" i="1"/>
  <c r="CT62" i="1"/>
  <c r="CT64" i="1"/>
  <c r="CT65" i="1"/>
  <c r="CT66" i="1"/>
  <c r="CT67" i="1"/>
  <c r="CT68" i="1"/>
  <c r="CT70" i="1"/>
  <c r="CT71" i="1"/>
  <c r="CT72" i="1"/>
  <c r="CT73" i="1"/>
  <c r="CT74" i="1"/>
  <c r="CT76" i="1"/>
  <c r="CT77" i="1"/>
  <c r="CT78" i="1"/>
  <c r="CT79" i="1"/>
  <c r="CT80" i="1"/>
  <c r="CT81" i="1"/>
  <c r="CT82" i="1"/>
  <c r="CT83" i="1"/>
  <c r="CT84" i="1"/>
  <c r="CT85" i="1"/>
  <c r="CT86" i="1"/>
  <c r="CT87" i="1"/>
  <c r="CT88" i="1"/>
  <c r="CT89" i="1"/>
  <c r="CT90" i="1"/>
  <c r="CT91" i="1"/>
  <c r="CT92" i="1"/>
  <c r="CT93" i="1"/>
  <c r="CT94" i="1"/>
  <c r="CT95" i="1"/>
  <c r="CT96" i="1"/>
  <c r="CT97" i="1"/>
  <c r="CT98" i="1"/>
  <c r="CT100" i="1"/>
  <c r="CT101" i="1"/>
  <c r="CT102" i="1"/>
  <c r="CT103" i="1"/>
  <c r="CT104" i="1"/>
  <c r="CT105" i="1"/>
  <c r="CT106" i="1"/>
  <c r="CT107" i="1"/>
  <c r="CT108" i="1"/>
  <c r="CT109" i="1"/>
  <c r="CT110" i="1"/>
  <c r="CT11" i="1"/>
  <c r="CP12" i="1"/>
  <c r="CP13" i="1"/>
  <c r="CP14" i="1"/>
  <c r="CP15" i="1"/>
  <c r="CP16" i="1"/>
  <c r="CP17" i="1"/>
  <c r="CP18" i="1"/>
  <c r="CP19" i="1"/>
  <c r="CP20" i="1"/>
  <c r="CP21" i="1"/>
  <c r="CP22" i="1"/>
  <c r="CP23" i="1"/>
  <c r="CP24" i="1"/>
  <c r="CP25" i="1"/>
  <c r="CP26" i="1"/>
  <c r="CP27" i="1"/>
  <c r="CP28" i="1"/>
  <c r="CP29" i="1"/>
  <c r="CP30" i="1"/>
  <c r="CP31" i="1"/>
  <c r="CP32" i="1"/>
  <c r="CP33" i="1"/>
  <c r="CP34" i="1"/>
  <c r="CP35" i="1"/>
  <c r="CP36" i="1"/>
  <c r="CP37" i="1"/>
  <c r="CP38" i="1"/>
  <c r="CP39" i="1"/>
  <c r="CP40" i="1"/>
  <c r="CP41" i="1"/>
  <c r="CP42" i="1"/>
  <c r="CP43" i="1"/>
  <c r="CP44" i="1"/>
  <c r="CP45" i="1"/>
  <c r="CP46" i="1"/>
  <c r="CP47" i="1"/>
  <c r="CP48" i="1"/>
  <c r="CP49" i="1"/>
  <c r="CP50" i="1"/>
  <c r="CP51" i="1"/>
  <c r="CP52" i="1"/>
  <c r="CP53" i="1"/>
  <c r="CP54" i="1"/>
  <c r="CP55" i="1"/>
  <c r="CP56" i="1"/>
  <c r="CP57" i="1"/>
  <c r="CP58" i="1"/>
  <c r="CP59" i="1"/>
  <c r="CP60" i="1"/>
  <c r="CP61" i="1"/>
  <c r="CP62" i="1"/>
  <c r="CP65" i="1"/>
  <c r="CP66" i="1"/>
  <c r="CP67" i="1"/>
  <c r="CP68" i="1"/>
  <c r="CP71" i="1"/>
  <c r="CP72" i="1"/>
  <c r="CP73" i="1"/>
  <c r="CP74" i="1"/>
  <c r="CP77" i="1"/>
  <c r="CP78" i="1"/>
  <c r="CP79" i="1"/>
  <c r="CP80" i="1"/>
  <c r="CP83" i="1"/>
  <c r="CP84" i="1"/>
  <c r="CP85" i="1"/>
  <c r="CP86" i="1"/>
  <c r="CP89" i="1"/>
  <c r="CP90" i="1"/>
  <c r="CP91" i="1"/>
  <c r="CP92" i="1"/>
  <c r="CP94" i="1"/>
  <c r="CP95" i="1"/>
  <c r="CP96" i="1"/>
  <c r="CP97" i="1"/>
  <c r="CP98" i="1"/>
  <c r="CP101" i="1"/>
  <c r="CP102" i="1"/>
  <c r="CP103" i="1"/>
  <c r="CP104" i="1"/>
  <c r="CP105" i="1"/>
  <c r="CP106" i="1"/>
  <c r="CP107" i="1"/>
  <c r="CP108" i="1"/>
  <c r="CP109" i="1"/>
  <c r="CP110" i="1"/>
  <c r="CP11" i="1"/>
  <c r="CL12" i="1"/>
  <c r="CL13" i="1"/>
  <c r="CL14" i="1"/>
  <c r="CL15" i="1"/>
  <c r="CL16" i="1"/>
  <c r="CL17" i="1"/>
  <c r="CL18" i="1"/>
  <c r="CL19" i="1"/>
  <c r="CL20" i="1"/>
  <c r="CL21" i="1"/>
  <c r="CL22" i="1"/>
  <c r="CL23" i="1"/>
  <c r="CL24" i="1"/>
  <c r="CL25" i="1"/>
  <c r="CL26" i="1"/>
  <c r="CL27" i="1"/>
  <c r="CL28" i="1"/>
  <c r="CL29" i="1"/>
  <c r="CL30" i="1"/>
  <c r="CL31" i="1"/>
  <c r="CL32" i="1"/>
  <c r="CL33" i="1"/>
  <c r="CL34" i="1"/>
  <c r="CL35" i="1"/>
  <c r="CL36" i="1"/>
  <c r="CL37" i="1"/>
  <c r="CL38" i="1"/>
  <c r="CL39" i="1"/>
  <c r="CL40" i="1"/>
  <c r="CL41" i="1"/>
  <c r="CL42" i="1"/>
  <c r="CL43" i="1"/>
  <c r="CL44" i="1"/>
  <c r="CL45" i="1"/>
  <c r="CL46" i="1"/>
  <c r="CL47" i="1"/>
  <c r="CL48" i="1"/>
  <c r="CL49" i="1"/>
  <c r="CL50" i="1"/>
  <c r="CL51" i="1"/>
  <c r="CL52" i="1"/>
  <c r="CL53" i="1"/>
  <c r="CL54" i="1"/>
  <c r="CL55" i="1"/>
  <c r="CL56" i="1"/>
  <c r="CL57" i="1"/>
  <c r="CL58" i="1"/>
  <c r="CL59" i="1"/>
  <c r="CL60" i="1"/>
  <c r="CL61" i="1"/>
  <c r="CL62" i="1"/>
  <c r="CL66" i="1"/>
  <c r="CL67" i="1"/>
  <c r="CL68" i="1"/>
  <c r="CL71" i="1"/>
  <c r="CL72" i="1"/>
  <c r="CL73" i="1"/>
  <c r="CL74" i="1"/>
  <c r="CL75" i="1"/>
  <c r="CL78" i="1"/>
  <c r="CL79" i="1"/>
  <c r="CL80" i="1"/>
  <c r="CL82" i="1"/>
  <c r="CL84" i="1"/>
  <c r="CL85" i="1"/>
  <c r="CL86" i="1"/>
  <c r="CL87" i="1"/>
  <c r="CL88" i="1"/>
  <c r="CL89" i="1"/>
  <c r="CL90" i="1"/>
  <c r="CL91" i="1"/>
  <c r="CL92" i="1"/>
  <c r="CL93" i="1"/>
  <c r="CL94" i="1"/>
  <c r="CL95" i="1"/>
  <c r="CL96" i="1"/>
  <c r="CL97" i="1"/>
  <c r="CL98" i="1"/>
  <c r="CL99" i="1"/>
  <c r="CL102" i="1"/>
  <c r="CL103" i="1"/>
  <c r="CL104" i="1"/>
  <c r="CL105" i="1"/>
  <c r="CL108" i="1"/>
  <c r="CL109" i="1"/>
  <c r="CL110" i="1"/>
  <c r="CL11" i="1"/>
  <c r="CH12" i="1"/>
  <c r="CH13" i="1"/>
  <c r="CH14" i="1"/>
  <c r="CH15" i="1"/>
  <c r="CH16" i="1"/>
  <c r="CH17" i="1"/>
  <c r="CH18" i="1"/>
  <c r="CH19" i="1"/>
  <c r="CH20" i="1"/>
  <c r="CH21" i="1"/>
  <c r="CH22" i="1"/>
  <c r="CH23" i="1"/>
  <c r="CH24" i="1"/>
  <c r="CH25" i="1"/>
  <c r="CH26" i="1"/>
  <c r="CH27" i="1"/>
  <c r="CH28" i="1"/>
  <c r="CH29" i="1"/>
  <c r="CH30" i="1"/>
  <c r="CH31" i="1"/>
  <c r="CH32" i="1"/>
  <c r="CH33" i="1"/>
  <c r="CH34" i="1"/>
  <c r="CH35" i="1"/>
  <c r="CH36" i="1"/>
  <c r="CH37" i="1"/>
  <c r="CH38" i="1"/>
  <c r="CH39" i="1"/>
  <c r="CH40" i="1"/>
  <c r="CH41" i="1"/>
  <c r="CH42" i="1"/>
  <c r="CH43" i="1"/>
  <c r="CH44" i="1"/>
  <c r="CH45" i="1"/>
  <c r="CH46" i="1"/>
  <c r="CH47" i="1"/>
  <c r="CH48" i="1"/>
  <c r="CH49" i="1"/>
  <c r="CH50" i="1"/>
  <c r="CH51" i="1"/>
  <c r="CH52" i="1"/>
  <c r="CH53" i="1"/>
  <c r="CH54" i="1"/>
  <c r="CH55" i="1"/>
  <c r="CH56" i="1"/>
  <c r="CH57" i="1"/>
  <c r="CH58" i="1"/>
  <c r="CH59" i="1"/>
  <c r="CH60" i="1"/>
  <c r="CH61" i="1"/>
  <c r="CH62" i="1"/>
  <c r="CH67" i="1"/>
  <c r="CH68" i="1"/>
  <c r="CH73" i="1"/>
  <c r="CH74" i="1"/>
  <c r="CH79" i="1"/>
  <c r="CH80" i="1"/>
  <c r="CH85" i="1"/>
  <c r="CH86" i="1"/>
  <c r="CH89" i="1"/>
  <c r="CH90" i="1"/>
  <c r="CH91" i="1"/>
  <c r="CH92" i="1"/>
  <c r="CH93" i="1"/>
  <c r="CH94" i="1"/>
  <c r="CH95" i="1"/>
  <c r="CH96" i="1"/>
  <c r="CH97" i="1"/>
  <c r="CH98" i="1"/>
  <c r="CH99" i="1"/>
  <c r="CH102" i="1"/>
  <c r="CH103" i="1"/>
  <c r="CH104" i="1"/>
  <c r="CH105" i="1"/>
  <c r="CH106" i="1"/>
  <c r="CH109" i="1"/>
  <c r="CH110" i="1"/>
  <c r="CH11" i="1"/>
  <c r="CD12" i="1"/>
  <c r="CD13" i="1"/>
  <c r="CD14" i="1"/>
  <c r="CD15" i="1"/>
  <c r="CD16" i="1"/>
  <c r="CD17" i="1"/>
  <c r="CD18" i="1"/>
  <c r="CD19" i="1"/>
  <c r="CD20" i="1"/>
  <c r="CD21" i="1"/>
  <c r="CD22" i="1"/>
  <c r="CD23" i="1"/>
  <c r="CD24" i="1"/>
  <c r="CD25" i="1"/>
  <c r="CD26" i="1"/>
  <c r="CD27" i="1"/>
  <c r="CD28" i="1"/>
  <c r="CD29" i="1"/>
  <c r="CD30" i="1"/>
  <c r="CD31" i="1"/>
  <c r="CD32" i="1"/>
  <c r="CD33" i="1"/>
  <c r="CD34" i="1"/>
  <c r="CD35" i="1"/>
  <c r="CD36" i="1"/>
  <c r="CD37" i="1"/>
  <c r="CD38" i="1"/>
  <c r="CD39" i="1"/>
  <c r="CD40" i="1"/>
  <c r="CD41" i="1"/>
  <c r="CD42" i="1"/>
  <c r="CD43" i="1"/>
  <c r="CD44" i="1"/>
  <c r="CD45" i="1"/>
  <c r="CD46" i="1"/>
  <c r="CD47" i="1"/>
  <c r="CD48" i="1"/>
  <c r="CD49" i="1"/>
  <c r="CD50" i="1"/>
  <c r="CD51" i="1"/>
  <c r="CD52" i="1"/>
  <c r="CD53" i="1"/>
  <c r="CD54" i="1"/>
  <c r="CD55" i="1"/>
  <c r="CD56" i="1"/>
  <c r="CD57" i="1"/>
  <c r="CD58" i="1"/>
  <c r="CD59" i="1"/>
  <c r="CD60" i="1"/>
  <c r="CD61" i="1"/>
  <c r="CD62" i="1"/>
  <c r="CD68" i="1"/>
  <c r="CD71" i="1"/>
  <c r="CD72" i="1"/>
  <c r="CD73" i="1"/>
  <c r="CD74" i="1"/>
  <c r="CD75" i="1"/>
  <c r="CD76" i="1"/>
  <c r="CD77" i="1"/>
  <c r="CD78" i="1"/>
  <c r="CD79" i="1"/>
  <c r="CD80" i="1"/>
  <c r="CD86" i="1"/>
  <c r="CD87" i="1"/>
  <c r="CD88" i="1"/>
  <c r="CD89" i="1"/>
  <c r="CD90" i="1"/>
  <c r="CD91" i="1"/>
  <c r="CD92" i="1"/>
  <c r="CD93" i="1"/>
  <c r="CD94" i="1"/>
  <c r="CD95" i="1"/>
  <c r="CD96" i="1"/>
  <c r="CD97" i="1"/>
  <c r="CD98" i="1"/>
  <c r="CD99" i="1"/>
  <c r="CD104" i="1"/>
  <c r="CD110" i="1"/>
  <c r="CD11" i="1"/>
  <c r="BZ12" i="1"/>
  <c r="BZ13" i="1"/>
  <c r="BZ1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49" i="1"/>
  <c r="BZ50" i="1"/>
  <c r="BZ51" i="1"/>
  <c r="BZ52" i="1"/>
  <c r="BZ53" i="1"/>
  <c r="BZ54" i="1"/>
  <c r="BZ55" i="1"/>
  <c r="BZ56" i="1"/>
  <c r="BZ57" i="1"/>
  <c r="BZ58" i="1"/>
  <c r="BZ59" i="1"/>
  <c r="BZ60" i="1"/>
  <c r="BZ61" i="1"/>
  <c r="BZ71" i="1"/>
  <c r="BZ72" i="1"/>
  <c r="BZ73" i="1"/>
  <c r="BZ74" i="1"/>
  <c r="BZ75" i="1"/>
  <c r="BZ76" i="1"/>
  <c r="BZ77" i="1"/>
  <c r="BZ78" i="1"/>
  <c r="BZ79" i="1"/>
  <c r="BZ80" i="1"/>
  <c r="BZ81" i="1"/>
  <c r="BZ82" i="1"/>
  <c r="BZ87" i="1"/>
  <c r="BZ88" i="1"/>
  <c r="BZ89" i="1"/>
  <c r="BZ90" i="1"/>
  <c r="BZ91" i="1"/>
  <c r="BZ92" i="1"/>
  <c r="BZ93" i="1"/>
  <c r="BZ94" i="1"/>
  <c r="BZ95" i="1"/>
  <c r="BZ96" i="1"/>
  <c r="BZ97" i="1"/>
  <c r="BZ98" i="1"/>
  <c r="BZ99" i="1"/>
  <c r="BZ102" i="1"/>
  <c r="BZ103" i="1"/>
  <c r="BZ104" i="1"/>
  <c r="BZ105" i="1"/>
  <c r="BZ106" i="1"/>
  <c r="BZ107" i="1"/>
  <c r="BZ110" i="1"/>
  <c r="BZ11" i="1"/>
  <c r="BV12" i="1"/>
  <c r="BV13" i="1"/>
  <c r="BV14" i="1"/>
  <c r="BV15" i="1"/>
  <c r="BV16" i="1"/>
  <c r="BV17" i="1"/>
  <c r="BV18" i="1"/>
  <c r="BV19" i="1"/>
  <c r="BV20" i="1"/>
  <c r="BV21" i="1"/>
  <c r="BV22" i="1"/>
  <c r="BV23" i="1"/>
  <c r="BV24" i="1"/>
  <c r="BV25" i="1"/>
  <c r="BV26" i="1"/>
  <c r="BV27" i="1"/>
  <c r="BV28" i="1"/>
  <c r="BV29" i="1"/>
  <c r="BV30" i="1"/>
  <c r="BV31" i="1"/>
  <c r="BV32" i="1"/>
  <c r="BV33" i="1"/>
  <c r="BV34" i="1"/>
  <c r="BV35" i="1"/>
  <c r="BV36" i="1"/>
  <c r="BV37" i="1"/>
  <c r="BV38" i="1"/>
  <c r="BV39" i="1"/>
  <c r="BV40" i="1"/>
  <c r="BV41" i="1"/>
  <c r="BV42" i="1"/>
  <c r="BV43" i="1"/>
  <c r="BV44" i="1"/>
  <c r="BV45" i="1"/>
  <c r="BV46" i="1"/>
  <c r="BV47" i="1"/>
  <c r="BV48" i="1"/>
  <c r="BV49" i="1"/>
  <c r="BV50" i="1"/>
  <c r="BV51" i="1"/>
  <c r="BV52" i="1"/>
  <c r="BV53" i="1"/>
  <c r="BV54" i="1"/>
  <c r="BV55" i="1"/>
  <c r="BV56" i="1"/>
  <c r="BV57" i="1"/>
  <c r="BV58" i="1"/>
  <c r="BV59" i="1"/>
  <c r="BV60" i="1"/>
  <c r="BV61" i="1"/>
  <c r="BV73" i="1"/>
  <c r="BV74" i="1"/>
  <c r="BV75" i="1"/>
  <c r="BV76" i="1"/>
  <c r="BV77" i="1"/>
  <c r="BV78" i="1"/>
  <c r="BV79" i="1"/>
  <c r="BV80" i="1"/>
  <c r="BV81" i="1"/>
  <c r="BV82" i="1"/>
  <c r="BV90" i="1"/>
  <c r="BV91" i="1"/>
  <c r="BV92" i="1"/>
  <c r="BV93" i="1"/>
  <c r="BV94" i="1"/>
  <c r="BV95" i="1"/>
  <c r="BV96" i="1"/>
  <c r="BV97" i="1"/>
  <c r="BV98" i="1"/>
  <c r="BV99" i="1"/>
  <c r="BV11" i="1"/>
  <c r="CS12" i="1"/>
  <c r="CS13" i="1"/>
  <c r="CS14" i="1"/>
  <c r="CS15" i="1"/>
  <c r="CS16" i="1"/>
  <c r="CS17" i="1"/>
  <c r="CS18" i="1"/>
  <c r="CS19" i="1"/>
  <c r="CS20" i="1"/>
  <c r="CS21" i="1"/>
  <c r="CS22" i="1"/>
  <c r="CS23" i="1"/>
  <c r="CS24" i="1"/>
  <c r="CS25" i="1"/>
  <c r="CS26" i="1"/>
  <c r="CS27" i="1"/>
  <c r="CS28" i="1"/>
  <c r="CS29" i="1"/>
  <c r="CS30" i="1"/>
  <c r="CS31" i="1"/>
  <c r="CS32" i="1"/>
  <c r="CS33" i="1"/>
  <c r="CS34" i="1"/>
  <c r="CS35" i="1"/>
  <c r="CS36" i="1"/>
  <c r="CS37" i="1"/>
  <c r="CS38" i="1"/>
  <c r="CS39" i="1"/>
  <c r="CS40" i="1"/>
  <c r="CS41" i="1"/>
  <c r="CS42" i="1"/>
  <c r="CS43" i="1"/>
  <c r="CS44" i="1"/>
  <c r="CS45" i="1"/>
  <c r="CS46" i="1"/>
  <c r="CS47" i="1"/>
  <c r="CS48" i="1"/>
  <c r="CS49" i="1"/>
  <c r="CS50" i="1"/>
  <c r="CS51" i="1"/>
  <c r="CS52" i="1"/>
  <c r="CS53" i="1"/>
  <c r="CS54" i="1"/>
  <c r="CS55" i="1"/>
  <c r="CS56" i="1"/>
  <c r="CS57" i="1"/>
  <c r="CS58" i="1"/>
  <c r="CS59" i="1"/>
  <c r="CS60" i="1"/>
  <c r="CS61" i="1"/>
  <c r="CS62" i="1"/>
  <c r="CS64" i="1"/>
  <c r="CS65" i="1"/>
  <c r="CS66" i="1"/>
  <c r="CS67" i="1"/>
  <c r="CS68" i="1"/>
  <c r="CS70" i="1"/>
  <c r="CS71" i="1"/>
  <c r="CS72" i="1"/>
  <c r="CS73" i="1"/>
  <c r="CS74" i="1"/>
  <c r="CS76" i="1"/>
  <c r="CS77" i="1"/>
  <c r="CS78" i="1"/>
  <c r="CS79" i="1"/>
  <c r="CS80" i="1"/>
  <c r="CS82" i="1"/>
  <c r="CS83" i="1"/>
  <c r="CS84" i="1"/>
  <c r="CS85" i="1"/>
  <c r="CS86" i="1"/>
  <c r="CS88" i="1"/>
  <c r="CS89" i="1"/>
  <c r="CS90" i="1"/>
  <c r="CS91" i="1"/>
  <c r="CS92" i="1"/>
  <c r="CS94" i="1"/>
  <c r="CS95" i="1"/>
  <c r="CS96" i="1"/>
  <c r="CS97" i="1"/>
  <c r="CS98" i="1"/>
  <c r="CS100" i="1"/>
  <c r="CS101" i="1"/>
  <c r="CS102" i="1"/>
  <c r="CS103" i="1"/>
  <c r="CS104" i="1"/>
  <c r="CS106" i="1"/>
  <c r="CS107" i="1"/>
  <c r="CS108" i="1"/>
  <c r="CS109" i="1"/>
  <c r="CS110" i="1"/>
  <c r="CS11" i="1"/>
  <c r="CO12" i="1"/>
  <c r="CO13" i="1"/>
  <c r="CO14" i="1"/>
  <c r="CO15" i="1"/>
  <c r="CO16" i="1"/>
  <c r="CO17" i="1"/>
  <c r="CO18" i="1"/>
  <c r="CO19" i="1"/>
  <c r="CO20" i="1"/>
  <c r="CO21" i="1"/>
  <c r="CO22" i="1"/>
  <c r="CO23" i="1"/>
  <c r="CO24" i="1"/>
  <c r="CO25" i="1"/>
  <c r="CO26" i="1"/>
  <c r="CO27" i="1"/>
  <c r="CO28" i="1"/>
  <c r="CO29" i="1"/>
  <c r="CO30" i="1"/>
  <c r="CO31" i="1"/>
  <c r="CO32" i="1"/>
  <c r="CO33" i="1"/>
  <c r="CO34" i="1"/>
  <c r="CO35" i="1"/>
  <c r="CO36" i="1"/>
  <c r="CO37" i="1"/>
  <c r="CO38" i="1"/>
  <c r="CO39" i="1"/>
  <c r="CO40" i="1"/>
  <c r="CO41" i="1"/>
  <c r="CO42" i="1"/>
  <c r="CO43" i="1"/>
  <c r="CO44" i="1"/>
  <c r="CO45" i="1"/>
  <c r="CO46" i="1"/>
  <c r="CO47" i="1"/>
  <c r="CO48" i="1"/>
  <c r="CO49" i="1"/>
  <c r="CO50" i="1"/>
  <c r="CO51" i="1"/>
  <c r="CO52" i="1"/>
  <c r="CO53" i="1"/>
  <c r="CO54" i="1"/>
  <c r="CO55" i="1"/>
  <c r="CO56" i="1"/>
  <c r="CO57" i="1"/>
  <c r="CO58" i="1"/>
  <c r="CO59" i="1"/>
  <c r="CO60" i="1"/>
  <c r="CO61" i="1"/>
  <c r="CO62" i="1"/>
  <c r="CO65" i="1"/>
  <c r="CO66" i="1"/>
  <c r="CO67" i="1"/>
  <c r="CO68" i="1"/>
  <c r="CO69" i="1"/>
  <c r="CO71" i="1"/>
  <c r="CO72" i="1"/>
  <c r="CO73" i="1"/>
  <c r="CO74" i="1"/>
  <c r="CO77" i="1"/>
  <c r="CO78" i="1"/>
  <c r="CO79" i="1"/>
  <c r="CO80" i="1"/>
  <c r="CO83" i="1"/>
  <c r="CO84" i="1"/>
  <c r="CO85" i="1"/>
  <c r="CO86" i="1"/>
  <c r="CO89" i="1"/>
  <c r="CO90" i="1"/>
  <c r="CO91" i="1"/>
  <c r="CO92" i="1"/>
  <c r="CO95" i="1"/>
  <c r="CO96" i="1"/>
  <c r="CO97" i="1"/>
  <c r="CO98" i="1"/>
  <c r="CO101" i="1"/>
  <c r="CO102" i="1"/>
  <c r="CO103" i="1"/>
  <c r="CO104" i="1"/>
  <c r="CO107" i="1"/>
  <c r="CO108" i="1"/>
  <c r="CO109" i="1"/>
  <c r="CO110" i="1"/>
  <c r="CO11" i="1"/>
  <c r="CK12" i="1"/>
  <c r="CK13" i="1"/>
  <c r="CK14" i="1"/>
  <c r="CK15" i="1"/>
  <c r="CK16" i="1"/>
  <c r="CK17" i="1"/>
  <c r="CK18" i="1"/>
  <c r="CK19" i="1"/>
  <c r="CK20" i="1"/>
  <c r="CK21" i="1"/>
  <c r="CK22" i="1"/>
  <c r="CK23" i="1"/>
  <c r="CK24" i="1"/>
  <c r="CK25" i="1"/>
  <c r="CK26" i="1"/>
  <c r="CK27" i="1"/>
  <c r="CK28" i="1"/>
  <c r="CK29" i="1"/>
  <c r="CK30" i="1"/>
  <c r="CK31" i="1"/>
  <c r="CK32" i="1"/>
  <c r="CK33" i="1"/>
  <c r="CK34" i="1"/>
  <c r="CK35" i="1"/>
  <c r="CK36" i="1"/>
  <c r="CK37" i="1"/>
  <c r="CK38" i="1"/>
  <c r="CK39" i="1"/>
  <c r="CK40" i="1"/>
  <c r="CK41" i="1"/>
  <c r="CK42" i="1"/>
  <c r="CK43" i="1"/>
  <c r="CK44" i="1"/>
  <c r="CK45" i="1"/>
  <c r="CK46" i="1"/>
  <c r="CK47" i="1"/>
  <c r="CK48" i="1"/>
  <c r="CK49" i="1"/>
  <c r="CK50" i="1"/>
  <c r="CK51" i="1"/>
  <c r="CK52" i="1"/>
  <c r="CK53" i="1"/>
  <c r="CK54" i="1"/>
  <c r="CK55" i="1"/>
  <c r="CK56" i="1"/>
  <c r="CK57" i="1"/>
  <c r="CK58" i="1"/>
  <c r="CK59" i="1"/>
  <c r="CK60" i="1"/>
  <c r="CK61" i="1"/>
  <c r="CK62" i="1"/>
  <c r="CK66" i="1"/>
  <c r="CK67" i="1"/>
  <c r="CK68" i="1"/>
  <c r="CK72" i="1"/>
  <c r="CK73" i="1"/>
  <c r="CK74" i="1"/>
  <c r="CK78" i="1"/>
  <c r="CK79" i="1"/>
  <c r="CK80" i="1"/>
  <c r="CK84" i="1"/>
  <c r="CK85" i="1"/>
  <c r="CK86" i="1"/>
  <c r="CK90" i="1"/>
  <c r="CK91" i="1"/>
  <c r="CK92" i="1"/>
  <c r="CK96" i="1"/>
  <c r="CK97" i="1"/>
  <c r="CK98" i="1"/>
  <c r="CK102" i="1"/>
  <c r="CK103" i="1"/>
  <c r="CK104" i="1"/>
  <c r="CK108" i="1"/>
  <c r="CK109" i="1"/>
  <c r="CK110" i="1"/>
  <c r="CK11" i="1"/>
  <c r="CG12" i="1"/>
  <c r="CG13" i="1"/>
  <c r="CG14" i="1"/>
  <c r="CG15" i="1"/>
  <c r="CG16" i="1"/>
  <c r="CG17" i="1"/>
  <c r="CG18" i="1"/>
  <c r="CG19" i="1"/>
  <c r="CG20" i="1"/>
  <c r="CG21" i="1"/>
  <c r="CG22" i="1"/>
  <c r="CG23" i="1"/>
  <c r="CG24" i="1"/>
  <c r="CG25" i="1"/>
  <c r="CG26" i="1"/>
  <c r="CG27" i="1"/>
  <c r="CG28" i="1"/>
  <c r="CG29" i="1"/>
  <c r="CG30" i="1"/>
  <c r="CG31" i="1"/>
  <c r="CG32" i="1"/>
  <c r="CG33" i="1"/>
  <c r="CG34" i="1"/>
  <c r="CG35" i="1"/>
  <c r="CG36" i="1"/>
  <c r="CG37" i="1"/>
  <c r="CG38" i="1"/>
  <c r="CG39" i="1"/>
  <c r="CG40" i="1"/>
  <c r="CG41" i="1"/>
  <c r="CG42" i="1"/>
  <c r="CG43" i="1"/>
  <c r="CG44" i="1"/>
  <c r="CG45" i="1"/>
  <c r="CG46" i="1"/>
  <c r="CG47" i="1"/>
  <c r="CG48" i="1"/>
  <c r="CG49" i="1"/>
  <c r="CG50" i="1"/>
  <c r="CG51" i="1"/>
  <c r="CG52" i="1"/>
  <c r="CG53" i="1"/>
  <c r="CG54" i="1"/>
  <c r="CG55" i="1"/>
  <c r="CG56" i="1"/>
  <c r="CG57" i="1"/>
  <c r="CG58" i="1"/>
  <c r="CG59" i="1"/>
  <c r="CG60" i="1"/>
  <c r="CG61" i="1"/>
  <c r="CG62" i="1"/>
  <c r="CG67" i="1"/>
  <c r="CG68" i="1"/>
  <c r="CG73" i="1"/>
  <c r="CG74" i="1"/>
  <c r="CG79" i="1"/>
  <c r="CG80" i="1"/>
  <c r="CG83" i="1"/>
  <c r="CG84" i="1"/>
  <c r="CG85" i="1"/>
  <c r="CG86" i="1"/>
  <c r="CG91" i="1"/>
  <c r="CG92" i="1"/>
  <c r="CG97" i="1"/>
  <c r="CG98" i="1"/>
  <c r="CG103" i="1"/>
  <c r="CG104" i="1"/>
  <c r="CG108" i="1"/>
  <c r="CG109" i="1"/>
  <c r="CG110" i="1"/>
  <c r="CG11" i="1"/>
  <c r="CC12" i="1"/>
  <c r="CC13" i="1"/>
  <c r="CC14" i="1"/>
  <c r="CC15" i="1"/>
  <c r="CC16" i="1"/>
  <c r="CC17" i="1"/>
  <c r="CC18" i="1"/>
  <c r="CC19" i="1"/>
  <c r="CC20" i="1"/>
  <c r="CC21" i="1"/>
  <c r="CC22" i="1"/>
  <c r="CC23" i="1"/>
  <c r="CC24" i="1"/>
  <c r="CC25" i="1"/>
  <c r="CC26" i="1"/>
  <c r="CC27" i="1"/>
  <c r="CC28" i="1"/>
  <c r="CC29" i="1"/>
  <c r="CC30" i="1"/>
  <c r="CC31" i="1"/>
  <c r="CC32" i="1"/>
  <c r="CC33" i="1"/>
  <c r="CC34" i="1"/>
  <c r="CC35" i="1"/>
  <c r="CC36" i="1"/>
  <c r="CC37" i="1"/>
  <c r="CC38" i="1"/>
  <c r="CC39" i="1"/>
  <c r="CC40" i="1"/>
  <c r="CC41" i="1"/>
  <c r="CC42" i="1"/>
  <c r="CC43" i="1"/>
  <c r="CC44" i="1"/>
  <c r="CC45" i="1"/>
  <c r="CC46" i="1"/>
  <c r="CC47" i="1"/>
  <c r="CC48" i="1"/>
  <c r="CC49" i="1"/>
  <c r="CC50" i="1"/>
  <c r="CC51" i="1"/>
  <c r="CC52" i="1"/>
  <c r="CC53" i="1"/>
  <c r="CC54" i="1"/>
  <c r="CC55" i="1"/>
  <c r="CC56" i="1"/>
  <c r="CC57" i="1"/>
  <c r="CC58" i="1"/>
  <c r="CC59" i="1"/>
  <c r="CC60" i="1"/>
  <c r="CC61" i="1"/>
  <c r="CC62" i="1"/>
  <c r="CC64" i="1"/>
  <c r="CC68" i="1"/>
  <c r="CC74" i="1"/>
  <c r="CC80" i="1"/>
  <c r="CC84" i="1"/>
  <c r="CC86" i="1"/>
  <c r="CC92" i="1"/>
  <c r="CC98" i="1"/>
  <c r="CC100" i="1"/>
  <c r="CC104" i="1"/>
  <c r="CC108" i="1"/>
  <c r="CC110" i="1"/>
  <c r="CC11" i="1"/>
  <c r="BY12" i="1"/>
  <c r="BY13" i="1"/>
  <c r="BY14" i="1"/>
  <c r="BY15" i="1"/>
  <c r="BY16" i="1"/>
  <c r="BY17" i="1"/>
  <c r="BY18" i="1"/>
  <c r="BY19" i="1"/>
  <c r="BY20" i="1"/>
  <c r="BY21" i="1"/>
  <c r="BY22" i="1"/>
  <c r="BY23" i="1"/>
  <c r="BY24" i="1"/>
  <c r="BY25" i="1"/>
  <c r="BY26" i="1"/>
  <c r="BY27" i="1"/>
  <c r="BY28" i="1"/>
  <c r="BY29" i="1"/>
  <c r="BY30" i="1"/>
  <c r="BY31" i="1"/>
  <c r="BY32" i="1"/>
  <c r="BY33" i="1"/>
  <c r="BY34" i="1"/>
  <c r="BY35" i="1"/>
  <c r="BY36" i="1"/>
  <c r="BY37" i="1"/>
  <c r="BY38" i="1"/>
  <c r="BY39" i="1"/>
  <c r="BY40" i="1"/>
  <c r="BY41" i="1"/>
  <c r="BY42" i="1"/>
  <c r="BY43" i="1"/>
  <c r="BY44" i="1"/>
  <c r="BY45" i="1"/>
  <c r="BY46" i="1"/>
  <c r="BY47" i="1"/>
  <c r="BY48" i="1"/>
  <c r="BY49" i="1"/>
  <c r="BY50" i="1"/>
  <c r="BY51" i="1"/>
  <c r="BY52" i="1"/>
  <c r="BY53" i="1"/>
  <c r="BY54" i="1"/>
  <c r="BY55" i="1"/>
  <c r="BY56" i="1"/>
  <c r="BY57" i="1"/>
  <c r="BY58" i="1"/>
  <c r="BY59" i="1"/>
  <c r="BY60" i="1"/>
  <c r="BY61" i="1"/>
  <c r="BY62" i="1"/>
  <c r="BY63" i="1"/>
  <c r="BY64" i="1"/>
  <c r="BY65" i="1"/>
  <c r="BY66" i="1"/>
  <c r="BY67" i="1"/>
  <c r="BY68" i="1"/>
  <c r="BY69" i="1"/>
  <c r="BY70" i="1"/>
  <c r="BY83" i="1"/>
  <c r="BY84" i="1"/>
  <c r="BY85" i="1"/>
  <c r="BY86" i="1"/>
  <c r="BY100" i="1"/>
  <c r="BY101" i="1"/>
  <c r="BY108" i="1"/>
  <c r="BY109" i="1"/>
  <c r="BY11" i="1"/>
  <c r="BU12" i="1"/>
  <c r="BU13" i="1"/>
  <c r="BU14" i="1"/>
  <c r="BU15" i="1"/>
  <c r="BU16" i="1"/>
  <c r="BU17" i="1"/>
  <c r="BU18" i="1"/>
  <c r="BU19" i="1"/>
  <c r="BU20" i="1"/>
  <c r="BU21" i="1"/>
  <c r="BU22" i="1"/>
  <c r="BU23" i="1"/>
  <c r="BU24" i="1"/>
  <c r="BU25" i="1"/>
  <c r="BU26" i="1"/>
  <c r="BU27" i="1"/>
  <c r="BU28" i="1"/>
  <c r="BU29" i="1"/>
  <c r="BU30" i="1"/>
  <c r="BU31" i="1"/>
  <c r="BU32" i="1"/>
  <c r="BU33" i="1"/>
  <c r="BU34" i="1"/>
  <c r="BU35" i="1"/>
  <c r="BU36" i="1"/>
  <c r="BU37" i="1"/>
  <c r="BU38" i="1"/>
  <c r="BU39" i="1"/>
  <c r="BU40" i="1"/>
  <c r="BU41" i="1"/>
  <c r="BU42" i="1"/>
  <c r="BU43" i="1"/>
  <c r="BU44" i="1"/>
  <c r="BU45" i="1"/>
  <c r="BU46" i="1"/>
  <c r="BU47" i="1"/>
  <c r="BU48" i="1"/>
  <c r="BU49" i="1"/>
  <c r="BU50" i="1"/>
  <c r="BU51" i="1"/>
  <c r="BU52" i="1"/>
  <c r="BU53" i="1"/>
  <c r="BU54" i="1"/>
  <c r="BU55" i="1"/>
  <c r="BU56" i="1"/>
  <c r="BU57" i="1"/>
  <c r="BU58" i="1"/>
  <c r="BU59" i="1"/>
  <c r="BU60" i="1"/>
  <c r="BU61" i="1"/>
  <c r="BU63" i="1"/>
  <c r="BU64" i="1"/>
  <c r="BU86" i="1"/>
  <c r="BU108" i="1"/>
  <c r="BU109" i="1"/>
  <c r="BU11" i="1"/>
  <c r="CR12" i="1" l="1"/>
  <c r="CR13" i="1"/>
  <c r="CR14" i="1"/>
  <c r="CR15" i="1"/>
  <c r="CR16" i="1"/>
  <c r="CR17" i="1"/>
  <c r="CR18" i="1"/>
  <c r="CR19" i="1"/>
  <c r="CR20" i="1"/>
  <c r="CR21" i="1"/>
  <c r="CR22" i="1"/>
  <c r="CR23" i="1"/>
  <c r="CR24" i="1"/>
  <c r="CR25" i="1"/>
  <c r="CR26" i="1"/>
  <c r="CR27" i="1"/>
  <c r="CR28" i="1"/>
  <c r="CR29" i="1"/>
  <c r="CR30" i="1"/>
  <c r="CR31" i="1"/>
  <c r="CR32" i="1"/>
  <c r="CR33" i="1"/>
  <c r="CR34" i="1"/>
  <c r="CR35" i="1"/>
  <c r="CR36" i="1"/>
  <c r="CR37" i="1"/>
  <c r="CR38" i="1"/>
  <c r="CR39" i="1"/>
  <c r="CR40" i="1"/>
  <c r="CR41" i="1"/>
  <c r="CR42" i="1"/>
  <c r="CR43" i="1"/>
  <c r="CR44" i="1"/>
  <c r="CR45" i="1"/>
  <c r="CR46" i="1"/>
  <c r="CR47" i="1"/>
  <c r="CR48" i="1"/>
  <c r="CR49" i="1"/>
  <c r="CR50" i="1"/>
  <c r="CR51" i="1"/>
  <c r="CR52" i="1"/>
  <c r="CR53" i="1"/>
  <c r="CR54" i="1"/>
  <c r="CR55" i="1"/>
  <c r="CR56" i="1"/>
  <c r="CR57" i="1"/>
  <c r="CR58" i="1"/>
  <c r="CR59" i="1"/>
  <c r="CR60" i="1"/>
  <c r="CR61" i="1"/>
  <c r="CR62" i="1"/>
  <c r="CR63" i="1"/>
  <c r="CR64" i="1"/>
  <c r="CR65" i="1"/>
  <c r="CR66" i="1"/>
  <c r="CR67" i="1"/>
  <c r="CR68" i="1"/>
  <c r="CR69" i="1"/>
  <c r="CR70" i="1"/>
  <c r="CR71" i="1"/>
  <c r="CR72" i="1"/>
  <c r="CR73" i="1"/>
  <c r="CR74" i="1"/>
  <c r="CR75" i="1"/>
  <c r="CR76" i="1"/>
  <c r="CR77" i="1"/>
  <c r="CR78" i="1"/>
  <c r="CR79" i="1"/>
  <c r="CR80" i="1"/>
  <c r="CR81" i="1"/>
  <c r="CR82" i="1"/>
  <c r="CR83" i="1"/>
  <c r="CR84" i="1"/>
  <c r="CR85" i="1"/>
  <c r="CR86" i="1"/>
  <c r="CR87" i="1"/>
  <c r="CR88" i="1"/>
  <c r="CR89" i="1"/>
  <c r="CR90" i="1"/>
  <c r="CR91" i="1"/>
  <c r="CR92" i="1"/>
  <c r="CR93" i="1"/>
  <c r="CR94" i="1"/>
  <c r="CR95" i="1"/>
  <c r="CR96" i="1"/>
  <c r="CR97" i="1"/>
  <c r="CR98" i="1"/>
  <c r="CR99" i="1"/>
  <c r="CR100" i="1"/>
  <c r="CR101" i="1"/>
  <c r="CR102" i="1"/>
  <c r="CR103" i="1"/>
  <c r="CR104" i="1"/>
  <c r="CR105" i="1"/>
  <c r="CR106" i="1"/>
  <c r="CR107" i="1"/>
  <c r="CR108" i="1"/>
  <c r="CR109" i="1"/>
  <c r="CR110" i="1"/>
  <c r="CR11" i="1"/>
  <c r="CN12" i="1"/>
  <c r="CN13" i="1"/>
  <c r="CN14" i="1"/>
  <c r="CN15" i="1"/>
  <c r="CN16" i="1"/>
  <c r="CN17" i="1"/>
  <c r="CN18" i="1"/>
  <c r="CN19" i="1"/>
  <c r="CN20" i="1"/>
  <c r="CN21" i="1"/>
  <c r="CN22" i="1"/>
  <c r="CN23" i="1"/>
  <c r="CN24" i="1"/>
  <c r="CN25" i="1"/>
  <c r="CN26" i="1"/>
  <c r="CN27" i="1"/>
  <c r="CN28" i="1"/>
  <c r="CN29" i="1"/>
  <c r="CN30" i="1"/>
  <c r="CN31" i="1"/>
  <c r="CN32" i="1"/>
  <c r="CN33" i="1"/>
  <c r="CN34" i="1"/>
  <c r="CN35" i="1"/>
  <c r="CN36" i="1"/>
  <c r="CN37" i="1"/>
  <c r="CN38" i="1"/>
  <c r="CN39" i="1"/>
  <c r="CN40" i="1"/>
  <c r="CN41" i="1"/>
  <c r="CN42" i="1"/>
  <c r="CN43" i="1"/>
  <c r="CN44" i="1"/>
  <c r="CN45" i="1"/>
  <c r="CN46" i="1"/>
  <c r="CN47" i="1"/>
  <c r="CN48" i="1"/>
  <c r="CN49" i="1"/>
  <c r="CN50" i="1"/>
  <c r="CN51" i="1"/>
  <c r="CN52" i="1"/>
  <c r="CN53" i="1"/>
  <c r="CN54" i="1"/>
  <c r="CN55" i="1"/>
  <c r="CN56" i="1"/>
  <c r="CN57" i="1"/>
  <c r="CN58" i="1"/>
  <c r="CN59" i="1"/>
  <c r="CN60" i="1"/>
  <c r="CN61" i="1"/>
  <c r="CN62" i="1"/>
  <c r="CN63" i="1"/>
  <c r="CN64" i="1"/>
  <c r="CN65" i="1"/>
  <c r="CN66" i="1"/>
  <c r="CN67" i="1"/>
  <c r="CN68" i="1"/>
  <c r="CN69" i="1"/>
  <c r="CN70" i="1"/>
  <c r="CN71" i="1"/>
  <c r="CN72" i="1"/>
  <c r="CN73" i="1"/>
  <c r="CN74" i="1"/>
  <c r="CN75" i="1"/>
  <c r="CN76" i="1"/>
  <c r="CN77" i="1"/>
  <c r="CN78" i="1"/>
  <c r="CN79" i="1"/>
  <c r="CN80" i="1"/>
  <c r="CN81" i="1"/>
  <c r="CN82" i="1"/>
  <c r="CN83" i="1"/>
  <c r="CN84" i="1"/>
  <c r="CN85" i="1"/>
  <c r="CN86" i="1"/>
  <c r="CN87" i="1"/>
  <c r="CN88" i="1"/>
  <c r="CN89" i="1"/>
  <c r="CN90" i="1"/>
  <c r="CN91" i="1"/>
  <c r="CN92" i="1"/>
  <c r="CN93" i="1"/>
  <c r="CN94" i="1"/>
  <c r="CN95" i="1"/>
  <c r="CN96" i="1"/>
  <c r="CN97" i="1"/>
  <c r="CN98" i="1"/>
  <c r="CN99" i="1"/>
  <c r="CN100" i="1"/>
  <c r="CN101" i="1"/>
  <c r="CN102" i="1"/>
  <c r="CN103" i="1"/>
  <c r="CN104" i="1"/>
  <c r="CN105" i="1"/>
  <c r="CN106" i="1"/>
  <c r="CN107" i="1"/>
  <c r="CN108" i="1"/>
  <c r="CN109" i="1"/>
  <c r="CN110" i="1"/>
  <c r="CN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10" i="1"/>
  <c r="CJ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CF41" i="1"/>
  <c r="CF42" i="1"/>
  <c r="CF43" i="1"/>
  <c r="CF44" i="1"/>
  <c r="CF45" i="1"/>
  <c r="CF46" i="1"/>
  <c r="CF47" i="1"/>
  <c r="CF48" i="1"/>
  <c r="CF49" i="1"/>
  <c r="CF50" i="1"/>
  <c r="CF51" i="1"/>
  <c r="CF52" i="1"/>
  <c r="CF53" i="1"/>
  <c r="CF54" i="1"/>
  <c r="CF55" i="1"/>
  <c r="CF56" i="1"/>
  <c r="CF57" i="1"/>
  <c r="CF58" i="1"/>
  <c r="CF59" i="1"/>
  <c r="CF60" i="1"/>
  <c r="CF61" i="1"/>
  <c r="CF62" i="1"/>
  <c r="CF63" i="1"/>
  <c r="CF64" i="1"/>
  <c r="CF65" i="1"/>
  <c r="CF66" i="1"/>
  <c r="CF67" i="1"/>
  <c r="CF68" i="1"/>
  <c r="CF69" i="1"/>
  <c r="CF70" i="1"/>
  <c r="CF71" i="1"/>
  <c r="CF72" i="1"/>
  <c r="CF73" i="1"/>
  <c r="CF74" i="1"/>
  <c r="CF75" i="1"/>
  <c r="CF76" i="1"/>
  <c r="CF77" i="1"/>
  <c r="CF78" i="1"/>
  <c r="CF79" i="1"/>
  <c r="CF80" i="1"/>
  <c r="CF81" i="1"/>
  <c r="CF82" i="1"/>
  <c r="CF83" i="1"/>
  <c r="CF84" i="1"/>
  <c r="CF85" i="1"/>
  <c r="CF86" i="1"/>
  <c r="CF87" i="1"/>
  <c r="CF88" i="1"/>
  <c r="CF89" i="1"/>
  <c r="CF90" i="1"/>
  <c r="CF91" i="1"/>
  <c r="CF92" i="1"/>
  <c r="CF93" i="1"/>
  <c r="CF94" i="1"/>
  <c r="CF95" i="1"/>
  <c r="CF96" i="1"/>
  <c r="CF97" i="1"/>
  <c r="CF98" i="1"/>
  <c r="CF99" i="1"/>
  <c r="CF100" i="1"/>
  <c r="CF101" i="1"/>
  <c r="CF102" i="1"/>
  <c r="CF103" i="1"/>
  <c r="CF104" i="1"/>
  <c r="CF105" i="1"/>
  <c r="CF106" i="1"/>
  <c r="CF107" i="1"/>
  <c r="CF108" i="1"/>
  <c r="CF109" i="1"/>
  <c r="CF110" i="1"/>
  <c r="CF11" i="1"/>
  <c r="CB12" i="1"/>
  <c r="CB13" i="1"/>
  <c r="CB14" i="1"/>
  <c r="CB15" i="1"/>
  <c r="CB16" i="1"/>
  <c r="CB17" i="1"/>
  <c r="CB18" i="1"/>
  <c r="CB19" i="1"/>
  <c r="CB20" i="1"/>
  <c r="CB21" i="1"/>
  <c r="CB22" i="1"/>
  <c r="CB23" i="1"/>
  <c r="CB24" i="1"/>
  <c r="CB25" i="1"/>
  <c r="CB26" i="1"/>
  <c r="CB27" i="1"/>
  <c r="CB28" i="1"/>
  <c r="CB29" i="1"/>
  <c r="CB30" i="1"/>
  <c r="CB31" i="1"/>
  <c r="CB32" i="1"/>
  <c r="CB33" i="1"/>
  <c r="CB34" i="1"/>
  <c r="CB35" i="1"/>
  <c r="CB36" i="1"/>
  <c r="CB37" i="1"/>
  <c r="CB38" i="1"/>
  <c r="CB39" i="1"/>
  <c r="CB40" i="1"/>
  <c r="CB41" i="1"/>
  <c r="CB42" i="1"/>
  <c r="CB43" i="1"/>
  <c r="CB44" i="1"/>
  <c r="CB45" i="1"/>
  <c r="CB46" i="1"/>
  <c r="CB47" i="1"/>
  <c r="CB48" i="1"/>
  <c r="CB49" i="1"/>
  <c r="CB50" i="1"/>
  <c r="CB51" i="1"/>
  <c r="CB52" i="1"/>
  <c r="CB53" i="1"/>
  <c r="CB54" i="1"/>
  <c r="CB55" i="1"/>
  <c r="CB56" i="1"/>
  <c r="CB57" i="1"/>
  <c r="CB58" i="1"/>
  <c r="CB59" i="1"/>
  <c r="CB60" i="1"/>
  <c r="CB61" i="1"/>
  <c r="CB62" i="1"/>
  <c r="CB63" i="1"/>
  <c r="CB64" i="1"/>
  <c r="CB65" i="1"/>
  <c r="CB66" i="1"/>
  <c r="CB67" i="1"/>
  <c r="CB68" i="1"/>
  <c r="CB69" i="1"/>
  <c r="CB70" i="1"/>
  <c r="CB71" i="1"/>
  <c r="CB72" i="1"/>
  <c r="CB73" i="1"/>
  <c r="CB74" i="1"/>
  <c r="CB75" i="1"/>
  <c r="CB76" i="1"/>
  <c r="CB77" i="1"/>
  <c r="CB78" i="1"/>
  <c r="CB79" i="1"/>
  <c r="CB80" i="1"/>
  <c r="CB81" i="1"/>
  <c r="CB82" i="1"/>
  <c r="CB83" i="1"/>
  <c r="CB84" i="1"/>
  <c r="CB85" i="1"/>
  <c r="CB86" i="1"/>
  <c r="CB87" i="1"/>
  <c r="CB88" i="1"/>
  <c r="CB89" i="1"/>
  <c r="CB90" i="1"/>
  <c r="CB91" i="1"/>
  <c r="CB92" i="1"/>
  <c r="CB93" i="1"/>
  <c r="CB94" i="1"/>
  <c r="CB95" i="1"/>
  <c r="CB96" i="1"/>
  <c r="CB97" i="1"/>
  <c r="CB98" i="1"/>
  <c r="CB99" i="1"/>
  <c r="CB100" i="1"/>
  <c r="CB101" i="1"/>
  <c r="CB102" i="1"/>
  <c r="CB103" i="1"/>
  <c r="CB104" i="1"/>
  <c r="CB105" i="1"/>
  <c r="CB106" i="1"/>
  <c r="CB107" i="1"/>
  <c r="CB108" i="1"/>
  <c r="CB109" i="1"/>
  <c r="CB110" i="1"/>
  <c r="CB11" i="1"/>
  <c r="BX12" i="1"/>
  <c r="BX13" i="1"/>
  <c r="BX14" i="1"/>
  <c r="BX15" i="1"/>
  <c r="BX16" i="1"/>
  <c r="BX17" i="1"/>
  <c r="BX18" i="1"/>
  <c r="BX19" i="1"/>
  <c r="BX20" i="1"/>
  <c r="BX21" i="1"/>
  <c r="BX22" i="1"/>
  <c r="BX23" i="1"/>
  <c r="BX24" i="1"/>
  <c r="BX25" i="1"/>
  <c r="BX26" i="1"/>
  <c r="BX27" i="1"/>
  <c r="BX28" i="1"/>
  <c r="BX29" i="1"/>
  <c r="BX30" i="1"/>
  <c r="BX31" i="1"/>
  <c r="BX32" i="1"/>
  <c r="BX33" i="1"/>
  <c r="BX34" i="1"/>
  <c r="BX35" i="1"/>
  <c r="BX36" i="1"/>
  <c r="BX37" i="1"/>
  <c r="BX38" i="1"/>
  <c r="BX39" i="1"/>
  <c r="BX40" i="1"/>
  <c r="BX41" i="1"/>
  <c r="BX42" i="1"/>
  <c r="BX43" i="1"/>
  <c r="BX44" i="1"/>
  <c r="BX45" i="1"/>
  <c r="BX46" i="1"/>
  <c r="BX47" i="1"/>
  <c r="BX48" i="1"/>
  <c r="BX49" i="1"/>
  <c r="BX50" i="1"/>
  <c r="BX51" i="1"/>
  <c r="BX52" i="1"/>
  <c r="BX53" i="1"/>
  <c r="BX54" i="1"/>
  <c r="BX55" i="1"/>
  <c r="BX56" i="1"/>
  <c r="BX57" i="1"/>
  <c r="BX58" i="1"/>
  <c r="BX59" i="1"/>
  <c r="BX60" i="1"/>
  <c r="BX61" i="1"/>
  <c r="BX62" i="1"/>
  <c r="BX63" i="1"/>
  <c r="BX64" i="1"/>
  <c r="BX65" i="1"/>
  <c r="BX66" i="1"/>
  <c r="BX67" i="1"/>
  <c r="BX68" i="1"/>
  <c r="BX69" i="1"/>
  <c r="BX70" i="1"/>
  <c r="BX71" i="1"/>
  <c r="BX72" i="1"/>
  <c r="BX73" i="1"/>
  <c r="BX74" i="1"/>
  <c r="BX75" i="1"/>
  <c r="BX76" i="1"/>
  <c r="BX77" i="1"/>
  <c r="BX78" i="1"/>
  <c r="BX79" i="1"/>
  <c r="BX80" i="1"/>
  <c r="BX81" i="1"/>
  <c r="BX82" i="1"/>
  <c r="BX83" i="1"/>
  <c r="BX84" i="1"/>
  <c r="BX85" i="1"/>
  <c r="BX86" i="1"/>
  <c r="BX87" i="1"/>
  <c r="BX88" i="1"/>
  <c r="BX89" i="1"/>
  <c r="BX90" i="1"/>
  <c r="BX91" i="1"/>
  <c r="BX92" i="1"/>
  <c r="BX93" i="1"/>
  <c r="BX94" i="1"/>
  <c r="BX95" i="1"/>
  <c r="BX96" i="1"/>
  <c r="BX97" i="1"/>
  <c r="BX98" i="1"/>
  <c r="BX99" i="1"/>
  <c r="BX100" i="1"/>
  <c r="BX101" i="1"/>
  <c r="BX102" i="1"/>
  <c r="BX103" i="1"/>
  <c r="BX104" i="1"/>
  <c r="BX105" i="1"/>
  <c r="BX106" i="1"/>
  <c r="BX107" i="1"/>
  <c r="BX108" i="1"/>
  <c r="BX109" i="1"/>
  <c r="BX110" i="1"/>
  <c r="BX11" i="1"/>
  <c r="BT12" i="1"/>
  <c r="BT13" i="1"/>
  <c r="BT14" i="1"/>
  <c r="BT15" i="1"/>
  <c r="BT16" i="1"/>
  <c r="BT17" i="1"/>
  <c r="BT18" i="1"/>
  <c r="BT19" i="1"/>
  <c r="BT20" i="1"/>
  <c r="BT21" i="1"/>
  <c r="BT22" i="1"/>
  <c r="BT23" i="1"/>
  <c r="BT24" i="1"/>
  <c r="BT25" i="1"/>
  <c r="BT26" i="1"/>
  <c r="BT27" i="1"/>
  <c r="BT28" i="1"/>
  <c r="BT29" i="1"/>
  <c r="BT30" i="1"/>
  <c r="BT31" i="1"/>
  <c r="BT32" i="1"/>
  <c r="BT33" i="1"/>
  <c r="BT34" i="1"/>
  <c r="BT35" i="1"/>
  <c r="BT36" i="1"/>
  <c r="BT37" i="1"/>
  <c r="BT38" i="1"/>
  <c r="BT39" i="1"/>
  <c r="BT40" i="1"/>
  <c r="BT41" i="1"/>
  <c r="BT42" i="1"/>
  <c r="BT43" i="1"/>
  <c r="BT44" i="1"/>
  <c r="BT45" i="1"/>
  <c r="BT46" i="1"/>
  <c r="BT47" i="1"/>
  <c r="BT48" i="1"/>
  <c r="BT49" i="1"/>
  <c r="BT50" i="1"/>
  <c r="BT51" i="1"/>
  <c r="BT52" i="1"/>
  <c r="BT53" i="1"/>
  <c r="BT54" i="1"/>
  <c r="BT55" i="1"/>
  <c r="BT56" i="1"/>
  <c r="BT57" i="1"/>
  <c r="BT58" i="1"/>
  <c r="BT59" i="1"/>
  <c r="BT60" i="1"/>
  <c r="BT61" i="1"/>
  <c r="BT62" i="1"/>
  <c r="BT63" i="1"/>
  <c r="BT64" i="1"/>
  <c r="BT65" i="1"/>
  <c r="BT66" i="1"/>
  <c r="BT67" i="1"/>
  <c r="BT68" i="1"/>
  <c r="BT69" i="1"/>
  <c r="BT70" i="1"/>
  <c r="BT71" i="1"/>
  <c r="BT72" i="1"/>
  <c r="BT73" i="1"/>
  <c r="BT74" i="1"/>
  <c r="BT75" i="1"/>
  <c r="BT76" i="1"/>
  <c r="BT77" i="1"/>
  <c r="BT78" i="1"/>
  <c r="BT79" i="1"/>
  <c r="BT80" i="1"/>
  <c r="BT81" i="1"/>
  <c r="BT82" i="1"/>
  <c r="BT83" i="1"/>
  <c r="BT84" i="1"/>
  <c r="BT85" i="1"/>
  <c r="BT86" i="1"/>
  <c r="BT87" i="1"/>
  <c r="BT88" i="1"/>
  <c r="BT89" i="1"/>
  <c r="BT90" i="1"/>
  <c r="BT91" i="1"/>
  <c r="BT92" i="1"/>
  <c r="BT93" i="1"/>
  <c r="BT94" i="1"/>
  <c r="BT95" i="1"/>
  <c r="BT96" i="1"/>
  <c r="BT97" i="1"/>
  <c r="BT98" i="1"/>
  <c r="BT99" i="1"/>
  <c r="BT100" i="1"/>
  <c r="BT101" i="1"/>
  <c r="BT102" i="1"/>
  <c r="BT103" i="1"/>
  <c r="BT104" i="1"/>
  <c r="BT105" i="1"/>
  <c r="BT106" i="1"/>
  <c r="BT107" i="1"/>
  <c r="BT108" i="1"/>
  <c r="BT109" i="1"/>
  <c r="BT110" i="1"/>
  <c r="BT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10" i="1"/>
  <c r="BA11" i="1"/>
  <c r="I1" i="1"/>
  <c r="B1" i="1"/>
  <c r="K26" i="7"/>
  <c r="E26" i="7"/>
  <c r="B24" i="7"/>
  <c r="B23" i="7"/>
  <c r="K20" i="7"/>
  <c r="E20" i="7"/>
  <c r="K19" i="7"/>
  <c r="E19" i="7"/>
  <c r="K18" i="7"/>
  <c r="E18" i="7"/>
  <c r="K17" i="7"/>
  <c r="E17" i="7"/>
  <c r="K16" i="7"/>
  <c r="E16" i="7"/>
  <c r="K11" i="7"/>
  <c r="D11" i="7"/>
  <c r="A4" i="7"/>
  <c r="A2" i="1" s="1"/>
  <c r="O3" i="7"/>
  <c r="O5" i="7" s="1"/>
  <c r="N3" i="7"/>
  <c r="N5" i="7" s="1"/>
  <c r="A3" i="7"/>
  <c r="A1" i="1" s="1"/>
  <c r="K3" i="7" l="1"/>
  <c r="BQ12" i="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Q41" i="1"/>
  <c r="BQ42" i="1"/>
  <c r="BQ43" i="1"/>
  <c r="BQ44" i="1"/>
  <c r="BQ45" i="1"/>
  <c r="BQ46" i="1"/>
  <c r="BQ47" i="1"/>
  <c r="BQ48" i="1"/>
  <c r="BQ49" i="1"/>
  <c r="BQ50" i="1"/>
  <c r="BQ51" i="1"/>
  <c r="BQ52" i="1"/>
  <c r="BQ53" i="1"/>
  <c r="BQ54" i="1"/>
  <c r="BQ55" i="1"/>
  <c r="BQ56" i="1"/>
  <c r="BQ57" i="1"/>
  <c r="BQ58" i="1"/>
  <c r="BQ59" i="1"/>
  <c r="BQ60" i="1"/>
  <c r="BQ61" i="1"/>
  <c r="BQ62" i="1"/>
  <c r="BQ63" i="1"/>
  <c r="BQ64" i="1"/>
  <c r="BQ65" i="1"/>
  <c r="BQ66" i="1"/>
  <c r="BQ67" i="1"/>
  <c r="BQ68" i="1"/>
  <c r="BQ69" i="1"/>
  <c r="BQ70" i="1"/>
  <c r="BQ71" i="1"/>
  <c r="BQ72" i="1"/>
  <c r="BQ73" i="1"/>
  <c r="BQ74" i="1"/>
  <c r="BQ75" i="1"/>
  <c r="BQ76" i="1"/>
  <c r="BQ77" i="1"/>
  <c r="BQ78" i="1"/>
  <c r="BQ79" i="1"/>
  <c r="BQ80" i="1"/>
  <c r="BQ81" i="1"/>
  <c r="BQ82" i="1"/>
  <c r="BQ83" i="1"/>
  <c r="BQ84" i="1"/>
  <c r="BQ85" i="1"/>
  <c r="BQ86" i="1"/>
  <c r="BQ87" i="1"/>
  <c r="BQ88" i="1"/>
  <c r="BQ89" i="1"/>
  <c r="BQ90" i="1"/>
  <c r="BQ91" i="1"/>
  <c r="BQ92" i="1"/>
  <c r="BQ93" i="1"/>
  <c r="BQ94" i="1"/>
  <c r="BQ95" i="1"/>
  <c r="BQ96" i="1"/>
  <c r="BQ97" i="1"/>
  <c r="BQ98" i="1"/>
  <c r="BQ99" i="1"/>
  <c r="BQ100" i="1"/>
  <c r="BQ101" i="1"/>
  <c r="BQ102" i="1"/>
  <c r="BQ103" i="1"/>
  <c r="BQ104" i="1"/>
  <c r="BQ105" i="1"/>
  <c r="BQ106" i="1"/>
  <c r="BQ107" i="1"/>
  <c r="BQ108" i="1"/>
  <c r="BQ109" i="1"/>
  <c r="BQ110" i="1"/>
  <c r="BQ11" i="1"/>
  <c r="BP11" i="1"/>
  <c r="BP12" i="1"/>
  <c r="BP13" i="1"/>
  <c r="BP14" i="1"/>
  <c r="BP15"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BP42" i="1"/>
  <c r="BP43" i="1"/>
  <c r="BP44" i="1"/>
  <c r="BP45" i="1"/>
  <c r="BP46" i="1"/>
  <c r="BP47" i="1"/>
  <c r="BP48" i="1"/>
  <c r="BP49" i="1"/>
  <c r="BP50" i="1"/>
  <c r="BP51" i="1"/>
  <c r="BP52" i="1"/>
  <c r="BP53" i="1"/>
  <c r="BP54" i="1"/>
  <c r="BP55" i="1"/>
  <c r="BP56" i="1"/>
  <c r="BP57" i="1"/>
  <c r="BP58" i="1"/>
  <c r="BP59" i="1"/>
  <c r="BP60" i="1"/>
  <c r="BP61" i="1"/>
  <c r="BP62" i="1"/>
  <c r="BP63" i="1"/>
  <c r="BP64" i="1"/>
  <c r="BP65" i="1"/>
  <c r="BP66" i="1"/>
  <c r="BP67" i="1"/>
  <c r="BP68" i="1"/>
  <c r="BP69" i="1"/>
  <c r="BP70" i="1"/>
  <c r="BP71" i="1"/>
  <c r="BP72" i="1"/>
  <c r="BP73" i="1"/>
  <c r="BP74" i="1"/>
  <c r="BP75" i="1"/>
  <c r="BP76" i="1"/>
  <c r="BP77" i="1"/>
  <c r="BP78" i="1"/>
  <c r="BP79" i="1"/>
  <c r="BP80" i="1"/>
  <c r="BP81" i="1"/>
  <c r="BP82" i="1"/>
  <c r="BP83" i="1"/>
  <c r="BP84" i="1"/>
  <c r="BP85" i="1"/>
  <c r="BP86" i="1"/>
  <c r="BP87" i="1"/>
  <c r="BP88" i="1"/>
  <c r="BP89" i="1"/>
  <c r="BP90" i="1"/>
  <c r="BP91" i="1"/>
  <c r="BP92" i="1"/>
  <c r="BP93" i="1"/>
  <c r="BP94" i="1"/>
  <c r="BP95" i="1"/>
  <c r="BP96" i="1"/>
  <c r="BP97" i="1"/>
  <c r="BP98" i="1"/>
  <c r="BP99" i="1"/>
  <c r="BP100" i="1"/>
  <c r="BP101" i="1"/>
  <c r="BP102" i="1"/>
  <c r="BP103" i="1"/>
  <c r="BP104" i="1"/>
  <c r="BP105" i="1"/>
  <c r="BP107" i="1"/>
  <c r="BP108" i="1"/>
  <c r="BP109" i="1"/>
  <c r="BP110" i="1"/>
  <c r="BP106" i="1"/>
  <c r="BN12" i="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46" i="1"/>
  <c r="BN47" i="1"/>
  <c r="BN48" i="1"/>
  <c r="BN49" i="1"/>
  <c r="BN50" i="1"/>
  <c r="BN51" i="1"/>
  <c r="BN52" i="1"/>
  <c r="BN53" i="1"/>
  <c r="BN54" i="1"/>
  <c r="BN55" i="1"/>
  <c r="BN56" i="1"/>
  <c r="BN57" i="1"/>
  <c r="BN58" i="1"/>
  <c r="BN59" i="1"/>
  <c r="BN60" i="1"/>
  <c r="BN61" i="1"/>
  <c r="BN62" i="1"/>
  <c r="BN63" i="1"/>
  <c r="BN64" i="1"/>
  <c r="BN65" i="1"/>
  <c r="BN66" i="1"/>
  <c r="BN67" i="1"/>
  <c r="BN68" i="1"/>
  <c r="BN69" i="1"/>
  <c r="BN70" i="1"/>
  <c r="BN71" i="1"/>
  <c r="BN72" i="1"/>
  <c r="BN73" i="1"/>
  <c r="BN74" i="1"/>
  <c r="BN75" i="1"/>
  <c r="BN76" i="1"/>
  <c r="BN77" i="1"/>
  <c r="BN78" i="1"/>
  <c r="BN79" i="1"/>
  <c r="BN80" i="1"/>
  <c r="BN81" i="1"/>
  <c r="BN82" i="1"/>
  <c r="BN83" i="1"/>
  <c r="BN84" i="1"/>
  <c r="BN85" i="1"/>
  <c r="BN86" i="1"/>
  <c r="BN87" i="1"/>
  <c r="BN88" i="1"/>
  <c r="BN89" i="1"/>
  <c r="BN90" i="1"/>
  <c r="BN91" i="1"/>
  <c r="BN92" i="1"/>
  <c r="BN93" i="1"/>
  <c r="BN94" i="1"/>
  <c r="BN95" i="1"/>
  <c r="BN96" i="1"/>
  <c r="BN97" i="1"/>
  <c r="BN98" i="1"/>
  <c r="BN99" i="1"/>
  <c r="BN100" i="1"/>
  <c r="BN101" i="1"/>
  <c r="BN102" i="1"/>
  <c r="BN103" i="1"/>
  <c r="BN104" i="1"/>
  <c r="BN105" i="1"/>
  <c r="BN106" i="1"/>
  <c r="BN107" i="1"/>
  <c r="BN108" i="1"/>
  <c r="BN109" i="1"/>
  <c r="BN110" i="1"/>
  <c r="BN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O12" i="1" l="1"/>
  <c r="BO13" i="1"/>
  <c r="BO1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O41" i="1"/>
  <c r="BO42" i="1"/>
  <c r="BO43" i="1"/>
  <c r="BO44" i="1"/>
  <c r="BO45" i="1"/>
  <c r="BO46" i="1"/>
  <c r="BO47" i="1"/>
  <c r="BO48" i="1"/>
  <c r="BO49" i="1"/>
  <c r="BO50" i="1"/>
  <c r="BO51" i="1"/>
  <c r="BO52" i="1"/>
  <c r="BO53" i="1"/>
  <c r="BO54" i="1"/>
  <c r="BO55" i="1"/>
  <c r="BO56" i="1"/>
  <c r="BO57" i="1"/>
  <c r="BO58" i="1"/>
  <c r="BO59" i="1"/>
  <c r="BO60" i="1"/>
  <c r="BO61" i="1"/>
  <c r="BO62" i="1"/>
  <c r="BO63" i="1"/>
  <c r="BO64" i="1"/>
  <c r="BO65" i="1"/>
  <c r="BO66" i="1"/>
  <c r="BO67" i="1"/>
  <c r="BO68" i="1"/>
  <c r="BO69" i="1"/>
  <c r="BO70" i="1"/>
  <c r="BO71" i="1"/>
  <c r="BO72" i="1"/>
  <c r="BO73" i="1"/>
  <c r="BO74" i="1"/>
  <c r="BO75" i="1"/>
  <c r="BO76" i="1"/>
  <c r="BO77" i="1"/>
  <c r="BO78" i="1"/>
  <c r="BO79" i="1"/>
  <c r="BO80" i="1"/>
  <c r="BO81" i="1"/>
  <c r="BO82" i="1"/>
  <c r="BO83" i="1"/>
  <c r="BO84" i="1"/>
  <c r="BO85" i="1"/>
  <c r="BO86" i="1"/>
  <c r="BO87" i="1"/>
  <c r="BO88" i="1"/>
  <c r="BO89" i="1"/>
  <c r="BO90" i="1"/>
  <c r="BO91" i="1"/>
  <c r="BO92" i="1"/>
  <c r="BO93" i="1"/>
  <c r="BO94" i="1"/>
  <c r="BO95" i="1"/>
  <c r="BO96" i="1"/>
  <c r="BO97" i="1"/>
  <c r="BO98" i="1"/>
  <c r="BO99" i="1"/>
  <c r="BO100" i="1"/>
  <c r="BO101" i="1"/>
  <c r="BO102" i="1"/>
  <c r="BO103" i="1"/>
  <c r="BO104" i="1"/>
  <c r="BO105" i="1"/>
  <c r="BO106" i="1"/>
  <c r="BO107" i="1"/>
  <c r="BO108" i="1"/>
  <c r="BO109" i="1"/>
  <c r="BO110" i="1"/>
  <c r="BO11" i="1"/>
  <c r="CW12" i="1"/>
  <c r="CX12" i="1"/>
  <c r="CY12" i="1"/>
  <c r="CZ12" i="1"/>
  <c r="DA12" i="1"/>
  <c r="DB12" i="1"/>
  <c r="DE12" i="1"/>
  <c r="DF12" i="1"/>
  <c r="DI12" i="1"/>
  <c r="DJ12" i="1"/>
  <c r="DM12" i="1"/>
  <c r="DN12" i="1"/>
  <c r="DQ12" i="1"/>
  <c r="DR12" i="1"/>
  <c r="CW13" i="1"/>
  <c r="CX13" i="1"/>
  <c r="CY13" i="1"/>
  <c r="CZ13" i="1"/>
  <c r="DA13" i="1"/>
  <c r="DB13" i="1"/>
  <c r="DE13" i="1"/>
  <c r="DF13" i="1"/>
  <c r="DI13" i="1"/>
  <c r="DJ13" i="1"/>
  <c r="DM13" i="1"/>
  <c r="DN13" i="1"/>
  <c r="DQ13" i="1"/>
  <c r="DR13" i="1"/>
  <c r="CW14" i="1"/>
  <c r="CX14" i="1"/>
  <c r="CY14" i="1"/>
  <c r="CZ14" i="1"/>
  <c r="DA14" i="1"/>
  <c r="DB14" i="1"/>
  <c r="DE14" i="1"/>
  <c r="DF14" i="1"/>
  <c r="DI14" i="1"/>
  <c r="DJ14" i="1"/>
  <c r="DM14" i="1"/>
  <c r="DN14" i="1"/>
  <c r="DQ14" i="1"/>
  <c r="DR14" i="1"/>
  <c r="CW15" i="1"/>
  <c r="CX15" i="1"/>
  <c r="CY15" i="1"/>
  <c r="CZ15" i="1"/>
  <c r="DA15" i="1"/>
  <c r="DB15" i="1"/>
  <c r="DE15" i="1"/>
  <c r="DF15" i="1"/>
  <c r="DI15" i="1"/>
  <c r="DJ15" i="1"/>
  <c r="DM15" i="1"/>
  <c r="DN15" i="1"/>
  <c r="DQ15" i="1"/>
  <c r="DR15" i="1"/>
  <c r="CW16" i="1"/>
  <c r="CX16" i="1"/>
  <c r="CY16" i="1"/>
  <c r="CZ16" i="1"/>
  <c r="DA16" i="1"/>
  <c r="DB16" i="1"/>
  <c r="DE16" i="1"/>
  <c r="DF16" i="1"/>
  <c r="DI16" i="1"/>
  <c r="DJ16" i="1"/>
  <c r="DM16" i="1"/>
  <c r="DN16" i="1"/>
  <c r="DQ16" i="1"/>
  <c r="DR16" i="1"/>
  <c r="CW17" i="1"/>
  <c r="CX17" i="1"/>
  <c r="CY17" i="1"/>
  <c r="CZ17" i="1"/>
  <c r="DA17" i="1"/>
  <c r="DB17" i="1"/>
  <c r="DE17" i="1"/>
  <c r="DF17" i="1"/>
  <c r="DI17" i="1"/>
  <c r="DJ17" i="1"/>
  <c r="DM17" i="1"/>
  <c r="DN17" i="1"/>
  <c r="DQ17" i="1"/>
  <c r="DR17" i="1"/>
  <c r="CW18" i="1"/>
  <c r="CX18" i="1"/>
  <c r="CY18" i="1"/>
  <c r="CZ18" i="1"/>
  <c r="DA18" i="1"/>
  <c r="DB18" i="1"/>
  <c r="DE18" i="1"/>
  <c r="DF18" i="1"/>
  <c r="DI18" i="1"/>
  <c r="DJ18" i="1"/>
  <c r="DM18" i="1"/>
  <c r="DN18" i="1"/>
  <c r="DQ18" i="1"/>
  <c r="DR18" i="1"/>
  <c r="CW19" i="1"/>
  <c r="CX19" i="1"/>
  <c r="CY19" i="1"/>
  <c r="CZ19" i="1"/>
  <c r="DA19" i="1"/>
  <c r="DB19" i="1"/>
  <c r="DE19" i="1"/>
  <c r="DF19" i="1"/>
  <c r="DI19" i="1"/>
  <c r="DJ19" i="1"/>
  <c r="DM19" i="1"/>
  <c r="DN19" i="1"/>
  <c r="DQ19" i="1"/>
  <c r="DR19" i="1"/>
  <c r="CW20" i="1"/>
  <c r="CX20" i="1"/>
  <c r="CY20" i="1"/>
  <c r="CZ20" i="1"/>
  <c r="DA20" i="1"/>
  <c r="DB20" i="1"/>
  <c r="DE20" i="1"/>
  <c r="DF20" i="1"/>
  <c r="DI20" i="1"/>
  <c r="DJ20" i="1"/>
  <c r="DM20" i="1"/>
  <c r="DN20" i="1"/>
  <c r="DQ20" i="1"/>
  <c r="DR20" i="1"/>
  <c r="CW21" i="1"/>
  <c r="CX21" i="1"/>
  <c r="CY21" i="1"/>
  <c r="CZ21" i="1"/>
  <c r="DA21" i="1"/>
  <c r="DB21" i="1"/>
  <c r="DE21" i="1"/>
  <c r="DF21" i="1"/>
  <c r="DI21" i="1"/>
  <c r="DJ21" i="1"/>
  <c r="DM21" i="1"/>
  <c r="DN21" i="1"/>
  <c r="DQ21" i="1"/>
  <c r="DR21" i="1"/>
  <c r="CW22" i="1"/>
  <c r="CX22" i="1"/>
  <c r="CY22" i="1"/>
  <c r="CZ22" i="1"/>
  <c r="DA22" i="1"/>
  <c r="DB22" i="1"/>
  <c r="DE22" i="1"/>
  <c r="DF22" i="1"/>
  <c r="DI22" i="1"/>
  <c r="DJ22" i="1"/>
  <c r="DM22" i="1"/>
  <c r="DN22" i="1"/>
  <c r="DQ22" i="1"/>
  <c r="DR22" i="1"/>
  <c r="CW23" i="1"/>
  <c r="CX23" i="1"/>
  <c r="CY23" i="1"/>
  <c r="CZ23" i="1"/>
  <c r="DA23" i="1"/>
  <c r="DB23" i="1"/>
  <c r="DE23" i="1"/>
  <c r="DF23" i="1"/>
  <c r="DI23" i="1"/>
  <c r="DJ23" i="1"/>
  <c r="DM23" i="1"/>
  <c r="DN23" i="1"/>
  <c r="DQ23" i="1"/>
  <c r="DR23" i="1"/>
  <c r="CW24" i="1"/>
  <c r="CX24" i="1"/>
  <c r="CY24" i="1"/>
  <c r="CZ24" i="1"/>
  <c r="DA24" i="1"/>
  <c r="DB24" i="1"/>
  <c r="DE24" i="1"/>
  <c r="DF24" i="1"/>
  <c r="DI24" i="1"/>
  <c r="DJ24" i="1"/>
  <c r="DM24" i="1"/>
  <c r="DN24" i="1"/>
  <c r="DQ24" i="1"/>
  <c r="DR24" i="1"/>
  <c r="CW25" i="1"/>
  <c r="CX25" i="1"/>
  <c r="CY25" i="1"/>
  <c r="CZ25" i="1"/>
  <c r="DA25" i="1"/>
  <c r="DB25" i="1"/>
  <c r="DE25" i="1"/>
  <c r="DF25" i="1"/>
  <c r="DI25" i="1"/>
  <c r="DJ25" i="1"/>
  <c r="DM25" i="1"/>
  <c r="DN25" i="1"/>
  <c r="DQ25" i="1"/>
  <c r="DR25" i="1"/>
  <c r="CW26" i="1"/>
  <c r="CX26" i="1"/>
  <c r="CY26" i="1"/>
  <c r="CZ26" i="1"/>
  <c r="DA26" i="1"/>
  <c r="DB26" i="1"/>
  <c r="DE26" i="1"/>
  <c r="DF26" i="1"/>
  <c r="DI26" i="1"/>
  <c r="DJ26" i="1"/>
  <c r="DM26" i="1"/>
  <c r="DN26" i="1"/>
  <c r="DQ26" i="1"/>
  <c r="DR26" i="1"/>
  <c r="CW27" i="1"/>
  <c r="CX27" i="1"/>
  <c r="CY27" i="1"/>
  <c r="CZ27" i="1"/>
  <c r="DA27" i="1"/>
  <c r="DB27" i="1"/>
  <c r="DE27" i="1"/>
  <c r="DF27" i="1"/>
  <c r="DI27" i="1"/>
  <c r="DJ27" i="1"/>
  <c r="DM27" i="1"/>
  <c r="DN27" i="1"/>
  <c r="DQ27" i="1"/>
  <c r="DR27" i="1"/>
  <c r="CW28" i="1"/>
  <c r="CX28" i="1"/>
  <c r="CY28" i="1"/>
  <c r="CZ28" i="1"/>
  <c r="DA28" i="1"/>
  <c r="DB28" i="1"/>
  <c r="DE28" i="1"/>
  <c r="DF28" i="1"/>
  <c r="DI28" i="1"/>
  <c r="DJ28" i="1"/>
  <c r="DM28" i="1"/>
  <c r="DN28" i="1"/>
  <c r="DQ28" i="1"/>
  <c r="DR28" i="1"/>
  <c r="CW29" i="1"/>
  <c r="CX29" i="1"/>
  <c r="CY29" i="1"/>
  <c r="CZ29" i="1"/>
  <c r="DA29" i="1"/>
  <c r="DB29" i="1"/>
  <c r="DE29" i="1"/>
  <c r="DF29" i="1"/>
  <c r="DI29" i="1"/>
  <c r="DJ29" i="1"/>
  <c r="DM29" i="1"/>
  <c r="DN29" i="1"/>
  <c r="DQ29" i="1"/>
  <c r="DR29" i="1"/>
  <c r="CW30" i="1"/>
  <c r="CX30" i="1"/>
  <c r="CY30" i="1"/>
  <c r="CZ30" i="1"/>
  <c r="DA30" i="1"/>
  <c r="DB30" i="1"/>
  <c r="DE30" i="1"/>
  <c r="DF30" i="1"/>
  <c r="DI30" i="1"/>
  <c r="DJ30" i="1"/>
  <c r="DM30" i="1"/>
  <c r="DN30" i="1"/>
  <c r="DQ30" i="1"/>
  <c r="DR30" i="1"/>
  <c r="CW31" i="1"/>
  <c r="CX31" i="1"/>
  <c r="CY31" i="1"/>
  <c r="CZ31" i="1"/>
  <c r="DA31" i="1"/>
  <c r="DB31" i="1"/>
  <c r="DE31" i="1"/>
  <c r="DF31" i="1"/>
  <c r="DI31" i="1"/>
  <c r="DJ31" i="1"/>
  <c r="DM31" i="1"/>
  <c r="DN31" i="1"/>
  <c r="DQ31" i="1"/>
  <c r="DR31" i="1"/>
  <c r="CW32" i="1"/>
  <c r="CX32" i="1"/>
  <c r="CY32" i="1"/>
  <c r="CZ32" i="1"/>
  <c r="DA32" i="1"/>
  <c r="DB32" i="1"/>
  <c r="DE32" i="1"/>
  <c r="DF32" i="1"/>
  <c r="DI32" i="1"/>
  <c r="DJ32" i="1"/>
  <c r="DM32" i="1"/>
  <c r="DN32" i="1"/>
  <c r="DQ32" i="1"/>
  <c r="DR32" i="1"/>
  <c r="CW33" i="1"/>
  <c r="CX33" i="1"/>
  <c r="CY33" i="1"/>
  <c r="CZ33" i="1"/>
  <c r="DA33" i="1"/>
  <c r="DB33" i="1"/>
  <c r="DE33" i="1"/>
  <c r="DF33" i="1"/>
  <c r="DI33" i="1"/>
  <c r="DJ33" i="1"/>
  <c r="DM33" i="1"/>
  <c r="DN33" i="1"/>
  <c r="DQ33" i="1"/>
  <c r="DR33" i="1"/>
  <c r="CW34" i="1"/>
  <c r="CX34" i="1"/>
  <c r="CY34" i="1"/>
  <c r="CZ34" i="1"/>
  <c r="DA34" i="1"/>
  <c r="DB34" i="1"/>
  <c r="DE34" i="1"/>
  <c r="DF34" i="1"/>
  <c r="DI34" i="1"/>
  <c r="DJ34" i="1"/>
  <c r="DM34" i="1"/>
  <c r="DN34" i="1"/>
  <c r="DQ34" i="1"/>
  <c r="DR34" i="1"/>
  <c r="CW35" i="1"/>
  <c r="CX35" i="1"/>
  <c r="CY35" i="1"/>
  <c r="CZ35" i="1"/>
  <c r="DA35" i="1"/>
  <c r="DB35" i="1"/>
  <c r="DE35" i="1"/>
  <c r="DF35" i="1"/>
  <c r="DI35" i="1"/>
  <c r="DJ35" i="1"/>
  <c r="DM35" i="1"/>
  <c r="DN35" i="1"/>
  <c r="DQ35" i="1"/>
  <c r="DR35" i="1"/>
  <c r="CW36" i="1"/>
  <c r="CX36" i="1"/>
  <c r="CY36" i="1"/>
  <c r="CZ36" i="1"/>
  <c r="DA36" i="1"/>
  <c r="DB36" i="1"/>
  <c r="DE36" i="1"/>
  <c r="DF36" i="1"/>
  <c r="DI36" i="1"/>
  <c r="DJ36" i="1"/>
  <c r="DM36" i="1"/>
  <c r="DN36" i="1"/>
  <c r="DQ36" i="1"/>
  <c r="DR36" i="1"/>
  <c r="CW37" i="1"/>
  <c r="CX37" i="1"/>
  <c r="CY37" i="1"/>
  <c r="CZ37" i="1"/>
  <c r="DA37" i="1"/>
  <c r="DB37" i="1"/>
  <c r="DE37" i="1"/>
  <c r="DF37" i="1"/>
  <c r="DI37" i="1"/>
  <c r="DJ37" i="1"/>
  <c r="DM37" i="1"/>
  <c r="DN37" i="1"/>
  <c r="DQ37" i="1"/>
  <c r="DR37" i="1"/>
  <c r="CW38" i="1"/>
  <c r="CX38" i="1"/>
  <c r="CY38" i="1"/>
  <c r="CZ38" i="1"/>
  <c r="DA38" i="1"/>
  <c r="DB38" i="1"/>
  <c r="DE38" i="1"/>
  <c r="DF38" i="1"/>
  <c r="DI38" i="1"/>
  <c r="DJ38" i="1"/>
  <c r="DM38" i="1"/>
  <c r="DN38" i="1"/>
  <c r="DQ38" i="1"/>
  <c r="DR38" i="1"/>
  <c r="CW39" i="1"/>
  <c r="CX39" i="1"/>
  <c r="CY39" i="1"/>
  <c r="CZ39" i="1"/>
  <c r="DA39" i="1"/>
  <c r="DB39" i="1"/>
  <c r="DE39" i="1"/>
  <c r="DF39" i="1"/>
  <c r="DI39" i="1"/>
  <c r="DJ39" i="1"/>
  <c r="DM39" i="1"/>
  <c r="DN39" i="1"/>
  <c r="DQ39" i="1"/>
  <c r="DR39" i="1"/>
  <c r="CW40" i="1"/>
  <c r="CX40" i="1"/>
  <c r="CY40" i="1"/>
  <c r="CZ40" i="1"/>
  <c r="DA40" i="1"/>
  <c r="DB40" i="1"/>
  <c r="DE40" i="1"/>
  <c r="DF40" i="1"/>
  <c r="DI40" i="1"/>
  <c r="DJ40" i="1"/>
  <c r="DM40" i="1"/>
  <c r="DN40" i="1"/>
  <c r="DQ40" i="1"/>
  <c r="DR40" i="1"/>
  <c r="CW41" i="1"/>
  <c r="CX41" i="1"/>
  <c r="CY41" i="1"/>
  <c r="CZ41" i="1"/>
  <c r="DA41" i="1"/>
  <c r="DB41" i="1"/>
  <c r="DE41" i="1"/>
  <c r="DF41" i="1"/>
  <c r="DI41" i="1"/>
  <c r="DJ41" i="1"/>
  <c r="DM41" i="1"/>
  <c r="DN41" i="1"/>
  <c r="DQ41" i="1"/>
  <c r="DR41" i="1"/>
  <c r="CW42" i="1"/>
  <c r="CX42" i="1"/>
  <c r="CY42" i="1"/>
  <c r="CZ42" i="1"/>
  <c r="DA42" i="1"/>
  <c r="DB42" i="1"/>
  <c r="DE42" i="1"/>
  <c r="DF42" i="1"/>
  <c r="DI42" i="1"/>
  <c r="DJ42" i="1"/>
  <c r="DM42" i="1"/>
  <c r="DN42" i="1"/>
  <c r="DQ42" i="1"/>
  <c r="DR42" i="1"/>
  <c r="CW43" i="1"/>
  <c r="CX43" i="1"/>
  <c r="CY43" i="1"/>
  <c r="CZ43" i="1"/>
  <c r="DA43" i="1"/>
  <c r="DB43" i="1"/>
  <c r="DE43" i="1"/>
  <c r="DF43" i="1"/>
  <c r="DI43" i="1"/>
  <c r="DJ43" i="1"/>
  <c r="DM43" i="1"/>
  <c r="DN43" i="1"/>
  <c r="DQ43" i="1"/>
  <c r="DR43" i="1"/>
  <c r="CW44" i="1"/>
  <c r="CX44" i="1"/>
  <c r="CY44" i="1"/>
  <c r="CZ44" i="1"/>
  <c r="DA44" i="1"/>
  <c r="DB44" i="1"/>
  <c r="DE44" i="1"/>
  <c r="DF44" i="1"/>
  <c r="DI44" i="1"/>
  <c r="DJ44" i="1"/>
  <c r="DM44" i="1"/>
  <c r="DN44" i="1"/>
  <c r="DQ44" i="1"/>
  <c r="DR44" i="1"/>
  <c r="CW45" i="1"/>
  <c r="CX45" i="1"/>
  <c r="CY45" i="1"/>
  <c r="CZ45" i="1"/>
  <c r="DA45" i="1"/>
  <c r="DB45" i="1"/>
  <c r="DE45" i="1"/>
  <c r="DF45" i="1"/>
  <c r="DI45" i="1"/>
  <c r="DJ45" i="1"/>
  <c r="DM45" i="1"/>
  <c r="DN45" i="1"/>
  <c r="DQ45" i="1"/>
  <c r="DR45" i="1"/>
  <c r="CW46" i="1"/>
  <c r="CX46" i="1"/>
  <c r="CY46" i="1"/>
  <c r="CZ46" i="1"/>
  <c r="DA46" i="1"/>
  <c r="DB46" i="1"/>
  <c r="DE46" i="1"/>
  <c r="DF46" i="1"/>
  <c r="DI46" i="1"/>
  <c r="DJ46" i="1"/>
  <c r="DM46" i="1"/>
  <c r="DN46" i="1"/>
  <c r="DQ46" i="1"/>
  <c r="DR46" i="1"/>
  <c r="CW47" i="1"/>
  <c r="CX47" i="1"/>
  <c r="CY47" i="1"/>
  <c r="CZ47" i="1"/>
  <c r="DA47" i="1"/>
  <c r="DB47" i="1"/>
  <c r="DE47" i="1"/>
  <c r="DF47" i="1"/>
  <c r="DI47" i="1"/>
  <c r="DJ47" i="1"/>
  <c r="DM47" i="1"/>
  <c r="DN47" i="1"/>
  <c r="DQ47" i="1"/>
  <c r="DR47" i="1"/>
  <c r="CW48" i="1"/>
  <c r="CX48" i="1"/>
  <c r="CY48" i="1"/>
  <c r="CZ48" i="1"/>
  <c r="DA48" i="1"/>
  <c r="DB48" i="1"/>
  <c r="DE48" i="1"/>
  <c r="DF48" i="1"/>
  <c r="DI48" i="1"/>
  <c r="DJ48" i="1"/>
  <c r="DM48" i="1"/>
  <c r="DN48" i="1"/>
  <c r="DQ48" i="1"/>
  <c r="DR48" i="1"/>
  <c r="CW49" i="1"/>
  <c r="CX49" i="1"/>
  <c r="CY49" i="1"/>
  <c r="CZ49" i="1"/>
  <c r="DA49" i="1"/>
  <c r="DB49" i="1"/>
  <c r="DE49" i="1"/>
  <c r="DF49" i="1"/>
  <c r="DI49" i="1"/>
  <c r="DJ49" i="1"/>
  <c r="DM49" i="1"/>
  <c r="DN49" i="1"/>
  <c r="DQ49" i="1"/>
  <c r="DR49" i="1"/>
  <c r="CW50" i="1"/>
  <c r="CX50" i="1"/>
  <c r="CY50" i="1"/>
  <c r="CZ50" i="1"/>
  <c r="DA50" i="1"/>
  <c r="DB50" i="1"/>
  <c r="DE50" i="1"/>
  <c r="DF50" i="1"/>
  <c r="DI50" i="1"/>
  <c r="DJ50" i="1"/>
  <c r="DM50" i="1"/>
  <c r="DN50" i="1"/>
  <c r="DQ50" i="1"/>
  <c r="DR50" i="1"/>
  <c r="CW51" i="1"/>
  <c r="CX51" i="1"/>
  <c r="CY51" i="1"/>
  <c r="CZ51" i="1"/>
  <c r="DA51" i="1"/>
  <c r="DB51" i="1"/>
  <c r="DE51" i="1"/>
  <c r="DF51" i="1"/>
  <c r="DI51" i="1"/>
  <c r="DJ51" i="1"/>
  <c r="DM51" i="1"/>
  <c r="DN51" i="1"/>
  <c r="DQ51" i="1"/>
  <c r="DR51" i="1"/>
  <c r="CW52" i="1"/>
  <c r="CX52" i="1"/>
  <c r="CY52" i="1"/>
  <c r="CZ52" i="1"/>
  <c r="DA52" i="1"/>
  <c r="DB52" i="1"/>
  <c r="DE52" i="1"/>
  <c r="DF52" i="1"/>
  <c r="DI52" i="1"/>
  <c r="DJ52" i="1"/>
  <c r="DM52" i="1"/>
  <c r="DN52" i="1"/>
  <c r="DQ52" i="1"/>
  <c r="DR52" i="1"/>
  <c r="CW53" i="1"/>
  <c r="CX53" i="1"/>
  <c r="CY53" i="1"/>
  <c r="CZ53" i="1"/>
  <c r="DA53" i="1"/>
  <c r="DB53" i="1"/>
  <c r="DE53" i="1"/>
  <c r="DF53" i="1"/>
  <c r="DI53" i="1"/>
  <c r="DJ53" i="1"/>
  <c r="DM53" i="1"/>
  <c r="DN53" i="1"/>
  <c r="DQ53" i="1"/>
  <c r="DR53" i="1"/>
  <c r="CW54" i="1"/>
  <c r="CX54" i="1"/>
  <c r="CY54" i="1"/>
  <c r="CZ54" i="1"/>
  <c r="DA54" i="1"/>
  <c r="DB54" i="1"/>
  <c r="DE54" i="1"/>
  <c r="DF54" i="1"/>
  <c r="DI54" i="1"/>
  <c r="DJ54" i="1"/>
  <c r="DM54" i="1"/>
  <c r="DN54" i="1"/>
  <c r="DQ54" i="1"/>
  <c r="DR54" i="1"/>
  <c r="CW55" i="1"/>
  <c r="CX55" i="1"/>
  <c r="CY55" i="1"/>
  <c r="CZ55" i="1"/>
  <c r="DA55" i="1"/>
  <c r="DB55" i="1"/>
  <c r="DE55" i="1"/>
  <c r="DF55" i="1"/>
  <c r="DI55" i="1"/>
  <c r="DJ55" i="1"/>
  <c r="DM55" i="1"/>
  <c r="DN55" i="1"/>
  <c r="DQ55" i="1"/>
  <c r="DR55" i="1"/>
  <c r="CW56" i="1"/>
  <c r="CX56" i="1"/>
  <c r="CY56" i="1"/>
  <c r="CZ56" i="1"/>
  <c r="DA56" i="1"/>
  <c r="DB56" i="1"/>
  <c r="DE56" i="1"/>
  <c r="DF56" i="1"/>
  <c r="DI56" i="1"/>
  <c r="DJ56" i="1"/>
  <c r="DM56" i="1"/>
  <c r="DN56" i="1"/>
  <c r="DQ56" i="1"/>
  <c r="DR56" i="1"/>
  <c r="CW57" i="1"/>
  <c r="CX57" i="1"/>
  <c r="CY57" i="1"/>
  <c r="CZ57" i="1"/>
  <c r="DA57" i="1"/>
  <c r="DB57" i="1"/>
  <c r="DE57" i="1"/>
  <c r="DF57" i="1"/>
  <c r="DI57" i="1"/>
  <c r="DJ57" i="1"/>
  <c r="DM57" i="1"/>
  <c r="DN57" i="1"/>
  <c r="DQ57" i="1"/>
  <c r="DR57" i="1"/>
  <c r="CW58" i="1"/>
  <c r="CX58" i="1"/>
  <c r="CY58" i="1"/>
  <c r="CZ58" i="1"/>
  <c r="DA58" i="1"/>
  <c r="DB58" i="1"/>
  <c r="DE58" i="1"/>
  <c r="DF58" i="1"/>
  <c r="DI58" i="1"/>
  <c r="DJ58" i="1"/>
  <c r="DM58" i="1"/>
  <c r="DN58" i="1"/>
  <c r="DQ58" i="1"/>
  <c r="DR58" i="1"/>
  <c r="CW59" i="1"/>
  <c r="CX59" i="1"/>
  <c r="CY59" i="1"/>
  <c r="CZ59" i="1"/>
  <c r="DA59" i="1"/>
  <c r="DB59" i="1"/>
  <c r="DE59" i="1"/>
  <c r="DF59" i="1"/>
  <c r="DI59" i="1"/>
  <c r="DJ59" i="1"/>
  <c r="DM59" i="1"/>
  <c r="DN59" i="1"/>
  <c r="DQ59" i="1"/>
  <c r="DR59" i="1"/>
  <c r="CW60" i="1"/>
  <c r="CX60" i="1"/>
  <c r="CY60" i="1"/>
  <c r="CZ60" i="1"/>
  <c r="DA60" i="1"/>
  <c r="DB60" i="1"/>
  <c r="DE60" i="1"/>
  <c r="DF60" i="1"/>
  <c r="DI60" i="1"/>
  <c r="DJ60" i="1"/>
  <c r="DM60" i="1"/>
  <c r="DN60" i="1"/>
  <c r="DQ60" i="1"/>
  <c r="DR60" i="1"/>
  <c r="CW61" i="1"/>
  <c r="CX61" i="1"/>
  <c r="CY61" i="1"/>
  <c r="CZ61" i="1"/>
  <c r="DA61" i="1"/>
  <c r="DB61" i="1"/>
  <c r="DE61" i="1"/>
  <c r="DF61" i="1"/>
  <c r="DI61" i="1"/>
  <c r="DJ61" i="1"/>
  <c r="DM61" i="1"/>
  <c r="DN61" i="1"/>
  <c r="DQ61" i="1"/>
  <c r="DR61" i="1"/>
  <c r="CW62" i="1"/>
  <c r="BU62" i="1" s="1"/>
  <c r="CX62" i="1"/>
  <c r="BV62" i="1" s="1"/>
  <c r="CY62" i="1"/>
  <c r="CZ62" i="1"/>
  <c r="BZ62" i="1" s="1"/>
  <c r="DA62" i="1"/>
  <c r="DB62" i="1"/>
  <c r="DE62" i="1"/>
  <c r="DF62" i="1"/>
  <c r="DI62" i="1"/>
  <c r="DJ62" i="1"/>
  <c r="DM62" i="1"/>
  <c r="DN62" i="1"/>
  <c r="DQ62" i="1"/>
  <c r="DR62" i="1"/>
  <c r="CW63" i="1"/>
  <c r="CX63" i="1"/>
  <c r="BV63" i="1" s="1"/>
  <c r="CY63" i="1"/>
  <c r="CZ63" i="1"/>
  <c r="BZ63" i="1" s="1"/>
  <c r="DA63" i="1"/>
  <c r="DB63" i="1"/>
  <c r="CD63" i="1" s="1"/>
  <c r="DE63" i="1"/>
  <c r="CG63" i="1" s="1"/>
  <c r="DF63" i="1"/>
  <c r="CH63" i="1" s="1"/>
  <c r="DI63" i="1"/>
  <c r="DJ63" i="1"/>
  <c r="CL63" i="1" s="1"/>
  <c r="DM63" i="1"/>
  <c r="DN63" i="1"/>
  <c r="CP63" i="1" s="1"/>
  <c r="DQ63" i="1"/>
  <c r="DR63" i="1"/>
  <c r="CT63" i="1" s="1"/>
  <c r="CW64" i="1"/>
  <c r="CX64" i="1"/>
  <c r="BV64" i="1" s="1"/>
  <c r="CY64" i="1"/>
  <c r="CZ64" i="1"/>
  <c r="BZ64" i="1" s="1"/>
  <c r="DA64" i="1"/>
  <c r="DB64" i="1"/>
  <c r="CD64" i="1" s="1"/>
  <c r="DE64" i="1"/>
  <c r="CG64" i="1" s="1"/>
  <c r="DF64" i="1"/>
  <c r="CH64" i="1" s="1"/>
  <c r="DI64" i="1"/>
  <c r="CK64" i="1" s="1"/>
  <c r="DJ64" i="1"/>
  <c r="CL64" i="1" s="1"/>
  <c r="DM64" i="1"/>
  <c r="CO64" i="1" s="1"/>
  <c r="DN64" i="1"/>
  <c r="CP64" i="1" s="1"/>
  <c r="DQ64" i="1"/>
  <c r="DR64" i="1"/>
  <c r="CW65" i="1"/>
  <c r="BU65" i="1" s="1"/>
  <c r="CX65" i="1"/>
  <c r="BV65" i="1" s="1"/>
  <c r="CY65" i="1"/>
  <c r="CZ65" i="1"/>
  <c r="BZ65" i="1" s="1"/>
  <c r="DA65" i="1"/>
  <c r="CC65" i="1" s="1"/>
  <c r="DB65" i="1"/>
  <c r="CD65" i="1" s="1"/>
  <c r="DE65" i="1"/>
  <c r="CG65" i="1" s="1"/>
  <c r="DF65" i="1"/>
  <c r="CH65" i="1" s="1"/>
  <c r="DI65" i="1"/>
  <c r="CK65" i="1" s="1"/>
  <c r="DJ65" i="1"/>
  <c r="CL65" i="1" s="1"/>
  <c r="DM65" i="1"/>
  <c r="DN65" i="1"/>
  <c r="DQ65" i="1"/>
  <c r="DR65" i="1"/>
  <c r="CW66" i="1"/>
  <c r="BU66" i="1" s="1"/>
  <c r="CX66" i="1"/>
  <c r="BV66" i="1" s="1"/>
  <c r="CY66" i="1"/>
  <c r="CZ66" i="1"/>
  <c r="BZ66" i="1" s="1"/>
  <c r="DA66" i="1"/>
  <c r="CC66" i="1" s="1"/>
  <c r="DB66" i="1"/>
  <c r="CD66" i="1" s="1"/>
  <c r="DE66" i="1"/>
  <c r="CG66" i="1" s="1"/>
  <c r="DF66" i="1"/>
  <c r="CH66" i="1" s="1"/>
  <c r="DI66" i="1"/>
  <c r="DJ66" i="1"/>
  <c r="DM66" i="1"/>
  <c r="DN66" i="1"/>
  <c r="DQ66" i="1"/>
  <c r="DR66" i="1"/>
  <c r="CW67" i="1"/>
  <c r="BU67" i="1" s="1"/>
  <c r="CX67" i="1"/>
  <c r="BV67" i="1" s="1"/>
  <c r="CY67" i="1"/>
  <c r="CZ67" i="1"/>
  <c r="BZ67" i="1" s="1"/>
  <c r="DA67" i="1"/>
  <c r="CC67" i="1" s="1"/>
  <c r="DB67" i="1"/>
  <c r="CD67" i="1" s="1"/>
  <c r="DE67" i="1"/>
  <c r="DF67" i="1"/>
  <c r="DI67" i="1"/>
  <c r="DJ67" i="1"/>
  <c r="DM67" i="1"/>
  <c r="DN67" i="1"/>
  <c r="DQ67" i="1"/>
  <c r="DR67" i="1"/>
  <c r="CW68" i="1"/>
  <c r="BU68" i="1" s="1"/>
  <c r="CX68" i="1"/>
  <c r="BV68" i="1" s="1"/>
  <c r="CY68" i="1"/>
  <c r="CZ68" i="1"/>
  <c r="BZ68" i="1" s="1"/>
  <c r="DA68" i="1"/>
  <c r="DB68" i="1"/>
  <c r="DE68" i="1"/>
  <c r="DF68" i="1"/>
  <c r="DI68" i="1"/>
  <c r="DJ68" i="1"/>
  <c r="DM68" i="1"/>
  <c r="DN68" i="1"/>
  <c r="DQ68" i="1"/>
  <c r="DR68" i="1"/>
  <c r="CW69" i="1"/>
  <c r="BU69" i="1" s="1"/>
  <c r="CX69" i="1"/>
  <c r="BV69" i="1" s="1"/>
  <c r="CY69" i="1"/>
  <c r="CZ69" i="1"/>
  <c r="BZ69" i="1" s="1"/>
  <c r="DA69" i="1"/>
  <c r="CC69" i="1" s="1"/>
  <c r="DB69" i="1"/>
  <c r="CD69" i="1" s="1"/>
  <c r="DE69" i="1"/>
  <c r="CG69" i="1" s="1"/>
  <c r="DF69" i="1"/>
  <c r="CH69" i="1" s="1"/>
  <c r="DI69" i="1"/>
  <c r="CK69" i="1" s="1"/>
  <c r="DJ69" i="1"/>
  <c r="CL69" i="1" s="1"/>
  <c r="DM69" i="1"/>
  <c r="DN69" i="1"/>
  <c r="CP69" i="1" s="1"/>
  <c r="DQ69" i="1"/>
  <c r="CS69" i="1" s="1"/>
  <c r="DR69" i="1"/>
  <c r="CT69" i="1" s="1"/>
  <c r="CW70" i="1"/>
  <c r="BU70" i="1" s="1"/>
  <c r="CX70" i="1"/>
  <c r="BV70" i="1" s="1"/>
  <c r="CY70" i="1"/>
  <c r="CZ70" i="1"/>
  <c r="BZ70" i="1" s="1"/>
  <c r="DA70" i="1"/>
  <c r="CC70" i="1" s="1"/>
  <c r="DB70" i="1"/>
  <c r="CD70" i="1" s="1"/>
  <c r="DE70" i="1"/>
  <c r="CG70" i="1" s="1"/>
  <c r="DF70" i="1"/>
  <c r="CH70" i="1" s="1"/>
  <c r="DI70" i="1"/>
  <c r="CK70" i="1" s="1"/>
  <c r="DJ70" i="1"/>
  <c r="CL70" i="1" s="1"/>
  <c r="DM70" i="1"/>
  <c r="DN70" i="1"/>
  <c r="CP70" i="1" s="1"/>
  <c r="DQ70" i="1"/>
  <c r="DR70" i="1"/>
  <c r="CW71" i="1"/>
  <c r="BU71" i="1" s="1"/>
  <c r="CX71" i="1"/>
  <c r="BV71" i="1" s="1"/>
  <c r="CY71" i="1"/>
  <c r="BY71" i="1" s="1"/>
  <c r="CZ71" i="1"/>
  <c r="DA71" i="1"/>
  <c r="CC71" i="1" s="1"/>
  <c r="DB71" i="1"/>
  <c r="DE71" i="1"/>
  <c r="CG71" i="1" s="1"/>
  <c r="DF71" i="1"/>
  <c r="CH71" i="1" s="1"/>
  <c r="DI71" i="1"/>
  <c r="CK71" i="1" s="1"/>
  <c r="DJ71" i="1"/>
  <c r="DM71" i="1"/>
  <c r="DN71" i="1"/>
  <c r="DQ71" i="1"/>
  <c r="DR71" i="1"/>
  <c r="CW72" i="1"/>
  <c r="BU72" i="1" s="1"/>
  <c r="CX72" i="1"/>
  <c r="BV72" i="1" s="1"/>
  <c r="CY72" i="1"/>
  <c r="BY72" i="1" s="1"/>
  <c r="CZ72" i="1"/>
  <c r="DA72" i="1"/>
  <c r="CC72" i="1" s="1"/>
  <c r="DB72" i="1"/>
  <c r="DE72" i="1"/>
  <c r="CG72" i="1" s="1"/>
  <c r="DF72" i="1"/>
  <c r="CH72" i="1" s="1"/>
  <c r="DI72" i="1"/>
  <c r="DJ72" i="1"/>
  <c r="DM72" i="1"/>
  <c r="DN72" i="1"/>
  <c r="DQ72" i="1"/>
  <c r="DR72" i="1"/>
  <c r="CW73" i="1"/>
  <c r="BU73" i="1" s="1"/>
  <c r="CX73" i="1"/>
  <c r="CY73" i="1"/>
  <c r="BY73" i="1" s="1"/>
  <c r="CZ73" i="1"/>
  <c r="DA73" i="1"/>
  <c r="CC73" i="1" s="1"/>
  <c r="DB73" i="1"/>
  <c r="DE73" i="1"/>
  <c r="DF73" i="1"/>
  <c r="DI73" i="1"/>
  <c r="DJ73" i="1"/>
  <c r="DM73" i="1"/>
  <c r="DN73" i="1"/>
  <c r="DQ73" i="1"/>
  <c r="DR73" i="1"/>
  <c r="CW74" i="1"/>
  <c r="BU74" i="1" s="1"/>
  <c r="CX74" i="1"/>
  <c r="CY74" i="1"/>
  <c r="BY74" i="1" s="1"/>
  <c r="CZ74" i="1"/>
  <c r="DA74" i="1"/>
  <c r="DB74" i="1"/>
  <c r="DE74" i="1"/>
  <c r="DF74" i="1"/>
  <c r="DI74" i="1"/>
  <c r="DJ74" i="1"/>
  <c r="DM74" i="1"/>
  <c r="DN74" i="1"/>
  <c r="DQ74" i="1"/>
  <c r="DR74" i="1"/>
  <c r="CW75" i="1"/>
  <c r="BU75" i="1" s="1"/>
  <c r="CX75" i="1"/>
  <c r="CY75" i="1"/>
  <c r="BY75" i="1" s="1"/>
  <c r="CZ75" i="1"/>
  <c r="DA75" i="1"/>
  <c r="CC75" i="1" s="1"/>
  <c r="DB75" i="1"/>
  <c r="DE75" i="1"/>
  <c r="CG75" i="1" s="1"/>
  <c r="DF75" i="1"/>
  <c r="DI75" i="1"/>
  <c r="CK75" i="1" s="1"/>
  <c r="DJ75" i="1"/>
  <c r="DM75" i="1"/>
  <c r="CO75" i="1" s="1"/>
  <c r="DN75" i="1"/>
  <c r="CP75" i="1" s="1"/>
  <c r="DQ75" i="1"/>
  <c r="CS75" i="1" s="1"/>
  <c r="DR75" i="1"/>
  <c r="CW76" i="1"/>
  <c r="BU76" i="1" s="1"/>
  <c r="CX76" i="1"/>
  <c r="CY76" i="1"/>
  <c r="BY76" i="1" s="1"/>
  <c r="CZ76" i="1"/>
  <c r="DA76" i="1"/>
  <c r="CC76" i="1" s="1"/>
  <c r="DB76" i="1"/>
  <c r="DE76" i="1"/>
  <c r="CG76" i="1" s="1"/>
  <c r="DF76" i="1"/>
  <c r="CH76" i="1" s="1"/>
  <c r="DI76" i="1"/>
  <c r="CK76" i="1" s="1"/>
  <c r="DJ76" i="1"/>
  <c r="CL76" i="1" s="1"/>
  <c r="DM76" i="1"/>
  <c r="CO76" i="1" s="1"/>
  <c r="DN76" i="1"/>
  <c r="CP76" i="1" s="1"/>
  <c r="DQ76" i="1"/>
  <c r="DR76" i="1"/>
  <c r="CW77" i="1"/>
  <c r="BU77" i="1" s="1"/>
  <c r="CX77" i="1"/>
  <c r="CY77" i="1"/>
  <c r="BY77" i="1" s="1"/>
  <c r="CZ77" i="1"/>
  <c r="DA77" i="1"/>
  <c r="CC77" i="1" s="1"/>
  <c r="DB77" i="1"/>
  <c r="DE77" i="1"/>
  <c r="CG77" i="1" s="1"/>
  <c r="DF77" i="1"/>
  <c r="CH77" i="1" s="1"/>
  <c r="DI77" i="1"/>
  <c r="CK77" i="1" s="1"/>
  <c r="DJ77" i="1"/>
  <c r="CL77" i="1" s="1"/>
  <c r="DM77" i="1"/>
  <c r="DN77" i="1"/>
  <c r="DQ77" i="1"/>
  <c r="DR77" i="1"/>
  <c r="CW78" i="1"/>
  <c r="BU78" i="1" s="1"/>
  <c r="CX78" i="1"/>
  <c r="CY78" i="1"/>
  <c r="BY78" i="1" s="1"/>
  <c r="CZ78" i="1"/>
  <c r="DA78" i="1"/>
  <c r="CC78" i="1" s="1"/>
  <c r="DB78" i="1"/>
  <c r="DE78" i="1"/>
  <c r="CG78" i="1" s="1"/>
  <c r="DF78" i="1"/>
  <c r="CH78" i="1" s="1"/>
  <c r="DI78" i="1"/>
  <c r="DJ78" i="1"/>
  <c r="DM78" i="1"/>
  <c r="DN78" i="1"/>
  <c r="DQ78" i="1"/>
  <c r="DR78" i="1"/>
  <c r="CW79" i="1"/>
  <c r="BU79" i="1" s="1"/>
  <c r="CX79" i="1"/>
  <c r="CY79" i="1"/>
  <c r="BY79" i="1" s="1"/>
  <c r="CZ79" i="1"/>
  <c r="DA79" i="1"/>
  <c r="CC79" i="1" s="1"/>
  <c r="DB79" i="1"/>
  <c r="DE79" i="1"/>
  <c r="DF79" i="1"/>
  <c r="DI79" i="1"/>
  <c r="DJ79" i="1"/>
  <c r="DM79" i="1"/>
  <c r="DN79" i="1"/>
  <c r="DQ79" i="1"/>
  <c r="DR79" i="1"/>
  <c r="CW80" i="1"/>
  <c r="BU80" i="1" s="1"/>
  <c r="CX80" i="1"/>
  <c r="CY80" i="1"/>
  <c r="BY80" i="1" s="1"/>
  <c r="CZ80" i="1"/>
  <c r="DA80" i="1"/>
  <c r="DB80" i="1"/>
  <c r="DE80" i="1"/>
  <c r="DF80" i="1"/>
  <c r="DI80" i="1"/>
  <c r="DJ80" i="1"/>
  <c r="DM80" i="1"/>
  <c r="DN80" i="1"/>
  <c r="DQ80" i="1"/>
  <c r="DR80" i="1"/>
  <c r="CW81" i="1"/>
  <c r="BU81" i="1" s="1"/>
  <c r="CX81" i="1"/>
  <c r="CY81" i="1"/>
  <c r="BY81" i="1" s="1"/>
  <c r="CZ81" i="1"/>
  <c r="DA81" i="1"/>
  <c r="CC81" i="1" s="1"/>
  <c r="DB81" i="1"/>
  <c r="CD81" i="1" s="1"/>
  <c r="DE81" i="1"/>
  <c r="CG81" i="1" s="1"/>
  <c r="DF81" i="1"/>
  <c r="CH81" i="1" s="1"/>
  <c r="DI81" i="1"/>
  <c r="CK81" i="1" s="1"/>
  <c r="DJ81" i="1"/>
  <c r="DM81" i="1"/>
  <c r="CO81" i="1" s="1"/>
  <c r="DN81" i="1"/>
  <c r="CP81" i="1" s="1"/>
  <c r="DQ81" i="1"/>
  <c r="CS81" i="1" s="1"/>
  <c r="DR81" i="1"/>
  <c r="CW82" i="1"/>
  <c r="BU82" i="1" s="1"/>
  <c r="CX82" i="1"/>
  <c r="CY82" i="1"/>
  <c r="BY82" i="1" s="1"/>
  <c r="CZ82" i="1"/>
  <c r="DA82" i="1"/>
  <c r="CC82" i="1" s="1"/>
  <c r="DB82" i="1"/>
  <c r="CD82" i="1" s="1"/>
  <c r="DE82" i="1"/>
  <c r="CG82" i="1" s="1"/>
  <c r="DF82" i="1"/>
  <c r="CH82" i="1" s="1"/>
  <c r="DI82" i="1"/>
  <c r="CK82" i="1" s="1"/>
  <c r="DJ82" i="1"/>
  <c r="DM82" i="1"/>
  <c r="CO82" i="1" s="1"/>
  <c r="DN82" i="1"/>
  <c r="CP82" i="1" s="1"/>
  <c r="DQ82" i="1"/>
  <c r="DR82" i="1"/>
  <c r="CW83" i="1"/>
  <c r="BU83" i="1" s="1"/>
  <c r="CX83" i="1"/>
  <c r="BV83" i="1" s="1"/>
  <c r="CY83" i="1"/>
  <c r="CZ83" i="1"/>
  <c r="BZ83" i="1" s="1"/>
  <c r="DA83" i="1"/>
  <c r="DB83" i="1"/>
  <c r="CD83" i="1" s="1"/>
  <c r="DE83" i="1"/>
  <c r="DF83" i="1"/>
  <c r="CH83" i="1" s="1"/>
  <c r="DI83" i="1"/>
  <c r="CK83" i="1" s="1"/>
  <c r="DJ83" i="1"/>
  <c r="CL83" i="1" s="1"/>
  <c r="DM83" i="1"/>
  <c r="DN83" i="1"/>
  <c r="DQ83" i="1"/>
  <c r="DR83" i="1"/>
  <c r="CW84" i="1"/>
  <c r="BU84" i="1" s="1"/>
  <c r="CX84" i="1"/>
  <c r="BV84" i="1" s="1"/>
  <c r="CY84" i="1"/>
  <c r="CZ84" i="1"/>
  <c r="BZ84" i="1" s="1"/>
  <c r="DA84" i="1"/>
  <c r="DB84" i="1"/>
  <c r="CD84" i="1" s="1"/>
  <c r="DE84" i="1"/>
  <c r="DF84" i="1"/>
  <c r="CH84" i="1" s="1"/>
  <c r="DI84" i="1"/>
  <c r="DJ84" i="1"/>
  <c r="DM84" i="1"/>
  <c r="DN84" i="1"/>
  <c r="DQ84" i="1"/>
  <c r="DR84" i="1"/>
  <c r="CW85" i="1"/>
  <c r="BU85" i="1" s="1"/>
  <c r="CX85" i="1"/>
  <c r="BV85" i="1" s="1"/>
  <c r="CY85" i="1"/>
  <c r="CZ85" i="1"/>
  <c r="BZ85" i="1" s="1"/>
  <c r="DA85" i="1"/>
  <c r="CC85" i="1" s="1"/>
  <c r="DB85" i="1"/>
  <c r="CD85" i="1" s="1"/>
  <c r="DE85" i="1"/>
  <c r="DF85" i="1"/>
  <c r="DI85" i="1"/>
  <c r="DJ85" i="1"/>
  <c r="DM85" i="1"/>
  <c r="DN85" i="1"/>
  <c r="DQ85" i="1"/>
  <c r="DR85" i="1"/>
  <c r="CW86" i="1"/>
  <c r="CX86" i="1"/>
  <c r="BV86" i="1" s="1"/>
  <c r="CY86" i="1"/>
  <c r="CZ86" i="1"/>
  <c r="BZ86" i="1" s="1"/>
  <c r="DA86" i="1"/>
  <c r="DB86" i="1"/>
  <c r="DE86" i="1"/>
  <c r="DF86" i="1"/>
  <c r="DI86" i="1"/>
  <c r="DJ86" i="1"/>
  <c r="DM86" i="1"/>
  <c r="DN86" i="1"/>
  <c r="DQ86" i="1"/>
  <c r="DR86" i="1"/>
  <c r="CW87" i="1"/>
  <c r="BU87" i="1" s="1"/>
  <c r="CX87" i="1"/>
  <c r="BV87" i="1" s="1"/>
  <c r="CY87" i="1"/>
  <c r="BY87" i="1" s="1"/>
  <c r="CZ87" i="1"/>
  <c r="DA87" i="1"/>
  <c r="CC87" i="1" s="1"/>
  <c r="DB87" i="1"/>
  <c r="DE87" i="1"/>
  <c r="CG87" i="1" s="1"/>
  <c r="DF87" i="1"/>
  <c r="CH87" i="1" s="1"/>
  <c r="DI87" i="1"/>
  <c r="CK87" i="1" s="1"/>
  <c r="DJ87" i="1"/>
  <c r="DM87" i="1"/>
  <c r="CO87" i="1" s="1"/>
  <c r="DN87" i="1"/>
  <c r="CP87" i="1" s="1"/>
  <c r="DQ87" i="1"/>
  <c r="CS87" i="1" s="1"/>
  <c r="DR87" i="1"/>
  <c r="CW88" i="1"/>
  <c r="BU88" i="1" s="1"/>
  <c r="CX88" i="1"/>
  <c r="BV88" i="1" s="1"/>
  <c r="CY88" i="1"/>
  <c r="BY88" i="1" s="1"/>
  <c r="CZ88" i="1"/>
  <c r="DA88" i="1"/>
  <c r="CC88" i="1" s="1"/>
  <c r="DB88" i="1"/>
  <c r="DE88" i="1"/>
  <c r="CG88" i="1" s="1"/>
  <c r="DF88" i="1"/>
  <c r="CH88" i="1" s="1"/>
  <c r="DI88" i="1"/>
  <c r="CK88" i="1" s="1"/>
  <c r="DJ88" i="1"/>
  <c r="DM88" i="1"/>
  <c r="CO88" i="1" s="1"/>
  <c r="DN88" i="1"/>
  <c r="CP88" i="1" s="1"/>
  <c r="DQ88" i="1"/>
  <c r="DR88" i="1"/>
  <c r="CW89" i="1"/>
  <c r="BU89" i="1" s="1"/>
  <c r="CX89" i="1"/>
  <c r="BV89" i="1" s="1"/>
  <c r="CY89" i="1"/>
  <c r="BY89" i="1" s="1"/>
  <c r="CZ89" i="1"/>
  <c r="DA89" i="1"/>
  <c r="CC89" i="1" s="1"/>
  <c r="DB89" i="1"/>
  <c r="DE89" i="1"/>
  <c r="CG89" i="1" s="1"/>
  <c r="DF89" i="1"/>
  <c r="DI89" i="1"/>
  <c r="CK89" i="1" s="1"/>
  <c r="DJ89" i="1"/>
  <c r="DM89" i="1"/>
  <c r="DN89" i="1"/>
  <c r="DQ89" i="1"/>
  <c r="DR89" i="1"/>
  <c r="CW90" i="1"/>
  <c r="BU90" i="1" s="1"/>
  <c r="CX90" i="1"/>
  <c r="CY90" i="1"/>
  <c r="BY90" i="1" s="1"/>
  <c r="CZ90" i="1"/>
  <c r="DA90" i="1"/>
  <c r="CC90" i="1" s="1"/>
  <c r="DB90" i="1"/>
  <c r="DE90" i="1"/>
  <c r="CG90" i="1" s="1"/>
  <c r="DF90" i="1"/>
  <c r="DI90" i="1"/>
  <c r="DJ90" i="1"/>
  <c r="DM90" i="1"/>
  <c r="DN90" i="1"/>
  <c r="DQ90" i="1"/>
  <c r="DR90" i="1"/>
  <c r="CW91" i="1"/>
  <c r="BU91" i="1" s="1"/>
  <c r="CX91" i="1"/>
  <c r="CY91" i="1"/>
  <c r="BY91" i="1" s="1"/>
  <c r="CZ91" i="1"/>
  <c r="DA91" i="1"/>
  <c r="CC91" i="1" s="1"/>
  <c r="DB91" i="1"/>
  <c r="DE91" i="1"/>
  <c r="DF91" i="1"/>
  <c r="DI91" i="1"/>
  <c r="DJ91" i="1"/>
  <c r="DM91" i="1"/>
  <c r="DN91" i="1"/>
  <c r="DQ91" i="1"/>
  <c r="DR91" i="1"/>
  <c r="CW92" i="1"/>
  <c r="BU92" i="1" s="1"/>
  <c r="CX92" i="1"/>
  <c r="CY92" i="1"/>
  <c r="BY92" i="1" s="1"/>
  <c r="CZ92" i="1"/>
  <c r="DA92" i="1"/>
  <c r="DB92" i="1"/>
  <c r="DE92" i="1"/>
  <c r="DF92" i="1"/>
  <c r="DI92" i="1"/>
  <c r="DJ92" i="1"/>
  <c r="DM92" i="1"/>
  <c r="DN92" i="1"/>
  <c r="DQ92" i="1"/>
  <c r="DR92" i="1"/>
  <c r="CW93" i="1"/>
  <c r="BU93" i="1" s="1"/>
  <c r="CX93" i="1"/>
  <c r="CY93" i="1"/>
  <c r="BY93" i="1" s="1"/>
  <c r="CZ93" i="1"/>
  <c r="DA93" i="1"/>
  <c r="CC93" i="1" s="1"/>
  <c r="DB93" i="1"/>
  <c r="DE93" i="1"/>
  <c r="CG93" i="1" s="1"/>
  <c r="DF93" i="1"/>
  <c r="DI93" i="1"/>
  <c r="CK93" i="1" s="1"/>
  <c r="DJ93" i="1"/>
  <c r="DM93" i="1"/>
  <c r="CO93" i="1" s="1"/>
  <c r="DN93" i="1"/>
  <c r="CP93" i="1" s="1"/>
  <c r="DQ93" i="1"/>
  <c r="CS93" i="1" s="1"/>
  <c r="DR93" i="1"/>
  <c r="CW94" i="1"/>
  <c r="BU94" i="1" s="1"/>
  <c r="CX94" i="1"/>
  <c r="CY94" i="1"/>
  <c r="BY94" i="1" s="1"/>
  <c r="CZ94" i="1"/>
  <c r="DA94" i="1"/>
  <c r="CC94" i="1" s="1"/>
  <c r="DB94" i="1"/>
  <c r="DE94" i="1"/>
  <c r="CG94" i="1" s="1"/>
  <c r="DF94" i="1"/>
  <c r="DI94" i="1"/>
  <c r="CK94" i="1" s="1"/>
  <c r="DJ94" i="1"/>
  <c r="DM94" i="1"/>
  <c r="CO94" i="1" s="1"/>
  <c r="DN94" i="1"/>
  <c r="DQ94" i="1"/>
  <c r="DR94" i="1"/>
  <c r="CW95" i="1"/>
  <c r="BU95" i="1" s="1"/>
  <c r="CX95" i="1"/>
  <c r="CY95" i="1"/>
  <c r="BY95" i="1" s="1"/>
  <c r="CZ95" i="1"/>
  <c r="DA95" i="1"/>
  <c r="CC95" i="1" s="1"/>
  <c r="DB95" i="1"/>
  <c r="DE95" i="1"/>
  <c r="CG95" i="1" s="1"/>
  <c r="DF95" i="1"/>
  <c r="DI95" i="1"/>
  <c r="CK95" i="1" s="1"/>
  <c r="DJ95" i="1"/>
  <c r="DM95" i="1"/>
  <c r="DN95" i="1"/>
  <c r="DQ95" i="1"/>
  <c r="DR95" i="1"/>
  <c r="CW96" i="1"/>
  <c r="BU96" i="1" s="1"/>
  <c r="CX96" i="1"/>
  <c r="CY96" i="1"/>
  <c r="BY96" i="1" s="1"/>
  <c r="CZ96" i="1"/>
  <c r="DA96" i="1"/>
  <c r="CC96" i="1" s="1"/>
  <c r="DB96" i="1"/>
  <c r="DE96" i="1"/>
  <c r="CG96" i="1" s="1"/>
  <c r="DF96" i="1"/>
  <c r="DI96" i="1"/>
  <c r="DJ96" i="1"/>
  <c r="DM96" i="1"/>
  <c r="DN96" i="1"/>
  <c r="DQ96" i="1"/>
  <c r="DR96" i="1"/>
  <c r="CW97" i="1"/>
  <c r="BU97" i="1" s="1"/>
  <c r="CX97" i="1"/>
  <c r="CY97" i="1"/>
  <c r="BY97" i="1" s="1"/>
  <c r="CZ97" i="1"/>
  <c r="DA97" i="1"/>
  <c r="CC97" i="1" s="1"/>
  <c r="DB97" i="1"/>
  <c r="DE97" i="1"/>
  <c r="DF97" i="1"/>
  <c r="DI97" i="1"/>
  <c r="DJ97" i="1"/>
  <c r="DM97" i="1"/>
  <c r="DN97" i="1"/>
  <c r="DQ97" i="1"/>
  <c r="DR97" i="1"/>
  <c r="CW98" i="1"/>
  <c r="BU98" i="1" s="1"/>
  <c r="CX98" i="1"/>
  <c r="CY98" i="1"/>
  <c r="BY98" i="1" s="1"/>
  <c r="CZ98" i="1"/>
  <c r="DA98" i="1"/>
  <c r="DB98" i="1"/>
  <c r="DE98" i="1"/>
  <c r="DF98" i="1"/>
  <c r="DI98" i="1"/>
  <c r="DJ98" i="1"/>
  <c r="DM98" i="1"/>
  <c r="DN98" i="1"/>
  <c r="DQ98" i="1"/>
  <c r="DR98" i="1"/>
  <c r="CW99" i="1"/>
  <c r="BU99" i="1" s="1"/>
  <c r="CX99" i="1"/>
  <c r="CY99" i="1"/>
  <c r="BY99" i="1" s="1"/>
  <c r="CZ99" i="1"/>
  <c r="DA99" i="1"/>
  <c r="CC99" i="1" s="1"/>
  <c r="DB99" i="1"/>
  <c r="DE99" i="1"/>
  <c r="CG99" i="1" s="1"/>
  <c r="DF99" i="1"/>
  <c r="DI99" i="1"/>
  <c r="CK99" i="1" s="1"/>
  <c r="DJ99" i="1"/>
  <c r="DM99" i="1"/>
  <c r="CO99" i="1" s="1"/>
  <c r="DN99" i="1"/>
  <c r="DQ99" i="1"/>
  <c r="CS99" i="1" s="1"/>
  <c r="DR99" i="1"/>
  <c r="CW100" i="1"/>
  <c r="BU100" i="1" s="1"/>
  <c r="CX100" i="1"/>
  <c r="BV100" i="1" s="1"/>
  <c r="CY100" i="1"/>
  <c r="CZ100" i="1"/>
  <c r="BZ100" i="1" s="1"/>
  <c r="DA100" i="1"/>
  <c r="DB100" i="1"/>
  <c r="CD100" i="1" s="1"/>
  <c r="DE100" i="1"/>
  <c r="CG100" i="1" s="1"/>
  <c r="DF100" i="1"/>
  <c r="CH100" i="1" s="1"/>
  <c r="DI100" i="1"/>
  <c r="CK100" i="1" s="1"/>
  <c r="DJ100" i="1"/>
  <c r="CL100" i="1" s="1"/>
  <c r="DM100" i="1"/>
  <c r="CO100" i="1" s="1"/>
  <c r="DN100" i="1"/>
  <c r="CP100" i="1" s="1"/>
  <c r="DQ100" i="1"/>
  <c r="DR100" i="1"/>
  <c r="CW101" i="1"/>
  <c r="BU101" i="1" s="1"/>
  <c r="CX101" i="1"/>
  <c r="BV101" i="1" s="1"/>
  <c r="CY101" i="1"/>
  <c r="CZ101" i="1"/>
  <c r="BZ101" i="1" s="1"/>
  <c r="DA101" i="1"/>
  <c r="DB101" i="1"/>
  <c r="CD101" i="1" s="1"/>
  <c r="DE101" i="1"/>
  <c r="CG101" i="1" s="1"/>
  <c r="DF101" i="1"/>
  <c r="CH101" i="1" s="1"/>
  <c r="DI101" i="1"/>
  <c r="CK101" i="1" s="1"/>
  <c r="DJ101" i="1"/>
  <c r="CL101" i="1" s="1"/>
  <c r="DM101" i="1"/>
  <c r="DN101" i="1"/>
  <c r="DQ101" i="1"/>
  <c r="DR101" i="1"/>
  <c r="CW102" i="1"/>
  <c r="BU102" i="1" s="1"/>
  <c r="CX102" i="1"/>
  <c r="BV102" i="1" s="1"/>
  <c r="CY102" i="1"/>
  <c r="BY102" i="1" s="1"/>
  <c r="CZ102" i="1"/>
  <c r="DA102" i="1"/>
  <c r="CC102" i="1" s="1"/>
  <c r="DB102" i="1"/>
  <c r="CD102" i="1" s="1"/>
  <c r="DE102" i="1"/>
  <c r="CG102" i="1" s="1"/>
  <c r="DF102" i="1"/>
  <c r="DI102" i="1"/>
  <c r="DJ102" i="1"/>
  <c r="DM102" i="1"/>
  <c r="DN102" i="1"/>
  <c r="DQ102" i="1"/>
  <c r="DR102" i="1"/>
  <c r="CW103" i="1"/>
  <c r="BU103" i="1" s="1"/>
  <c r="CX103" i="1"/>
  <c r="BV103" i="1" s="1"/>
  <c r="CY103" i="1"/>
  <c r="BY103" i="1" s="1"/>
  <c r="CZ103" i="1"/>
  <c r="DA103" i="1"/>
  <c r="CC103" i="1" s="1"/>
  <c r="DB103" i="1"/>
  <c r="CD103" i="1" s="1"/>
  <c r="DE103" i="1"/>
  <c r="DF103" i="1"/>
  <c r="DI103" i="1"/>
  <c r="DJ103" i="1"/>
  <c r="DM103" i="1"/>
  <c r="DN103" i="1"/>
  <c r="DQ103" i="1"/>
  <c r="DR103" i="1"/>
  <c r="CW104" i="1"/>
  <c r="BU104" i="1" s="1"/>
  <c r="CX104" i="1"/>
  <c r="BV104" i="1" s="1"/>
  <c r="CY104" i="1"/>
  <c r="BY104" i="1" s="1"/>
  <c r="CZ104" i="1"/>
  <c r="DA104" i="1"/>
  <c r="DB104" i="1"/>
  <c r="DE104" i="1"/>
  <c r="DF104" i="1"/>
  <c r="DI104" i="1"/>
  <c r="DJ104" i="1"/>
  <c r="DM104" i="1"/>
  <c r="DN104" i="1"/>
  <c r="DQ104" i="1"/>
  <c r="DR104" i="1"/>
  <c r="CW105" i="1"/>
  <c r="BU105" i="1" s="1"/>
  <c r="CX105" i="1"/>
  <c r="BV105" i="1" s="1"/>
  <c r="CY105" i="1"/>
  <c r="BY105" i="1" s="1"/>
  <c r="CZ105" i="1"/>
  <c r="DA105" i="1"/>
  <c r="CC105" i="1" s="1"/>
  <c r="DB105" i="1"/>
  <c r="CD105" i="1" s="1"/>
  <c r="DE105" i="1"/>
  <c r="CG105" i="1" s="1"/>
  <c r="DF105" i="1"/>
  <c r="DI105" i="1"/>
  <c r="CK105" i="1" s="1"/>
  <c r="DJ105" i="1"/>
  <c r="DM105" i="1"/>
  <c r="CO105" i="1" s="1"/>
  <c r="DN105" i="1"/>
  <c r="DQ105" i="1"/>
  <c r="CS105" i="1" s="1"/>
  <c r="DR105" i="1"/>
  <c r="CW106" i="1"/>
  <c r="BU106" i="1" s="1"/>
  <c r="CX106" i="1"/>
  <c r="BV106" i="1" s="1"/>
  <c r="CY106" i="1"/>
  <c r="BY106" i="1" s="1"/>
  <c r="CZ106" i="1"/>
  <c r="DA106" i="1"/>
  <c r="CC106" i="1" s="1"/>
  <c r="DB106" i="1"/>
  <c r="CD106" i="1" s="1"/>
  <c r="DE106" i="1"/>
  <c r="CG106" i="1" s="1"/>
  <c r="DF106" i="1"/>
  <c r="DI106" i="1"/>
  <c r="CK106" i="1" s="1"/>
  <c r="DJ106" i="1"/>
  <c r="CL106" i="1" s="1"/>
  <c r="DM106" i="1"/>
  <c r="CO106" i="1" s="1"/>
  <c r="DN106" i="1"/>
  <c r="DQ106" i="1"/>
  <c r="DR106" i="1"/>
  <c r="CW107" i="1"/>
  <c r="BU107" i="1" s="1"/>
  <c r="CX107" i="1"/>
  <c r="BV107" i="1" s="1"/>
  <c r="CY107" i="1"/>
  <c r="BY107" i="1" s="1"/>
  <c r="CZ107" i="1"/>
  <c r="DA107" i="1"/>
  <c r="CC107" i="1" s="1"/>
  <c r="DB107" i="1"/>
  <c r="CD107" i="1" s="1"/>
  <c r="DE107" i="1"/>
  <c r="CG107" i="1" s="1"/>
  <c r="DF107" i="1"/>
  <c r="CH107" i="1" s="1"/>
  <c r="DI107" i="1"/>
  <c r="CK107" i="1" s="1"/>
  <c r="DJ107" i="1"/>
  <c r="CL107" i="1" s="1"/>
  <c r="DM107" i="1"/>
  <c r="DN107" i="1"/>
  <c r="DQ107" i="1"/>
  <c r="DR107" i="1"/>
  <c r="CW108" i="1"/>
  <c r="CX108" i="1"/>
  <c r="BV108" i="1" s="1"/>
  <c r="CY108" i="1"/>
  <c r="CZ108" i="1"/>
  <c r="BZ108" i="1" s="1"/>
  <c r="DA108" i="1"/>
  <c r="DB108" i="1"/>
  <c r="CD108" i="1" s="1"/>
  <c r="DE108" i="1"/>
  <c r="DF108" i="1"/>
  <c r="CH108" i="1" s="1"/>
  <c r="DI108" i="1"/>
  <c r="DJ108" i="1"/>
  <c r="DM108" i="1"/>
  <c r="DN108" i="1"/>
  <c r="DQ108" i="1"/>
  <c r="DR108" i="1"/>
  <c r="CW109" i="1"/>
  <c r="CX109" i="1"/>
  <c r="BV109" i="1" s="1"/>
  <c r="CY109" i="1"/>
  <c r="CZ109" i="1"/>
  <c r="BZ109" i="1" s="1"/>
  <c r="DA109" i="1"/>
  <c r="DB109" i="1"/>
  <c r="CD109" i="1" s="1"/>
  <c r="DE109" i="1"/>
  <c r="DF109" i="1"/>
  <c r="DI109" i="1"/>
  <c r="DJ109" i="1"/>
  <c r="DM109" i="1"/>
  <c r="DN109" i="1"/>
  <c r="DQ109" i="1"/>
  <c r="DR109" i="1"/>
  <c r="CW110" i="1"/>
  <c r="BU110" i="1" s="1"/>
  <c r="CX110" i="1"/>
  <c r="BV110" i="1" s="1"/>
  <c r="CY110" i="1"/>
  <c r="BY110" i="1" s="1"/>
  <c r="CZ110" i="1"/>
  <c r="DA110" i="1"/>
  <c r="DB110" i="1"/>
  <c r="DE110" i="1"/>
  <c r="DF110" i="1"/>
  <c r="DI110" i="1"/>
  <c r="DJ110" i="1"/>
  <c r="DM110" i="1"/>
  <c r="DN110" i="1"/>
  <c r="DQ110" i="1"/>
  <c r="DR110" i="1"/>
  <c r="BS12" i="1"/>
  <c r="BS13" i="1"/>
  <c r="BS14" i="1"/>
  <c r="BS15" i="1"/>
  <c r="BS16" i="1"/>
  <c r="BS17" i="1"/>
  <c r="BS18" i="1"/>
  <c r="BS19" i="1"/>
  <c r="BS20" i="1"/>
  <c r="BS21" i="1"/>
  <c r="BS22" i="1"/>
  <c r="BS23" i="1"/>
  <c r="BS24" i="1"/>
  <c r="BS25" i="1"/>
  <c r="BS26" i="1"/>
  <c r="BS27" i="1"/>
  <c r="BS28" i="1"/>
  <c r="BS29" i="1"/>
  <c r="BS30" i="1"/>
  <c r="BS31" i="1"/>
  <c r="BS32" i="1"/>
  <c r="BS33" i="1"/>
  <c r="BS34" i="1"/>
  <c r="BS35" i="1"/>
  <c r="BS36" i="1"/>
  <c r="BS37" i="1"/>
  <c r="BS38" i="1"/>
  <c r="BS39" i="1"/>
  <c r="BS40" i="1"/>
  <c r="BS41" i="1"/>
  <c r="BS42" i="1"/>
  <c r="BS43" i="1"/>
  <c r="BS44" i="1"/>
  <c r="BS45" i="1"/>
  <c r="BS46" i="1"/>
  <c r="BS47" i="1"/>
  <c r="BS48" i="1"/>
  <c r="BS49" i="1"/>
  <c r="BS50" i="1"/>
  <c r="BS51" i="1"/>
  <c r="BS52" i="1"/>
  <c r="BS53" i="1"/>
  <c r="BS54" i="1"/>
  <c r="BS55" i="1"/>
  <c r="BS56" i="1"/>
  <c r="BS57" i="1"/>
  <c r="BS58" i="1"/>
  <c r="BS59" i="1"/>
  <c r="BS60" i="1"/>
  <c r="BS61" i="1"/>
  <c r="BS62" i="1"/>
  <c r="BS63" i="1"/>
  <c r="BS64" i="1"/>
  <c r="BS65" i="1"/>
  <c r="BS66" i="1"/>
  <c r="BS67" i="1"/>
  <c r="BS68" i="1"/>
  <c r="BS69" i="1"/>
  <c r="BS70" i="1"/>
  <c r="BS71" i="1"/>
  <c r="BS72" i="1"/>
  <c r="BS73" i="1"/>
  <c r="BS74" i="1"/>
  <c r="BS75" i="1"/>
  <c r="BS76" i="1"/>
  <c r="BS77" i="1"/>
  <c r="BS78" i="1"/>
  <c r="BS79" i="1"/>
  <c r="BS80" i="1"/>
  <c r="BS81" i="1"/>
  <c r="BS82" i="1"/>
  <c r="BS83" i="1"/>
  <c r="BS84" i="1"/>
  <c r="BS85" i="1"/>
  <c r="BS86" i="1"/>
  <c r="BS87" i="1"/>
  <c r="BS88" i="1"/>
  <c r="BS89" i="1"/>
  <c r="BS90" i="1"/>
  <c r="BS91" i="1"/>
  <c r="BS92" i="1"/>
  <c r="BS93" i="1"/>
  <c r="BS94" i="1"/>
  <c r="BS95" i="1"/>
  <c r="BS96" i="1"/>
  <c r="BS97" i="1"/>
  <c r="BS98" i="1"/>
  <c r="BS99" i="1"/>
  <c r="BS100" i="1"/>
  <c r="BS101" i="1"/>
  <c r="BS102" i="1"/>
  <c r="BS103" i="1"/>
  <c r="BS104" i="1"/>
  <c r="BS105" i="1"/>
  <c r="BS106" i="1"/>
  <c r="BS107" i="1"/>
  <c r="BS108" i="1"/>
  <c r="BS109" i="1"/>
  <c r="BS110" i="1"/>
  <c r="BS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 i="1"/>
  <c r="BD12" i="1"/>
  <c r="BE12" i="1"/>
  <c r="BD13" i="1"/>
  <c r="BE13" i="1"/>
  <c r="BD14" i="1"/>
  <c r="BE14" i="1"/>
  <c r="BD15" i="1"/>
  <c r="BE15" i="1"/>
  <c r="BD16" i="1"/>
  <c r="BE16" i="1"/>
  <c r="BD17" i="1"/>
  <c r="BE17" i="1"/>
  <c r="BD18" i="1"/>
  <c r="BE18" i="1"/>
  <c r="BD19" i="1"/>
  <c r="BE19" i="1"/>
  <c r="BD20" i="1"/>
  <c r="BE20" i="1"/>
  <c r="BD21" i="1"/>
  <c r="BE21" i="1"/>
  <c r="BD22" i="1"/>
  <c r="BE22" i="1"/>
  <c r="BD23" i="1"/>
  <c r="BE23" i="1"/>
  <c r="BD24" i="1"/>
  <c r="BE24" i="1"/>
  <c r="BD25" i="1"/>
  <c r="BE25" i="1"/>
  <c r="BD26" i="1"/>
  <c r="BE26" i="1"/>
  <c r="BD27" i="1"/>
  <c r="BE27" i="1"/>
  <c r="BD28" i="1"/>
  <c r="BE28" i="1"/>
  <c r="BD29" i="1"/>
  <c r="BE29" i="1"/>
  <c r="BD30" i="1"/>
  <c r="BE30" i="1"/>
  <c r="BD31" i="1"/>
  <c r="BE31" i="1"/>
  <c r="BD32" i="1"/>
  <c r="BE32" i="1"/>
  <c r="BD33" i="1"/>
  <c r="BE33" i="1"/>
  <c r="BD34" i="1"/>
  <c r="BE34" i="1"/>
  <c r="BD35" i="1"/>
  <c r="BE35" i="1"/>
  <c r="BD36" i="1"/>
  <c r="BE36" i="1"/>
  <c r="BD37" i="1"/>
  <c r="BE37" i="1"/>
  <c r="BD38" i="1"/>
  <c r="BE38" i="1"/>
  <c r="BD39" i="1"/>
  <c r="BE39" i="1"/>
  <c r="BD40" i="1"/>
  <c r="BE40" i="1"/>
  <c r="BD41" i="1"/>
  <c r="BE41" i="1"/>
  <c r="BD42" i="1"/>
  <c r="BE42" i="1"/>
  <c r="BD43" i="1"/>
  <c r="BE43" i="1"/>
  <c r="BD44" i="1"/>
  <c r="BE44" i="1"/>
  <c r="BD45" i="1"/>
  <c r="BE45" i="1"/>
  <c r="BD46" i="1"/>
  <c r="BE46" i="1"/>
  <c r="BD47" i="1"/>
  <c r="BE47" i="1"/>
  <c r="BD48" i="1"/>
  <c r="BE48" i="1"/>
  <c r="BD49" i="1"/>
  <c r="BE49" i="1"/>
  <c r="BD50" i="1"/>
  <c r="BE50" i="1"/>
  <c r="BD51" i="1"/>
  <c r="BE51" i="1"/>
  <c r="BD52" i="1"/>
  <c r="BE52" i="1"/>
  <c r="BD53" i="1"/>
  <c r="BE53" i="1"/>
  <c r="BD54" i="1"/>
  <c r="BE54" i="1"/>
  <c r="BD55" i="1"/>
  <c r="BE55" i="1"/>
  <c r="BD56" i="1"/>
  <c r="BE56" i="1"/>
  <c r="BD57" i="1"/>
  <c r="BE57" i="1"/>
  <c r="BD58" i="1"/>
  <c r="BE58" i="1"/>
  <c r="BD59" i="1"/>
  <c r="BE59" i="1"/>
  <c r="BD60" i="1"/>
  <c r="BE60" i="1"/>
  <c r="BD61" i="1"/>
  <c r="BE61" i="1"/>
  <c r="BD62" i="1"/>
  <c r="BE62" i="1"/>
  <c r="BD63" i="1"/>
  <c r="BE63" i="1"/>
  <c r="BD64" i="1"/>
  <c r="BE64" i="1"/>
  <c r="BD65" i="1"/>
  <c r="BE65" i="1"/>
  <c r="BD66" i="1"/>
  <c r="BE66" i="1"/>
  <c r="BD67" i="1"/>
  <c r="BE67" i="1"/>
  <c r="BD68" i="1"/>
  <c r="BE68" i="1"/>
  <c r="BD69" i="1"/>
  <c r="BE69" i="1"/>
  <c r="BD70" i="1"/>
  <c r="BE70" i="1"/>
  <c r="BD71" i="1"/>
  <c r="BE71" i="1"/>
  <c r="BD72" i="1"/>
  <c r="BE72" i="1"/>
  <c r="BD73" i="1"/>
  <c r="BE73" i="1"/>
  <c r="BD74" i="1"/>
  <c r="BE74" i="1"/>
  <c r="BD75" i="1"/>
  <c r="BE75" i="1"/>
  <c r="BD76" i="1"/>
  <c r="BE76" i="1"/>
  <c r="BD77" i="1"/>
  <c r="BE77" i="1"/>
  <c r="BD78" i="1"/>
  <c r="BE78" i="1"/>
  <c r="BD79" i="1"/>
  <c r="BE79" i="1"/>
  <c r="BD80" i="1"/>
  <c r="BE80" i="1"/>
  <c r="BD81" i="1"/>
  <c r="BE81" i="1"/>
  <c r="BD82" i="1"/>
  <c r="BE82" i="1"/>
  <c r="BD83" i="1"/>
  <c r="BE83" i="1"/>
  <c r="BD84" i="1"/>
  <c r="BE84" i="1"/>
  <c r="BD85" i="1"/>
  <c r="BE85" i="1"/>
  <c r="BD86" i="1"/>
  <c r="BE86" i="1"/>
  <c r="BD87" i="1"/>
  <c r="BE87" i="1"/>
  <c r="BD88" i="1"/>
  <c r="BE88" i="1"/>
  <c r="BD89" i="1"/>
  <c r="BE89" i="1"/>
  <c r="BD90" i="1"/>
  <c r="BE90" i="1"/>
  <c r="BD91" i="1"/>
  <c r="BE91" i="1"/>
  <c r="BD92" i="1"/>
  <c r="BE92" i="1"/>
  <c r="BD93" i="1"/>
  <c r="BE93" i="1"/>
  <c r="BD94" i="1"/>
  <c r="BE94" i="1"/>
  <c r="BD95" i="1"/>
  <c r="BE95" i="1"/>
  <c r="BD96" i="1"/>
  <c r="BE96" i="1"/>
  <c r="BD97" i="1"/>
  <c r="BE97" i="1"/>
  <c r="BD98" i="1"/>
  <c r="BE98" i="1"/>
  <c r="BD99" i="1"/>
  <c r="BE99" i="1"/>
  <c r="BD100" i="1"/>
  <c r="BE100" i="1"/>
  <c r="BD101" i="1"/>
  <c r="BE101" i="1"/>
  <c r="BD102" i="1"/>
  <c r="BE102" i="1"/>
  <c r="BD103" i="1"/>
  <c r="BE103" i="1"/>
  <c r="BD104" i="1"/>
  <c r="BE104" i="1"/>
  <c r="BD105" i="1"/>
  <c r="BE105" i="1"/>
  <c r="BD106" i="1"/>
  <c r="BE106" i="1"/>
  <c r="BD107" i="1"/>
  <c r="BE107" i="1"/>
  <c r="BD108" i="1"/>
  <c r="BE108" i="1"/>
  <c r="BD109" i="1"/>
  <c r="BE109" i="1"/>
  <c r="BD110" i="1"/>
  <c r="BE110" i="1"/>
  <c r="BE11" i="1"/>
  <c r="BD11" i="1"/>
  <c r="BS9" i="1"/>
  <c r="BN9" i="1"/>
  <c r="BO9" i="1"/>
  <c r="BP9" i="1"/>
  <c r="BE9" i="1"/>
  <c r="BD9" i="1"/>
  <c r="DR11" i="1" l="1"/>
  <c r="DQ11" i="1"/>
  <c r="DN11" i="1"/>
  <c r="DM11" i="1"/>
  <c r="DJ11" i="1"/>
  <c r="DI11" i="1"/>
  <c r="DF11" i="1"/>
  <c r="DE11" i="1"/>
  <c r="DB11" i="1"/>
  <c r="DA11" i="1"/>
  <c r="CZ11" i="1"/>
  <c r="CY11" i="1"/>
  <c r="BR12" i="1"/>
  <c r="BR13" i="1"/>
  <c r="BR14" i="1"/>
  <c r="BR15" i="1"/>
  <c r="BR16" i="1"/>
  <c r="BR17" i="1"/>
  <c r="BR18" i="1"/>
  <c r="BR19" i="1"/>
  <c r="BR20" i="1"/>
  <c r="BR21" i="1"/>
  <c r="BR22" i="1"/>
  <c r="BR23" i="1"/>
  <c r="BR24" i="1"/>
  <c r="BR25" i="1"/>
  <c r="BR26" i="1"/>
  <c r="BR27" i="1"/>
  <c r="BR28" i="1"/>
  <c r="BR29" i="1"/>
  <c r="BR30" i="1"/>
  <c r="BR31" i="1"/>
  <c r="BR32" i="1"/>
  <c r="BR33" i="1"/>
  <c r="BR34" i="1"/>
  <c r="BR35" i="1"/>
  <c r="BR36" i="1"/>
  <c r="BR37" i="1"/>
  <c r="BR38" i="1"/>
  <c r="BR39" i="1"/>
  <c r="BR40" i="1"/>
  <c r="BR41" i="1"/>
  <c r="BR42" i="1"/>
  <c r="BR43" i="1"/>
  <c r="BR44" i="1"/>
  <c r="BR45" i="1"/>
  <c r="BR46" i="1"/>
  <c r="BR47" i="1"/>
  <c r="BR48" i="1"/>
  <c r="BR49" i="1"/>
  <c r="BR50" i="1"/>
  <c r="BR51" i="1"/>
  <c r="BR52" i="1"/>
  <c r="BR53" i="1"/>
  <c r="BR54" i="1"/>
  <c r="BR55" i="1"/>
  <c r="BR56" i="1"/>
  <c r="BR57" i="1"/>
  <c r="BR58" i="1"/>
  <c r="BR59" i="1"/>
  <c r="BR60" i="1"/>
  <c r="BR61" i="1"/>
  <c r="BR62" i="1"/>
  <c r="BR63" i="1"/>
  <c r="BR64" i="1"/>
  <c r="BR65" i="1"/>
  <c r="BR66" i="1"/>
  <c r="BR67" i="1"/>
  <c r="BR68" i="1"/>
  <c r="BR69" i="1"/>
  <c r="BR70" i="1"/>
  <c r="BR71" i="1"/>
  <c r="BR72" i="1"/>
  <c r="BR73" i="1"/>
  <c r="BR74" i="1"/>
  <c r="BR75" i="1"/>
  <c r="BR76" i="1"/>
  <c r="BR77" i="1"/>
  <c r="BR78" i="1"/>
  <c r="BR79" i="1"/>
  <c r="BR80" i="1"/>
  <c r="BR81" i="1"/>
  <c r="BR82" i="1"/>
  <c r="BR83" i="1"/>
  <c r="BR84" i="1"/>
  <c r="BR85" i="1"/>
  <c r="BR86" i="1"/>
  <c r="BR87" i="1"/>
  <c r="BR88" i="1"/>
  <c r="BR89" i="1"/>
  <c r="BR90" i="1"/>
  <c r="BR91" i="1"/>
  <c r="BR92" i="1"/>
  <c r="BR93" i="1"/>
  <c r="BR94" i="1"/>
  <c r="BR95" i="1"/>
  <c r="BR96" i="1"/>
  <c r="BR97" i="1"/>
  <c r="BR98" i="1"/>
  <c r="BR99" i="1"/>
  <c r="BR100" i="1"/>
  <c r="BR101" i="1"/>
  <c r="BR102" i="1"/>
  <c r="BR103" i="1"/>
  <c r="BR104" i="1"/>
  <c r="BR105" i="1"/>
  <c r="BR106" i="1"/>
  <c r="BR107" i="1"/>
  <c r="BR108" i="1"/>
  <c r="BR109" i="1"/>
  <c r="BR110" i="1"/>
  <c r="BR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G74" i="1"/>
  <c r="BG75" i="1"/>
  <c r="BG76" i="1"/>
  <c r="BG77" i="1"/>
  <c r="BG78" i="1"/>
  <c r="BG79" i="1"/>
  <c r="BG80" i="1"/>
  <c r="BG81" i="1"/>
  <c r="BG82" i="1"/>
  <c r="BG83" i="1"/>
  <c r="BG84" i="1"/>
  <c r="BG85" i="1"/>
  <c r="BG86" i="1"/>
  <c r="BG87" i="1"/>
  <c r="BG88" i="1"/>
  <c r="BG89" i="1"/>
  <c r="BG90" i="1"/>
  <c r="BG91" i="1"/>
  <c r="BG92" i="1"/>
  <c r="BG93" i="1"/>
  <c r="BG94" i="1"/>
  <c r="BG95" i="1"/>
  <c r="BG96" i="1"/>
  <c r="BG97" i="1"/>
  <c r="BG98" i="1"/>
  <c r="BG99" i="1"/>
  <c r="BG100" i="1"/>
  <c r="BG101" i="1"/>
  <c r="BG102" i="1"/>
  <c r="BG103" i="1"/>
  <c r="BG104" i="1"/>
  <c r="BG105" i="1"/>
  <c r="BG106" i="1"/>
  <c r="BG107" i="1"/>
  <c r="BG108" i="1"/>
  <c r="BG109" i="1"/>
  <c r="BG110" i="1"/>
  <c r="BG11" i="1"/>
  <c r="BX10" i="1"/>
  <c r="BY10" i="1"/>
  <c r="BZ10" i="1"/>
  <c r="CB10" i="1"/>
  <c r="CC10" i="1"/>
  <c r="CD10" i="1"/>
  <c r="CF10" i="1"/>
  <c r="CG10" i="1"/>
  <c r="CH10" i="1"/>
  <c r="CJ10" i="1"/>
  <c r="CK10" i="1"/>
  <c r="CL10" i="1"/>
  <c r="CN10" i="1"/>
  <c r="CO10" i="1"/>
  <c r="CP10" i="1"/>
  <c r="CR10" i="1"/>
  <c r="CS10" i="1"/>
  <c r="CT10" i="1"/>
  <c r="CX11" i="1"/>
  <c r="CW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 i="1"/>
  <c r="BR9" i="1"/>
  <c r="BU10" i="1"/>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J12" i="1"/>
  <c r="BK12" i="1"/>
  <c r="BJ13" i="1"/>
  <c r="BK13" i="1"/>
  <c r="BJ14" i="1"/>
  <c r="BK14" i="1"/>
  <c r="BJ15" i="1"/>
  <c r="BK15" i="1"/>
  <c r="BJ16" i="1"/>
  <c r="BK16" i="1"/>
  <c r="BJ17" i="1"/>
  <c r="BK17" i="1"/>
  <c r="BJ18" i="1"/>
  <c r="BK18" i="1"/>
  <c r="BJ19" i="1"/>
  <c r="BK19" i="1"/>
  <c r="BJ20" i="1"/>
  <c r="BK20" i="1"/>
  <c r="BJ21" i="1"/>
  <c r="BK21" i="1"/>
  <c r="BJ22" i="1"/>
  <c r="BK22" i="1"/>
  <c r="BJ23" i="1"/>
  <c r="BK23" i="1"/>
  <c r="BJ24" i="1"/>
  <c r="BK24" i="1"/>
  <c r="BJ25" i="1"/>
  <c r="BK25" i="1"/>
  <c r="BJ26" i="1"/>
  <c r="BK26" i="1"/>
  <c r="BJ27" i="1"/>
  <c r="BK27" i="1"/>
  <c r="BJ28" i="1"/>
  <c r="BK28" i="1"/>
  <c r="BJ29" i="1"/>
  <c r="BK29" i="1"/>
  <c r="BJ30" i="1"/>
  <c r="BK30" i="1"/>
  <c r="BJ31" i="1"/>
  <c r="BK31" i="1"/>
  <c r="BJ32" i="1"/>
  <c r="BK32" i="1"/>
  <c r="BJ33" i="1"/>
  <c r="BK33" i="1"/>
  <c r="BJ34" i="1"/>
  <c r="BK34" i="1"/>
  <c r="BJ35" i="1"/>
  <c r="BK35" i="1"/>
  <c r="BJ36" i="1"/>
  <c r="BK36" i="1"/>
  <c r="BJ37" i="1"/>
  <c r="BK37" i="1"/>
  <c r="BJ38" i="1"/>
  <c r="BK38" i="1"/>
  <c r="BJ39" i="1"/>
  <c r="BK39" i="1"/>
  <c r="BJ40" i="1"/>
  <c r="BK40" i="1"/>
  <c r="BJ41" i="1"/>
  <c r="BK41" i="1"/>
  <c r="BJ42" i="1"/>
  <c r="BK42" i="1"/>
  <c r="BJ43" i="1"/>
  <c r="BK43" i="1"/>
  <c r="BJ44" i="1"/>
  <c r="BK44" i="1"/>
  <c r="BJ45" i="1"/>
  <c r="BK45" i="1"/>
  <c r="BJ46" i="1"/>
  <c r="BK46" i="1"/>
  <c r="BJ47" i="1"/>
  <c r="BK47" i="1"/>
  <c r="BJ48" i="1"/>
  <c r="BK48" i="1"/>
  <c r="BJ49" i="1"/>
  <c r="BK49" i="1"/>
  <c r="BJ50" i="1"/>
  <c r="BK50" i="1"/>
  <c r="BJ51" i="1"/>
  <c r="BK51" i="1"/>
  <c r="BJ52" i="1"/>
  <c r="BK52" i="1"/>
  <c r="BJ53" i="1"/>
  <c r="BK53" i="1"/>
  <c r="BJ54" i="1"/>
  <c r="BK54" i="1"/>
  <c r="BJ55" i="1"/>
  <c r="BK55" i="1"/>
  <c r="BJ56" i="1"/>
  <c r="BK56" i="1"/>
  <c r="BJ57" i="1"/>
  <c r="BK57" i="1"/>
  <c r="BJ58" i="1"/>
  <c r="BK58" i="1"/>
  <c r="BJ59" i="1"/>
  <c r="BK59" i="1"/>
  <c r="BJ60" i="1"/>
  <c r="BK60" i="1"/>
  <c r="BJ61" i="1"/>
  <c r="BK61" i="1"/>
  <c r="BJ62" i="1"/>
  <c r="BK62" i="1"/>
  <c r="BJ63" i="1"/>
  <c r="BK63" i="1"/>
  <c r="BJ64" i="1"/>
  <c r="BK64" i="1"/>
  <c r="BJ65" i="1"/>
  <c r="BK65" i="1"/>
  <c r="BJ66" i="1"/>
  <c r="BK66" i="1"/>
  <c r="BJ67" i="1"/>
  <c r="BK67" i="1"/>
  <c r="BJ68" i="1"/>
  <c r="BK68" i="1"/>
  <c r="BJ69" i="1"/>
  <c r="BK69" i="1"/>
  <c r="BJ70" i="1"/>
  <c r="BK70" i="1"/>
  <c r="BJ71" i="1"/>
  <c r="BK71" i="1"/>
  <c r="BJ72" i="1"/>
  <c r="BK72" i="1"/>
  <c r="BJ73" i="1"/>
  <c r="BK73" i="1"/>
  <c r="BJ74" i="1"/>
  <c r="BK74" i="1"/>
  <c r="BJ75" i="1"/>
  <c r="BK75" i="1"/>
  <c r="BJ76" i="1"/>
  <c r="BK76" i="1"/>
  <c r="BJ77" i="1"/>
  <c r="BK77" i="1"/>
  <c r="BJ78" i="1"/>
  <c r="BK78" i="1"/>
  <c r="BJ79" i="1"/>
  <c r="BK79" i="1"/>
  <c r="BJ80" i="1"/>
  <c r="BK80" i="1"/>
  <c r="BJ81" i="1"/>
  <c r="BK81" i="1"/>
  <c r="BJ82" i="1"/>
  <c r="BK82" i="1"/>
  <c r="BJ83" i="1"/>
  <c r="BK83" i="1"/>
  <c r="BJ84" i="1"/>
  <c r="BK84" i="1"/>
  <c r="BJ85" i="1"/>
  <c r="BK85" i="1"/>
  <c r="BJ86" i="1"/>
  <c r="BK86" i="1"/>
  <c r="BJ87" i="1"/>
  <c r="BK87" i="1"/>
  <c r="BJ88" i="1"/>
  <c r="BK88" i="1"/>
  <c r="BJ89" i="1"/>
  <c r="BK89" i="1"/>
  <c r="BJ90" i="1"/>
  <c r="BK90" i="1"/>
  <c r="BJ91" i="1"/>
  <c r="BK91" i="1"/>
  <c r="BJ92" i="1"/>
  <c r="BK92" i="1"/>
  <c r="BJ93" i="1"/>
  <c r="BK93" i="1"/>
  <c r="BJ94" i="1"/>
  <c r="BK94" i="1"/>
  <c r="BJ95" i="1"/>
  <c r="BK95" i="1"/>
  <c r="BJ96" i="1"/>
  <c r="BK96" i="1"/>
  <c r="BJ97" i="1"/>
  <c r="BK97" i="1"/>
  <c r="BJ98" i="1"/>
  <c r="BK98" i="1"/>
  <c r="BJ99" i="1"/>
  <c r="BK99" i="1"/>
  <c r="BJ100" i="1"/>
  <c r="BK100" i="1"/>
  <c r="BJ101" i="1"/>
  <c r="BK101" i="1"/>
  <c r="BJ102" i="1"/>
  <c r="BK102" i="1"/>
  <c r="BJ103" i="1"/>
  <c r="BK103" i="1"/>
  <c r="BJ104" i="1"/>
  <c r="BK104" i="1"/>
  <c r="BJ105" i="1"/>
  <c r="BK105" i="1"/>
  <c r="BJ106" i="1"/>
  <c r="BK106" i="1"/>
  <c r="BJ107" i="1"/>
  <c r="BK107" i="1"/>
  <c r="BJ108" i="1"/>
  <c r="BK108" i="1"/>
  <c r="BJ109" i="1"/>
  <c r="BK109" i="1"/>
  <c r="BJ110" i="1"/>
  <c r="BK110" i="1"/>
  <c r="BK11" i="1"/>
  <c r="BJ11" i="1"/>
  <c r="AZ12" i="1"/>
  <c r="BB12" i="1"/>
  <c r="BC12" i="1"/>
  <c r="AZ13" i="1"/>
  <c r="BB13" i="1"/>
  <c r="BC13" i="1"/>
  <c r="AZ14" i="1"/>
  <c r="BB14" i="1"/>
  <c r="BC14" i="1"/>
  <c r="AZ15" i="1"/>
  <c r="BB15" i="1"/>
  <c r="BC15" i="1"/>
  <c r="AZ16" i="1"/>
  <c r="BB16" i="1"/>
  <c r="BC16" i="1"/>
  <c r="AZ17" i="1"/>
  <c r="BB17" i="1"/>
  <c r="BC17" i="1"/>
  <c r="AZ18" i="1"/>
  <c r="BB18" i="1"/>
  <c r="BC18" i="1"/>
  <c r="AZ19" i="1"/>
  <c r="BB19" i="1"/>
  <c r="BC19" i="1"/>
  <c r="AZ20" i="1"/>
  <c r="BB20" i="1"/>
  <c r="BC20" i="1"/>
  <c r="AZ21" i="1"/>
  <c r="BB21" i="1"/>
  <c r="BC21" i="1"/>
  <c r="AZ22" i="1"/>
  <c r="BB22" i="1"/>
  <c r="BC22" i="1"/>
  <c r="AZ23" i="1"/>
  <c r="BB23" i="1"/>
  <c r="BC23" i="1"/>
  <c r="AZ24" i="1"/>
  <c r="BB24" i="1"/>
  <c r="BC24" i="1"/>
  <c r="AZ25" i="1"/>
  <c r="BB25" i="1"/>
  <c r="BC25" i="1"/>
  <c r="AZ26" i="1"/>
  <c r="BB26" i="1"/>
  <c r="BC26" i="1"/>
  <c r="AZ27" i="1"/>
  <c r="BB27" i="1"/>
  <c r="BC27" i="1"/>
  <c r="AZ28" i="1"/>
  <c r="BB28" i="1"/>
  <c r="BC28" i="1"/>
  <c r="AZ29" i="1"/>
  <c r="BB29" i="1"/>
  <c r="BC29" i="1"/>
  <c r="AZ30" i="1"/>
  <c r="BB30" i="1"/>
  <c r="BC30" i="1"/>
  <c r="AZ31" i="1"/>
  <c r="BB31" i="1"/>
  <c r="BC31" i="1"/>
  <c r="AZ32" i="1"/>
  <c r="BB32" i="1"/>
  <c r="BC32" i="1"/>
  <c r="AZ33" i="1"/>
  <c r="BB33" i="1"/>
  <c r="BC33" i="1"/>
  <c r="AZ34" i="1"/>
  <c r="BB34" i="1"/>
  <c r="BC34" i="1"/>
  <c r="AZ35" i="1"/>
  <c r="BB35" i="1"/>
  <c r="BC35" i="1"/>
  <c r="AZ36" i="1"/>
  <c r="BB36" i="1"/>
  <c r="BC36" i="1"/>
  <c r="AZ37" i="1"/>
  <c r="BB37" i="1"/>
  <c r="BC37" i="1"/>
  <c r="AZ38" i="1"/>
  <c r="BB38" i="1"/>
  <c r="BC38" i="1"/>
  <c r="AZ39" i="1"/>
  <c r="BB39" i="1"/>
  <c r="BC39" i="1"/>
  <c r="AZ40" i="1"/>
  <c r="BB40" i="1"/>
  <c r="BC40" i="1"/>
  <c r="AZ41" i="1"/>
  <c r="BB41" i="1"/>
  <c r="BC41" i="1"/>
  <c r="AZ42" i="1"/>
  <c r="BB42" i="1"/>
  <c r="BC42" i="1"/>
  <c r="AZ43" i="1"/>
  <c r="BB43" i="1"/>
  <c r="BC43" i="1"/>
  <c r="AZ44" i="1"/>
  <c r="BB44" i="1"/>
  <c r="BC44" i="1"/>
  <c r="AZ45" i="1"/>
  <c r="BB45" i="1"/>
  <c r="BC45" i="1"/>
  <c r="AZ46" i="1"/>
  <c r="BB46" i="1"/>
  <c r="BC46" i="1"/>
  <c r="AZ47" i="1"/>
  <c r="BB47" i="1"/>
  <c r="BC47" i="1"/>
  <c r="AZ48" i="1"/>
  <c r="BB48" i="1"/>
  <c r="BC48" i="1"/>
  <c r="AZ49" i="1"/>
  <c r="BB49" i="1"/>
  <c r="BC49" i="1"/>
  <c r="AZ50" i="1"/>
  <c r="BB50" i="1"/>
  <c r="BC50" i="1"/>
  <c r="AZ51" i="1"/>
  <c r="BB51" i="1"/>
  <c r="BC51" i="1"/>
  <c r="AZ52" i="1"/>
  <c r="BB52" i="1"/>
  <c r="BC52" i="1"/>
  <c r="AZ53" i="1"/>
  <c r="BB53" i="1"/>
  <c r="BC53" i="1"/>
  <c r="AZ54" i="1"/>
  <c r="BB54" i="1"/>
  <c r="BC54" i="1"/>
  <c r="AZ55" i="1"/>
  <c r="BB55" i="1"/>
  <c r="BC55" i="1"/>
  <c r="AZ56" i="1"/>
  <c r="BB56" i="1"/>
  <c r="BC56" i="1"/>
  <c r="AZ57" i="1"/>
  <c r="BB57" i="1"/>
  <c r="BC57" i="1"/>
  <c r="AZ58" i="1"/>
  <c r="BB58" i="1"/>
  <c r="BC58" i="1"/>
  <c r="AZ59" i="1"/>
  <c r="BB59" i="1"/>
  <c r="BC59" i="1"/>
  <c r="AZ60" i="1"/>
  <c r="BB60" i="1"/>
  <c r="BC60" i="1"/>
  <c r="AZ61" i="1"/>
  <c r="BB61" i="1"/>
  <c r="BC61" i="1"/>
  <c r="AZ62" i="1"/>
  <c r="BB62" i="1"/>
  <c r="BC62" i="1"/>
  <c r="AZ63" i="1"/>
  <c r="BB63" i="1"/>
  <c r="BC63" i="1"/>
  <c r="AZ64" i="1"/>
  <c r="BB64" i="1"/>
  <c r="BC64" i="1"/>
  <c r="AZ65" i="1"/>
  <c r="BB65" i="1"/>
  <c r="BC65" i="1"/>
  <c r="AZ66" i="1"/>
  <c r="BB66" i="1"/>
  <c r="BC66" i="1"/>
  <c r="AZ67" i="1"/>
  <c r="BB67" i="1"/>
  <c r="BC67" i="1"/>
  <c r="AZ68" i="1"/>
  <c r="BB68" i="1"/>
  <c r="BC68" i="1"/>
  <c r="AZ69" i="1"/>
  <c r="BB69" i="1"/>
  <c r="BC69" i="1"/>
  <c r="AZ70" i="1"/>
  <c r="BB70" i="1"/>
  <c r="BC70" i="1"/>
  <c r="AZ71" i="1"/>
  <c r="BB71" i="1"/>
  <c r="BC71" i="1"/>
  <c r="AZ72" i="1"/>
  <c r="BB72" i="1"/>
  <c r="BC72" i="1"/>
  <c r="AZ73" i="1"/>
  <c r="BB73" i="1"/>
  <c r="BC73" i="1"/>
  <c r="AZ74" i="1"/>
  <c r="BB74" i="1"/>
  <c r="BC74" i="1"/>
  <c r="AZ75" i="1"/>
  <c r="BB75" i="1"/>
  <c r="BC75" i="1"/>
  <c r="AZ76" i="1"/>
  <c r="BB76" i="1"/>
  <c r="BC76" i="1"/>
  <c r="AZ77" i="1"/>
  <c r="BB77" i="1"/>
  <c r="BC77" i="1"/>
  <c r="AZ78" i="1"/>
  <c r="BB78" i="1"/>
  <c r="BC78" i="1"/>
  <c r="AZ79" i="1"/>
  <c r="BB79" i="1"/>
  <c r="BC79" i="1"/>
  <c r="AZ80" i="1"/>
  <c r="BB80" i="1"/>
  <c r="BC80" i="1"/>
  <c r="AZ81" i="1"/>
  <c r="BB81" i="1"/>
  <c r="BC81" i="1"/>
  <c r="AZ82" i="1"/>
  <c r="BB82" i="1"/>
  <c r="BC82" i="1"/>
  <c r="AZ83" i="1"/>
  <c r="BB83" i="1"/>
  <c r="BC83" i="1"/>
  <c r="AZ84" i="1"/>
  <c r="BB84" i="1"/>
  <c r="BC84" i="1"/>
  <c r="AZ85" i="1"/>
  <c r="BB85" i="1"/>
  <c r="BC85" i="1"/>
  <c r="AZ86" i="1"/>
  <c r="BB86" i="1"/>
  <c r="BC86" i="1"/>
  <c r="AZ87" i="1"/>
  <c r="BB87" i="1"/>
  <c r="BC87" i="1"/>
  <c r="AZ88" i="1"/>
  <c r="BB88" i="1"/>
  <c r="BC88" i="1"/>
  <c r="AZ89" i="1"/>
  <c r="BB89" i="1"/>
  <c r="BC89" i="1"/>
  <c r="AZ90" i="1"/>
  <c r="BB90" i="1"/>
  <c r="BC90" i="1"/>
  <c r="AZ91" i="1"/>
  <c r="BB91" i="1"/>
  <c r="BC91" i="1"/>
  <c r="AZ92" i="1"/>
  <c r="BB92" i="1"/>
  <c r="BC92" i="1"/>
  <c r="AZ93" i="1"/>
  <c r="BB93" i="1"/>
  <c r="BC93" i="1"/>
  <c r="AZ94" i="1"/>
  <c r="BB94" i="1"/>
  <c r="BC94" i="1"/>
  <c r="AZ95" i="1"/>
  <c r="BB95" i="1"/>
  <c r="BC95" i="1"/>
  <c r="AZ96" i="1"/>
  <c r="BB96" i="1"/>
  <c r="BC96" i="1"/>
  <c r="AZ97" i="1"/>
  <c r="BB97" i="1"/>
  <c r="BC97" i="1"/>
  <c r="AZ98" i="1"/>
  <c r="BB98" i="1"/>
  <c r="BC98" i="1"/>
  <c r="AZ99" i="1"/>
  <c r="BB99" i="1"/>
  <c r="BC99" i="1"/>
  <c r="AZ100" i="1"/>
  <c r="BB100" i="1"/>
  <c r="BC100" i="1"/>
  <c r="AZ101" i="1"/>
  <c r="BB101" i="1"/>
  <c r="BC101" i="1"/>
  <c r="AZ102" i="1"/>
  <c r="BB102" i="1"/>
  <c r="BC102" i="1"/>
  <c r="AZ103" i="1"/>
  <c r="BB103" i="1"/>
  <c r="BC103" i="1"/>
  <c r="AZ104" i="1"/>
  <c r="BB104" i="1"/>
  <c r="BC104" i="1"/>
  <c r="AZ105" i="1"/>
  <c r="BB105" i="1"/>
  <c r="BC105" i="1"/>
  <c r="AZ106" i="1"/>
  <c r="BB106" i="1"/>
  <c r="BC106" i="1"/>
  <c r="AZ107" i="1"/>
  <c r="BB107" i="1"/>
  <c r="BC107" i="1"/>
  <c r="AZ108" i="1"/>
  <c r="BB108" i="1"/>
  <c r="BC108" i="1"/>
  <c r="AZ109" i="1"/>
  <c r="BB109" i="1"/>
  <c r="BC109" i="1"/>
  <c r="AZ110" i="1"/>
  <c r="BB110" i="1"/>
  <c r="BC110" i="1"/>
  <c r="BC11" i="1"/>
  <c r="BB11" i="1"/>
  <c r="AZ11" i="1"/>
  <c r="AZ9" i="1"/>
  <c r="BA9" i="1"/>
  <c r="BB9" i="1"/>
  <c r="BC9" i="1"/>
  <c r="BF9" i="1"/>
  <c r="BG10" i="1"/>
  <c r="BH10" i="1"/>
  <c r="BI9" i="1"/>
  <c r="BJ9" i="1"/>
  <c r="BK9" i="1"/>
  <c r="BL9" i="1"/>
  <c r="BM9" i="1"/>
  <c r="BQ9" i="1"/>
  <c r="BT10" i="1"/>
  <c r="BV10" i="1"/>
  <c r="CU10" i="1"/>
  <c r="B72" i="1" l="1"/>
  <c r="B108" i="1"/>
  <c r="B29" i="1"/>
  <c r="B69" i="1"/>
  <c r="B100" i="1"/>
  <c r="B26" i="1"/>
  <c r="B13" i="1"/>
  <c r="B106" i="1"/>
  <c r="B84" i="1"/>
  <c r="B80" i="1"/>
  <c r="B60" i="1"/>
  <c r="B49" i="1"/>
  <c r="B18" i="1"/>
  <c r="B93" i="1"/>
  <c r="B89" i="1"/>
  <c r="B51" i="1"/>
  <c r="B41" i="1"/>
  <c r="B87" i="1"/>
  <c r="B59" i="1"/>
  <c r="B48" i="1"/>
  <c r="B36" i="1"/>
  <c r="B27" i="1"/>
  <c r="B77" i="1"/>
  <c r="B44" i="1"/>
  <c r="B16" i="1"/>
  <c r="B109" i="1"/>
  <c r="B107" i="1"/>
  <c r="B105" i="1"/>
  <c r="B104" i="1"/>
  <c r="B103" i="1"/>
  <c r="B102" i="1"/>
  <c r="B101" i="1"/>
  <c r="B99" i="1"/>
  <c r="B98" i="1"/>
  <c r="B97" i="1"/>
  <c r="B96" i="1"/>
  <c r="B95" i="1"/>
  <c r="B91" i="1"/>
  <c r="B90" i="1"/>
  <c r="B88" i="1"/>
  <c r="B85" i="1"/>
  <c r="B83" i="1"/>
  <c r="B82" i="1"/>
  <c r="B81" i="1"/>
  <c r="B79" i="1"/>
  <c r="B76" i="1"/>
  <c r="B75" i="1"/>
  <c r="B74" i="1"/>
  <c r="B73" i="1"/>
  <c r="B71" i="1"/>
  <c r="B70" i="1"/>
  <c r="B68" i="1"/>
  <c r="B67" i="1"/>
  <c r="B65" i="1"/>
  <c r="B64" i="1"/>
  <c r="B63" i="1"/>
  <c r="B61" i="1"/>
  <c r="B58" i="1"/>
  <c r="B57" i="1"/>
  <c r="B55" i="1"/>
  <c r="B54" i="1"/>
  <c r="B53" i="1"/>
  <c r="B52" i="1"/>
  <c r="B50" i="1"/>
  <c r="B47" i="1"/>
  <c r="B46" i="1"/>
  <c r="B45" i="1"/>
  <c r="B43" i="1"/>
  <c r="B40" i="1"/>
  <c r="B39" i="1"/>
  <c r="B38" i="1"/>
  <c r="B37" i="1"/>
  <c r="B35" i="1"/>
  <c r="B34" i="1"/>
  <c r="B33" i="1"/>
  <c r="B31" i="1"/>
  <c r="B30" i="1"/>
  <c r="B25" i="1"/>
  <c r="B24" i="1"/>
  <c r="B23" i="1"/>
  <c r="B21" i="1"/>
  <c r="B20" i="1"/>
  <c r="B19" i="1"/>
  <c r="B17" i="1"/>
  <c r="B15" i="1"/>
  <c r="B12" i="1"/>
  <c r="B11" i="1"/>
  <c r="B94" i="1"/>
  <c r="B92" i="1"/>
  <c r="B86" i="1"/>
  <c r="B78" i="1"/>
  <c r="B66" i="1"/>
  <c r="B62" i="1"/>
  <c r="B56" i="1"/>
  <c r="B42" i="1"/>
  <c r="B32" i="1"/>
  <c r="B28" i="1"/>
  <c r="B22" i="1"/>
  <c r="B110" i="1"/>
  <c r="B14" i="1"/>
  <c r="E3" i="1" l="1"/>
  <c r="K5" i="7" s="1"/>
  <c r="H3" i="1" s="1"/>
</calcChain>
</file>

<file path=xl/sharedStrings.xml><?xml version="1.0" encoding="utf-8"?>
<sst xmlns="http://schemas.openxmlformats.org/spreadsheetml/2006/main" count="506" uniqueCount="106">
  <si>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</si>
  <si>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</si>
  <si>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</si>
  <si>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</si>
  <si>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</si>
  <si>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</si>
  <si>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</si>
  <si>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</si>
  <si>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</si>
  <si>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</si>
  <si>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</si>
  <si>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</si>
  <si>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</si>
  <si>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</si>
  <si>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</si>
  <si>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</si>
  <si>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</si>
  <si>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</si>
  <si>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</si>
  <si>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</si>
  <si>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</si>
  <si>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</si>
  <si>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</si>
  <si>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</si>
  <si>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</si>
  <si>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Equipment Category</t>
  </si>
  <si>
    <t>Condensing Unit Configuration</t>
  </si>
  <si>
    <t>Equipment Family</t>
  </si>
  <si>
    <t>Rating Temperature (°F)</t>
  </si>
  <si>
    <r>
      <t>Operating Temperature (</t>
    </r>
    <r>
      <rPr>
        <b/>
        <sz val="11"/>
        <color indexed="8"/>
        <rFont val="Calibri"/>
        <family val="2"/>
      </rPr>
      <t>°F)</t>
    </r>
  </si>
  <si>
    <t>Self-Contained (SC)</t>
  </si>
  <si>
    <t>38 (M)</t>
  </si>
  <si>
    <t>0 (L)</t>
  </si>
  <si>
    <t>Remote Condensing Commercial Refrigerators and Commercial Freezers</t>
  </si>
  <si>
    <t>Remote (RC)</t>
  </si>
  <si>
    <t>Vertical Open (VOP)</t>
  </si>
  <si>
    <t>&gt;= 32</t>
  </si>
  <si>
    <t>&lt; 32</t>
  </si>
  <si>
    <t>Semivertical Open (SVO)</t>
  </si>
  <si>
    <t>Horizontal Open (HZO)</t>
  </si>
  <si>
    <t>Horizontal Closed Transparent (HCT)</t>
  </si>
  <si>
    <t>Vertical Closed Solid (VCS)</t>
  </si>
  <si>
    <t>Horizontal Closed Solid (HCS)</t>
  </si>
  <si>
    <t>Service Over Counter (SOC)</t>
  </si>
  <si>
    <t>Self-Contained Commercial Refrigerators and Commercial Freezers without Doors</t>
  </si>
  <si>
    <t>Commercial Ice-Cream Freezers</t>
  </si>
  <si>
    <t>-15 (I)</t>
  </si>
  <si>
    <t>&lt;= -5</t>
  </si>
  <si>
    <t>Vertical Closed Transparent (VCT)</t>
  </si>
  <si>
    <t>Total Display Area in square feet (ft2), if Applicable</t>
  </si>
  <si>
    <t>Commercial Refrigeration Equipment - Multiple Compartments</t>
  </si>
  <si>
    <t>Number of Compartments</t>
  </si>
  <si>
    <t>Compartment 1</t>
  </si>
  <si>
    <t>Compartment 2</t>
  </si>
  <si>
    <t>Compartment 3</t>
  </si>
  <si>
    <t>Compartment 4</t>
  </si>
  <si>
    <t>Compartment 5</t>
  </si>
  <si>
    <t>Compartment 6</t>
  </si>
  <si>
    <t>Compartment 7</t>
  </si>
  <si>
    <t>Additional Calculation Cell for TDA (do not display)</t>
  </si>
  <si>
    <t>Additional Calculation Cell for CV (do not display)</t>
  </si>
  <si>
    <t>CV Required? (do not display)</t>
  </si>
  <si>
    <t>TDA Required? (do not display)</t>
  </si>
  <si>
    <t>&gt;=32</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</si>
  <si>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</si>
  <si>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</si>
  <si>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</si>
  <si>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</si>
  <si>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</si>
  <si>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Supplemental Testing Instructions PDF Filename</t>
  </si>
  <si>
    <t>Chilled or Frozen Volume in cubic feet (ft3), if Applicable</t>
  </si>
  <si>
    <t>DOE F 220.35</t>
  </si>
  <si>
    <t>Self-Contained Commercial Refrigerators and Commercial Freezers With Doors</t>
  </si>
  <si>
    <t>≥32</t>
  </si>
  <si>
    <t>Self-Contained Commercial Refrigerators with Transparent Doors for Pull-Down Temperature Applications</t>
  </si>
  <si>
    <t>Pull-Down (PD)</t>
  </si>
  <si>
    <t>&lt;32</t>
  </si>
  <si>
    <t>The following is a description of each product group code:</t>
  </si>
  <si>
    <t>Product Group Code</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</si>
  <si>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</si>
  <si>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</si>
  <si>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</si>
  <si>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</si>
  <si>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</si>
  <si>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</si>
  <si>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</si>
  <si>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</si>
  <si>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</si>
  <si>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</si>
  <si>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</si>
  <si>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</si>
  <si>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</si>
  <si>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</si>
  <si>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</si>
  <si>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</si>
  <si>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</si>
  <si>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</si>
  <si>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</si>
  <si>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</si>
  <si>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</si>
  <si>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Daily Energy Consumption (kWh/day)</t>
  </si>
  <si>
    <t>Rating Temperature in Degrees Fahrenheit</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</si>
  <si>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</si>
  <si>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The maximum number of compartments available for each basic model in this template is 7.  If a basic model has more than 7 separate compartments, please contact us at: https://www.regulations.doe.gov/ccms/contact-us.</t>
  </si>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</sst>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4"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b/>
      <sz val="11"/>
      <color indexed="8"/>
      <name val="Calibri"/>
      <family val="2"/>
    </font>
    <font>
      <b/>
      <sz val="10"/>
      <color indexed="17"/>
      <name val="Arial"/>
      <family val="2"/>
    </font>
    <font>
      <sz val="10"/>
      <color theme="0"/>
      <name val="Arial"/>
      <family val="2"/>
    </font>
    <font>
      <sz val="9"/>
      <color theme="0"/>
      <name val="Arial"/>
      <family val="2"/>
    </font>
    <font>
      <b/>
      <u/>
      <sz val="9"/>
      <color theme="1"/>
      <name val="Arial"/>
      <family val="2"/>
    </font>
    <font>
      <sz val="9"/>
      <color theme="1"/>
      <name val="Arial"/>
      <family val="2"/>
    </font>
    <font>
      <b/>
      <sz val="11"/>
      <color theme="1"/>
      <name val="Calibri"/>
      <family val="2"/>
      <scheme val="minor"/>
    </font>
    <font>
      <sz val="11"/>
      <color theme="1"/>
      <name val="Calibri"/>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12"/>
      </left>
      <right/>
      <top style="thick">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27">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Border="1" applyAlignment="1" applyProtection="1">
      <alignment horizontal="center" vertical="center" wrapText="1"/>
      <protection hidden="1"/>
    </xf>
    <xf numFmtId="0" fontId="0" fillId="0" borderId="0" xfId="0" applyAlignment="1" applyProtection="1">
      <alignment wrapText="1"/>
      <protection hidden="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1" fillId="0" borderId="0" xfId="0" applyFont="1" applyAlignment="1" applyProtection="1">
      <alignment vertical="center"/>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8" xfId="1" applyFont="1" applyBorder="1" applyAlignment="1" applyProtection="1">
      <alignment horizontal="left" vertical="center" wrapText="1" indent="1"/>
      <protection locked="0"/>
    </xf>
    <xf numFmtId="0" fontId="1" fillId="0" borderId="8" xfId="1" applyBorder="1" applyAlignment="1" applyProtection="1">
      <alignment horizontal="left" vertical="center" wrapText="1" indent="1"/>
      <protection locked="0"/>
    </xf>
    <xf numFmtId="164" fontId="17" fillId="7" borderId="8"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26" fillId="0" borderId="0" xfId="0" applyFont="1" applyProtection="1">
      <protection hidden="1"/>
    </xf>
    <xf numFmtId="0" fontId="9" fillId="0" borderId="0" xfId="0" applyFont="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6" fillId="0" borderId="15" xfId="0" applyFont="1" applyBorder="1" applyAlignment="1" applyProtection="1">
      <alignment vertical="center"/>
      <protection hidden="1"/>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pplyProtection="1">
      <alignment horizontal="center"/>
      <protection hidden="1"/>
    </xf>
    <xf numFmtId="0" fontId="0" fillId="0" borderId="1" xfId="0" applyBorder="1" applyAlignment="1">
      <alignment horizontal="center" vertical="center" wrapText="1"/>
    </xf>
    <xf numFmtId="0" fontId="31" fillId="0" borderId="1" xfId="0" applyFont="1" applyBorder="1" applyAlignment="1">
      <alignment horizontal="center" vertical="center" wrapText="1"/>
    </xf>
    <xf numFmtId="0" fontId="0" fillId="0" borderId="1" xfId="0" quotePrefix="1" applyBorder="1" applyAlignment="1">
      <alignment horizontal="center" vertical="center"/>
    </xf>
    <xf numFmtId="0" fontId="25" fillId="0" borderId="0" xfId="0" applyFont="1" applyAlignment="1" applyProtection="1">
      <alignment horizontal="center"/>
      <protection hidden="1"/>
    </xf>
    <xf numFmtId="0" fontId="5" fillId="0" borderId="17" xfId="0" applyFont="1" applyBorder="1" applyAlignment="1" applyProtection="1">
      <alignment horizontal="center" wrapText="1"/>
      <protection hidden="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20"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4" fillId="0" borderId="0" xfId="0" quotePrefix="1" applyFont="1" applyAlignment="1" applyProtection="1">
      <alignment horizontal="center"/>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1"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7"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1"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29"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1" fillId="0" borderId="30" xfId="2" applyFont="1" applyBorder="1" applyAlignment="1" applyProtection="1">
      <alignment horizontal="left" vertical="center"/>
      <protection hidden="1"/>
    </xf>
    <xf numFmtId="0" fontId="2" fillId="0" borderId="5"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1"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5"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1"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1"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5"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1"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5"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1"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1"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18" fillId="0" borderId="9" xfId="2" applyFont="1" applyBorder="1" applyAlignment="1" applyProtection="1">
      <alignment horizontal="left" vertical="center"/>
      <protection hidden="1"/>
    </xf>
    <xf numFmtId="0" fontId="18" fillId="0" borderId="33"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9" xfId="2" applyFont="1"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4" fillId="0" borderId="29" xfId="2" applyBorder="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29" fillId="0" borderId="0" xfId="2" applyFont="1" applyAlignment="1" applyProtection="1">
      <alignment horizontal="left" vertical="center"/>
      <protection hidden="1"/>
    </xf>
    <xf numFmtId="0" fontId="28" fillId="0" borderId="0" xfId="2" applyFont="1" applyAlignment="1" applyProtection="1">
      <alignment vertical="center"/>
      <protection hidden="1"/>
    </xf>
    <xf numFmtId="0" fontId="29" fillId="0" borderId="0" xfId="2" applyFont="1" applyAlignment="1" applyProtection="1">
      <alignment vertical="center"/>
      <protection hidden="1"/>
    </xf>
    <xf numFmtId="0" fontId="4" fillId="0" borderId="0" xfId="2" applyAlignment="1" applyProtection="1">
      <alignment horizontal="center" vertical="center"/>
      <protection hidden="1"/>
    </xf>
    <xf numFmtId="0" fontId="4" fillId="0" borderId="0" xfId="0" quotePrefix="1" applyFont="1" applyAlignment="1" applyProtection="1">
      <alignment horizontal="center" wrapText="1"/>
      <protection hidden="1"/>
    </xf>
    <xf numFmtId="0" fontId="4" fillId="2" borderId="0" xfId="0" applyFont="1" applyFill="1" applyAlignment="1" applyProtection="1">
      <alignment horizontal="center" vertical="center" wrapText="1"/>
      <protection hidden="1"/>
    </xf>
    <xf numFmtId="0" fontId="4" fillId="2" borderId="34"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 borderId="36" xfId="0" applyFont="1" applyFill="1" applyBorder="1" applyAlignment="1" applyProtection="1">
      <alignment horizontal="center" vertical="center" wrapText="1"/>
      <protection locked="0"/>
    </xf>
    <xf numFmtId="0" fontId="7" fillId="0" borderId="0" xfId="0" applyFont="1" applyProtection="1">
      <protection hidden="1"/>
    </xf>
    <xf numFmtId="0" fontId="11" fillId="0" borderId="5" xfId="0" applyFont="1" applyBorder="1" applyAlignment="1" applyProtection="1">
      <alignment wrapText="1"/>
      <protection hidden="1"/>
    </xf>
    <xf numFmtId="0" fontId="4" fillId="0" borderId="5" xfId="0" applyFont="1" applyBorder="1" applyAlignment="1" applyProtection="1">
      <alignment horizontal="center"/>
      <protection hidden="1"/>
    </xf>
    <xf numFmtId="0" fontId="18" fillId="0" borderId="5"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1" xfId="2" applyFont="1" applyBorder="1" applyAlignment="1" applyProtection="1">
      <alignment horizontal="right" vertical="center"/>
      <protection hidden="1"/>
    </xf>
    <xf numFmtId="0" fontId="1" fillId="0" borderId="28" xfId="2" applyFont="1" applyBorder="1" applyAlignment="1" applyProtection="1">
      <alignment horizontal="center" vertical="center"/>
      <protection hidden="1"/>
    </xf>
    <xf numFmtId="0" fontId="1" fillId="0" borderId="30" xfId="2" applyFont="1" applyBorder="1" applyAlignment="1" applyProtection="1">
      <alignment horizontal="center" vertical="center"/>
      <protection hidden="1"/>
    </xf>
    <xf numFmtId="0" fontId="18" fillId="0" borderId="5" xfId="2" applyFont="1" applyBorder="1" applyAlignment="1" applyProtection="1">
      <alignment horizontal="left" vertical="center" indent="1"/>
      <protection hidden="1"/>
    </xf>
    <xf numFmtId="0" fontId="1" fillId="0" borderId="29" xfId="2" applyFont="1" applyBorder="1" applyAlignment="1" applyProtection="1">
      <alignment horizontal="center" vertical="center"/>
      <protection hidden="1"/>
    </xf>
    <xf numFmtId="0" fontId="18" fillId="0" borderId="5" xfId="2" applyFont="1" applyBorder="1" applyAlignment="1" applyProtection="1">
      <alignment horizontal="left" vertical="center" wrapText="1" indent="1"/>
      <protection hidden="1"/>
    </xf>
    <xf numFmtId="0" fontId="1" fillId="0" borderId="32" xfId="2" applyFont="1" applyBorder="1" applyAlignment="1" applyProtection="1">
      <alignment horizontal="center" vertical="top"/>
      <protection hidden="1"/>
    </xf>
    <xf numFmtId="0" fontId="1" fillId="0" borderId="33" xfId="2" applyFont="1" applyBorder="1" applyAlignment="1" applyProtection="1">
      <alignment horizontal="center" vertical="top"/>
      <protection hidden="1"/>
    </xf>
    <xf numFmtId="0" fontId="1" fillId="0" borderId="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1" xfId="1" applyFont="1" applyFill="1" applyBorder="1" applyAlignment="1" applyProtection="1">
      <alignment horizontal="center" vertical="center"/>
      <protection hidden="1"/>
    </xf>
    <xf numFmtId="0" fontId="10" fillId="0" borderId="24" xfId="2" applyFont="1" applyBorder="1" applyAlignment="1" applyProtection="1">
      <alignment horizontal="center" vertical="center" wrapText="1"/>
      <protection hidden="1"/>
    </xf>
    <xf numFmtId="0" fontId="10" fillId="0" borderId="25"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8" fillId="0" borderId="5"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1" xfId="2" applyFont="1" applyBorder="1" applyAlignment="1" applyProtection="1">
      <alignment horizontal="right" vertical="center" wrapText="1"/>
      <protection hidden="1"/>
    </xf>
    <xf numFmtId="0" fontId="29"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1" xfId="2" applyFont="1" applyBorder="1" applyAlignment="1" applyProtection="1">
      <alignment horizontal="right" vertical="center" wrapText="1"/>
      <protection hidden="1"/>
    </xf>
    <xf numFmtId="0" fontId="5" fillId="0" borderId="1" xfId="0" applyFont="1" applyBorder="1" applyAlignment="1" applyProtection="1">
      <alignment horizontal="center" vertical="center"/>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pplyProtection="1">
      <alignment horizontal="center" vertical="center" wrapText="1"/>
      <protection hidden="1"/>
    </xf>
    <xf numFmtId="0" fontId="9" fillId="5" borderId="25"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16" xfId="0" applyFont="1" applyBorder="1" applyAlignment="1" applyProtection="1">
      <alignment horizontal="center" wrapText="1"/>
      <protection hidden="1"/>
    </xf>
    <xf numFmtId="0" fontId="5" fillId="0" borderId="18" xfId="0" applyFont="1" applyBorder="1" applyAlignment="1" applyProtection="1">
      <alignment horizontal="center" wrapText="1"/>
      <protection hidden="1"/>
    </xf>
    <xf numFmtId="0" fontId="5" fillId="0" borderId="16"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9" fillId="5" borderId="24" xfId="0" applyFont="1" applyFill="1" applyBorder="1" applyAlignment="1" applyProtection="1">
      <alignment horizontal="center" vertical="center" wrapText="1"/>
      <protection hidden="1"/>
    </xf>
    <xf numFmtId="0" fontId="5" fillId="0" borderId="17" xfId="0" applyFont="1" applyBorder="1" applyAlignment="1" applyProtection="1">
      <alignment horizontal="center" wrapText="1"/>
      <protection hidden="1"/>
    </xf>
    <xf numFmtId="0" fontId="5" fillId="0" borderId="1" xfId="0" applyFont="1" applyBorder="1" applyAlignment="1" applyProtection="1">
      <alignment horizontal="center" vertical="center" wrapText="1"/>
      <protection hidden="1"/>
    </xf>
    <xf numFmtId="0" fontId="9" fillId="5" borderId="26" xfId="0" applyFont="1" applyFill="1" applyBorder="1" applyAlignment="1" applyProtection="1">
      <alignment horizontal="center" vertical="center" wrapText="1"/>
      <protection hidden="1"/>
    </xf>
    <xf numFmtId="0" fontId="33" fillId="8" borderId="24" xfId="1" applyFont="1" applyFill="1" applyBorder="1" applyAlignment="1" applyProtection="1">
      <alignment horizontal="center" vertical="center"/>
      <protection hidden="1"/>
    </xf>
    <xf numFmtId="0" fontId="33" fillId="8" borderId="25" xfId="1" applyFont="1" applyFill="1" applyBorder="1" applyAlignment="1" applyProtection="1">
      <alignment horizontal="center" vertical="center"/>
      <protection hidden="1"/>
    </xf>
    <xf numFmtId="0" fontId="33" fillId="8" borderId="26" xfId="1"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5"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5" fillId="0" borderId="28"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8195" name="Option Button 3" descr="the same Party Responsible for Certification (do not complete the Submitter Contact Information below)"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4" customWidth="1"/>
    <col min="2" max="2" width="12.28515625" style="79" customWidth="1"/>
    <col min="3" max="3" width="7.7109375" style="79" customWidth="1"/>
    <col min="4" max="4" width="33.7109375" style="79" customWidth="1"/>
    <col min="5" max="5" width="12.7109375" style="79" customWidth="1"/>
    <col min="6" max="6" width="3.7109375" style="79" customWidth="1"/>
    <col min="7" max="7" width="3.7109375" style="80" customWidth="1"/>
    <col min="8" max="8" width="12.28515625" style="79" customWidth="1"/>
    <col min="9" max="9" width="7.7109375" style="79" customWidth="1"/>
    <col min="10" max="10" width="33.7109375" style="79" customWidth="1"/>
    <col min="11" max="11" width="12.7109375" style="79" customWidth="1"/>
    <col min="12" max="12" width="3.7109375" style="79" customWidth="1"/>
    <col min="13" max="13" width="8.7109375" style="79" customWidth="1"/>
    <col min="14" max="14" width="13.42578125" style="79" hidden="1" customWidth="1"/>
    <col min="15" max="15" width="13.85546875" style="79" hidden="1" customWidth="1"/>
    <col min="16" max="16" width="9.140625" style="149" hidden="1" customWidth="1"/>
    <col min="17" max="17" width="12.7109375" style="79" bestFit="1" customWidth="1"/>
    <col min="18" max="16384" width="9.140625" style="79"/>
  </cols>
  <sheetData>
    <row r="1" spans="1:18" ht="12.95" customHeight="1" x14ac:dyDescent="0.2">
      <c r="A1" s="78" t="s">
        <v>104</v>
      </c>
      <c r="L1" s="81" t="s">
        <v>105</v>
      </c>
      <c r="P1" s="82">
        <v>13</v>
      </c>
    </row>
    <row r="2" spans="1:18" ht="17.100000000000001" customHeight="1" x14ac:dyDescent="0.2">
      <c r="A2" s="83" t="s">
        <v>71</v>
      </c>
      <c r="J2" s="84"/>
      <c r="K2" s="85"/>
      <c r="N2" s="86" t="s">
        <v>79</v>
      </c>
      <c r="O2" s="86" t="s">
        <v>22</v>
      </c>
      <c r="P2" s="82">
        <v>17</v>
      </c>
    </row>
    <row r="3" spans="1:18" s="85" customFormat="1" ht="20.100000000000001" customHeight="1" x14ac:dyDescent="0.2">
      <c r="A3" s="87" t="str">
        <f>D3</f>
        <v>Commercial Refrigeration Equipment - Multiple Compartments</v>
      </c>
      <c r="C3" s="88" t="s">
        <v>80</v>
      </c>
      <c r="D3" s="169" t="s">
        <v>50</v>
      </c>
      <c r="E3" s="169"/>
      <c r="F3" s="169"/>
      <c r="G3" s="169"/>
      <c r="H3" s="169"/>
      <c r="I3" s="169"/>
      <c r="J3" s="89" t="s">
        <v>17</v>
      </c>
      <c r="K3" s="170"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70"/>
      <c r="M3" s="90"/>
      <c r="N3" s="80">
        <f>N11</f>
        <v>0</v>
      </c>
      <c r="O3" s="80">
        <f>N12</f>
        <v>0</v>
      </c>
      <c r="P3" s="82">
        <v>20</v>
      </c>
    </row>
    <row r="4" spans="1:18" s="85" customFormat="1" ht="9.9499999999999993" customHeight="1" x14ac:dyDescent="0.2">
      <c r="A4" s="87" t="str">
        <f>RIGHT(L1,LEN(L1)-8)</f>
        <v>5.3</v>
      </c>
      <c r="B4" s="91"/>
      <c r="C4" s="91"/>
      <c r="D4" s="169"/>
      <c r="E4" s="169"/>
      <c r="F4" s="169"/>
      <c r="G4" s="169"/>
      <c r="H4" s="169"/>
      <c r="I4" s="169"/>
      <c r="M4" s="90"/>
      <c r="P4" s="82">
        <v>10</v>
      </c>
    </row>
    <row r="5" spans="1:18" s="85" customFormat="1" ht="20.100000000000001" customHeight="1" x14ac:dyDescent="0.2">
      <c r="A5" s="92"/>
      <c r="D5" s="169"/>
      <c r="E5" s="169"/>
      <c r="F5" s="169"/>
      <c r="G5" s="169"/>
      <c r="H5" s="169"/>
      <c r="I5" s="169"/>
      <c r="J5" s="89" t="s">
        <v>18</v>
      </c>
      <c r="K5" s="171" t="str">
        <f>IF(OR(K3="Error",Input!E3="Error"),"Error",IF(OR(K3="No Data",Input!E3="No Data"),"No Data","OK"))</f>
        <v>No Data</v>
      </c>
      <c r="L5" s="171"/>
      <c r="M5" s="90"/>
      <c r="N5" s="80" t="str">
        <f>IF(N3=1,"U.S. Manufacturer",IF(N3=2,"Importer","No Type"))</f>
        <v>No Type</v>
      </c>
      <c r="O5" s="80" t="str">
        <f>IF(O3=1,IF(N3=1,"U.S. Manufacturer",IF(N3=2,"Importer","No Type")),IF(O3=2,"Third Party Representative","No Type"))</f>
        <v>No Type</v>
      </c>
      <c r="P5" s="82">
        <v>20</v>
      </c>
    </row>
    <row r="6" spans="1:18" s="85" customFormat="1" ht="20.100000000000001" customHeight="1" x14ac:dyDescent="0.2">
      <c r="A6" s="92"/>
      <c r="D6" s="172" t="s">
        <v>81</v>
      </c>
      <c r="E6" s="172"/>
      <c r="F6" s="93"/>
      <c r="G6" s="93"/>
      <c r="H6" s="93"/>
      <c r="I6" s="93"/>
      <c r="J6" s="89"/>
      <c r="K6" s="94"/>
      <c r="L6" s="94"/>
      <c r="M6" s="90"/>
      <c r="N6" s="80"/>
      <c r="O6" s="80"/>
      <c r="P6" s="82">
        <v>20</v>
      </c>
    </row>
    <row r="7" spans="1:18" s="85" customFormat="1" ht="9.9499999999999993" customHeight="1" thickBot="1" x14ac:dyDescent="0.25">
      <c r="A7" s="92"/>
      <c r="B7" s="91"/>
      <c r="C7" s="91"/>
      <c r="D7" s="91"/>
      <c r="E7" s="91"/>
      <c r="G7" s="80"/>
      <c r="H7" s="95"/>
      <c r="I7" s="95"/>
      <c r="J7" s="95"/>
      <c r="K7" s="95"/>
      <c r="L7" s="95"/>
      <c r="M7" s="95"/>
      <c r="N7" s="90"/>
      <c r="O7" s="90"/>
      <c r="P7" s="96">
        <v>10</v>
      </c>
      <c r="Q7" s="90"/>
    </row>
    <row r="8" spans="1:18" s="85" customFormat="1" ht="39.950000000000003" customHeight="1" thickBot="1" x14ac:dyDescent="0.25">
      <c r="A8" s="173" t="s">
        <v>82</v>
      </c>
      <c r="B8" s="174"/>
      <c r="C8" s="174"/>
      <c r="D8" s="174"/>
      <c r="E8" s="174"/>
      <c r="F8" s="174"/>
      <c r="G8" s="174"/>
      <c r="H8" s="174"/>
      <c r="I8" s="174"/>
      <c r="J8" s="174"/>
      <c r="K8" s="174"/>
      <c r="L8" s="175"/>
      <c r="M8" s="95"/>
      <c r="N8" s="90"/>
      <c r="O8" s="90"/>
      <c r="P8" s="96">
        <v>40</v>
      </c>
      <c r="Q8" s="90"/>
    </row>
    <row r="9" spans="1:18" s="85" customFormat="1" ht="18" customHeight="1" x14ac:dyDescent="0.2">
      <c r="A9" s="97"/>
      <c r="B9" s="98" t="s">
        <v>83</v>
      </c>
      <c r="C9" s="98"/>
      <c r="D9" s="99"/>
      <c r="E9" s="99"/>
      <c r="F9" s="100"/>
      <c r="G9" s="97"/>
      <c r="H9" s="98" t="s">
        <v>84</v>
      </c>
      <c r="I9" s="98"/>
      <c r="J9" s="99"/>
      <c r="K9" s="99"/>
      <c r="L9" s="100"/>
      <c r="M9" s="80"/>
      <c r="N9" s="80"/>
      <c r="O9" s="90"/>
      <c r="P9" s="96">
        <v>18</v>
      </c>
      <c r="Q9" s="90"/>
      <c r="R9" s="90"/>
    </row>
    <row r="10" spans="1:18" s="85" customFormat="1" ht="18" customHeight="1" thickBot="1" x14ac:dyDescent="0.25">
      <c r="A10" s="101"/>
      <c r="B10" s="102" t="s">
        <v>85</v>
      </c>
      <c r="C10" s="102"/>
      <c r="D10" s="102"/>
      <c r="E10" s="102"/>
      <c r="F10" s="103"/>
      <c r="G10" s="101"/>
      <c r="H10" s="104" t="s">
        <v>86</v>
      </c>
      <c r="I10" s="104"/>
      <c r="J10" s="91"/>
      <c r="K10" s="91"/>
      <c r="L10" s="103"/>
      <c r="M10" s="95"/>
      <c r="N10" s="90"/>
      <c r="O10" s="90"/>
      <c r="P10" s="96">
        <v>18</v>
      </c>
      <c r="Q10" s="90"/>
    </row>
    <row r="11" spans="1:18" s="85" customFormat="1" ht="27.95" customHeight="1" x14ac:dyDescent="0.2">
      <c r="A11" s="101"/>
      <c r="B11" s="161"/>
      <c r="C11" s="162"/>
      <c r="D11" s="163" t="str">
        <f>IF(OR(N11=1,N11=2),"","Please enter required data")</f>
        <v>Please enter required data</v>
      </c>
      <c r="E11" s="91"/>
      <c r="F11" s="103"/>
      <c r="G11" s="101"/>
      <c r="H11" s="161"/>
      <c r="I11" s="164"/>
      <c r="J11" s="162"/>
      <c r="K11" s="165" t="str">
        <f>IF(OR(N12=1,N12=2),"","Please enter required data")</f>
        <v>Please enter required data</v>
      </c>
      <c r="L11" s="103"/>
      <c r="M11" s="95"/>
      <c r="N11" s="105">
        <v>0</v>
      </c>
      <c r="O11" s="106"/>
      <c r="P11" s="96">
        <v>28</v>
      </c>
      <c r="Q11" s="90"/>
    </row>
    <row r="12" spans="1:18" s="115" customFormat="1" ht="27.95" customHeight="1" thickBot="1" x14ac:dyDescent="0.25">
      <c r="A12" s="107"/>
      <c r="B12" s="166"/>
      <c r="C12" s="167"/>
      <c r="D12" s="163"/>
      <c r="E12" s="108"/>
      <c r="F12" s="109"/>
      <c r="G12" s="107"/>
      <c r="H12" s="166"/>
      <c r="I12" s="168"/>
      <c r="J12" s="167"/>
      <c r="K12" s="165"/>
      <c r="L12" s="109"/>
      <c r="M12" s="110"/>
      <c r="N12" s="111">
        <v>0</v>
      </c>
      <c r="O12" s="112"/>
      <c r="P12" s="113">
        <v>28</v>
      </c>
      <c r="Q12" s="114"/>
    </row>
    <row r="13" spans="1:18" s="85" customFormat="1" ht="12.95" customHeight="1" x14ac:dyDescent="0.2">
      <c r="A13" s="101"/>
      <c r="B13" s="91"/>
      <c r="C13" s="91"/>
      <c r="D13" s="91"/>
      <c r="E13" s="91"/>
      <c r="F13" s="103"/>
      <c r="G13" s="101"/>
      <c r="H13" s="91"/>
      <c r="I13" s="91"/>
      <c r="J13" s="91"/>
      <c r="K13" s="91"/>
      <c r="L13" s="103"/>
      <c r="M13" s="95"/>
      <c r="N13" s="90"/>
      <c r="O13" s="80"/>
      <c r="P13" s="96">
        <v>13</v>
      </c>
      <c r="Q13" s="90"/>
    </row>
    <row r="14" spans="1:18" s="118" customFormat="1" ht="12.95" customHeight="1" x14ac:dyDescent="0.2">
      <c r="A14" s="116"/>
      <c r="B14" s="117" t="s">
        <v>87</v>
      </c>
      <c r="C14" s="117"/>
      <c r="D14" s="106"/>
      <c r="F14" s="119"/>
      <c r="G14" s="116"/>
      <c r="H14" s="117" t="s">
        <v>88</v>
      </c>
      <c r="I14" s="117"/>
      <c r="J14" s="106"/>
      <c r="L14" s="119"/>
      <c r="M14" s="120"/>
      <c r="N14" s="120"/>
      <c r="O14" s="121"/>
      <c r="P14" s="96">
        <v>13</v>
      </c>
    </row>
    <row r="15" spans="1:18" s="123" customFormat="1" ht="12.95" customHeight="1" thickBot="1" x14ac:dyDescent="0.25">
      <c r="A15" s="122"/>
      <c r="F15" s="124"/>
      <c r="G15" s="122"/>
      <c r="L15" s="124"/>
      <c r="M15" s="80"/>
      <c r="N15" s="80"/>
      <c r="O15" s="125"/>
      <c r="P15" s="96">
        <v>13</v>
      </c>
    </row>
    <row r="16" spans="1:18" s="123" customFormat="1" ht="23.1" customHeight="1" thickBot="1" x14ac:dyDescent="0.25">
      <c r="A16" s="158" t="s">
        <v>89</v>
      </c>
      <c r="B16" s="159"/>
      <c r="C16" s="160"/>
      <c r="D16" s="126"/>
      <c r="E16" s="127" t="str">
        <f>IF(ISBLANK(D16),"Please enter required data",IF(ISNONTEXT(D16),"Please enter required data",""))</f>
        <v>Please enter required data</v>
      </c>
      <c r="F16" s="128"/>
      <c r="G16" s="158" t="s">
        <v>89</v>
      </c>
      <c r="H16" s="159"/>
      <c r="I16" s="160"/>
      <c r="J16" s="126"/>
      <c r="K16" s="127" t="str">
        <f>IF($N$12=1,IF(ISBLANK(J16),"","No entry should be made"),IF(ISBLANK(J16),"Please enter required data",IF(ISNONTEXT(J16),"Please enter required data","")))</f>
        <v>Please enter required data</v>
      </c>
      <c r="L16" s="128"/>
      <c r="M16" s="80"/>
      <c r="N16" s="125" t="s">
        <v>21</v>
      </c>
      <c r="O16" s="125"/>
      <c r="P16" s="96">
        <v>23</v>
      </c>
      <c r="Q16" s="125"/>
    </row>
    <row r="17" spans="1:84" s="123" customFormat="1" ht="23.1" customHeight="1" thickBot="1" x14ac:dyDescent="0.25">
      <c r="A17" s="158" t="s">
        <v>90</v>
      </c>
      <c r="B17" s="159"/>
      <c r="C17" s="160"/>
      <c r="D17" s="126"/>
      <c r="E17" s="127" t="str">
        <f>IF(ISBLANK(D17),"Please enter required data",IF(ISNONTEXT(D17),"Please enter required data",""))</f>
        <v>Please enter required data</v>
      </c>
      <c r="F17" s="128"/>
      <c r="G17" s="158" t="s">
        <v>90</v>
      </c>
      <c r="H17" s="159"/>
      <c r="I17" s="160"/>
      <c r="J17" s="126"/>
      <c r="K17" s="127" t="str">
        <f>IF($N$12=1,IF(ISBLANK(J17),"","No entry should be made"),IF(ISBLANK(J17),"Please enter required data",IF(ISNONTEXT(J17),"Please enter required data","")))</f>
        <v>Please enter required data</v>
      </c>
      <c r="L17" s="128"/>
      <c r="M17" s="80"/>
      <c r="N17" s="125" t="s">
        <v>21</v>
      </c>
      <c r="O17" s="125"/>
      <c r="P17" s="96">
        <v>23</v>
      </c>
      <c r="Q17" s="125"/>
    </row>
    <row r="18" spans="1:84" s="123" customFormat="1" ht="23.1" customHeight="1" thickBot="1" x14ac:dyDescent="0.25">
      <c r="A18" s="176" t="s">
        <v>91</v>
      </c>
      <c r="B18" s="177"/>
      <c r="C18" s="178"/>
      <c r="D18" s="126"/>
      <c r="E18" s="127" t="str">
        <f>IF(ISBLANK(D18),"Please enter required data",IF(ISNONTEXT(D18),"Please enter required data",""))</f>
        <v>Please enter required data</v>
      </c>
      <c r="F18" s="128"/>
      <c r="G18" s="176" t="s">
        <v>91</v>
      </c>
      <c r="H18" s="177"/>
      <c r="I18" s="178"/>
      <c r="J18" s="126"/>
      <c r="K18" s="127" t="str">
        <f>IF($N$12=1,IF(ISBLANK(J18),"","No entry should be made"),IF(ISBLANK(J18),"Please enter required data",IF(ISNONTEXT(J18),"Please enter required data","")))</f>
        <v>Please enter required data</v>
      </c>
      <c r="L18" s="128"/>
      <c r="M18" s="80"/>
      <c r="N18" s="125" t="s">
        <v>21</v>
      </c>
      <c r="O18" s="125"/>
      <c r="P18" s="96">
        <v>23</v>
      </c>
      <c r="Q18" s="125"/>
    </row>
    <row r="19" spans="1:84" s="123" customFormat="1" ht="23.1" customHeight="1" thickBot="1" x14ac:dyDescent="0.25">
      <c r="A19" s="158" t="s">
        <v>92</v>
      </c>
      <c r="B19" s="159"/>
      <c r="C19" s="160"/>
      <c r="D19" s="126"/>
      <c r="E19" s="127" t="str">
        <f>IF(ISBLANK(D19),"Please enter required data","")</f>
        <v>Please enter required data</v>
      </c>
      <c r="F19" s="128"/>
      <c r="G19" s="158" t="s">
        <v>92</v>
      </c>
      <c r="H19" s="159"/>
      <c r="I19" s="160"/>
      <c r="J19" s="126"/>
      <c r="K19" s="127" t="str">
        <f>IF($N$12=1,IF(ISBLANK(J19),"","No entry should be made"),IF(ISBLANK(J19),"Please enter required data",""))</f>
        <v>Please enter required data</v>
      </c>
      <c r="L19" s="128"/>
      <c r="M19" s="80"/>
      <c r="N19" s="125" t="s">
        <v>21</v>
      </c>
      <c r="O19" s="125"/>
      <c r="P19" s="96">
        <v>23</v>
      </c>
      <c r="Q19" s="125"/>
    </row>
    <row r="20" spans="1:84" s="123" customFormat="1" ht="23.1" customHeight="1" thickBot="1" x14ac:dyDescent="0.25">
      <c r="A20" s="158" t="s">
        <v>93</v>
      </c>
      <c r="B20" s="159"/>
      <c r="C20" s="160"/>
      <c r="D20" s="43"/>
      <c r="E20" s="127" t="str">
        <f>IF(IF(ISERROR(FIND("@",D20)),1,0)+IF(ISERROR(FIND(".",D20)),1,0)&gt;0,"Please enter required data"," ")</f>
        <v>Please enter required data</v>
      </c>
      <c r="F20" s="128"/>
      <c r="G20" s="158" t="s">
        <v>93</v>
      </c>
      <c r="H20" s="159"/>
      <c r="I20" s="160"/>
      <c r="J20" s="43"/>
      <c r="K20" s="127" t="str">
        <f>IF($N$12=1,IF(ISBLANK(J20),"","No entry should be made"),IF(IF(ISERROR(FIND("@",J20)),1,0)+IF(ISERROR(FIND(".",J20)),1,0)&gt;0,"Please enter required data"," "))</f>
        <v>Please enter required data</v>
      </c>
      <c r="L20" s="128"/>
      <c r="M20" s="80"/>
      <c r="N20" s="125" t="s">
        <v>21</v>
      </c>
      <c r="O20" s="125"/>
      <c r="P20" s="96">
        <v>23</v>
      </c>
      <c r="Q20" s="125"/>
    </row>
    <row r="21" spans="1:84" s="123" customFormat="1" ht="12.95" customHeight="1" thickBot="1" x14ac:dyDescent="0.25">
      <c r="A21" s="129"/>
      <c r="B21" s="130"/>
      <c r="C21" s="130"/>
      <c r="D21" s="130"/>
      <c r="E21" s="130"/>
      <c r="F21" s="131"/>
      <c r="G21" s="129"/>
      <c r="H21" s="130"/>
      <c r="I21" s="130"/>
      <c r="J21" s="130"/>
      <c r="K21" s="130"/>
      <c r="L21" s="131"/>
      <c r="M21" s="80"/>
      <c r="N21" s="125"/>
      <c r="O21" s="125"/>
      <c r="P21" s="96">
        <v>13</v>
      </c>
      <c r="Q21" s="125"/>
    </row>
    <row r="22" spans="1:84" s="123" customFormat="1" ht="12.95" customHeight="1" x14ac:dyDescent="0.2">
      <c r="G22" s="80"/>
      <c r="H22" s="80"/>
      <c r="I22" s="80"/>
      <c r="J22" s="80"/>
      <c r="K22" s="80"/>
      <c r="L22" s="80"/>
      <c r="M22" s="80"/>
      <c r="N22" s="125"/>
      <c r="O22" s="125"/>
      <c r="P22" s="96">
        <v>13</v>
      </c>
      <c r="Q22" s="125"/>
    </row>
    <row r="23" spans="1:84" s="85" customFormat="1" ht="17.100000000000001" customHeight="1" x14ac:dyDescent="0.2">
      <c r="A23" s="92"/>
      <c r="B23" s="132" t="str">
        <f>"Compliance Statement "&amp;IF(N12=2,"- Third Party Representative", IF(AND(N11=1,N12=1),"- U.S. Manufacturer",IF(AND(N11=2,N12=1),"- Importer","")))</f>
        <v xml:space="preserve">Compliance Statement </v>
      </c>
      <c r="C23" s="133"/>
      <c r="G23" s="80"/>
      <c r="P23" s="82">
        <v>17</v>
      </c>
      <c r="T23" s="91"/>
    </row>
    <row r="24" spans="1:84" s="85" customFormat="1" ht="114.95" customHeight="1" x14ac:dyDescent="0.2">
      <c r="A24" s="92"/>
      <c r="B24" s="180" t="str">
        <f>IF(N12=0,"Select one of the options for 'Submitter - Party Submitting This Report' above",IF(N12=1,N24,IF(N12=2,O24,"Error in Submitter Type")))</f>
        <v>Select one of the options for 'Submitter - Party Submitting This Report' above</v>
      </c>
      <c r="C24" s="180"/>
      <c r="D24" s="180"/>
      <c r="E24" s="180"/>
      <c r="F24" s="180"/>
      <c r="G24" s="180"/>
      <c r="H24" s="180"/>
      <c r="I24" s="180"/>
      <c r="J24" s="180"/>
      <c r="K24" s="180"/>
      <c r="L24" s="134"/>
      <c r="M24" s="134"/>
      <c r="N24" s="134" t="s">
        <v>94</v>
      </c>
      <c r="O24" s="134" t="s">
        <v>95</v>
      </c>
      <c r="P24" s="82">
        <v>115</v>
      </c>
      <c r="S24" s="91"/>
    </row>
    <row r="25" spans="1:84" s="85" customFormat="1" ht="6" customHeight="1" thickBot="1" x14ac:dyDescent="0.25">
      <c r="A25" s="92"/>
      <c r="B25" s="135"/>
      <c r="C25" s="135"/>
      <c r="D25" s="135"/>
      <c r="E25" s="135"/>
      <c r="F25" s="135"/>
      <c r="G25" s="135"/>
      <c r="H25" s="135"/>
      <c r="I25" s="135"/>
      <c r="J25" s="135"/>
      <c r="K25" s="135"/>
      <c r="L25" s="134"/>
      <c r="M25" s="134"/>
      <c r="N25" s="134"/>
      <c r="O25" s="134"/>
      <c r="P25" s="82">
        <v>6</v>
      </c>
      <c r="S25" s="91"/>
    </row>
    <row r="26" spans="1:84" s="123" customFormat="1" ht="38.1" customHeight="1" thickBot="1" x14ac:dyDescent="0.25">
      <c r="A26" s="136"/>
      <c r="B26" s="181" t="s">
        <v>96</v>
      </c>
      <c r="C26" s="182"/>
      <c r="D26" s="42"/>
      <c r="E26" s="127" t="str">
        <f>IF(ISBLANK(D26),"Please enter required data",IF(ISNONTEXT(D26),"Please enter required data",""))</f>
        <v>Please enter required data</v>
      </c>
      <c r="F26" s="137"/>
      <c r="G26" s="138"/>
      <c r="I26" s="89" t="s">
        <v>97</v>
      </c>
      <c r="J26" s="44"/>
      <c r="K26" s="139" t="str">
        <f>IF(ISNUMBER(J26),"","Please enter required data")</f>
        <v>Please enter required data</v>
      </c>
      <c r="L26" s="137"/>
      <c r="M26" s="137"/>
      <c r="P26" s="82">
        <v>38</v>
      </c>
    </row>
    <row r="27" spans="1:84" s="123" customFormat="1" ht="12.95" customHeight="1" x14ac:dyDescent="0.2">
      <c r="F27" s="140"/>
      <c r="G27" s="80"/>
      <c r="P27" s="82">
        <v>13</v>
      </c>
      <c r="CF27" s="41"/>
    </row>
    <row r="28" spans="1:84" ht="12.95" customHeight="1" thickBot="1" x14ac:dyDescent="0.25">
      <c r="A28" s="141"/>
      <c r="B28" s="142"/>
      <c r="C28" s="142"/>
      <c r="D28" s="142"/>
      <c r="E28" s="142"/>
      <c r="F28" s="142"/>
      <c r="G28" s="143"/>
      <c r="H28" s="142"/>
      <c r="I28" s="142"/>
      <c r="J28" s="142"/>
      <c r="K28" s="142"/>
      <c r="L28" s="142"/>
      <c r="P28" s="82">
        <v>13</v>
      </c>
    </row>
    <row r="29" spans="1:84" ht="12.95" customHeight="1" x14ac:dyDescent="0.2">
      <c r="E29" s="144"/>
      <c r="F29" s="144"/>
      <c r="G29" s="145"/>
      <c r="H29" s="144"/>
      <c r="I29" s="144"/>
      <c r="J29" s="144"/>
      <c r="K29" s="144"/>
      <c r="L29" s="144"/>
      <c r="P29" s="82">
        <v>13</v>
      </c>
    </row>
    <row r="30" spans="1:84" ht="12.95" customHeight="1" x14ac:dyDescent="0.2">
      <c r="B30" s="78" t="s">
        <v>104</v>
      </c>
      <c r="C30" s="78"/>
      <c r="D30" s="104"/>
      <c r="E30" s="104"/>
      <c r="P30" s="82">
        <v>13</v>
      </c>
    </row>
    <row r="31" spans="1:84" ht="12.95" customHeight="1" x14ac:dyDescent="0.2">
      <c r="B31" s="146"/>
      <c r="C31" s="146"/>
      <c r="D31" s="104"/>
      <c r="E31" s="104"/>
      <c r="P31" s="82">
        <v>13</v>
      </c>
    </row>
    <row r="32" spans="1:84" ht="12.95" customHeight="1" x14ac:dyDescent="0.2">
      <c r="B32" s="147" t="s">
        <v>23</v>
      </c>
      <c r="C32" s="147"/>
      <c r="D32" s="104"/>
      <c r="E32" s="104"/>
      <c r="P32" s="82">
        <v>13</v>
      </c>
    </row>
    <row r="33" spans="1:16" ht="12.95" customHeight="1" x14ac:dyDescent="0.2">
      <c r="B33" s="147" t="s">
        <v>24</v>
      </c>
      <c r="C33" s="147"/>
      <c r="D33" s="104"/>
      <c r="E33" s="104"/>
      <c r="P33" s="82">
        <v>13</v>
      </c>
    </row>
    <row r="34" spans="1:16" ht="12.95" customHeight="1" x14ac:dyDescent="0.2">
      <c r="A34" s="79"/>
      <c r="B34" s="148"/>
      <c r="C34" s="148"/>
      <c r="D34" s="104"/>
      <c r="E34" s="104"/>
      <c r="P34" s="82">
        <v>13</v>
      </c>
    </row>
    <row r="35" spans="1:16" ht="185.1" customHeight="1" x14ac:dyDescent="0.2">
      <c r="A35" s="79"/>
      <c r="B35" s="179" t="s">
        <v>99</v>
      </c>
      <c r="C35" s="179"/>
      <c r="D35" s="179"/>
      <c r="E35" s="179"/>
      <c r="F35" s="179"/>
      <c r="G35" s="179"/>
      <c r="H35" s="179"/>
      <c r="I35" s="179"/>
      <c r="J35" s="179"/>
      <c r="K35" s="179"/>
      <c r="P35" s="82">
        <v>185</v>
      </c>
    </row>
    <row r="36" spans="1:16" x14ac:dyDescent="0.2">
      <c r="A36" s="79"/>
    </row>
    <row r="37" spans="1:16" x14ac:dyDescent="0.2">
      <c r="A37" s="79"/>
    </row>
    <row r="38" spans="1:16" x14ac:dyDescent="0.2">
      <c r="A38" s="79"/>
    </row>
  </sheetData>
  <sheetProtection algorithmName="SHA-512" hashValue="W8vpaFa8/pQLw1W5LILdbOd04MmlD5jlZHru1J7fH5GGkKqTzanTYUFcLFUJdskGB2NoLsiyEDvUvvKqPKYlqw==" saltValue="8RZ80UGpXkLsFE9zQvRub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8194"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8195"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8196"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8197"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A125"/>
  <sheetViews>
    <sheetView showGridLines="0" zoomScale="75" workbookViewId="0">
      <pane xSplit="10" ySplit="10" topLeftCell="L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5.7109375" style="9" customWidth="1"/>
    <col min="4" max="4" width="15.7109375" style="9" hidden="1" customWidth="1"/>
    <col min="5" max="8" width="15.7109375" style="9" customWidth="1"/>
    <col min="9" max="9" width="12.7109375" style="9" customWidth="1"/>
    <col min="10" max="10" width="10.85546875" style="9" hidden="1" customWidth="1"/>
    <col min="11" max="11" width="14.42578125" style="9" hidden="1" customWidth="1"/>
    <col min="12" max="12" width="11" style="9" customWidth="1"/>
    <col min="13" max="13" width="18.42578125" style="9" customWidth="1"/>
    <col min="14" max="14" width="13.7109375" style="9" customWidth="1"/>
    <col min="15" max="15" width="22.42578125" style="9" customWidth="1"/>
    <col min="16" max="16" width="12.85546875" style="9" customWidth="1"/>
    <col min="17" max="17" width="16.28515625" style="9" customWidth="1"/>
    <col min="18" max="18" width="13.85546875" style="9" customWidth="1"/>
    <col min="19" max="19" width="15.7109375" style="9" customWidth="1"/>
    <col min="20" max="20" width="17" style="9" customWidth="1"/>
    <col min="21" max="21" width="17.28515625" style="9" customWidth="1"/>
    <col min="22" max="22" width="21.7109375" style="9" customWidth="1"/>
    <col min="23" max="23" width="12.7109375" style="9" customWidth="1"/>
    <col min="24" max="24" width="13.42578125" style="9" customWidth="1"/>
    <col min="25" max="25" width="13.28515625" style="9" customWidth="1"/>
    <col min="26" max="26" width="14.7109375" style="9" customWidth="1"/>
    <col min="27" max="29" width="13.28515625" style="9" customWidth="1"/>
    <col min="30" max="30" width="14.7109375" style="9" customWidth="1"/>
    <col min="31" max="33" width="13.28515625" style="9" customWidth="1"/>
    <col min="34" max="34" width="14.7109375" style="9" customWidth="1"/>
    <col min="35" max="37" width="13.28515625" style="9" customWidth="1"/>
    <col min="38" max="38" width="14.7109375" style="9" customWidth="1"/>
    <col min="39" max="41" width="13.28515625" style="9" customWidth="1"/>
    <col min="42" max="42" width="14.7109375" style="9" customWidth="1"/>
    <col min="43" max="45" width="13.28515625" style="9" customWidth="1"/>
    <col min="46" max="46" width="14.7109375" style="9" customWidth="1"/>
    <col min="47" max="49" width="13.28515625" style="9" customWidth="1"/>
    <col min="50" max="50" width="14.7109375" style="9" customWidth="1"/>
    <col min="51" max="51" width="4.7109375" style="9" customWidth="1"/>
    <col min="52" max="52" width="15.7109375" style="3" customWidth="1"/>
    <col min="53" max="53" width="20.85546875" style="3" hidden="1" customWidth="1"/>
    <col min="54" max="54" width="9.7109375" style="3" customWidth="1"/>
    <col min="55" max="55" width="11.140625" style="3" customWidth="1"/>
    <col min="56" max="57" width="30.7109375" style="3" customWidth="1"/>
    <col min="58" max="58" width="14.7109375" style="3" customWidth="1"/>
    <col min="59" max="59" width="17.5703125" style="3" hidden="1" customWidth="1"/>
    <col min="60" max="60" width="13.85546875" style="3" hidden="1" customWidth="1"/>
    <col min="61" max="61" width="16.5703125" style="3" customWidth="1"/>
    <col min="62" max="62" width="23.7109375" style="3" customWidth="1"/>
    <col min="63" max="63" width="20.85546875" style="3" customWidth="1"/>
    <col min="64" max="64" width="24" style="3" customWidth="1"/>
    <col min="65" max="68" width="20.85546875" style="3" customWidth="1"/>
    <col min="69" max="69" width="24.42578125" style="3" customWidth="1"/>
    <col min="70" max="70" width="16.85546875" style="3" customWidth="1"/>
    <col min="71" max="71" width="19.7109375" style="3" customWidth="1"/>
    <col min="72" max="74" width="19.42578125" style="3" customWidth="1"/>
    <col min="75" max="75" width="14.7109375" style="3" customWidth="1"/>
    <col min="76" max="78" width="19.42578125" style="3" customWidth="1"/>
    <col min="79" max="79" width="14.7109375" style="3" customWidth="1"/>
    <col min="80" max="82" width="19.42578125" style="3" customWidth="1"/>
    <col min="83" max="83" width="14.7109375" style="3" customWidth="1"/>
    <col min="84" max="86" width="19.42578125" style="3" customWidth="1"/>
    <col min="87" max="87" width="14.7109375" style="3" customWidth="1"/>
    <col min="88" max="90" width="19.42578125" style="3" customWidth="1"/>
    <col min="91" max="91" width="14.7109375" style="3" customWidth="1"/>
    <col min="92" max="94" width="19.42578125" style="3" customWidth="1"/>
    <col min="95" max="95" width="14.7109375" style="3" customWidth="1"/>
    <col min="96" max="98" width="19.42578125" style="3" customWidth="1"/>
    <col min="99" max="99" width="14.7109375" style="3" customWidth="1"/>
    <col min="100" max="100" width="19.42578125" style="3" customWidth="1"/>
    <col min="101" max="101" width="16.28515625" style="3" hidden="1" customWidth="1"/>
    <col min="102" max="124" width="13.85546875" style="8" hidden="1" customWidth="1"/>
    <col min="125" max="125" width="12.5703125" style="8" hidden="1" customWidth="1"/>
    <col min="126" max="126" width="26" style="8" hidden="1" customWidth="1"/>
    <col min="127" max="128" width="14" style="9" hidden="1" customWidth="1"/>
    <col min="129" max="129" width="9.140625" style="8" hidden="1" customWidth="1"/>
    <col min="130" max="130" width="4.140625" style="8" hidden="1" customWidth="1"/>
    <col min="131" max="16384" width="9.140625" style="8"/>
  </cols>
  <sheetData>
    <row r="1" spans="1:183" ht="38.1" customHeight="1" x14ac:dyDescent="0.2">
      <c r="A1" s="46" t="str">
        <f>Certification!A3</f>
        <v>Commercial Refrigeration Equipment - Multiple Compartments</v>
      </c>
      <c r="B1" s="193" t="str">
        <f>Certification!D3</f>
        <v>Commercial Refrigeration Equipment - Multiple Compartments</v>
      </c>
      <c r="C1" s="193"/>
      <c r="D1" s="193"/>
      <c r="E1" s="193"/>
      <c r="F1" s="193"/>
      <c r="G1" s="193"/>
      <c r="H1" s="193"/>
      <c r="I1" s="36" t="str">
        <f>Certification!L1</f>
        <v>Version 5.3</v>
      </c>
      <c r="L1" s="40"/>
      <c r="M1" s="209" t="s">
        <v>102</v>
      </c>
      <c r="N1" s="210"/>
      <c r="O1" s="210"/>
      <c r="P1" s="211"/>
      <c r="Q1" s="156"/>
      <c r="R1" s="34"/>
      <c r="S1" s="218" t="s">
        <v>103</v>
      </c>
      <c r="T1" s="219"/>
      <c r="U1" s="219"/>
      <c r="V1" s="220"/>
      <c r="X1" s="77"/>
      <c r="Y1" s="150"/>
      <c r="Z1" s="150"/>
      <c r="AB1" s="150"/>
      <c r="AC1" s="77"/>
      <c r="AD1" s="77"/>
      <c r="AF1" s="77"/>
      <c r="AG1" s="150"/>
      <c r="AH1" s="150"/>
      <c r="AJ1" s="77"/>
      <c r="AK1" s="77"/>
      <c r="AL1" s="77"/>
      <c r="AN1" s="77"/>
      <c r="AO1" s="77"/>
      <c r="AP1" s="77"/>
      <c r="AR1" s="77"/>
      <c r="AS1" s="77"/>
      <c r="AT1" s="77"/>
      <c r="AV1" s="77"/>
      <c r="AW1" s="77"/>
    </row>
    <row r="2" spans="1:183" ht="9.9499999999999993" customHeight="1" x14ac:dyDescent="0.2">
      <c r="A2" s="46" t="str">
        <f>Certification!A4</f>
        <v>5.3</v>
      </c>
      <c r="M2" s="212"/>
      <c r="N2" s="213"/>
      <c r="O2" s="213"/>
      <c r="P2" s="214"/>
      <c r="Q2" s="157"/>
      <c r="S2" s="221"/>
      <c r="T2" s="222"/>
      <c r="U2" s="222"/>
      <c r="V2" s="223"/>
    </row>
    <row r="3" spans="1:183" ht="25.5" customHeight="1" thickBot="1" x14ac:dyDescent="0.25">
      <c r="B3" s="199" t="s">
        <v>16</v>
      </c>
      <c r="C3" s="199"/>
      <c r="E3" s="33" t="str">
        <f>IF(COUNTA(INPUT)=0,"No Data",IF(COUNTIF(B11:B110,"Error")&gt;0,"Error","OK"))</f>
        <v>No Data</v>
      </c>
      <c r="F3" s="200" t="s">
        <v>18</v>
      </c>
      <c r="G3" s="200"/>
      <c r="H3" s="201" t="str">
        <f>Certification!K5</f>
        <v>No Data</v>
      </c>
      <c r="I3" s="201"/>
      <c r="J3" s="35"/>
      <c r="L3" s="39"/>
      <c r="M3" s="212"/>
      <c r="N3" s="213"/>
      <c r="O3" s="213"/>
      <c r="P3" s="214"/>
      <c r="Q3" s="157"/>
      <c r="S3" s="224"/>
      <c r="T3" s="225"/>
      <c r="U3" s="225"/>
      <c r="V3" s="226"/>
    </row>
    <row r="4" spans="1:183" s="23" customFormat="1" ht="13.5" customHeight="1" thickBot="1" x14ac:dyDescent="0.25">
      <c r="C4" s="3"/>
      <c r="D4" s="3"/>
      <c r="E4" s="3"/>
      <c r="F4" s="3"/>
      <c r="G4" s="3"/>
      <c r="H4" s="3"/>
      <c r="I4" s="3"/>
      <c r="J4" s="3"/>
      <c r="K4" s="3"/>
      <c r="L4" s="3"/>
      <c r="M4" s="212"/>
      <c r="N4" s="213"/>
      <c r="O4" s="213"/>
      <c r="P4" s="214"/>
      <c r="Q4" s="157"/>
      <c r="R4" s="9"/>
      <c r="S4" s="37"/>
      <c r="T4" s="37"/>
      <c r="U4" s="37"/>
      <c r="V4" s="3"/>
      <c r="W4" s="3"/>
      <c r="X4" s="3"/>
      <c r="Y4" s="3"/>
      <c r="Z4" s="3"/>
      <c r="AA4" s="9"/>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DW4" s="3"/>
      <c r="DX4" s="3"/>
    </row>
    <row r="5" spans="1:183" s="5" customFormat="1" ht="20.100000000000001" customHeight="1" thickBot="1" x14ac:dyDescent="0.4">
      <c r="B5" s="155" t="s">
        <v>15</v>
      </c>
      <c r="C5" s="155"/>
      <c r="D5" s="155"/>
      <c r="E5" s="155"/>
      <c r="F5" s="206" t="s">
        <v>81</v>
      </c>
      <c r="G5" s="207"/>
      <c r="H5" s="207"/>
      <c r="I5" s="208"/>
      <c r="J5" s="155"/>
      <c r="K5" s="38"/>
      <c r="L5" s="22"/>
      <c r="M5" s="215"/>
      <c r="N5" s="216"/>
      <c r="O5" s="216"/>
      <c r="P5" s="217"/>
      <c r="Q5" s="9"/>
      <c r="R5" s="9"/>
      <c r="S5" s="9"/>
      <c r="U5" s="9"/>
      <c r="V5" s="22"/>
      <c r="W5" s="22"/>
      <c r="X5" s="67"/>
      <c r="Y5" s="22"/>
      <c r="Z5" s="22"/>
      <c r="AA5" s="9"/>
      <c r="AB5" s="22"/>
      <c r="AC5" s="22"/>
      <c r="AD5" s="22"/>
      <c r="AE5" s="22"/>
      <c r="AF5" s="22"/>
      <c r="AG5" s="22"/>
      <c r="AH5" s="22"/>
      <c r="AI5" s="22"/>
      <c r="AJ5" s="22"/>
      <c r="AK5" s="22"/>
      <c r="AL5" s="22"/>
      <c r="AM5" s="22"/>
      <c r="AN5" s="22"/>
      <c r="AO5" s="22"/>
      <c r="AP5" s="22"/>
      <c r="AQ5" s="22"/>
      <c r="AR5" s="22"/>
      <c r="AS5" s="22"/>
      <c r="AT5" s="22"/>
      <c r="AU5" s="22"/>
      <c r="AV5" s="22"/>
      <c r="AW5" s="22"/>
      <c r="AX5" s="22"/>
      <c r="AY5" s="4"/>
      <c r="AZ5" s="202" t="s">
        <v>8</v>
      </c>
      <c r="BA5" s="192"/>
      <c r="BB5" s="192"/>
      <c r="BC5" s="192"/>
      <c r="BD5" s="192"/>
      <c r="BE5" s="192"/>
      <c r="BF5" s="192" t="s">
        <v>8</v>
      </c>
      <c r="BG5" s="192"/>
      <c r="BH5" s="192"/>
      <c r="BI5" s="192"/>
      <c r="BJ5" s="192"/>
      <c r="BK5" s="192"/>
      <c r="BL5" s="192" t="s">
        <v>8</v>
      </c>
      <c r="BM5" s="192"/>
      <c r="BN5" s="192"/>
      <c r="BO5" s="192"/>
      <c r="BP5" s="192" t="s">
        <v>8</v>
      </c>
      <c r="BQ5" s="192"/>
      <c r="BR5" s="192"/>
      <c r="BS5" s="192"/>
      <c r="BT5" s="192" t="s">
        <v>8</v>
      </c>
      <c r="BU5" s="192"/>
      <c r="BV5" s="192"/>
      <c r="BW5" s="192"/>
      <c r="BX5" s="192" t="s">
        <v>8</v>
      </c>
      <c r="BY5" s="192"/>
      <c r="BZ5" s="192"/>
      <c r="CA5" s="192"/>
      <c r="CB5" s="192" t="s">
        <v>8</v>
      </c>
      <c r="CC5" s="192"/>
      <c r="CD5" s="192"/>
      <c r="CE5" s="192"/>
      <c r="CF5" s="192" t="s">
        <v>8</v>
      </c>
      <c r="CG5" s="192"/>
      <c r="CH5" s="192"/>
      <c r="CI5" s="192"/>
      <c r="CJ5" s="192" t="s">
        <v>8</v>
      </c>
      <c r="CK5" s="192"/>
      <c r="CL5" s="192"/>
      <c r="CM5" s="192"/>
      <c r="CN5" s="192" t="s">
        <v>8</v>
      </c>
      <c r="CO5" s="192"/>
      <c r="CP5" s="192"/>
      <c r="CQ5" s="192"/>
      <c r="CR5" s="192" t="s">
        <v>8</v>
      </c>
      <c r="CS5" s="192"/>
      <c r="CT5" s="192"/>
      <c r="CU5" s="205"/>
      <c r="CV5" s="2"/>
      <c r="CW5" s="2"/>
      <c r="FZ5" s="4"/>
      <c r="GA5" s="4"/>
    </row>
    <row r="6" spans="1:183" s="7" customFormat="1" ht="92.25" hidden="1" customHeight="1" x14ac:dyDescent="0.2">
      <c r="K6" s="34"/>
      <c r="L6" s="34"/>
      <c r="M6" s="37"/>
      <c r="N6" s="34"/>
      <c r="O6" s="37"/>
      <c r="P6" s="9"/>
      <c r="Q6" s="9"/>
      <c r="R6" s="9"/>
      <c r="S6" s="9"/>
      <c r="U6" s="9"/>
      <c r="V6" s="37"/>
      <c r="W6" s="37"/>
      <c r="X6" s="37"/>
      <c r="Y6" s="37"/>
      <c r="Z6" s="37"/>
      <c r="AA6" s="9"/>
      <c r="AB6" s="37"/>
      <c r="AC6" s="37"/>
      <c r="AD6" s="37"/>
      <c r="AE6" s="37"/>
      <c r="AF6" s="37"/>
      <c r="AG6" s="37"/>
      <c r="AH6" s="37"/>
      <c r="AI6" s="37"/>
      <c r="AJ6" s="37"/>
      <c r="AK6" s="37"/>
      <c r="AL6" s="37"/>
      <c r="AM6" s="37"/>
      <c r="AN6" s="37"/>
      <c r="AO6" s="37"/>
      <c r="AP6" s="37"/>
      <c r="AQ6" s="37"/>
      <c r="AR6" s="37"/>
      <c r="AS6" s="37"/>
      <c r="AT6" s="37"/>
      <c r="AU6" s="37"/>
      <c r="AV6" s="37"/>
      <c r="AW6" s="37"/>
      <c r="AX6" s="37"/>
      <c r="AY6" s="6"/>
      <c r="CV6" s="47"/>
      <c r="CW6" s="47"/>
      <c r="DU6" s="1"/>
      <c r="FZ6" s="6"/>
      <c r="GA6" s="6"/>
    </row>
    <row r="7" spans="1:183" ht="6" hidden="1" customHeight="1" x14ac:dyDescent="0.2">
      <c r="DU7" s="1"/>
      <c r="DW7" s="8"/>
      <c r="DX7" s="8"/>
      <c r="FZ7" s="9"/>
      <c r="GA7" s="9"/>
    </row>
    <row r="8" spans="1:183" ht="6" customHeight="1" x14ac:dyDescent="0.2">
      <c r="N8" s="30"/>
      <c r="BV8" s="15"/>
      <c r="BW8" s="15"/>
      <c r="BX8" s="15"/>
      <c r="BY8" s="15"/>
      <c r="BZ8" s="15"/>
      <c r="CA8" s="15"/>
      <c r="CB8" s="15"/>
      <c r="CC8" s="15"/>
      <c r="CD8" s="15"/>
      <c r="CE8" s="15"/>
      <c r="CF8" s="15"/>
      <c r="CG8" s="15"/>
      <c r="CH8" s="15"/>
      <c r="CI8" s="15"/>
      <c r="CJ8" s="15"/>
      <c r="CK8" s="15"/>
      <c r="CL8" s="15"/>
      <c r="CM8" s="15"/>
      <c r="CN8" s="15"/>
      <c r="CO8" s="15"/>
      <c r="CP8" s="15"/>
      <c r="CQ8" s="15"/>
      <c r="CR8" s="15"/>
      <c r="CS8" s="15"/>
      <c r="CT8" s="15"/>
      <c r="DU8" s="1"/>
      <c r="DW8" s="8"/>
      <c r="DX8" s="8"/>
      <c r="FZ8" s="9"/>
      <c r="GA8" s="9"/>
    </row>
    <row r="9" spans="1:183" ht="42.75" customHeight="1" x14ac:dyDescent="0.2">
      <c r="A9" s="184" t="s">
        <v>0</v>
      </c>
      <c r="B9" s="184" t="s">
        <v>6</v>
      </c>
      <c r="C9" s="184" t="s">
        <v>98</v>
      </c>
      <c r="D9" s="184"/>
      <c r="E9" s="184" t="s">
        <v>9</v>
      </c>
      <c r="F9" s="184" t="s">
        <v>19</v>
      </c>
      <c r="G9" s="197" t="s">
        <v>64</v>
      </c>
      <c r="H9" s="198"/>
      <c r="I9" s="204" t="s">
        <v>1</v>
      </c>
      <c r="J9" s="184"/>
      <c r="L9" s="189" t="s">
        <v>10</v>
      </c>
      <c r="M9" s="189" t="s">
        <v>11</v>
      </c>
      <c r="N9" s="189" t="s">
        <v>13</v>
      </c>
      <c r="O9" s="189" t="s">
        <v>12</v>
      </c>
      <c r="P9" s="189" t="s">
        <v>14</v>
      </c>
      <c r="Q9" s="189" t="s">
        <v>66</v>
      </c>
      <c r="R9" s="189" t="s">
        <v>67</v>
      </c>
      <c r="S9" s="184" t="s">
        <v>68</v>
      </c>
      <c r="T9" s="184" t="s">
        <v>51</v>
      </c>
      <c r="U9" s="184" t="s">
        <v>100</v>
      </c>
      <c r="V9" s="184" t="s">
        <v>69</v>
      </c>
      <c r="W9" s="186" t="s">
        <v>52</v>
      </c>
      <c r="X9" s="187"/>
      <c r="Y9" s="187"/>
      <c r="Z9" s="188"/>
      <c r="AA9" s="186" t="s">
        <v>53</v>
      </c>
      <c r="AB9" s="187"/>
      <c r="AC9" s="187"/>
      <c r="AD9" s="188"/>
      <c r="AE9" s="183" t="s">
        <v>54</v>
      </c>
      <c r="AF9" s="183"/>
      <c r="AG9" s="183"/>
      <c r="AH9" s="183"/>
      <c r="AI9" s="183" t="s">
        <v>55</v>
      </c>
      <c r="AJ9" s="183"/>
      <c r="AK9" s="183"/>
      <c r="AL9" s="183"/>
      <c r="AM9" s="183" t="s">
        <v>56</v>
      </c>
      <c r="AN9" s="183"/>
      <c r="AO9" s="183"/>
      <c r="AP9" s="183"/>
      <c r="AQ9" s="183" t="s">
        <v>57</v>
      </c>
      <c r="AR9" s="183"/>
      <c r="AS9" s="183"/>
      <c r="AT9" s="183"/>
      <c r="AU9" s="183" t="s">
        <v>58</v>
      </c>
      <c r="AV9" s="183"/>
      <c r="AW9" s="183"/>
      <c r="AX9" s="183"/>
      <c r="AZ9" s="184" t="str">
        <f>C9&amp;" Status"</f>
        <v>Manufacturer Status</v>
      </c>
      <c r="BA9" s="184" t="str">
        <f>D9&amp;" Status"</f>
        <v xml:space="preserve"> Status</v>
      </c>
      <c r="BB9" s="184" t="str">
        <f>E9&amp;" Status"</f>
        <v>Brand Name(s) Status</v>
      </c>
      <c r="BC9" s="184" t="str">
        <f>F9&amp;" Status"</f>
        <v>Basic Model Number Status</v>
      </c>
      <c r="BD9" s="184" t="str">
        <f>G10&amp;" Status"</f>
        <v>Individual Model Number Covered by Basic Model Status</v>
      </c>
      <c r="BE9" s="184" t="str">
        <f>H10&amp;" Status"</f>
        <v>Private Model Number Covered by Basic Model Status</v>
      </c>
      <c r="BF9" s="184" t="str">
        <f>I9&amp;" Status"</f>
        <v>Action Status</v>
      </c>
      <c r="BI9" s="184" t="str">
        <f t="shared" ref="BI9:BS9" si="0">L9&amp;" Status"</f>
        <v>Sample Size (Number of Units Tested) Status</v>
      </c>
      <c r="BJ9" s="184" t="str">
        <f t="shared" si="0"/>
        <v>Is the Certification for this Basic Model Based on a Waiver of DOE's Test Procedure Requirements? Status</v>
      </c>
      <c r="BK9" s="184" t="str">
        <f t="shared" si="0"/>
        <v>Date of Test Procedure Waiver, if Applicable Status</v>
      </c>
      <c r="BL9" s="184" t="str">
        <f t="shared" si="0"/>
        <v>Is the Certification based upon any Exception Relief from an Applicable Standard by DOE's Office of Hearing and Appeals? Status</v>
      </c>
      <c r="BM9" s="184" t="str">
        <f t="shared" si="0"/>
        <v>Date of Exception Relief, if Applicable Status</v>
      </c>
      <c r="BN9" s="184" t="str">
        <f t="shared" si="0"/>
        <v>Is Certification Based on the use of an Alternative Efficiency Determination Method (AEDM)?   Status</v>
      </c>
      <c r="BO9" s="184" t="str">
        <f t="shared" si="0"/>
        <v>Name of AEDM (If Applicable) Status</v>
      </c>
      <c r="BP9" s="184" t="str">
        <f t="shared" si="0"/>
        <v>Does the Manufacturer Elect the Witness Test Option for Verification Testing? (If Applicable) Status</v>
      </c>
      <c r="BQ9" s="184" t="str">
        <f t="shared" si="0"/>
        <v>Number of Compartments Status</v>
      </c>
      <c r="BR9" s="184" t="str">
        <f t="shared" si="0"/>
        <v>Daily Energy Consumption (kWh/day) Status</v>
      </c>
      <c r="BS9" s="184" t="str">
        <f t="shared" si="0"/>
        <v>Supplemental Testing Instructions PDF Filename Status</v>
      </c>
      <c r="BT9" s="183" t="s">
        <v>52</v>
      </c>
      <c r="BU9" s="183"/>
      <c r="BV9" s="183"/>
      <c r="BW9" s="183"/>
      <c r="BX9" s="183" t="s">
        <v>53</v>
      </c>
      <c r="BY9" s="183"/>
      <c r="BZ9" s="183"/>
      <c r="CA9" s="183"/>
      <c r="CB9" s="183" t="s">
        <v>54</v>
      </c>
      <c r="CC9" s="183"/>
      <c r="CD9" s="183"/>
      <c r="CE9" s="183"/>
      <c r="CF9" s="183" t="s">
        <v>55</v>
      </c>
      <c r="CG9" s="183"/>
      <c r="CH9" s="183"/>
      <c r="CI9" s="183"/>
      <c r="CJ9" s="183" t="s">
        <v>56</v>
      </c>
      <c r="CK9" s="183"/>
      <c r="CL9" s="183"/>
      <c r="CM9" s="183"/>
      <c r="CN9" s="183" t="s">
        <v>57</v>
      </c>
      <c r="CO9" s="183"/>
      <c r="CP9" s="183"/>
      <c r="CQ9" s="183"/>
      <c r="CR9" s="183" t="s">
        <v>58</v>
      </c>
      <c r="CS9" s="183"/>
      <c r="CT9" s="183"/>
      <c r="CU9" s="183"/>
      <c r="CW9" s="195" t="s">
        <v>52</v>
      </c>
      <c r="CX9" s="196"/>
      <c r="CY9" s="195" t="s">
        <v>53</v>
      </c>
      <c r="CZ9" s="196"/>
      <c r="DA9" s="195" t="s">
        <v>54</v>
      </c>
      <c r="DB9" s="203"/>
      <c r="DC9" s="203"/>
      <c r="DD9" s="196"/>
      <c r="DE9" s="195" t="s">
        <v>55</v>
      </c>
      <c r="DF9" s="203"/>
      <c r="DG9" s="203"/>
      <c r="DH9" s="68"/>
      <c r="DI9" s="195" t="s">
        <v>56</v>
      </c>
      <c r="DJ9" s="203"/>
      <c r="DK9" s="203"/>
      <c r="DL9" s="196"/>
      <c r="DM9" s="195" t="s">
        <v>57</v>
      </c>
      <c r="DN9" s="203"/>
      <c r="DO9" s="203"/>
      <c r="DP9" s="196"/>
      <c r="DQ9" s="195" t="s">
        <v>58</v>
      </c>
      <c r="DR9" s="203"/>
      <c r="DS9" s="203"/>
      <c r="DT9" s="196"/>
      <c r="DU9" s="1"/>
      <c r="DW9" s="8"/>
      <c r="DX9" s="8"/>
      <c r="FZ9" s="9"/>
      <c r="GA9" s="9"/>
    </row>
    <row r="10" spans="1:183" s="12" customFormat="1" ht="88.5" customHeight="1" thickBot="1" x14ac:dyDescent="0.25">
      <c r="A10" s="191"/>
      <c r="B10" s="191"/>
      <c r="C10" s="185"/>
      <c r="D10" s="185"/>
      <c r="E10" s="185"/>
      <c r="F10" s="185"/>
      <c r="G10" s="71" t="s">
        <v>20</v>
      </c>
      <c r="H10" s="72" t="s">
        <v>65</v>
      </c>
      <c r="I10" s="184"/>
      <c r="J10" s="185"/>
      <c r="K10" s="73"/>
      <c r="L10" s="190"/>
      <c r="M10" s="190"/>
      <c r="N10" s="190"/>
      <c r="O10" s="190"/>
      <c r="P10" s="190"/>
      <c r="Q10" s="190"/>
      <c r="R10" s="190"/>
      <c r="S10" s="185"/>
      <c r="T10" s="185"/>
      <c r="U10" s="185"/>
      <c r="V10" s="185"/>
      <c r="W10" s="72" t="s">
        <v>78</v>
      </c>
      <c r="X10" s="72" t="s">
        <v>49</v>
      </c>
      <c r="Y10" s="72" t="s">
        <v>70</v>
      </c>
      <c r="Z10" s="72" t="s">
        <v>101</v>
      </c>
      <c r="AA10" s="72" t="s">
        <v>78</v>
      </c>
      <c r="AB10" s="72" t="s">
        <v>49</v>
      </c>
      <c r="AC10" s="72" t="s">
        <v>70</v>
      </c>
      <c r="AD10" s="72" t="s">
        <v>101</v>
      </c>
      <c r="AE10" s="72" t="s">
        <v>78</v>
      </c>
      <c r="AF10" s="72" t="s">
        <v>49</v>
      </c>
      <c r="AG10" s="72" t="s">
        <v>70</v>
      </c>
      <c r="AH10" s="72" t="s">
        <v>101</v>
      </c>
      <c r="AI10" s="72" t="s">
        <v>78</v>
      </c>
      <c r="AJ10" s="72" t="s">
        <v>49</v>
      </c>
      <c r="AK10" s="72" t="s">
        <v>70</v>
      </c>
      <c r="AL10" s="72" t="s">
        <v>101</v>
      </c>
      <c r="AM10" s="72" t="s">
        <v>78</v>
      </c>
      <c r="AN10" s="72" t="s">
        <v>49</v>
      </c>
      <c r="AO10" s="72" t="s">
        <v>70</v>
      </c>
      <c r="AP10" s="72" t="s">
        <v>101</v>
      </c>
      <c r="AQ10" s="72" t="s">
        <v>78</v>
      </c>
      <c r="AR10" s="72" t="s">
        <v>49</v>
      </c>
      <c r="AS10" s="72" t="s">
        <v>70</v>
      </c>
      <c r="AT10" s="72" t="s">
        <v>101</v>
      </c>
      <c r="AU10" s="72" t="s">
        <v>78</v>
      </c>
      <c r="AV10" s="72" t="s">
        <v>49</v>
      </c>
      <c r="AW10" s="72" t="s">
        <v>70</v>
      </c>
      <c r="AX10" s="72" t="s">
        <v>101</v>
      </c>
      <c r="AY10" s="74"/>
      <c r="AZ10" s="191"/>
      <c r="BA10" s="191"/>
      <c r="BB10" s="191"/>
      <c r="BC10" s="191"/>
      <c r="BD10" s="191"/>
      <c r="BE10" s="191"/>
      <c r="BF10" s="191"/>
      <c r="BG10" s="75" t="str">
        <f>J10&amp;" Status"</f>
        <v xml:space="preserve"> Status</v>
      </c>
      <c r="BH10" s="76" t="str">
        <f>K10&amp;" Status"</f>
        <v xml:space="preserve"> Status</v>
      </c>
      <c r="BI10" s="191"/>
      <c r="BJ10" s="191"/>
      <c r="BK10" s="191"/>
      <c r="BL10" s="191"/>
      <c r="BM10" s="191"/>
      <c r="BN10" s="191"/>
      <c r="BO10" s="191"/>
      <c r="BP10" s="191"/>
      <c r="BQ10" s="191"/>
      <c r="BR10" s="191"/>
      <c r="BS10" s="191"/>
      <c r="BT10" s="17" t="str">
        <f t="shared" ref="BT10:CU10" si="1">W10&amp;" Status"</f>
        <v>Product Group Code Status</v>
      </c>
      <c r="BU10" s="17" t="str">
        <f t="shared" si="1"/>
        <v>Total Display Area in square feet (ft2), if Applicable Status</v>
      </c>
      <c r="BV10" s="48" t="str">
        <f t="shared" si="1"/>
        <v>Chilled or Frozen Volume in cubic feet (ft3), if Applicable Status</v>
      </c>
      <c r="BW10" s="48" t="str">
        <f t="shared" si="1"/>
        <v>Rating Temperature in Degrees Fahrenheit Status</v>
      </c>
      <c r="BX10" s="48" t="str">
        <f t="shared" si="1"/>
        <v>Product Group Code Status</v>
      </c>
      <c r="BY10" s="48" t="str">
        <f t="shared" si="1"/>
        <v>Total Display Area in square feet (ft2), if Applicable Status</v>
      </c>
      <c r="BZ10" s="48" t="str">
        <f t="shared" si="1"/>
        <v>Chilled or Frozen Volume in cubic feet (ft3), if Applicable Status</v>
      </c>
      <c r="CA10" s="48" t="str">
        <f t="shared" si="1"/>
        <v>Rating Temperature in Degrees Fahrenheit Status</v>
      </c>
      <c r="CB10" s="48" t="str">
        <f t="shared" si="1"/>
        <v>Product Group Code Status</v>
      </c>
      <c r="CC10" s="48" t="str">
        <f t="shared" si="1"/>
        <v>Total Display Area in square feet (ft2), if Applicable Status</v>
      </c>
      <c r="CD10" s="48" t="str">
        <f t="shared" si="1"/>
        <v>Chilled or Frozen Volume in cubic feet (ft3), if Applicable Status</v>
      </c>
      <c r="CE10" s="48" t="str">
        <f t="shared" si="1"/>
        <v>Rating Temperature in Degrees Fahrenheit Status</v>
      </c>
      <c r="CF10" s="48" t="str">
        <f t="shared" si="1"/>
        <v>Product Group Code Status</v>
      </c>
      <c r="CG10" s="48" t="str">
        <f t="shared" si="1"/>
        <v>Total Display Area in square feet (ft2), if Applicable Status</v>
      </c>
      <c r="CH10" s="48" t="str">
        <f t="shared" si="1"/>
        <v>Chilled or Frozen Volume in cubic feet (ft3), if Applicable Status</v>
      </c>
      <c r="CI10" s="48" t="str">
        <f t="shared" si="1"/>
        <v>Rating Temperature in Degrees Fahrenheit Status</v>
      </c>
      <c r="CJ10" s="48" t="str">
        <f t="shared" si="1"/>
        <v>Product Group Code Status</v>
      </c>
      <c r="CK10" s="48" t="str">
        <f t="shared" si="1"/>
        <v>Total Display Area in square feet (ft2), if Applicable Status</v>
      </c>
      <c r="CL10" s="48" t="str">
        <f t="shared" si="1"/>
        <v>Chilled or Frozen Volume in cubic feet (ft3), if Applicable Status</v>
      </c>
      <c r="CM10" s="48" t="str">
        <f t="shared" si="1"/>
        <v>Rating Temperature in Degrees Fahrenheit Status</v>
      </c>
      <c r="CN10" s="48" t="str">
        <f t="shared" si="1"/>
        <v>Product Group Code Status</v>
      </c>
      <c r="CO10" s="48" t="str">
        <f t="shared" si="1"/>
        <v>Total Display Area in square feet (ft2), if Applicable Status</v>
      </c>
      <c r="CP10" s="48" t="str">
        <f t="shared" si="1"/>
        <v>Chilled or Frozen Volume in cubic feet (ft3), if Applicable Status</v>
      </c>
      <c r="CQ10" s="48" t="str">
        <f t="shared" si="1"/>
        <v>Rating Temperature in Degrees Fahrenheit Status</v>
      </c>
      <c r="CR10" s="48" t="str">
        <f t="shared" si="1"/>
        <v>Product Group Code Status</v>
      </c>
      <c r="CS10" s="48" t="str">
        <f t="shared" si="1"/>
        <v>Total Display Area in square feet (ft2), if Applicable Status</v>
      </c>
      <c r="CT10" s="48" t="str">
        <f t="shared" si="1"/>
        <v>Chilled or Frozen Volume in cubic feet (ft3), if Applicable Status</v>
      </c>
      <c r="CU10" s="17" t="str">
        <f t="shared" si="1"/>
        <v>Rating Temperature in Degrees Fahrenheit Status</v>
      </c>
      <c r="CV10" s="24"/>
      <c r="CW10" s="24" t="s">
        <v>59</v>
      </c>
      <c r="CX10" s="24" t="s">
        <v>60</v>
      </c>
      <c r="CY10" s="24" t="s">
        <v>59</v>
      </c>
      <c r="CZ10" s="24" t="s">
        <v>60</v>
      </c>
      <c r="DA10" s="24" t="s">
        <v>59</v>
      </c>
      <c r="DB10" s="24" t="s">
        <v>60</v>
      </c>
      <c r="DC10" s="24" t="s">
        <v>61</v>
      </c>
      <c r="DD10" s="24" t="s">
        <v>62</v>
      </c>
      <c r="DE10" s="24" t="s">
        <v>59</v>
      </c>
      <c r="DF10" s="24" t="s">
        <v>60</v>
      </c>
      <c r="DG10" s="24" t="s">
        <v>61</v>
      </c>
      <c r="DH10" s="24" t="s">
        <v>62</v>
      </c>
      <c r="DI10" s="24" t="s">
        <v>59</v>
      </c>
      <c r="DJ10" s="24" t="s">
        <v>60</v>
      </c>
      <c r="DK10" s="24" t="s">
        <v>61</v>
      </c>
      <c r="DL10" s="24" t="s">
        <v>62</v>
      </c>
      <c r="DM10" s="24" t="s">
        <v>59</v>
      </c>
      <c r="DN10" s="24" t="s">
        <v>60</v>
      </c>
      <c r="DO10" s="24" t="s">
        <v>61</v>
      </c>
      <c r="DP10" s="24" t="s">
        <v>62</v>
      </c>
      <c r="DQ10" s="24" t="s">
        <v>59</v>
      </c>
      <c r="DR10" s="24" t="s">
        <v>60</v>
      </c>
      <c r="DS10" s="24" t="s">
        <v>61</v>
      </c>
      <c r="DT10" s="24" t="s">
        <v>62</v>
      </c>
      <c r="DU10" s="25"/>
      <c r="DV10" s="194" t="s">
        <v>4</v>
      </c>
      <c r="DW10" s="194"/>
      <c r="DX10" s="47"/>
      <c r="DZ10" s="26" t="s">
        <v>7</v>
      </c>
    </row>
    <row r="11" spans="1:183" s="12" customFormat="1" ht="26.25" thickTop="1" x14ac:dyDescent="0.2">
      <c r="A11" s="31">
        <v>1</v>
      </c>
      <c r="B11" s="32" t="str">
        <f t="shared" ref="B11:B74" si="2">IF(COUNTIF(AZ11:CU11,"")=No_of_Columns,"",IF(COUNTIF(AZ11:CU11,"ok")=No_of_Columns,"ok","Error"))</f>
        <v/>
      </c>
      <c r="C11" s="53"/>
      <c r="D11" s="19"/>
      <c r="E11" s="56"/>
      <c r="F11" s="56"/>
      <c r="G11" s="56"/>
      <c r="H11" s="56"/>
      <c r="I11" s="56"/>
      <c r="J11" s="19"/>
      <c r="K11" s="19"/>
      <c r="L11" s="19"/>
      <c r="M11" s="19"/>
      <c r="N11" s="27"/>
      <c r="O11" s="19"/>
      <c r="P11" s="27"/>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52"/>
      <c r="AX11" s="49"/>
      <c r="AY11" s="52"/>
      <c r="AZ11" s="10" t="str">
        <f t="shared" ref="AZ11:AZ42" si="3">IF(COUNTA($C11:$AX11)=0,"",IF(ISBLANK($C11),"Empty cell","ok"))</f>
        <v/>
      </c>
      <c r="BA11" s="10" t="str">
        <f>IF(COUNTA($C11:$AX11)=0,"","ok")</f>
        <v/>
      </c>
      <c r="BB11" s="10" t="str">
        <f t="shared" ref="BB11:BB42" si="4">IF(COUNTA($C11:$AX11)=0,"",IF(ISBLANK($E11),"Empty cell","ok"))</f>
        <v/>
      </c>
      <c r="BC11" s="10" t="str">
        <f t="shared" ref="BC11:BC42" si="5">IF(COUNTA($C11:$AX11)=0,"",IF(ISBLANK($F11),"Empty cell","ok"))</f>
        <v/>
      </c>
      <c r="BD11" s="10" t="str">
        <f t="shared" ref="BD11:BE30" si="6">IF(COUNTA($C11:$AX11)=0,"",IF(AND(ISBLANK($G11),ISBLANK($H11)),"Empty cell",IF(AND(ISBLANK($G11)=FALSE,ISBLANK($H11)=FALSE),"Entries should not be in both Individual and Private Model cells","ok")))</f>
        <v/>
      </c>
      <c r="BE11" s="10" t="str">
        <f t="shared" si="6"/>
        <v/>
      </c>
      <c r="BF11" s="10" t="str">
        <f>IF(COUNTA($C11:$AX11)=0,"",IF(ISBLANK($I11),"Empty cell",IF(OR($I11="n",$I11="d",$I11="c",$I11="e",$I11="f",$I11="ETO"),"ok","Should be n, eto, d, c, e, or f")))</f>
        <v/>
      </c>
      <c r="BG11" s="10" t="str">
        <f t="shared" ref="BG11:BH30" si="7">IF(COUNTA($C11:$AX11)=0,"","ok")</f>
        <v/>
      </c>
      <c r="BH11" s="10" t="str">
        <f t="shared" si="7"/>
        <v/>
      </c>
      <c r="BI11" s="10" t="str">
        <f>IF(COUNTA($C11:$AX11)=0,"",IF(I11="d","ok",IF(ISBLANK($L11),"Empty cell",IF(OR(Q11="yes",Q11="y"),IF(L11=0,"ok","Entry should be 0"),IF(OR(Q11="no",Q11="n"),IF(ISNUMBER(L11),IF(INT(L11)=L11,IF(L11&gt;0,"ok","Entry should be a positive integer"),"Entry should be a positive integer"),"Entry should be a positive integer"),IF(ISNUMBER(L11),IF(INT(L11)=L11,IF(L11&gt;=0,"ok","Need to answer AEDM question"),"Need to answer AEDM question"),"Need to answer AEDM question"))))))</f>
        <v/>
      </c>
      <c r="BJ11" s="10" t="str">
        <f t="shared" ref="BJ11:BJ42" si="8">IF(COUNTA($C11:$AX11)=0,"",IF(I11="d","ok",IF(ISBLANK(M11),"Empty cell",IF(M11="yes","ok",IF(M11="y","ok",IF(M11="no","ok",IF(M11="n","ok","Entry should be either 'yes', 'y', 'no' or 'n'")))))))</f>
        <v/>
      </c>
      <c r="BK11" s="10" t="str">
        <f t="shared" ref="BK11:BK42" si="9">IF(COUNTA($C11:$AX11)=0,"",IF(I11="d","ok",IF(ISBLANK(M11),IF(ISBLANK(N11),"ok","Waiver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BL11" s="10" t="str">
        <f t="shared" ref="BL11:BL42" si="10">IF(COUNTA($C11:$AX11)=0,"",IF(I11="d","ok",IF(ISBLANK(O11),"Empty cell",IF(O11="yes","ok",IF(O11="y","ok",IF(O11="no","ok",IF(O11="n","ok","Entry should be either 'yes', 'y', 'no' or 'n'")))))))</f>
        <v/>
      </c>
      <c r="BM11" s="10" t="str">
        <f t="shared" ref="BM11:BM42" si="11">IF(COUNTA($C11:$AX11)=0,"",IF(I11="d","ok",IF(ISBLANK(O11),IF(ISBLANK(P11),"ok","Exemption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BN11" s="10" t="str">
        <f>IF(COUNTA($C11:$AX11)=0,"",IF(I11="d","ok",IF(ISBLANK(Q11),"Empty cell",IF(Q11="yes","ok",IF(Q11="y","ok",IF(Q11="no","ok",IF(Q11="n","ok","Entry should be either 'yes', 'y', 'no' or 'n'")))))))</f>
        <v/>
      </c>
      <c r="BO11" s="10" t="str">
        <f>IF(COUNTA($C11:$AX11)=0,"",IF(I11="d","ok",IF(ISBLANK(Q11),IF(ISBLANK(R11),"ok","AEDM question not answered"),IF(OR(Q11="yes",Q11="y"),IF(ISBLANK(R11),"Empty cell","ok"),IF(OR(Q11="no",Q11="n"),IF(ISBLANK(R11),"ok","No entry should be made in cell"),IF(ISBLANK(R11),"ok","No entry should be made in cell"))))))</f>
        <v/>
      </c>
      <c r="BP11" s="10" t="str">
        <f t="shared" ref="BP11:BP74" si="12">IF(COUNTA($C11:$AX11)=0,"",IF(I11="d","ok",IF(ISBLANK(Q11),IF(ISBLANK(S11),"ok","AEDM question not answered"),IF(OR(Q11="yes",Q11="y"),IF(ISBLANK(S11),"Empty cell",IF(S11="yes","ok",IF(S11="y","ok",IF(S11="no","ok",IF(S11="n","ok","Entry should be either 'yes', 'y', 'no' or 'n'"))))),IF(OR(Q11="no",Q11="n"),IF(ISBLANK(S11),"ok","Answer to AEDM question is not 'yes'"),"Answer to AEDM question is not 'yes'")))))</f>
        <v/>
      </c>
      <c r="BQ11" s="10" t="str">
        <f>IF(COUNTA($C11:$AX11)=0,"",IF(I11="d","ok",IF(ISBLANK($T11),"Empty cell",IF($T11&lt;2,"Entry should be an integer between 2 and 7",IF($T11&gt;7,"Entry should be an integer between 2 and 7",IF($T11=INT($T11),"ok","Entry should be an integer between 2 and 7"))))))</f>
        <v/>
      </c>
      <c r="BR11" s="10" t="str">
        <f t="shared" ref="BR11:BR42" si="13">IF(COUNTA($C11:$AX11)=0,"",IF($I11="d","ok",IF(ISBLANK(U11),"Empty cell",IF(ISNUMBER(U11),IF(U11&gt;0,"ok","Entry should be greater than 0"),"Entry should be a number"))))</f>
        <v/>
      </c>
      <c r="BS11" s="10" t="str">
        <f>IF(COUNTA($C11:$AX11)=0,"",IF($I11="d","ok",IF(ISBLANK($V11),"Empty cell",IF(RIGHT(V11,4)=".pdf",IF(LEFT(V11,3)="DOE",IF(ISNUMBER(VALUE(MID(V11,4,4))),"ok","Filename is not in correct format"),"Filename is not in correct format"),"Filename is not in correct format"))))</f>
        <v/>
      </c>
      <c r="BT11" s="10" t="str">
        <f t="shared" ref="BT11:BT42" si="14">IF(COUNTA($C11:$AX11)=0,"",IF(I11="d","ok",IF(ISBLANK($W11),"Empty cell",IF($W11&lt;1,"Prod. Gr. Code should be an int. betw. 1 and "&amp;No_of_Product_Classes,IF($W11&gt;No_of_Product_Classes,"Prod. Gr. Code should be an int. betw. 1 and "&amp;No_of_Product_Classes,IF($W11=INT($W11),"ok","Prod. Gr. Code should be an int. betw. 1 and "&amp;No_of_Product_Classes))))))</f>
        <v/>
      </c>
      <c r="BU11" s="10" t="str">
        <f>IF(COUNTA($C11:$AX11)=0,"",IF($I11="d","ok",IF(ISBLANK(W11),"No product group code entered",IF(OR(AND(W11&gt;=1,W11&lt;=9),AND(W11&gt;=22,W11&lt;=25),W11=39,W11=40,W11=47,W11=48),IF(ISBLANK(X11),"ok","No entry should be made"),IF(ISBLANK(X11),"Empty cell",IF(OR(AND(W11&gt;=10,W11&lt;=21),AND(W11&gt;=26,W11&lt;=38),AND(W11&gt;=41,W11&lt;=46),W11=49),IF(CW11=TRUE,"ok","Entry should be a positive decimal"),"Error in product group code"))))))</f>
        <v/>
      </c>
      <c r="BV11" s="10" t="str">
        <f>IF(COUNTA($C11:$AX11)=0,"",IF($I11="d","ok",IF(ISBLANK(W11),"No product group code entered",IF(OR(AND(W11&gt;=10,W11&lt;=21),AND(W11&gt;=26,W11&lt;=38),AND(W11&gt;=41,W11&lt;=46),W11=49),IF(ISBLANK(Y11),"ok","No entry should be made"),IF(ISBLANK(Y11),"Empty cell",IF(OR(AND(W11&gt;=1,W11&lt;=9),AND(W11&gt;=22,W11&lt;=25),W11=39,W11=40,W11=47,W11=48),IF(CX11=TRUE,"ok","Entry should be a positive decimal"),"Error in product group code"))))))</f>
        <v/>
      </c>
      <c r="BW11" s="10" t="str">
        <f>IF(COUNTA($C11:$AX11)=0,"",IF($I11="d","ok",IF(ISBLANK(Z11),"Empty cell",IF(ISNUMBER(Z11),IF(Z11&gt;=-459.67,"ok","Entry must be &gt;= negative 459.67 (absolute zero)"),"Entry should be a number"))))</f>
        <v/>
      </c>
      <c r="BX11" s="10" t="str">
        <f t="shared" ref="BX11:BX42" si="15">IF(COUNTA($C11:$AX11)=0,"",IF(I11="d","ok",IF(ISBLANK($AA11),"Empty cell",IF($AA11&lt;1,"Prod. Gr. Code should be an int. betw. 1 and "&amp;No_of_Product_Classes,IF($AA11&gt;No_of_Product_Classes,"Prod. Gr. Code should be an int. betw. 1 and "&amp;No_of_Product_Classes,IF($AA11=INT($AA11),"ok","Prod. Gr. Code should be an int. betw. 1 and "&amp;No_of_Product_Classes))))))</f>
        <v/>
      </c>
      <c r="BY11" s="10" t="str">
        <f>IF(COUNTA($C11:$AX11)=0,"",IF($I11="d","ok",IF(ISBLANK(AA11),"No product group code entered",IF(OR(AND(AA11&gt;=1,AA11&lt;=9),AND(AA11&gt;=22,AA11&lt;=25),AA11=39,AA11=40,AA11=47,AA11=48),IF(ISBLANK(AB11),"ok","No entry should be made"),IF(ISBLANK(AB11),"Empty cell",IF(OR(AND(AA11&gt;=10,AA11&lt;=21),AND(AA11&gt;=26,AA11&lt;=38),AND(AA11&gt;=41,AA11&lt;=46),AA11=49),IF(CY11=TRUE,"ok","Entry should be a positive decimal"),"Error in product group code"))))))</f>
        <v/>
      </c>
      <c r="BZ11" s="10" t="str">
        <f>IF(COUNTA($C11:$AX11)=0,"",IF($I11="d","ok",IF(ISBLANK(AA11),"No product group code entered",IF(OR(AND(AA11&gt;=10,AA11&lt;=21),AND(AA11&gt;=26,AA11&lt;=38),AND(AA11&gt;=41,AA11&lt;=46),AA11=49),IF(ISBLANK(AC11),"ok","No entry should be made"),IF(ISBLANK(AC11),"Empty cell",IF(OR(AND(AA11&gt;=1,AA11&lt;=9),AND(AA11&gt;=22,AA11&lt;=25),AA11=39,AA11=40,AA11=47,AA11=48),IF(CZ11=TRUE,"ok","Entry should be a positive decimal"),"Error in product group code"))))))</f>
        <v/>
      </c>
      <c r="CA11" s="10" t="str">
        <f>IF(COUNTA($C11:$AX11)=0,"",IF($I11="d","ok",IF(ISBLANK(AD11),"Empty cell",IF(ISNUMBER(AD11),IF(AD11&gt;=-459.67,"ok","Entry must be &gt;= negative 459.67 (absolute zero)"),"Entry should be a number"))))</f>
        <v/>
      </c>
      <c r="CB11" s="10" t="str">
        <f t="shared" ref="CB11:CB42" si="16">IF(COUNTA($C11:$AX11)=0,"",IF(I11="d","ok",IF($T11&lt;3,IF(ISBLANK($AE11),"ok","No entry should be made"),IF(ISBLANK($AE11),"Empty cell",IF($AE11&lt;1,"Prod. Gr. Code should be an int. betw. 1 and "&amp;No_of_Product_Classes,IF($AE11&gt;No_of_Product_Classes,"Prod. Gr. Code should be an int. betw. 1 and "&amp;No_of_Product_Classes,IF($AE11=INT($AE11),"ok","Prod. Gr. Code should be an int. betw. 1 and "&amp;No_of_Product_Classes)))))))</f>
        <v/>
      </c>
      <c r="CC11" s="10" t="str">
        <f>IF(COUNTA($C11:$AX11)=0,"",IF($I11="d","ok",IF($T11&lt;3,IF(ISBLANK(AF11),"ok","No entry should be made"),IF(ISBLANK(AE11),"No product group code entered",IF(DC11=TRUE,IF(ISBLANK(AF11),"ok","No entry should be made"),IF(ISBLANK(AF11),"Empty cell",IF(DD11=TRUE,IF(DA11=TRUE,"ok","Entry should be a positive decimal"),"Error in product group code")))))))</f>
        <v/>
      </c>
      <c r="CD11" s="10" t="str">
        <f>IF(COUNTA($C11:$AX11)=0,"",IF($I11="d","ok",IF($T11&lt;3,IF(ISBLANK(AG11),"ok","No entry should be made"),IF(ISBLANK(AE11),"No product group code entered",IF(DD11=TRUE,IF(ISBLANK(AG11),"ok","No entry should be made"),IF(ISBLANK(AG11),"Empty cell",IF(DC11=TRUE,IF(DB11=TRUE,"ok","Entry should be a positive decimal"),"Error in product group code")))))))</f>
        <v/>
      </c>
      <c r="CE11" s="10" t="str">
        <f>IF(COUNTA($C11:$AX11)=0,"",IF($T11&lt;3,IF(ISBLANK(AH11),"ok","No entry should be made"),IF($I11="d","ok",IF(ISBLANK(AH11),"Empty cell",IF(ISNUMBER(AH11),IF(AH11&gt;=-459.67,"ok","Entry must be &gt;= negative 459.67 (absolute zero)"),"Entry should be a number")))))</f>
        <v/>
      </c>
      <c r="CF11" s="10" t="str">
        <f t="shared" ref="CF11:CF42" si="17">IF(COUNTA($C11:$AX11)=0,"",IF(I11="d","ok",IF($T11&lt;4,IF(ISBLANK($AI11),"ok","No entry should be made"),IF(ISBLANK($AI11),"Empty cell",IF($AI11&lt;1,"Prod. Gr. Code should be an int. betw. 1 and "&amp;No_of_Product_Classes,IF($AI11&gt;No_of_Product_Classes,"Prod. Gr. Code should be an int. betw. 1 and "&amp;No_of_Product_Classes,IF($AI11=INT($AI11),"ok","Prod. Gr. Code should be an int. betw. 1 and "&amp;No_of_Product_Classes)))))))</f>
        <v/>
      </c>
      <c r="CG11" s="10" t="str">
        <f>IF(COUNTA($C11:$AX11)=0,"",IF($I11="d","ok",IF($T11&lt;4,IF(ISBLANK(AJ11),"ok","No entry should be made"),IF(ISBLANK(AI11),"No product group code entered",IF(DG11=TRUE,IF(ISBLANK(AJ11),"ok","No entry should be made"),IF(ISBLANK(AJ11),"Empty cell",IF(DH11=TRUE,IF(DE11=TRUE,"ok","Entry should be a positive decimal"),"Error in product group code")))))))</f>
        <v/>
      </c>
      <c r="CH11" s="10" t="str">
        <f>IF(COUNTA($C11:$AX11)=0,"",IF($I11="d","ok",IF($T11&lt;4,IF(ISBLANK(AK11),"ok","No entry should be made"),IF(ISBLANK(AI11),"No product group code entered",IF(DH11=TRUE,IF(ISBLANK(AK11),"ok","No entry should be made"),IF(ISBLANK(AK11),"Empty cell",IF(DG11=TRUE,IF(DF11=TRUE,"ok","Entry should be a positive decimal"),"Error in product group code")))))))</f>
        <v/>
      </c>
      <c r="CI11" s="10" t="str">
        <f>IF(COUNTA($C11:$AX11)=0,"",IF($T11&lt;4,IF(ISBLANK(AL11),"ok","No entry should be made"),IF($I11="d","ok",IF(ISBLANK(AL11),"Empty cell",IF(ISNUMBER(AL11),IF(AL11&gt;=-459.67,"ok","Entry must be &gt;= negative 459.67 (absolute zero)"),"Entry should be a number")))))</f>
        <v/>
      </c>
      <c r="CJ11" s="10" t="str">
        <f t="shared" ref="CJ11:CJ42" si="18">IF(COUNTA($C11:$AX11)=0,"",IF(I11="d","ok",IF($T11&lt;5,IF(ISBLANK($AM11),"ok","No entry should be made"),IF(ISBLANK($AM11),"Empty cell",IF($AM11&lt;1,"Prod. Gr. Code should be an int. betw. 1 and "&amp;No_of_Product_Classes,IF($AM11&gt;No_of_Product_Classes,"Prod. Gr. Code should be an int. betw. 1 and "&amp;No_of_Product_Classes,IF($AM11=INT($AM11),"ok","Prod. Gr. Code should be an int. betw. 1 and "&amp;No_of_Product_Classes)))))))</f>
        <v/>
      </c>
      <c r="CK11" s="10" t="str">
        <f>IF(COUNTA($C11:$AX11)=0,"",IF($I11="d","ok",IF($T11&lt;5,IF(ISBLANK(AN11),"ok","No entry should be made"),IF(ISBLANK(AM11),"No product group code entered",IF(DK11=TRUE,IF(ISBLANK(AN11),"ok","No entry should be made"),IF(ISBLANK(AN11),"Empty cell",IF(DL11=TRUE,IF(DI11=TRUE,"ok","Entry should be a positive decimal"),"Error in product group code")))))))</f>
        <v/>
      </c>
      <c r="CL11" s="10" t="str">
        <f>IF(COUNTA($C11:$AX11)=0,"",IF($I11="d","ok",IF($T11&lt;5,IF(ISBLANK(AO11),"ok","No entry should be made"),IF(ISBLANK(AM11),"No product group code entered",IF(DL11=TRUE,IF(ISBLANK(AO11),"ok","No entry should be made"),IF(ISBLANK(AO11),"Empty cell",IF(DK11=TRUE,IF(DJ11=TRUE,"ok","Entry should be a positive decimal"),"Error in product group code")))))))</f>
        <v/>
      </c>
      <c r="CM11" s="10" t="str">
        <f>IF(COUNTA($C11:$AX11)=0,"",IF($T11&lt;5,IF(ISBLANK(AP11),"ok","No entry should be made"),IF($I11="d","ok",IF(ISBLANK(AP11),"Empty cell",IF(ISNUMBER(AP11),IF(AP11&gt;=-459.67,"ok","Entry must be &gt;= negative 459.67 (absolute zero)"),"Entry should be a number")))))</f>
        <v/>
      </c>
      <c r="CN11" s="10" t="str">
        <f t="shared" ref="CN11:CN42" si="19">IF(COUNTA($C11:$AX11)=0,"",IF(I11="d","ok",IF($T11&lt;6,IF(ISBLANK($AQ11),"ok","No entry should be made"),IF(ISBLANK($AQ11),"Empty cell",IF($AQ11&lt;1,"Prod. Gr. Code should be an int. betw. 1 and "&amp;No_of_Product_Classes,IF($AQ11&gt;No_of_Product_Classes,"Prod. Gr. Code should be an int. betw. 1 and "&amp;No_of_Product_Classes,IF($AQ11=INT($AQ11),"ok","Prod. Gr. Code should be an int. betw. 1 and "&amp;No_of_Product_Classes)))))))</f>
        <v/>
      </c>
      <c r="CO11" s="10" t="str">
        <f>IF(COUNTA($C11:$AX11)=0,"",IF($I11="d","ok",IF($T11&lt;6,IF(ISBLANK(AR11),"ok","No entry should be made"),IF(ISBLANK(AQ11),"No product group code entered",IF(DO11=TRUE,IF(ISBLANK(AR11),"ok","No entry should be made"),IF(ISBLANK(AR11),"Empty cell",IF(DP11=TRUE,IF(DM11=TRUE,"ok","Entry should be a positive decimal"),"Error in product group code")))))))</f>
        <v/>
      </c>
      <c r="CP11" s="10" t="str">
        <f>IF(COUNTA($C11:$AX11)=0,"",IF($I11="d","ok",IF($T11&lt;6,IF(ISBLANK(AS11),"ok","No entry should be made"),IF(ISBLANK(AQ11),"No product group code entered",IF(DP11=TRUE,IF(ISBLANK(AS11),"ok","No entry should be made"),IF(ISBLANK(AS11),"Empty cell",IF(DO11=TRUE,IF(DN11=TRUE,"ok","Entry should be a positive decimal"),"Error in product group code")))))))</f>
        <v/>
      </c>
      <c r="CQ11" s="10" t="str">
        <f>IF(COUNTA($C11:$AX11)=0,"",IF($T11&lt;6,IF(ISBLANK(AT11),"ok","No entry should be made"),IF($I11="d","ok",IF(ISBLANK(AT11),"Empty cell",IF(ISNUMBER(AT11),IF(AT11&gt;=-459.67,"ok","Entry must be &gt;= negative 459.67 (absolute zero)"),"Entry should be a number")))))</f>
        <v/>
      </c>
      <c r="CR11" s="10" t="str">
        <f t="shared" ref="CR11:CR42" si="20">IF(COUNTA($C11:$AX11)=0,"",IF(I11="d","ok",IF($T11&lt;7,IF(ISBLANK($AU11),"ok","No entry should be made"),IF(ISBLANK($AU11),"Empty cell",IF($AU11&lt;1,"Prod. Gr. Code should be an int. betw. 1 and "&amp;No_of_Product_Classes,IF($AU11&gt;No_of_Product_Classes,"Prod. Gr. Code should be an int. betw. 1 and "&amp;No_of_Product_Classes,IF($AU11=INT($AU11),"ok","Prod. Gr. Code should be an int. betw. 1 and "&amp;No_of_Product_Classes)))))))</f>
        <v/>
      </c>
      <c r="CS11" s="10" t="str">
        <f>IF(COUNTA($C11:$AX11)=0,"",IF($I11="d","ok",IF($T11&lt;7,IF(ISBLANK(AV11),"ok","No entry should be made"),IF(ISBLANK(AU11),"No product group code entered",IF(DS11=TRUE,IF(ISBLANK(AV11),"ok","No entry should be made"),IF(ISBLANK(AV11),"Empty cell",IF(DT11=TRUE,IF(DQ11=TRUE,"ok","Entry should be a positive decimal"),"Error in product group code")))))))</f>
        <v/>
      </c>
      <c r="CT11" s="10" t="str">
        <f>IF(COUNTA($C11:$AX11)=0,"",IF($I11="d","ok",IF($T11&lt;7,IF(ISBLANK(AW11),"ok","No entry should be made"),IF(ISBLANK(AU11),"No product group code entered",IF(DT11=TRUE,IF(ISBLANK(AW11),"ok","No entry should be made"),IF(ISBLANK(AW11),"Empty cell",IF(DS11=TRUE,IF(DR11=TRUE,"ok","Entry should be a positive decimal"),"Error in product group code")))))))</f>
        <v/>
      </c>
      <c r="CU11" s="10" t="str">
        <f>IF(COUNTA($C11:$AX11)=0,"",IF($T11&lt;7,IF(ISBLANK(AX11),"ok","No entry should be made"),IF($I11="d","ok",IF(ISBLANK(AX11),"Empty cell",IF(ISNUMBER(AX11),IF(AX11&gt;=-459.67,"ok","Entry must be &gt;= negative 459.67 (absolute zero)"),"Entry should be a number")))))</f>
        <v/>
      </c>
      <c r="CV11" s="151"/>
      <c r="CW11" s="11" t="b">
        <f>AND(ISNUMBER($X11),$X11&gt;0)</f>
        <v>0</v>
      </c>
      <c r="CX11" s="11" t="b">
        <f>AND(ISNUMBER($Y11),$Y11&gt;0)</f>
        <v>0</v>
      </c>
      <c r="CY11" s="11" t="b">
        <f>AND(ISNUMBER($AB11),$AB11&gt;0)</f>
        <v>0</v>
      </c>
      <c r="CZ11" s="11" t="b">
        <f>AND(ISNUMBER($AC11),$AC11&gt;0)</f>
        <v>0</v>
      </c>
      <c r="DA11" s="11" t="b">
        <f>AND(ISNUMBER($AF11),$AF11&gt;0)</f>
        <v>0</v>
      </c>
      <c r="DB11" s="11" t="b">
        <f>AND(ISNUMBER($AG11),$AG11&gt;0)</f>
        <v>0</v>
      </c>
      <c r="DC11" s="11" t="b">
        <f>OR(AND(AE11&gt;=1,AE11&lt;=9),AND(AE11&gt;=22,AE11&lt;=25),AE11=39,AE11=40,AE11=47,AE11=48)</f>
        <v>0</v>
      </c>
      <c r="DD11" s="11" t="b">
        <f>OR(AND(AE11&gt;=10,AE11&lt;=21),AND(AE11&gt;=26,AE11&lt;=38),AND(AE11&gt;=41,AE11&lt;=46),AE11=49)</f>
        <v>0</v>
      </c>
      <c r="DE11" s="11" t="b">
        <f>AND(ISNUMBER($AJ11),$AJ11&gt;0)</f>
        <v>0</v>
      </c>
      <c r="DF11" s="11" t="b">
        <f>AND(ISNUMBER($AK11),$AK11&gt;0)</f>
        <v>0</v>
      </c>
      <c r="DG11" s="11" t="b">
        <f>OR(AND(AI11&gt;=1,AI11&lt;=9),AND(AI11&gt;=22,AI11&lt;=25),AI11=39,AI11=40,AI11=47,AI11=48)</f>
        <v>0</v>
      </c>
      <c r="DH11" s="11" t="b">
        <f>OR(AND(AI11&gt;=10,AI11&lt;=21),AND(AI11&gt;=26,AI11&lt;=38),AND(AI11&gt;=41,AI11&lt;=46),AI11=49)</f>
        <v>0</v>
      </c>
      <c r="DI11" s="11" t="b">
        <f>AND(ISNUMBER($AN11),$AN11&gt;0)</f>
        <v>0</v>
      </c>
      <c r="DJ11" s="11" t="b">
        <f>AND(ISNUMBER($AO11),$AO11&gt;0)</f>
        <v>0</v>
      </c>
      <c r="DK11" s="11" t="b">
        <f>OR(AND(AM11&gt;=1,AM11&lt;=9),AND(AM11&gt;=22,AM11&lt;=25),AM11=39,AM11=40,AM11=47,AM11=48)</f>
        <v>0</v>
      </c>
      <c r="DL11" s="11" t="b">
        <f>OR(AND(AM11&gt;=10,AM11&lt;=21),AND(AM11&gt;=26,AM11&lt;=38),AND(AM11&gt;=41,AM11&lt;=46),AM11=49)</f>
        <v>0</v>
      </c>
      <c r="DM11" s="11" t="b">
        <f>AND(ISNUMBER($AR11),$AR11&gt;0)</f>
        <v>0</v>
      </c>
      <c r="DN11" s="11" t="b">
        <f>AND(ISNUMBER($AS11),$AS11&gt;0)</f>
        <v>0</v>
      </c>
      <c r="DO11" s="11" t="b">
        <f>OR(AND(AQ11&gt;=1,AQ11&lt;=9),AND(AQ11&gt;=22,AQ11&lt;=25),AQ11=39,AQ11=40,AQ11=47,AQ11=48)</f>
        <v>0</v>
      </c>
      <c r="DP11" s="11" t="b">
        <f>OR(AND(AQ11&gt;=10,AQ11&lt;=21),AND(AQ11&gt;=26,AQ11&lt;=38),AND(AQ11&gt;=41,AQ11&lt;=46),AQ11=49)</f>
        <v>0</v>
      </c>
      <c r="DQ11" s="11" t="b">
        <f>AND(ISNUMBER($AV11),$AV11&gt;0)</f>
        <v>0</v>
      </c>
      <c r="DR11" s="11" t="b">
        <f>AND(ISNUMBER($AW11),$AW11&gt;0)</f>
        <v>0</v>
      </c>
      <c r="DS11" s="11" t="b">
        <f>OR(AND(AU11&gt;=1,AU11&lt;=9),AND(AU11&gt;=22,AU11&lt;=25),AU11=39,AU11=40,AU11=47,AU11=48)</f>
        <v>0</v>
      </c>
      <c r="DT11" s="11" t="b">
        <f>OR(AND(AU11&gt;=10,AU11&lt;=21),AND(AU11&gt;=26,AU11&lt;=38),AND(AU11&gt;=41,AU11&lt;=46),AU11=49)</f>
        <v>0</v>
      </c>
      <c r="DV11" s="12" t="s">
        <v>2</v>
      </c>
      <c r="DW11" s="13">
        <v>48</v>
      </c>
      <c r="DX11" s="13"/>
      <c r="DZ11" s="14" t="s">
        <v>5</v>
      </c>
    </row>
    <row r="12" spans="1:183" s="12" customFormat="1" ht="25.5" x14ac:dyDescent="0.2">
      <c r="A12" s="31">
        <v>2</v>
      </c>
      <c r="B12" s="32" t="str">
        <f t="shared" si="2"/>
        <v/>
      </c>
      <c r="C12" s="54"/>
      <c r="D12" s="20"/>
      <c r="E12" s="57"/>
      <c r="F12" s="57"/>
      <c r="G12" s="57"/>
      <c r="H12" s="57"/>
      <c r="I12" s="57"/>
      <c r="J12" s="20"/>
      <c r="K12" s="20"/>
      <c r="L12" s="20"/>
      <c r="M12" s="20"/>
      <c r="N12" s="28"/>
      <c r="O12" s="20"/>
      <c r="P12" s="28"/>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153"/>
      <c r="AX12" s="50"/>
      <c r="AY12" s="52"/>
      <c r="AZ12" s="10" t="str">
        <f t="shared" si="3"/>
        <v/>
      </c>
      <c r="BA12" s="10" t="str">
        <f t="shared" ref="BA12:BA75" si="21">IF(COUNTA($C12:$AX12)=0,"","ok")</f>
        <v/>
      </c>
      <c r="BB12" s="10" t="str">
        <f t="shared" si="4"/>
        <v/>
      </c>
      <c r="BC12" s="10" t="str">
        <f t="shared" si="5"/>
        <v/>
      </c>
      <c r="BD12" s="10" t="str">
        <f t="shared" si="6"/>
        <v/>
      </c>
      <c r="BE12" s="10" t="str">
        <f t="shared" si="6"/>
        <v/>
      </c>
      <c r="BF12" s="10" t="str">
        <f t="shared" ref="BF12:BF75" si="22">IF(COUNTA($C12:$AX12)=0,"",IF(ISBLANK($I12),"Empty cell",IF(OR($I12="n",$I12="d",$I12="c",$I12="e",$I12="f",$I12="ETO"),"ok","Should be n, eto, d, c, e, or f")))</f>
        <v/>
      </c>
      <c r="BG12" s="10" t="str">
        <f t="shared" si="7"/>
        <v/>
      </c>
      <c r="BH12" s="10" t="str">
        <f t="shared" si="7"/>
        <v/>
      </c>
      <c r="BI12" s="10" t="str">
        <f t="shared" ref="BI12:BI75" si="23">IF(COUNTA($C12:$AX12)=0,"",IF(I12="d","ok",IF(ISBLANK($L12),"Empty cell",IF(OR(Q12="yes",Q12="y"),IF(L12=0,"ok","Entry should be 0"),IF(OR(Q12="no",Q12="n"),IF(ISNUMBER(L12),IF(INT(L12)=L12,IF(L12&gt;0,"ok","Entry should be a positive integer"),"Entry should be a positive integer"),"Entry should be a positive integer"),IF(ISNUMBER(L12),IF(INT(L12)=L12,IF(L12&gt;=0,"ok","Need to answer AEDM question"),"Need to answer AEDM question"),"Need to answer AEDM question"))))))</f>
        <v/>
      </c>
      <c r="BJ12" s="10" t="str">
        <f t="shared" si="8"/>
        <v/>
      </c>
      <c r="BK12" s="10" t="str">
        <f t="shared" si="9"/>
        <v/>
      </c>
      <c r="BL12" s="10" t="str">
        <f t="shared" si="10"/>
        <v/>
      </c>
      <c r="BM12" s="10" t="str">
        <f t="shared" si="11"/>
        <v/>
      </c>
      <c r="BN12" s="10" t="str">
        <f t="shared" ref="BN12:BN75" si="24">IF(COUNTA($C12:$AX12)=0,"",IF(I12="d","ok",IF(ISBLANK(Q12),"Empty cell",IF(Q12="yes","ok",IF(Q12="y","ok",IF(Q12="no","ok",IF(Q12="n","ok","Entry should be either 'yes', 'y', 'no' or 'n'")))))))</f>
        <v/>
      </c>
      <c r="BO12" s="10" t="str">
        <f t="shared" ref="BO12:BO75" si="25">IF(COUNTA($C12:$AX12)=0,"",IF(I12="d","ok",IF(ISBLANK(Q12),IF(ISBLANK(R12),"ok","AEDM question not answered"),IF(OR(Q12="yes",Q12="y"),IF(ISBLANK(R12),"Empty cell","ok"),IF(OR(Q12="no",Q12="n"),IF(ISBLANK(R12),"ok","No entry should be made in cell"),IF(ISBLANK(R12),"ok","No entry should be made in cell"))))))</f>
        <v/>
      </c>
      <c r="BP12" s="10" t="str">
        <f t="shared" si="12"/>
        <v/>
      </c>
      <c r="BQ12" s="10" t="str">
        <f t="shared" ref="BQ12:BQ75" si="26">IF(COUNTA($C12:$AX12)=0,"",IF(I12="d","ok",IF(ISBLANK($T12),"Empty cell",IF($T12&lt;2,"Entry should be an integer between 2 and 7",IF($T12&gt;7,"Entry should be an integer between 2 and 7",IF($T12=INT($T12),"ok","Entry should be an integer between 2 and 7"))))))</f>
        <v/>
      </c>
      <c r="BR12" s="10" t="str">
        <f t="shared" si="13"/>
        <v/>
      </c>
      <c r="BS12" s="10" t="str">
        <f t="shared" ref="BS12:BS75" si="27">IF(COUNTA($C12:$AX12)=0,"",IF($I12="d","ok",IF(ISBLANK($V12),"Empty cell",IF(RIGHT(V12,4)=".pdf",IF(LEFT(V12,3)="DOE",IF(ISNUMBER(VALUE(MID(V12,4,4))),"ok","Filename is not in correct format"),"Filename is not in correct format"),"Filename is not in correct format"))))</f>
        <v/>
      </c>
      <c r="BT12" s="10" t="str">
        <f t="shared" si="14"/>
        <v/>
      </c>
      <c r="BU12" s="10" t="str">
        <f t="shared" ref="BU12:BU75" si="28">IF(COUNTA($C12:$AX12)=0,"",IF($I12="d","ok",IF(ISBLANK(W12),"No product group code entered",IF(OR(AND(W12&gt;=1,W12&lt;=9),AND(W12&gt;=22,W12&lt;=25),W12=39,W12=40,W12=47,W12=48),IF(ISBLANK(X12),"ok","No entry should be made"),IF(ISBLANK(X12),"Empty cell",IF(OR(AND(W12&gt;=10,W12&lt;=21),AND(W12&gt;=26,W12&lt;=38),AND(W12&gt;=41,W12&lt;=46),W12=49),IF(CW12=TRUE,"ok","Entry should be a positive decimal"),"Error in product group code"))))))</f>
        <v/>
      </c>
      <c r="BV12" s="10" t="str">
        <f t="shared" ref="BV12:BV75" si="29">IF(COUNTA($C12:$AX12)=0,"",IF($I12="d","ok",IF(ISBLANK(W12),"No product group code entered",IF(OR(AND(W12&gt;=10,W12&lt;=21),AND(W12&gt;=26,W12&lt;=38),AND(W12&gt;=41,W12&lt;=46),W12=49),IF(ISBLANK(Y12),"ok","No entry should be made"),IF(ISBLANK(Y12),"Empty cell",IF(OR(AND(W12&gt;=1,W12&lt;=9),AND(W12&gt;=22,W12&lt;=25),W12=39,W12=40,W12=47,W12=48),IF(CX12=TRUE,"ok","Entry should be a positive decimal"),"Error in product group code"))))))</f>
        <v/>
      </c>
      <c r="BW12" s="10" t="str">
        <f t="shared" ref="BW12:BW75" si="30">IF(COUNTA($C12:$AX12)=0,"",IF($I12="d","ok",IF(ISBLANK(Z12),"Empty cell",IF(ISNUMBER(Z12),IF(Z12&gt;=-459.67,"ok","Entry must be &gt;= negative 459.67 (absolute zero)"),"Entry should be a number"))))</f>
        <v/>
      </c>
      <c r="BX12" s="10" t="str">
        <f t="shared" si="15"/>
        <v/>
      </c>
      <c r="BY12" s="10" t="str">
        <f t="shared" ref="BY12:BY75" si="31">IF(COUNTA($C12:$AX12)=0,"",IF($I12="d","ok",IF(ISBLANK(AA12),"No product group code entered",IF(OR(AND(AA12&gt;=1,AA12&lt;=9),AND(AA12&gt;=22,AA12&lt;=25),AA12=39,AA12=40,AA12=47,AA12=48),IF(ISBLANK(AB12),"ok","No entry should be made"),IF(ISBLANK(AB12),"Empty cell",IF(OR(AND(AA12&gt;=10,AA12&lt;=21),AND(AA12&gt;=26,AA12&lt;=38),AND(AA12&gt;=41,AA12&lt;=46),AA12=49),IF(CY12=TRUE,"ok","Entry should be a positive decimal"),"Error in product group code"))))))</f>
        <v/>
      </c>
      <c r="BZ12" s="10" t="str">
        <f t="shared" ref="BZ12:BZ75" si="32">IF(COUNTA($C12:$AX12)=0,"",IF($I12="d","ok",IF(ISBLANK(AA12),"No product group code entered",IF(OR(AND(AA12&gt;=10,AA12&lt;=21),AND(AA12&gt;=26,AA12&lt;=38),AND(AA12&gt;=41,AA12&lt;=46),AA12=49),IF(ISBLANK(AC12),"ok","No entry should be made"),IF(ISBLANK(AC12),"Empty cell",IF(OR(AND(AA12&gt;=1,AA12&lt;=9),AND(AA12&gt;=22,AA12&lt;=25),AA12=39,AA12=40,AA12=47,AA12=48),IF(CZ12=TRUE,"ok","Entry should be a positive decimal"),"Error in product group code"))))))</f>
        <v/>
      </c>
      <c r="CA12" s="10" t="str">
        <f t="shared" ref="CA12:CA75" si="33">IF(COUNTA($C12:$AX12)=0,"",IF($I12="d","ok",IF(ISBLANK(AD12),"Empty cell",IF(ISNUMBER(AD12),IF(AD12&gt;=-459.67,"ok","Entry must be &gt;= negative 459.67 (absolute zero)"),"Entry should be a number"))))</f>
        <v/>
      </c>
      <c r="CB12" s="10" t="str">
        <f t="shared" si="16"/>
        <v/>
      </c>
      <c r="CC12" s="10" t="str">
        <f t="shared" ref="CC12:CC75" si="34">IF(COUNTA($C12:$AX12)=0,"",IF($I12="d","ok",IF($T12&lt;3,IF(ISBLANK(AF12),"ok","No entry should be made"),IF(ISBLANK(AE12),"No product group code entered",IF(DC12=TRUE,IF(ISBLANK(AF12),"ok","No entry should be made"),IF(ISBLANK(AF12),"Empty cell",IF(DD12=TRUE,IF(DA12=TRUE,"ok","Entry should be a positive decimal"),"Error in product group code")))))))</f>
        <v/>
      </c>
      <c r="CD12" s="10" t="str">
        <f t="shared" ref="CD12:CD75" si="35">IF(COUNTA($C12:$AX12)=0,"",IF($I12="d","ok",IF($T12&lt;3,IF(ISBLANK(AG12),"ok","No entry should be made"),IF(ISBLANK(AE12),"No product group code entered",IF(DD12=TRUE,IF(ISBLANK(AG12),"ok","No entry should be made"),IF(ISBLANK(AG12),"Empty cell",IF(DC12=TRUE,IF(DB12=TRUE,"ok","Entry should be a positive decimal"),"Error in product group code")))))))</f>
        <v/>
      </c>
      <c r="CE12" s="10" t="str">
        <f t="shared" ref="CE12:CE75" si="36">IF(COUNTA($C12:$AX12)=0,"",IF($T12&lt;3,IF(ISBLANK(AH12),"ok","No entry should be made"),IF($I12="d","ok",IF(ISBLANK(AH12),"Empty cell",IF(ISNUMBER(AH12),IF(AH12&gt;=-459.67,"ok","Entry must be &gt;= negative 459.67 (absolute zero)"),"Entry should be a number")))))</f>
        <v/>
      </c>
      <c r="CF12" s="10" t="str">
        <f t="shared" si="17"/>
        <v/>
      </c>
      <c r="CG12" s="10" t="str">
        <f t="shared" ref="CG12:CG75" si="37">IF(COUNTA($C12:$AX12)=0,"",IF($I12="d","ok",IF($T12&lt;4,IF(ISBLANK(AJ12),"ok","No entry should be made"),IF(ISBLANK(AI12),"No product group code entered",IF(DG12=TRUE,IF(ISBLANK(AJ12),"ok","No entry should be made"),IF(ISBLANK(AJ12),"Empty cell",IF(DH12=TRUE,IF(DE12=TRUE,"ok","Entry should be a positive decimal"),"Error in product group code")))))))</f>
        <v/>
      </c>
      <c r="CH12" s="10" t="str">
        <f t="shared" ref="CH12:CH75" si="38">IF(COUNTA($C12:$AX12)=0,"",IF($I12="d","ok",IF($T12&lt;4,IF(ISBLANK(AK12),"ok","No entry should be made"),IF(ISBLANK(AI12),"No product group code entered",IF(DH12=TRUE,IF(ISBLANK(AK12),"ok","No entry should be made"),IF(ISBLANK(AK12),"Empty cell",IF(DG12=TRUE,IF(DF12=TRUE,"ok","Entry should be a positive decimal"),"Error in product group code")))))))</f>
        <v/>
      </c>
      <c r="CI12" s="10" t="str">
        <f t="shared" ref="CI12:CI75" si="39">IF(COUNTA($C12:$AX12)=0,"",IF($T12&lt;4,IF(ISBLANK(AL12),"ok","No entry should be made"),IF($I12="d","ok",IF(ISBLANK(AL12),"Empty cell",IF(ISNUMBER(AL12),IF(AL12&gt;=-459.67,"ok","Entry must be &gt;= negative 459.67 (absolute zero)"),"Entry should be a number")))))</f>
        <v/>
      </c>
      <c r="CJ12" s="10" t="str">
        <f t="shared" si="18"/>
        <v/>
      </c>
      <c r="CK12" s="10" t="str">
        <f t="shared" ref="CK12:CK75" si="40">IF(COUNTA($C12:$AX12)=0,"",IF($I12="d","ok",IF($T12&lt;5,IF(ISBLANK(AN12),"ok","No entry should be made"),IF(ISBLANK(AM12),"No product group code entered",IF(DK12=TRUE,IF(ISBLANK(AN12),"ok","No entry should be made"),IF(ISBLANK(AN12),"Empty cell",IF(DL12=TRUE,IF(DI12=TRUE,"ok","Entry should be a positive decimal"),"Error in product group code")))))))</f>
        <v/>
      </c>
      <c r="CL12" s="10" t="str">
        <f t="shared" ref="CL12:CL75" si="41">IF(COUNTA($C12:$AX12)=0,"",IF($I12="d","ok",IF($T12&lt;5,IF(ISBLANK(AO12),"ok","No entry should be made"),IF(ISBLANK(AM12),"No product group code entered",IF(DL12=TRUE,IF(ISBLANK(AO12),"ok","No entry should be made"),IF(ISBLANK(AO12),"Empty cell",IF(DK12=TRUE,IF(DJ12=TRUE,"ok","Entry should be a positive decimal"),"Error in product group code")))))))</f>
        <v/>
      </c>
      <c r="CM12" s="10" t="str">
        <f t="shared" ref="CM12:CM75" si="42">IF(COUNTA($C12:$AX12)=0,"",IF($T12&lt;5,IF(ISBLANK(AP12),"ok","No entry should be made"),IF($I12="d","ok",IF(ISBLANK(AP12),"Empty cell",IF(ISNUMBER(AP12),IF(AP12&gt;=-459.67,"ok","Entry must be &gt;= negative 459.67 (absolute zero)"),"Entry should be a number")))))</f>
        <v/>
      </c>
      <c r="CN12" s="10" t="str">
        <f t="shared" si="19"/>
        <v/>
      </c>
      <c r="CO12" s="10" t="str">
        <f t="shared" ref="CO12:CO75" si="43">IF(COUNTA($C12:$AX12)=0,"",IF($I12="d","ok",IF($T12&lt;6,IF(ISBLANK(AR12),"ok","No entry should be made"),IF(ISBLANK(AQ12),"No product group code entered",IF(DO12=TRUE,IF(ISBLANK(AR12),"ok","No entry should be made"),IF(ISBLANK(AR12),"Empty cell",IF(DP12=TRUE,IF(DM12=TRUE,"ok","Entry should be a positive decimal"),"Error in product group code")))))))</f>
        <v/>
      </c>
      <c r="CP12" s="10" t="str">
        <f t="shared" ref="CP12:CP75" si="44">IF(COUNTA($C12:$AX12)=0,"",IF($I12="d","ok",IF($T12&lt;6,IF(ISBLANK(AS12),"ok","No entry should be made"),IF(ISBLANK(AQ12),"No product group code entered",IF(DP12=TRUE,IF(ISBLANK(AS12),"ok","No entry should be made"),IF(ISBLANK(AS12),"Empty cell",IF(DO12=TRUE,IF(DN12=TRUE,"ok","Entry should be a positive decimal"),"Error in product group code")))))))</f>
        <v/>
      </c>
      <c r="CQ12" s="10" t="str">
        <f t="shared" ref="CQ12:CQ75" si="45">IF(COUNTA($C12:$AX12)=0,"",IF($T12&lt;6,IF(ISBLANK(AT12),"ok","No entry should be made"),IF($I12="d","ok",IF(ISBLANK(AT12),"Empty cell",IF(ISNUMBER(AT12),IF(AT12&gt;=-459.67,"ok","Entry must be &gt;= negative 459.67 (absolute zero)"),"Entry should be a number")))))</f>
        <v/>
      </c>
      <c r="CR12" s="10" t="str">
        <f t="shared" si="20"/>
        <v/>
      </c>
      <c r="CS12" s="10" t="str">
        <f t="shared" ref="CS12:CS75" si="46">IF(COUNTA($C12:$AX12)=0,"",IF($I12="d","ok",IF($T12&lt;7,IF(ISBLANK(AV12),"ok","No entry should be made"),IF(ISBLANK(AU12),"No product group code entered",IF(DS12=TRUE,IF(ISBLANK(AV12),"ok","No entry should be made"),IF(ISBLANK(AV12),"Empty cell",IF(DT12=TRUE,IF(DQ12=TRUE,"ok","Entry should be a positive decimal"),"Error in product group code")))))))</f>
        <v/>
      </c>
      <c r="CT12" s="10" t="str">
        <f t="shared" ref="CT12:CT75" si="47">IF(COUNTA($C12:$AX12)=0,"",IF($I12="d","ok",IF($T12&lt;7,IF(ISBLANK(AW12),"ok","No entry should be made"),IF(ISBLANK(AU12),"No product group code entered",IF(DT12=TRUE,IF(ISBLANK(AW12),"ok","No entry should be made"),IF(ISBLANK(AW12),"Empty cell",IF(DS12=TRUE,IF(DR12=TRUE,"ok","Entry should be a positive decimal"),"Error in product group code")))))))</f>
        <v/>
      </c>
      <c r="CU12" s="10" t="str">
        <f t="shared" ref="CU12:CU75" si="48">IF(COUNTA($C12:$AX12)=0,"",IF($T12&lt;7,IF(ISBLANK(AX12),"ok","No entry should be made"),IF($I12="d","ok",IF(ISBLANK(AX12),"Empty cell",IF(ISNUMBER(AX12),IF(AX12&gt;=-459.67,"ok","Entry must be &gt;= negative 459.67 (absolute zero)"),"Entry should be a number")))))</f>
        <v/>
      </c>
      <c r="CV12" s="151"/>
      <c r="CW12" s="11" t="b">
        <f t="shared" ref="CW12:CW75" si="49">AND(ISNUMBER($X12),$X12&gt;0)</f>
        <v>0</v>
      </c>
      <c r="CX12" s="11" t="b">
        <f t="shared" ref="CX12:CX75" si="50">AND(ISNUMBER($Y12),$Y12&gt;0)</f>
        <v>0</v>
      </c>
      <c r="CY12" s="11" t="b">
        <f t="shared" ref="CY12:CY75" si="51">AND(ISNUMBER($AB12),$AB12&gt;0)</f>
        <v>0</v>
      </c>
      <c r="CZ12" s="11" t="b">
        <f t="shared" ref="CZ12:CZ75" si="52">AND(ISNUMBER($AC12),$AC12&gt;0)</f>
        <v>0</v>
      </c>
      <c r="DA12" s="11" t="b">
        <f t="shared" ref="DA12:DA75" si="53">AND(ISNUMBER($AF12),$AF12&gt;0)</f>
        <v>0</v>
      </c>
      <c r="DB12" s="11" t="b">
        <f t="shared" ref="DB12:DB75" si="54">AND(ISNUMBER($AG12),$AG12&gt;0)</f>
        <v>0</v>
      </c>
      <c r="DC12" s="11" t="b">
        <f t="shared" ref="DC12:DC75" si="55">OR(AND(AE12&gt;=1,AE12&lt;=9),AND(AE12&gt;=22,AE12&lt;=25),AE12=39,AE12=40,AE12=47,AE12=48)</f>
        <v>0</v>
      </c>
      <c r="DD12" s="11" t="b">
        <f t="shared" ref="DD12:DD75" si="56">OR(AND(AE12&gt;=10,AE12&lt;=21),AND(AE12&gt;=26,AE12&lt;=38),AND(AE12&gt;=41,AE12&lt;=46),AE12=49)</f>
        <v>0</v>
      </c>
      <c r="DE12" s="11" t="b">
        <f t="shared" ref="DE12:DE75" si="57">AND(ISNUMBER($AJ12),$AJ12&gt;0)</f>
        <v>0</v>
      </c>
      <c r="DF12" s="11" t="b">
        <f t="shared" ref="DF12:DF75" si="58">AND(ISNUMBER($AK12),$AK12&gt;0)</f>
        <v>0</v>
      </c>
      <c r="DG12" s="11" t="b">
        <f t="shared" ref="DG12:DG75" si="59">OR(AND(AI12&gt;=1,AI12&lt;=9),AND(AI12&gt;=22,AI12&lt;=25),AI12=39,AI12=40,AI12=47,AI12=48)</f>
        <v>0</v>
      </c>
      <c r="DH12" s="11" t="b">
        <f t="shared" ref="DH12:DH75" si="60">OR(AND(AI12&gt;=10,AI12&lt;=21),AND(AI12&gt;=26,AI12&lt;=38),AND(AI12&gt;=41,AI12&lt;=46),AI12=49)</f>
        <v>0</v>
      </c>
      <c r="DI12" s="11" t="b">
        <f t="shared" ref="DI12:DI75" si="61">AND(ISNUMBER($AN12),$AN12&gt;0)</f>
        <v>0</v>
      </c>
      <c r="DJ12" s="11" t="b">
        <f t="shared" ref="DJ12:DJ75" si="62">AND(ISNUMBER($AO12),$AO12&gt;0)</f>
        <v>0</v>
      </c>
      <c r="DK12" s="11" t="b">
        <f t="shared" ref="DK12:DK75" si="63">OR(AND(AM12&gt;=1,AM12&lt;=9),AND(AM12&gt;=22,AM12&lt;=25),AM12=39,AM12=40,AM12=47,AM12=48)</f>
        <v>0</v>
      </c>
      <c r="DL12" s="11" t="b">
        <f t="shared" ref="DL12:DL75" si="64">OR(AND(AM12&gt;=10,AM12&lt;=21),AND(AM12&gt;=26,AM12&lt;=38),AND(AM12&gt;=41,AM12&lt;=46),AM12=49)</f>
        <v>0</v>
      </c>
      <c r="DM12" s="11" t="b">
        <f t="shared" ref="DM12:DM75" si="65">AND(ISNUMBER($AR12),$AR12&gt;0)</f>
        <v>0</v>
      </c>
      <c r="DN12" s="11" t="b">
        <f t="shared" ref="DN12:DN75" si="66">AND(ISNUMBER($AS12),$AS12&gt;0)</f>
        <v>0</v>
      </c>
      <c r="DO12" s="11" t="b">
        <f t="shared" ref="DO12:DO75" si="67">OR(AND(AQ12&gt;=1,AQ12&lt;=9),AND(AQ12&gt;=22,AQ12&lt;=25),AQ12=39,AQ12=40,AQ12=47,AQ12=48)</f>
        <v>0</v>
      </c>
      <c r="DP12" s="11" t="b">
        <f t="shared" ref="DP12:DP75" si="68">OR(AND(AQ12&gt;=10,AQ12&lt;=21),AND(AQ12&gt;=26,AQ12&lt;=38),AND(AQ12&gt;=41,AQ12&lt;=46),AQ12=49)</f>
        <v>0</v>
      </c>
      <c r="DQ12" s="11" t="b">
        <f t="shared" ref="DQ12:DQ75" si="69">AND(ISNUMBER($AV12),$AV12&gt;0)</f>
        <v>0</v>
      </c>
      <c r="DR12" s="11" t="b">
        <f t="shared" ref="DR12:DR75" si="70">AND(ISNUMBER($AW12),$AW12&gt;0)</f>
        <v>0</v>
      </c>
      <c r="DS12" s="11" t="b">
        <f t="shared" ref="DS12:DS75" si="71">OR(AND(AU12&gt;=1,AU12&lt;=9),AND(AU12&gt;=22,AU12&lt;=25),AU12=39,AU12=40,AU12=47,AU12=48)</f>
        <v>0</v>
      </c>
      <c r="DT12" s="11" t="b">
        <f t="shared" ref="DT12:DT75" si="72">OR(AND(AU12&gt;=10,AU12&lt;=21),AND(AU12&gt;=26,AU12&lt;=38),AND(AU12&gt;=41,AU12&lt;=46),AU12=49)</f>
        <v>0</v>
      </c>
      <c r="DV12" s="12" t="s">
        <v>3</v>
      </c>
      <c r="DW12" s="13">
        <v>49</v>
      </c>
      <c r="DX12" s="13"/>
      <c r="DZ12" s="14" t="s">
        <v>5</v>
      </c>
    </row>
    <row r="13" spans="1:183" s="12" customFormat="1" ht="25.5" x14ac:dyDescent="0.2">
      <c r="A13" s="31">
        <v>3</v>
      </c>
      <c r="B13" s="32" t="str">
        <f t="shared" si="2"/>
        <v/>
      </c>
      <c r="C13" s="54"/>
      <c r="D13" s="20"/>
      <c r="E13" s="57"/>
      <c r="F13" s="57"/>
      <c r="G13" s="57"/>
      <c r="H13" s="57"/>
      <c r="I13" s="57"/>
      <c r="J13" s="20"/>
      <c r="K13" s="20"/>
      <c r="L13" s="20"/>
      <c r="M13" s="20"/>
      <c r="N13" s="28"/>
      <c r="O13" s="20"/>
      <c r="P13" s="28"/>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153"/>
      <c r="AX13" s="50"/>
      <c r="AY13" s="52"/>
      <c r="AZ13" s="10" t="str">
        <f t="shared" si="3"/>
        <v/>
      </c>
      <c r="BA13" s="10" t="str">
        <f t="shared" si="21"/>
        <v/>
      </c>
      <c r="BB13" s="10" t="str">
        <f t="shared" si="4"/>
        <v/>
      </c>
      <c r="BC13" s="10" t="str">
        <f t="shared" si="5"/>
        <v/>
      </c>
      <c r="BD13" s="10" t="str">
        <f t="shared" si="6"/>
        <v/>
      </c>
      <c r="BE13" s="10" t="str">
        <f t="shared" si="6"/>
        <v/>
      </c>
      <c r="BF13" s="10" t="str">
        <f t="shared" si="22"/>
        <v/>
      </c>
      <c r="BG13" s="10" t="str">
        <f t="shared" si="7"/>
        <v/>
      </c>
      <c r="BH13" s="10" t="str">
        <f t="shared" si="7"/>
        <v/>
      </c>
      <c r="BI13" s="10" t="str">
        <f t="shared" si="23"/>
        <v/>
      </c>
      <c r="BJ13" s="10" t="str">
        <f t="shared" si="8"/>
        <v/>
      </c>
      <c r="BK13" s="10" t="str">
        <f t="shared" si="9"/>
        <v/>
      </c>
      <c r="BL13" s="10" t="str">
        <f t="shared" si="10"/>
        <v/>
      </c>
      <c r="BM13" s="10" t="str">
        <f t="shared" si="11"/>
        <v/>
      </c>
      <c r="BN13" s="10" t="str">
        <f t="shared" si="24"/>
        <v/>
      </c>
      <c r="BO13" s="10" t="str">
        <f t="shared" si="25"/>
        <v/>
      </c>
      <c r="BP13" s="10" t="str">
        <f t="shared" si="12"/>
        <v/>
      </c>
      <c r="BQ13" s="10" t="str">
        <f t="shared" si="26"/>
        <v/>
      </c>
      <c r="BR13" s="10" t="str">
        <f t="shared" si="13"/>
        <v/>
      </c>
      <c r="BS13" s="10" t="str">
        <f t="shared" si="27"/>
        <v/>
      </c>
      <c r="BT13" s="10" t="str">
        <f t="shared" si="14"/>
        <v/>
      </c>
      <c r="BU13" s="10" t="str">
        <f t="shared" si="28"/>
        <v/>
      </c>
      <c r="BV13" s="10" t="str">
        <f t="shared" si="29"/>
        <v/>
      </c>
      <c r="BW13" s="10" t="str">
        <f t="shared" si="30"/>
        <v/>
      </c>
      <c r="BX13" s="10" t="str">
        <f t="shared" si="15"/>
        <v/>
      </c>
      <c r="BY13" s="10" t="str">
        <f t="shared" si="31"/>
        <v/>
      </c>
      <c r="BZ13" s="10" t="str">
        <f t="shared" si="32"/>
        <v/>
      </c>
      <c r="CA13" s="10" t="str">
        <f t="shared" si="33"/>
        <v/>
      </c>
      <c r="CB13" s="10" t="str">
        <f t="shared" si="16"/>
        <v/>
      </c>
      <c r="CC13" s="10" t="str">
        <f t="shared" si="34"/>
        <v/>
      </c>
      <c r="CD13" s="10" t="str">
        <f t="shared" si="35"/>
        <v/>
      </c>
      <c r="CE13" s="10" t="str">
        <f t="shared" si="36"/>
        <v/>
      </c>
      <c r="CF13" s="10" t="str">
        <f t="shared" si="17"/>
        <v/>
      </c>
      <c r="CG13" s="10" t="str">
        <f t="shared" si="37"/>
        <v/>
      </c>
      <c r="CH13" s="10" t="str">
        <f t="shared" si="38"/>
        <v/>
      </c>
      <c r="CI13" s="10" t="str">
        <f t="shared" si="39"/>
        <v/>
      </c>
      <c r="CJ13" s="10" t="str">
        <f t="shared" si="18"/>
        <v/>
      </c>
      <c r="CK13" s="10" t="str">
        <f t="shared" si="40"/>
        <v/>
      </c>
      <c r="CL13" s="10" t="str">
        <f t="shared" si="41"/>
        <v/>
      </c>
      <c r="CM13" s="10" t="str">
        <f t="shared" si="42"/>
        <v/>
      </c>
      <c r="CN13" s="10" t="str">
        <f t="shared" si="19"/>
        <v/>
      </c>
      <c r="CO13" s="10" t="str">
        <f t="shared" si="43"/>
        <v/>
      </c>
      <c r="CP13" s="10" t="str">
        <f t="shared" si="44"/>
        <v/>
      </c>
      <c r="CQ13" s="10" t="str">
        <f t="shared" si="45"/>
        <v/>
      </c>
      <c r="CR13" s="10" t="str">
        <f t="shared" si="20"/>
        <v/>
      </c>
      <c r="CS13" s="10" t="str">
        <f t="shared" si="46"/>
        <v/>
      </c>
      <c r="CT13" s="10" t="str">
        <f t="shared" si="47"/>
        <v/>
      </c>
      <c r="CU13" s="10" t="str">
        <f t="shared" si="48"/>
        <v/>
      </c>
      <c r="CV13" s="151"/>
      <c r="CW13" s="11" t="b">
        <f t="shared" si="49"/>
        <v>0</v>
      </c>
      <c r="CX13" s="11" t="b">
        <f t="shared" si="50"/>
        <v>0</v>
      </c>
      <c r="CY13" s="11" t="b">
        <f t="shared" si="51"/>
        <v>0</v>
      </c>
      <c r="CZ13" s="11" t="b">
        <f t="shared" si="52"/>
        <v>0</v>
      </c>
      <c r="DA13" s="11" t="b">
        <f t="shared" si="53"/>
        <v>0</v>
      </c>
      <c r="DB13" s="11" t="b">
        <f t="shared" si="54"/>
        <v>0</v>
      </c>
      <c r="DC13" s="11" t="b">
        <f t="shared" si="55"/>
        <v>0</v>
      </c>
      <c r="DD13" s="11" t="b">
        <f t="shared" si="56"/>
        <v>0</v>
      </c>
      <c r="DE13" s="11" t="b">
        <f t="shared" si="57"/>
        <v>0</v>
      </c>
      <c r="DF13" s="11" t="b">
        <f t="shared" si="58"/>
        <v>0</v>
      </c>
      <c r="DG13" s="11" t="b">
        <f t="shared" si="59"/>
        <v>0</v>
      </c>
      <c r="DH13" s="11" t="b">
        <f t="shared" si="60"/>
        <v>0</v>
      </c>
      <c r="DI13" s="11" t="b">
        <f t="shared" si="61"/>
        <v>0</v>
      </c>
      <c r="DJ13" s="11" t="b">
        <f t="shared" si="62"/>
        <v>0</v>
      </c>
      <c r="DK13" s="11" t="b">
        <f t="shared" si="63"/>
        <v>0</v>
      </c>
      <c r="DL13" s="11" t="b">
        <f t="shared" si="64"/>
        <v>0</v>
      </c>
      <c r="DM13" s="11" t="b">
        <f t="shared" si="65"/>
        <v>0</v>
      </c>
      <c r="DN13" s="11" t="b">
        <f t="shared" si="66"/>
        <v>0</v>
      </c>
      <c r="DO13" s="11" t="b">
        <f t="shared" si="67"/>
        <v>0</v>
      </c>
      <c r="DP13" s="11" t="b">
        <f t="shared" si="68"/>
        <v>0</v>
      </c>
      <c r="DQ13" s="11" t="b">
        <f t="shared" si="69"/>
        <v>0</v>
      </c>
      <c r="DR13" s="11" t="b">
        <f t="shared" si="70"/>
        <v>0</v>
      </c>
      <c r="DS13" s="11" t="b">
        <f t="shared" si="71"/>
        <v>0</v>
      </c>
      <c r="DT13" s="11" t="b">
        <f t="shared" si="72"/>
        <v>0</v>
      </c>
      <c r="DW13" s="13"/>
      <c r="DX13" s="13"/>
      <c r="DZ13" s="14" t="s">
        <v>5</v>
      </c>
    </row>
    <row r="14" spans="1:183" s="12" customFormat="1" ht="25.5" customHeight="1" x14ac:dyDescent="0.2">
      <c r="A14" s="31">
        <v>4</v>
      </c>
      <c r="B14" s="32" t="str">
        <f t="shared" si="2"/>
        <v/>
      </c>
      <c r="C14" s="54"/>
      <c r="D14" s="20"/>
      <c r="E14" s="57"/>
      <c r="F14" s="57"/>
      <c r="G14" s="57"/>
      <c r="H14" s="57"/>
      <c r="I14" s="57"/>
      <c r="J14" s="20"/>
      <c r="K14" s="20"/>
      <c r="L14" s="20"/>
      <c r="M14" s="20"/>
      <c r="N14" s="28"/>
      <c r="O14" s="20"/>
      <c r="P14" s="28"/>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153"/>
      <c r="AX14" s="50"/>
      <c r="AY14" s="52"/>
      <c r="AZ14" s="10" t="str">
        <f t="shared" si="3"/>
        <v/>
      </c>
      <c r="BA14" s="10" t="str">
        <f t="shared" si="21"/>
        <v/>
      </c>
      <c r="BB14" s="10" t="str">
        <f t="shared" si="4"/>
        <v/>
      </c>
      <c r="BC14" s="10" t="str">
        <f t="shared" si="5"/>
        <v/>
      </c>
      <c r="BD14" s="10" t="str">
        <f t="shared" si="6"/>
        <v/>
      </c>
      <c r="BE14" s="10" t="str">
        <f t="shared" si="6"/>
        <v/>
      </c>
      <c r="BF14" s="10" t="str">
        <f t="shared" si="22"/>
        <v/>
      </c>
      <c r="BG14" s="10" t="str">
        <f t="shared" si="7"/>
        <v/>
      </c>
      <c r="BH14" s="10" t="str">
        <f t="shared" si="7"/>
        <v/>
      </c>
      <c r="BI14" s="10" t="str">
        <f t="shared" si="23"/>
        <v/>
      </c>
      <c r="BJ14" s="10" t="str">
        <f t="shared" si="8"/>
        <v/>
      </c>
      <c r="BK14" s="10" t="str">
        <f t="shared" si="9"/>
        <v/>
      </c>
      <c r="BL14" s="10" t="str">
        <f t="shared" si="10"/>
        <v/>
      </c>
      <c r="BM14" s="10" t="str">
        <f t="shared" si="11"/>
        <v/>
      </c>
      <c r="BN14" s="10" t="str">
        <f t="shared" si="24"/>
        <v/>
      </c>
      <c r="BO14" s="10" t="str">
        <f t="shared" si="25"/>
        <v/>
      </c>
      <c r="BP14" s="10" t="str">
        <f t="shared" si="12"/>
        <v/>
      </c>
      <c r="BQ14" s="10" t="str">
        <f t="shared" si="26"/>
        <v/>
      </c>
      <c r="BR14" s="10" t="str">
        <f t="shared" si="13"/>
        <v/>
      </c>
      <c r="BS14" s="10" t="str">
        <f t="shared" si="27"/>
        <v/>
      </c>
      <c r="BT14" s="10" t="str">
        <f t="shared" si="14"/>
        <v/>
      </c>
      <c r="BU14" s="10" t="str">
        <f t="shared" si="28"/>
        <v/>
      </c>
      <c r="BV14" s="10" t="str">
        <f t="shared" si="29"/>
        <v/>
      </c>
      <c r="BW14" s="10" t="str">
        <f t="shared" si="30"/>
        <v/>
      </c>
      <c r="BX14" s="10" t="str">
        <f t="shared" si="15"/>
        <v/>
      </c>
      <c r="BY14" s="10" t="str">
        <f t="shared" si="31"/>
        <v/>
      </c>
      <c r="BZ14" s="10" t="str">
        <f t="shared" si="32"/>
        <v/>
      </c>
      <c r="CA14" s="10" t="str">
        <f t="shared" si="33"/>
        <v/>
      </c>
      <c r="CB14" s="10" t="str">
        <f t="shared" si="16"/>
        <v/>
      </c>
      <c r="CC14" s="10" t="str">
        <f t="shared" si="34"/>
        <v/>
      </c>
      <c r="CD14" s="10" t="str">
        <f t="shared" si="35"/>
        <v/>
      </c>
      <c r="CE14" s="10" t="str">
        <f t="shared" si="36"/>
        <v/>
      </c>
      <c r="CF14" s="10" t="str">
        <f t="shared" si="17"/>
        <v/>
      </c>
      <c r="CG14" s="10" t="str">
        <f t="shared" si="37"/>
        <v/>
      </c>
      <c r="CH14" s="10" t="str">
        <f t="shared" si="38"/>
        <v/>
      </c>
      <c r="CI14" s="10" t="str">
        <f t="shared" si="39"/>
        <v/>
      </c>
      <c r="CJ14" s="10" t="str">
        <f t="shared" si="18"/>
        <v/>
      </c>
      <c r="CK14" s="10" t="str">
        <f t="shared" si="40"/>
        <v/>
      </c>
      <c r="CL14" s="10" t="str">
        <f t="shared" si="41"/>
        <v/>
      </c>
      <c r="CM14" s="10" t="str">
        <f t="shared" si="42"/>
        <v/>
      </c>
      <c r="CN14" s="10" t="str">
        <f t="shared" si="19"/>
        <v/>
      </c>
      <c r="CO14" s="10" t="str">
        <f t="shared" si="43"/>
        <v/>
      </c>
      <c r="CP14" s="10" t="str">
        <f t="shared" si="44"/>
        <v/>
      </c>
      <c r="CQ14" s="10" t="str">
        <f t="shared" si="45"/>
        <v/>
      </c>
      <c r="CR14" s="10" t="str">
        <f t="shared" si="20"/>
        <v/>
      </c>
      <c r="CS14" s="10" t="str">
        <f t="shared" si="46"/>
        <v/>
      </c>
      <c r="CT14" s="10" t="str">
        <f t="shared" si="47"/>
        <v/>
      </c>
      <c r="CU14" s="10" t="str">
        <f t="shared" si="48"/>
        <v/>
      </c>
      <c r="CV14" s="151"/>
      <c r="CW14" s="11" t="b">
        <f t="shared" si="49"/>
        <v>0</v>
      </c>
      <c r="CX14" s="11" t="b">
        <f t="shared" si="50"/>
        <v>0</v>
      </c>
      <c r="CY14" s="11" t="b">
        <f t="shared" si="51"/>
        <v>0</v>
      </c>
      <c r="CZ14" s="11" t="b">
        <f t="shared" si="52"/>
        <v>0</v>
      </c>
      <c r="DA14" s="11" t="b">
        <f t="shared" si="53"/>
        <v>0</v>
      </c>
      <c r="DB14" s="11" t="b">
        <f t="shared" si="54"/>
        <v>0</v>
      </c>
      <c r="DC14" s="11" t="b">
        <f t="shared" si="55"/>
        <v>0</v>
      </c>
      <c r="DD14" s="11" t="b">
        <f t="shared" si="56"/>
        <v>0</v>
      </c>
      <c r="DE14" s="11" t="b">
        <f t="shared" si="57"/>
        <v>0</v>
      </c>
      <c r="DF14" s="11" t="b">
        <f t="shared" si="58"/>
        <v>0</v>
      </c>
      <c r="DG14" s="11" t="b">
        <f t="shared" si="59"/>
        <v>0</v>
      </c>
      <c r="DH14" s="11" t="b">
        <f t="shared" si="60"/>
        <v>0</v>
      </c>
      <c r="DI14" s="11" t="b">
        <f t="shared" si="61"/>
        <v>0</v>
      </c>
      <c r="DJ14" s="11" t="b">
        <f t="shared" si="62"/>
        <v>0</v>
      </c>
      <c r="DK14" s="11" t="b">
        <f t="shared" si="63"/>
        <v>0</v>
      </c>
      <c r="DL14" s="11" t="b">
        <f t="shared" si="64"/>
        <v>0</v>
      </c>
      <c r="DM14" s="11" t="b">
        <f t="shared" si="65"/>
        <v>0</v>
      </c>
      <c r="DN14" s="11" t="b">
        <f t="shared" si="66"/>
        <v>0</v>
      </c>
      <c r="DO14" s="11" t="b">
        <f t="shared" si="67"/>
        <v>0</v>
      </c>
      <c r="DP14" s="11" t="b">
        <f t="shared" si="68"/>
        <v>0</v>
      </c>
      <c r="DQ14" s="11" t="b">
        <f t="shared" si="69"/>
        <v>0</v>
      </c>
      <c r="DR14" s="11" t="b">
        <f t="shared" si="70"/>
        <v>0</v>
      </c>
      <c r="DS14" s="11" t="b">
        <f t="shared" si="71"/>
        <v>0</v>
      </c>
      <c r="DT14" s="11" t="b">
        <f t="shared" si="72"/>
        <v>0</v>
      </c>
      <c r="DV14" s="14"/>
      <c r="DW14" s="11"/>
      <c r="DX14" s="11"/>
      <c r="DZ14" s="14" t="s">
        <v>5</v>
      </c>
    </row>
    <row r="15" spans="1:183" s="12" customFormat="1" ht="25.5" x14ac:dyDescent="0.2">
      <c r="A15" s="31">
        <v>5</v>
      </c>
      <c r="B15" s="32" t="str">
        <f t="shared" si="2"/>
        <v/>
      </c>
      <c r="C15" s="54"/>
      <c r="D15" s="20"/>
      <c r="E15" s="57"/>
      <c r="F15" s="57"/>
      <c r="G15" s="57"/>
      <c r="H15" s="57"/>
      <c r="I15" s="57"/>
      <c r="J15" s="20"/>
      <c r="K15" s="20"/>
      <c r="L15" s="20"/>
      <c r="M15" s="20"/>
      <c r="N15" s="28"/>
      <c r="O15" s="20"/>
      <c r="P15" s="28"/>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153"/>
      <c r="AX15" s="50"/>
      <c r="AY15" s="52"/>
      <c r="AZ15" s="10" t="str">
        <f t="shared" si="3"/>
        <v/>
      </c>
      <c r="BA15" s="10" t="str">
        <f t="shared" si="21"/>
        <v/>
      </c>
      <c r="BB15" s="10" t="str">
        <f t="shared" si="4"/>
        <v/>
      </c>
      <c r="BC15" s="10" t="str">
        <f t="shared" si="5"/>
        <v/>
      </c>
      <c r="BD15" s="10" t="str">
        <f t="shared" si="6"/>
        <v/>
      </c>
      <c r="BE15" s="10" t="str">
        <f t="shared" si="6"/>
        <v/>
      </c>
      <c r="BF15" s="10" t="str">
        <f t="shared" si="22"/>
        <v/>
      </c>
      <c r="BG15" s="10" t="str">
        <f t="shared" si="7"/>
        <v/>
      </c>
      <c r="BH15" s="10" t="str">
        <f t="shared" si="7"/>
        <v/>
      </c>
      <c r="BI15" s="10" t="str">
        <f t="shared" si="23"/>
        <v/>
      </c>
      <c r="BJ15" s="10" t="str">
        <f t="shared" si="8"/>
        <v/>
      </c>
      <c r="BK15" s="10" t="str">
        <f t="shared" si="9"/>
        <v/>
      </c>
      <c r="BL15" s="10" t="str">
        <f t="shared" si="10"/>
        <v/>
      </c>
      <c r="BM15" s="10" t="str">
        <f t="shared" si="11"/>
        <v/>
      </c>
      <c r="BN15" s="10" t="str">
        <f t="shared" si="24"/>
        <v/>
      </c>
      <c r="BO15" s="10" t="str">
        <f t="shared" si="25"/>
        <v/>
      </c>
      <c r="BP15" s="10" t="str">
        <f t="shared" si="12"/>
        <v/>
      </c>
      <c r="BQ15" s="10" t="str">
        <f t="shared" si="26"/>
        <v/>
      </c>
      <c r="BR15" s="10" t="str">
        <f t="shared" si="13"/>
        <v/>
      </c>
      <c r="BS15" s="10" t="str">
        <f t="shared" si="27"/>
        <v/>
      </c>
      <c r="BT15" s="10" t="str">
        <f t="shared" si="14"/>
        <v/>
      </c>
      <c r="BU15" s="10" t="str">
        <f t="shared" si="28"/>
        <v/>
      </c>
      <c r="BV15" s="10" t="str">
        <f t="shared" si="29"/>
        <v/>
      </c>
      <c r="BW15" s="10" t="str">
        <f t="shared" si="30"/>
        <v/>
      </c>
      <c r="BX15" s="10" t="str">
        <f t="shared" si="15"/>
        <v/>
      </c>
      <c r="BY15" s="10" t="str">
        <f t="shared" si="31"/>
        <v/>
      </c>
      <c r="BZ15" s="10" t="str">
        <f t="shared" si="32"/>
        <v/>
      </c>
      <c r="CA15" s="10" t="str">
        <f t="shared" si="33"/>
        <v/>
      </c>
      <c r="CB15" s="10" t="str">
        <f t="shared" si="16"/>
        <v/>
      </c>
      <c r="CC15" s="10" t="str">
        <f t="shared" si="34"/>
        <v/>
      </c>
      <c r="CD15" s="10" t="str">
        <f t="shared" si="35"/>
        <v/>
      </c>
      <c r="CE15" s="10" t="str">
        <f t="shared" si="36"/>
        <v/>
      </c>
      <c r="CF15" s="10" t="str">
        <f t="shared" si="17"/>
        <v/>
      </c>
      <c r="CG15" s="10" t="str">
        <f t="shared" si="37"/>
        <v/>
      </c>
      <c r="CH15" s="10" t="str">
        <f t="shared" si="38"/>
        <v/>
      </c>
      <c r="CI15" s="10" t="str">
        <f t="shared" si="39"/>
        <v/>
      </c>
      <c r="CJ15" s="10" t="str">
        <f t="shared" si="18"/>
        <v/>
      </c>
      <c r="CK15" s="10" t="str">
        <f t="shared" si="40"/>
        <v/>
      </c>
      <c r="CL15" s="10" t="str">
        <f t="shared" si="41"/>
        <v/>
      </c>
      <c r="CM15" s="10" t="str">
        <f t="shared" si="42"/>
        <v/>
      </c>
      <c r="CN15" s="10" t="str">
        <f t="shared" si="19"/>
        <v/>
      </c>
      <c r="CO15" s="10" t="str">
        <f t="shared" si="43"/>
        <v/>
      </c>
      <c r="CP15" s="10" t="str">
        <f t="shared" si="44"/>
        <v/>
      </c>
      <c r="CQ15" s="10" t="str">
        <f t="shared" si="45"/>
        <v/>
      </c>
      <c r="CR15" s="10" t="str">
        <f t="shared" si="20"/>
        <v/>
      </c>
      <c r="CS15" s="10" t="str">
        <f t="shared" si="46"/>
        <v/>
      </c>
      <c r="CT15" s="10" t="str">
        <f t="shared" si="47"/>
        <v/>
      </c>
      <c r="CU15" s="10" t="str">
        <f t="shared" si="48"/>
        <v/>
      </c>
      <c r="CV15" s="151"/>
      <c r="CW15" s="11" t="b">
        <f t="shared" si="49"/>
        <v>0</v>
      </c>
      <c r="CX15" s="11" t="b">
        <f t="shared" si="50"/>
        <v>0</v>
      </c>
      <c r="CY15" s="11" t="b">
        <f t="shared" si="51"/>
        <v>0</v>
      </c>
      <c r="CZ15" s="11" t="b">
        <f t="shared" si="52"/>
        <v>0</v>
      </c>
      <c r="DA15" s="11" t="b">
        <f t="shared" si="53"/>
        <v>0</v>
      </c>
      <c r="DB15" s="11" t="b">
        <f t="shared" si="54"/>
        <v>0</v>
      </c>
      <c r="DC15" s="11" t="b">
        <f t="shared" si="55"/>
        <v>0</v>
      </c>
      <c r="DD15" s="11" t="b">
        <f t="shared" si="56"/>
        <v>0</v>
      </c>
      <c r="DE15" s="11" t="b">
        <f t="shared" si="57"/>
        <v>0</v>
      </c>
      <c r="DF15" s="11" t="b">
        <f t="shared" si="58"/>
        <v>0</v>
      </c>
      <c r="DG15" s="11" t="b">
        <f t="shared" si="59"/>
        <v>0</v>
      </c>
      <c r="DH15" s="11" t="b">
        <f t="shared" si="60"/>
        <v>0</v>
      </c>
      <c r="DI15" s="11" t="b">
        <f t="shared" si="61"/>
        <v>0</v>
      </c>
      <c r="DJ15" s="11" t="b">
        <f t="shared" si="62"/>
        <v>0</v>
      </c>
      <c r="DK15" s="11" t="b">
        <f t="shared" si="63"/>
        <v>0</v>
      </c>
      <c r="DL15" s="11" t="b">
        <f t="shared" si="64"/>
        <v>0</v>
      </c>
      <c r="DM15" s="11" t="b">
        <f t="shared" si="65"/>
        <v>0</v>
      </c>
      <c r="DN15" s="11" t="b">
        <f t="shared" si="66"/>
        <v>0</v>
      </c>
      <c r="DO15" s="11" t="b">
        <f t="shared" si="67"/>
        <v>0</v>
      </c>
      <c r="DP15" s="11" t="b">
        <f t="shared" si="68"/>
        <v>0</v>
      </c>
      <c r="DQ15" s="11" t="b">
        <f t="shared" si="69"/>
        <v>0</v>
      </c>
      <c r="DR15" s="11" t="b">
        <f t="shared" si="70"/>
        <v>0</v>
      </c>
      <c r="DS15" s="11" t="b">
        <f t="shared" si="71"/>
        <v>0</v>
      </c>
      <c r="DT15" s="11" t="b">
        <f t="shared" si="72"/>
        <v>0</v>
      </c>
      <c r="DV15" s="45"/>
      <c r="DW15" s="24"/>
      <c r="DX15" s="24"/>
      <c r="DZ15" s="14" t="s">
        <v>5</v>
      </c>
    </row>
    <row r="16" spans="1:183" s="12" customFormat="1" ht="25.5" x14ac:dyDescent="0.2">
      <c r="A16" s="31">
        <v>6</v>
      </c>
      <c r="B16" s="32" t="str">
        <f t="shared" si="2"/>
        <v/>
      </c>
      <c r="C16" s="54"/>
      <c r="D16" s="20"/>
      <c r="E16" s="57"/>
      <c r="F16" s="57"/>
      <c r="G16" s="57"/>
      <c r="H16" s="57"/>
      <c r="I16" s="57"/>
      <c r="J16" s="20"/>
      <c r="K16" s="20"/>
      <c r="L16" s="20"/>
      <c r="M16" s="20"/>
      <c r="N16" s="28"/>
      <c r="O16" s="20"/>
      <c r="P16" s="28"/>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153"/>
      <c r="AX16" s="50"/>
      <c r="AY16" s="52"/>
      <c r="AZ16" s="10" t="str">
        <f t="shared" si="3"/>
        <v/>
      </c>
      <c r="BA16" s="10" t="str">
        <f t="shared" si="21"/>
        <v/>
      </c>
      <c r="BB16" s="10" t="str">
        <f t="shared" si="4"/>
        <v/>
      </c>
      <c r="BC16" s="10" t="str">
        <f t="shared" si="5"/>
        <v/>
      </c>
      <c r="BD16" s="10" t="str">
        <f t="shared" si="6"/>
        <v/>
      </c>
      <c r="BE16" s="10" t="str">
        <f t="shared" si="6"/>
        <v/>
      </c>
      <c r="BF16" s="10" t="str">
        <f t="shared" si="22"/>
        <v/>
      </c>
      <c r="BG16" s="10" t="str">
        <f t="shared" si="7"/>
        <v/>
      </c>
      <c r="BH16" s="10" t="str">
        <f t="shared" si="7"/>
        <v/>
      </c>
      <c r="BI16" s="10" t="str">
        <f t="shared" si="23"/>
        <v/>
      </c>
      <c r="BJ16" s="10" t="str">
        <f t="shared" si="8"/>
        <v/>
      </c>
      <c r="BK16" s="10" t="str">
        <f t="shared" si="9"/>
        <v/>
      </c>
      <c r="BL16" s="10" t="str">
        <f t="shared" si="10"/>
        <v/>
      </c>
      <c r="BM16" s="10" t="str">
        <f t="shared" si="11"/>
        <v/>
      </c>
      <c r="BN16" s="10" t="str">
        <f t="shared" si="24"/>
        <v/>
      </c>
      <c r="BO16" s="10" t="str">
        <f t="shared" si="25"/>
        <v/>
      </c>
      <c r="BP16" s="10" t="str">
        <f t="shared" si="12"/>
        <v/>
      </c>
      <c r="BQ16" s="10" t="str">
        <f t="shared" si="26"/>
        <v/>
      </c>
      <c r="BR16" s="10" t="str">
        <f t="shared" si="13"/>
        <v/>
      </c>
      <c r="BS16" s="10" t="str">
        <f t="shared" si="27"/>
        <v/>
      </c>
      <c r="BT16" s="10" t="str">
        <f t="shared" si="14"/>
        <v/>
      </c>
      <c r="BU16" s="10" t="str">
        <f t="shared" si="28"/>
        <v/>
      </c>
      <c r="BV16" s="10" t="str">
        <f t="shared" si="29"/>
        <v/>
      </c>
      <c r="BW16" s="10" t="str">
        <f t="shared" si="30"/>
        <v/>
      </c>
      <c r="BX16" s="10" t="str">
        <f t="shared" si="15"/>
        <v/>
      </c>
      <c r="BY16" s="10" t="str">
        <f t="shared" si="31"/>
        <v/>
      </c>
      <c r="BZ16" s="10" t="str">
        <f t="shared" si="32"/>
        <v/>
      </c>
      <c r="CA16" s="10" t="str">
        <f t="shared" si="33"/>
        <v/>
      </c>
      <c r="CB16" s="10" t="str">
        <f t="shared" si="16"/>
        <v/>
      </c>
      <c r="CC16" s="10" t="str">
        <f t="shared" si="34"/>
        <v/>
      </c>
      <c r="CD16" s="10" t="str">
        <f t="shared" si="35"/>
        <v/>
      </c>
      <c r="CE16" s="10" t="str">
        <f t="shared" si="36"/>
        <v/>
      </c>
      <c r="CF16" s="10" t="str">
        <f t="shared" si="17"/>
        <v/>
      </c>
      <c r="CG16" s="10" t="str">
        <f t="shared" si="37"/>
        <v/>
      </c>
      <c r="CH16" s="10" t="str">
        <f t="shared" si="38"/>
        <v/>
      </c>
      <c r="CI16" s="10" t="str">
        <f t="shared" si="39"/>
        <v/>
      </c>
      <c r="CJ16" s="10" t="str">
        <f t="shared" si="18"/>
        <v/>
      </c>
      <c r="CK16" s="10" t="str">
        <f t="shared" si="40"/>
        <v/>
      </c>
      <c r="CL16" s="10" t="str">
        <f t="shared" si="41"/>
        <v/>
      </c>
      <c r="CM16" s="10" t="str">
        <f t="shared" si="42"/>
        <v/>
      </c>
      <c r="CN16" s="10" t="str">
        <f t="shared" si="19"/>
        <v/>
      </c>
      <c r="CO16" s="10" t="str">
        <f t="shared" si="43"/>
        <v/>
      </c>
      <c r="CP16" s="10" t="str">
        <f t="shared" si="44"/>
        <v/>
      </c>
      <c r="CQ16" s="10" t="str">
        <f t="shared" si="45"/>
        <v/>
      </c>
      <c r="CR16" s="10" t="str">
        <f t="shared" si="20"/>
        <v/>
      </c>
      <c r="CS16" s="10" t="str">
        <f t="shared" si="46"/>
        <v/>
      </c>
      <c r="CT16" s="10" t="str">
        <f t="shared" si="47"/>
        <v/>
      </c>
      <c r="CU16" s="10" t="str">
        <f t="shared" si="48"/>
        <v/>
      </c>
      <c r="CV16" s="151"/>
      <c r="CW16" s="11" t="b">
        <f t="shared" si="49"/>
        <v>0</v>
      </c>
      <c r="CX16" s="11" t="b">
        <f t="shared" si="50"/>
        <v>0</v>
      </c>
      <c r="CY16" s="11" t="b">
        <f t="shared" si="51"/>
        <v>0</v>
      </c>
      <c r="CZ16" s="11" t="b">
        <f t="shared" si="52"/>
        <v>0</v>
      </c>
      <c r="DA16" s="11" t="b">
        <f t="shared" si="53"/>
        <v>0</v>
      </c>
      <c r="DB16" s="11" t="b">
        <f t="shared" si="54"/>
        <v>0</v>
      </c>
      <c r="DC16" s="11" t="b">
        <f t="shared" si="55"/>
        <v>0</v>
      </c>
      <c r="DD16" s="11" t="b">
        <f t="shared" si="56"/>
        <v>0</v>
      </c>
      <c r="DE16" s="11" t="b">
        <f t="shared" si="57"/>
        <v>0</v>
      </c>
      <c r="DF16" s="11" t="b">
        <f t="shared" si="58"/>
        <v>0</v>
      </c>
      <c r="DG16" s="11" t="b">
        <f t="shared" si="59"/>
        <v>0</v>
      </c>
      <c r="DH16" s="11" t="b">
        <f t="shared" si="60"/>
        <v>0</v>
      </c>
      <c r="DI16" s="11" t="b">
        <f t="shared" si="61"/>
        <v>0</v>
      </c>
      <c r="DJ16" s="11" t="b">
        <f t="shared" si="62"/>
        <v>0</v>
      </c>
      <c r="DK16" s="11" t="b">
        <f t="shared" si="63"/>
        <v>0</v>
      </c>
      <c r="DL16" s="11" t="b">
        <f t="shared" si="64"/>
        <v>0</v>
      </c>
      <c r="DM16" s="11" t="b">
        <f t="shared" si="65"/>
        <v>0</v>
      </c>
      <c r="DN16" s="11" t="b">
        <f t="shared" si="66"/>
        <v>0</v>
      </c>
      <c r="DO16" s="11" t="b">
        <f t="shared" si="67"/>
        <v>0</v>
      </c>
      <c r="DP16" s="11" t="b">
        <f t="shared" si="68"/>
        <v>0</v>
      </c>
      <c r="DQ16" s="11" t="b">
        <f t="shared" si="69"/>
        <v>0</v>
      </c>
      <c r="DR16" s="11" t="b">
        <f t="shared" si="70"/>
        <v>0</v>
      </c>
      <c r="DS16" s="11" t="b">
        <f t="shared" si="71"/>
        <v>0</v>
      </c>
      <c r="DT16" s="11" t="b">
        <f t="shared" si="72"/>
        <v>0</v>
      </c>
      <c r="DV16" s="13"/>
      <c r="DW16" s="13"/>
      <c r="DX16" s="13"/>
      <c r="DZ16" s="14" t="s">
        <v>5</v>
      </c>
    </row>
    <row r="17" spans="1:130" s="12" customFormat="1" ht="25.5" x14ac:dyDescent="0.2">
      <c r="A17" s="31">
        <v>7</v>
      </c>
      <c r="B17" s="32" t="str">
        <f t="shared" si="2"/>
        <v/>
      </c>
      <c r="C17" s="54"/>
      <c r="D17" s="20"/>
      <c r="E17" s="57"/>
      <c r="F17" s="57"/>
      <c r="G17" s="57"/>
      <c r="H17" s="57"/>
      <c r="I17" s="57"/>
      <c r="J17" s="20"/>
      <c r="K17" s="20"/>
      <c r="L17" s="20"/>
      <c r="M17" s="20"/>
      <c r="N17" s="28"/>
      <c r="O17" s="20"/>
      <c r="P17" s="28"/>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153"/>
      <c r="AX17" s="50"/>
      <c r="AY17" s="52"/>
      <c r="AZ17" s="10" t="str">
        <f t="shared" si="3"/>
        <v/>
      </c>
      <c r="BA17" s="10" t="str">
        <f t="shared" si="21"/>
        <v/>
      </c>
      <c r="BB17" s="10" t="str">
        <f t="shared" si="4"/>
        <v/>
      </c>
      <c r="BC17" s="10" t="str">
        <f t="shared" si="5"/>
        <v/>
      </c>
      <c r="BD17" s="10" t="str">
        <f t="shared" si="6"/>
        <v/>
      </c>
      <c r="BE17" s="10" t="str">
        <f t="shared" si="6"/>
        <v/>
      </c>
      <c r="BF17" s="10" t="str">
        <f t="shared" si="22"/>
        <v/>
      </c>
      <c r="BG17" s="10" t="str">
        <f t="shared" si="7"/>
        <v/>
      </c>
      <c r="BH17" s="10" t="str">
        <f t="shared" si="7"/>
        <v/>
      </c>
      <c r="BI17" s="10" t="str">
        <f t="shared" si="23"/>
        <v/>
      </c>
      <c r="BJ17" s="10" t="str">
        <f t="shared" si="8"/>
        <v/>
      </c>
      <c r="BK17" s="10" t="str">
        <f t="shared" si="9"/>
        <v/>
      </c>
      <c r="BL17" s="10" t="str">
        <f t="shared" si="10"/>
        <v/>
      </c>
      <c r="BM17" s="10" t="str">
        <f t="shared" si="11"/>
        <v/>
      </c>
      <c r="BN17" s="10" t="str">
        <f t="shared" si="24"/>
        <v/>
      </c>
      <c r="BO17" s="10" t="str">
        <f t="shared" si="25"/>
        <v/>
      </c>
      <c r="BP17" s="10" t="str">
        <f t="shared" si="12"/>
        <v/>
      </c>
      <c r="BQ17" s="10" t="str">
        <f t="shared" si="26"/>
        <v/>
      </c>
      <c r="BR17" s="10" t="str">
        <f t="shared" si="13"/>
        <v/>
      </c>
      <c r="BS17" s="10" t="str">
        <f t="shared" si="27"/>
        <v/>
      </c>
      <c r="BT17" s="10" t="str">
        <f t="shared" si="14"/>
        <v/>
      </c>
      <c r="BU17" s="10" t="str">
        <f t="shared" si="28"/>
        <v/>
      </c>
      <c r="BV17" s="10" t="str">
        <f t="shared" si="29"/>
        <v/>
      </c>
      <c r="BW17" s="10" t="str">
        <f t="shared" si="30"/>
        <v/>
      </c>
      <c r="BX17" s="10" t="str">
        <f t="shared" si="15"/>
        <v/>
      </c>
      <c r="BY17" s="10" t="str">
        <f t="shared" si="31"/>
        <v/>
      </c>
      <c r="BZ17" s="10" t="str">
        <f t="shared" si="32"/>
        <v/>
      </c>
      <c r="CA17" s="10" t="str">
        <f t="shared" si="33"/>
        <v/>
      </c>
      <c r="CB17" s="10" t="str">
        <f t="shared" si="16"/>
        <v/>
      </c>
      <c r="CC17" s="10" t="str">
        <f t="shared" si="34"/>
        <v/>
      </c>
      <c r="CD17" s="10" t="str">
        <f t="shared" si="35"/>
        <v/>
      </c>
      <c r="CE17" s="10" t="str">
        <f t="shared" si="36"/>
        <v/>
      </c>
      <c r="CF17" s="10" t="str">
        <f t="shared" si="17"/>
        <v/>
      </c>
      <c r="CG17" s="10" t="str">
        <f t="shared" si="37"/>
        <v/>
      </c>
      <c r="CH17" s="10" t="str">
        <f t="shared" si="38"/>
        <v/>
      </c>
      <c r="CI17" s="10" t="str">
        <f t="shared" si="39"/>
        <v/>
      </c>
      <c r="CJ17" s="10" t="str">
        <f t="shared" si="18"/>
        <v/>
      </c>
      <c r="CK17" s="10" t="str">
        <f t="shared" si="40"/>
        <v/>
      </c>
      <c r="CL17" s="10" t="str">
        <f t="shared" si="41"/>
        <v/>
      </c>
      <c r="CM17" s="10" t="str">
        <f t="shared" si="42"/>
        <v/>
      </c>
      <c r="CN17" s="10" t="str">
        <f t="shared" si="19"/>
        <v/>
      </c>
      <c r="CO17" s="10" t="str">
        <f t="shared" si="43"/>
        <v/>
      </c>
      <c r="CP17" s="10" t="str">
        <f t="shared" si="44"/>
        <v/>
      </c>
      <c r="CQ17" s="10" t="str">
        <f t="shared" si="45"/>
        <v/>
      </c>
      <c r="CR17" s="10" t="str">
        <f t="shared" si="20"/>
        <v/>
      </c>
      <c r="CS17" s="10" t="str">
        <f t="shared" si="46"/>
        <v/>
      </c>
      <c r="CT17" s="10" t="str">
        <f t="shared" si="47"/>
        <v/>
      </c>
      <c r="CU17" s="10" t="str">
        <f t="shared" si="48"/>
        <v/>
      </c>
      <c r="CV17" s="151"/>
      <c r="CW17" s="11" t="b">
        <f t="shared" si="49"/>
        <v>0</v>
      </c>
      <c r="CX17" s="11" t="b">
        <f t="shared" si="50"/>
        <v>0</v>
      </c>
      <c r="CY17" s="11" t="b">
        <f t="shared" si="51"/>
        <v>0</v>
      </c>
      <c r="CZ17" s="11" t="b">
        <f t="shared" si="52"/>
        <v>0</v>
      </c>
      <c r="DA17" s="11" t="b">
        <f t="shared" si="53"/>
        <v>0</v>
      </c>
      <c r="DB17" s="11" t="b">
        <f t="shared" si="54"/>
        <v>0</v>
      </c>
      <c r="DC17" s="11" t="b">
        <f t="shared" si="55"/>
        <v>0</v>
      </c>
      <c r="DD17" s="11" t="b">
        <f t="shared" si="56"/>
        <v>0</v>
      </c>
      <c r="DE17" s="11" t="b">
        <f t="shared" si="57"/>
        <v>0</v>
      </c>
      <c r="DF17" s="11" t="b">
        <f t="shared" si="58"/>
        <v>0</v>
      </c>
      <c r="DG17" s="11" t="b">
        <f t="shared" si="59"/>
        <v>0</v>
      </c>
      <c r="DH17" s="11" t="b">
        <f t="shared" si="60"/>
        <v>0</v>
      </c>
      <c r="DI17" s="11" t="b">
        <f t="shared" si="61"/>
        <v>0</v>
      </c>
      <c r="DJ17" s="11" t="b">
        <f t="shared" si="62"/>
        <v>0</v>
      </c>
      <c r="DK17" s="11" t="b">
        <f t="shared" si="63"/>
        <v>0</v>
      </c>
      <c r="DL17" s="11" t="b">
        <f t="shared" si="64"/>
        <v>0</v>
      </c>
      <c r="DM17" s="11" t="b">
        <f t="shared" si="65"/>
        <v>0</v>
      </c>
      <c r="DN17" s="11" t="b">
        <f t="shared" si="66"/>
        <v>0</v>
      </c>
      <c r="DO17" s="11" t="b">
        <f t="shared" si="67"/>
        <v>0</v>
      </c>
      <c r="DP17" s="11" t="b">
        <f t="shared" si="68"/>
        <v>0</v>
      </c>
      <c r="DQ17" s="11" t="b">
        <f t="shared" si="69"/>
        <v>0</v>
      </c>
      <c r="DR17" s="11" t="b">
        <f t="shared" si="70"/>
        <v>0</v>
      </c>
      <c r="DS17" s="11" t="b">
        <f t="shared" si="71"/>
        <v>0</v>
      </c>
      <c r="DT17" s="11" t="b">
        <f t="shared" si="72"/>
        <v>0</v>
      </c>
      <c r="DV17" s="13"/>
      <c r="DW17" s="13"/>
      <c r="DX17" s="13"/>
      <c r="DZ17" s="14" t="s">
        <v>5</v>
      </c>
    </row>
    <row r="18" spans="1:130" s="12" customFormat="1" ht="25.5" x14ac:dyDescent="0.2">
      <c r="A18" s="31">
        <v>8</v>
      </c>
      <c r="B18" s="32" t="str">
        <f t="shared" si="2"/>
        <v/>
      </c>
      <c r="C18" s="54"/>
      <c r="D18" s="20"/>
      <c r="E18" s="57"/>
      <c r="F18" s="57"/>
      <c r="G18" s="57"/>
      <c r="H18" s="57"/>
      <c r="I18" s="57"/>
      <c r="J18" s="20"/>
      <c r="K18" s="20"/>
      <c r="L18" s="20"/>
      <c r="M18" s="20"/>
      <c r="N18" s="28"/>
      <c r="O18" s="20"/>
      <c r="P18" s="28"/>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153"/>
      <c r="AX18" s="50"/>
      <c r="AY18" s="52"/>
      <c r="AZ18" s="10" t="str">
        <f t="shared" si="3"/>
        <v/>
      </c>
      <c r="BA18" s="10" t="str">
        <f t="shared" si="21"/>
        <v/>
      </c>
      <c r="BB18" s="10" t="str">
        <f t="shared" si="4"/>
        <v/>
      </c>
      <c r="BC18" s="10" t="str">
        <f t="shared" si="5"/>
        <v/>
      </c>
      <c r="BD18" s="10" t="str">
        <f t="shared" si="6"/>
        <v/>
      </c>
      <c r="BE18" s="10" t="str">
        <f t="shared" si="6"/>
        <v/>
      </c>
      <c r="BF18" s="10" t="str">
        <f t="shared" si="22"/>
        <v/>
      </c>
      <c r="BG18" s="10" t="str">
        <f t="shared" si="7"/>
        <v/>
      </c>
      <c r="BH18" s="10" t="str">
        <f t="shared" si="7"/>
        <v/>
      </c>
      <c r="BI18" s="10" t="str">
        <f t="shared" si="23"/>
        <v/>
      </c>
      <c r="BJ18" s="10" t="str">
        <f t="shared" si="8"/>
        <v/>
      </c>
      <c r="BK18" s="10" t="str">
        <f t="shared" si="9"/>
        <v/>
      </c>
      <c r="BL18" s="10" t="str">
        <f t="shared" si="10"/>
        <v/>
      </c>
      <c r="BM18" s="10" t="str">
        <f t="shared" si="11"/>
        <v/>
      </c>
      <c r="BN18" s="10" t="str">
        <f t="shared" si="24"/>
        <v/>
      </c>
      <c r="BO18" s="10" t="str">
        <f t="shared" si="25"/>
        <v/>
      </c>
      <c r="BP18" s="10" t="str">
        <f t="shared" si="12"/>
        <v/>
      </c>
      <c r="BQ18" s="10" t="str">
        <f t="shared" si="26"/>
        <v/>
      </c>
      <c r="BR18" s="10" t="str">
        <f t="shared" si="13"/>
        <v/>
      </c>
      <c r="BS18" s="10" t="str">
        <f t="shared" si="27"/>
        <v/>
      </c>
      <c r="BT18" s="10" t="str">
        <f t="shared" si="14"/>
        <v/>
      </c>
      <c r="BU18" s="10" t="str">
        <f t="shared" si="28"/>
        <v/>
      </c>
      <c r="BV18" s="10" t="str">
        <f t="shared" si="29"/>
        <v/>
      </c>
      <c r="BW18" s="10" t="str">
        <f t="shared" si="30"/>
        <v/>
      </c>
      <c r="BX18" s="10" t="str">
        <f t="shared" si="15"/>
        <v/>
      </c>
      <c r="BY18" s="10" t="str">
        <f t="shared" si="31"/>
        <v/>
      </c>
      <c r="BZ18" s="10" t="str">
        <f t="shared" si="32"/>
        <v/>
      </c>
      <c r="CA18" s="10" t="str">
        <f t="shared" si="33"/>
        <v/>
      </c>
      <c r="CB18" s="10" t="str">
        <f t="shared" si="16"/>
        <v/>
      </c>
      <c r="CC18" s="10" t="str">
        <f t="shared" si="34"/>
        <v/>
      </c>
      <c r="CD18" s="10" t="str">
        <f t="shared" si="35"/>
        <v/>
      </c>
      <c r="CE18" s="10" t="str">
        <f t="shared" si="36"/>
        <v/>
      </c>
      <c r="CF18" s="10" t="str">
        <f t="shared" si="17"/>
        <v/>
      </c>
      <c r="CG18" s="10" t="str">
        <f t="shared" si="37"/>
        <v/>
      </c>
      <c r="CH18" s="10" t="str">
        <f t="shared" si="38"/>
        <v/>
      </c>
      <c r="CI18" s="10" t="str">
        <f t="shared" si="39"/>
        <v/>
      </c>
      <c r="CJ18" s="10" t="str">
        <f t="shared" si="18"/>
        <v/>
      </c>
      <c r="CK18" s="10" t="str">
        <f t="shared" si="40"/>
        <v/>
      </c>
      <c r="CL18" s="10" t="str">
        <f t="shared" si="41"/>
        <v/>
      </c>
      <c r="CM18" s="10" t="str">
        <f t="shared" si="42"/>
        <v/>
      </c>
      <c r="CN18" s="10" t="str">
        <f t="shared" si="19"/>
        <v/>
      </c>
      <c r="CO18" s="10" t="str">
        <f t="shared" si="43"/>
        <v/>
      </c>
      <c r="CP18" s="10" t="str">
        <f t="shared" si="44"/>
        <v/>
      </c>
      <c r="CQ18" s="10" t="str">
        <f t="shared" si="45"/>
        <v/>
      </c>
      <c r="CR18" s="10" t="str">
        <f t="shared" si="20"/>
        <v/>
      </c>
      <c r="CS18" s="10" t="str">
        <f t="shared" si="46"/>
        <v/>
      </c>
      <c r="CT18" s="10" t="str">
        <f t="shared" si="47"/>
        <v/>
      </c>
      <c r="CU18" s="10" t="str">
        <f t="shared" si="48"/>
        <v/>
      </c>
      <c r="CV18" s="151"/>
      <c r="CW18" s="11" t="b">
        <f t="shared" si="49"/>
        <v>0</v>
      </c>
      <c r="CX18" s="11" t="b">
        <f t="shared" si="50"/>
        <v>0</v>
      </c>
      <c r="CY18" s="11" t="b">
        <f t="shared" si="51"/>
        <v>0</v>
      </c>
      <c r="CZ18" s="11" t="b">
        <f t="shared" si="52"/>
        <v>0</v>
      </c>
      <c r="DA18" s="11" t="b">
        <f t="shared" si="53"/>
        <v>0</v>
      </c>
      <c r="DB18" s="11" t="b">
        <f t="shared" si="54"/>
        <v>0</v>
      </c>
      <c r="DC18" s="11" t="b">
        <f t="shared" si="55"/>
        <v>0</v>
      </c>
      <c r="DD18" s="11" t="b">
        <f t="shared" si="56"/>
        <v>0</v>
      </c>
      <c r="DE18" s="11" t="b">
        <f t="shared" si="57"/>
        <v>0</v>
      </c>
      <c r="DF18" s="11" t="b">
        <f t="shared" si="58"/>
        <v>0</v>
      </c>
      <c r="DG18" s="11" t="b">
        <f t="shared" si="59"/>
        <v>0</v>
      </c>
      <c r="DH18" s="11" t="b">
        <f t="shared" si="60"/>
        <v>0</v>
      </c>
      <c r="DI18" s="11" t="b">
        <f t="shared" si="61"/>
        <v>0</v>
      </c>
      <c r="DJ18" s="11" t="b">
        <f t="shared" si="62"/>
        <v>0</v>
      </c>
      <c r="DK18" s="11" t="b">
        <f t="shared" si="63"/>
        <v>0</v>
      </c>
      <c r="DL18" s="11" t="b">
        <f t="shared" si="64"/>
        <v>0</v>
      </c>
      <c r="DM18" s="11" t="b">
        <f t="shared" si="65"/>
        <v>0</v>
      </c>
      <c r="DN18" s="11" t="b">
        <f t="shared" si="66"/>
        <v>0</v>
      </c>
      <c r="DO18" s="11" t="b">
        <f t="shared" si="67"/>
        <v>0</v>
      </c>
      <c r="DP18" s="11" t="b">
        <f t="shared" si="68"/>
        <v>0</v>
      </c>
      <c r="DQ18" s="11" t="b">
        <f t="shared" si="69"/>
        <v>0</v>
      </c>
      <c r="DR18" s="11" t="b">
        <f t="shared" si="70"/>
        <v>0</v>
      </c>
      <c r="DS18" s="11" t="b">
        <f t="shared" si="71"/>
        <v>0</v>
      </c>
      <c r="DT18" s="11" t="b">
        <f t="shared" si="72"/>
        <v>0</v>
      </c>
      <c r="DV18" s="13"/>
      <c r="DW18" s="13"/>
      <c r="DX18" s="13"/>
      <c r="DZ18" s="14" t="s">
        <v>5</v>
      </c>
    </row>
    <row r="19" spans="1:130" s="12" customFormat="1" ht="25.5" x14ac:dyDescent="0.2">
      <c r="A19" s="31">
        <v>9</v>
      </c>
      <c r="B19" s="32" t="str">
        <f t="shared" si="2"/>
        <v/>
      </c>
      <c r="C19" s="54"/>
      <c r="D19" s="20"/>
      <c r="E19" s="57"/>
      <c r="F19" s="57"/>
      <c r="G19" s="57"/>
      <c r="H19" s="57"/>
      <c r="I19" s="57"/>
      <c r="J19" s="20"/>
      <c r="K19" s="20"/>
      <c r="L19" s="20"/>
      <c r="M19" s="20"/>
      <c r="N19" s="28"/>
      <c r="O19" s="20"/>
      <c r="P19" s="28"/>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153"/>
      <c r="AX19" s="50"/>
      <c r="AY19" s="52"/>
      <c r="AZ19" s="10" t="str">
        <f t="shared" si="3"/>
        <v/>
      </c>
      <c r="BA19" s="10" t="str">
        <f t="shared" si="21"/>
        <v/>
      </c>
      <c r="BB19" s="10" t="str">
        <f t="shared" si="4"/>
        <v/>
      </c>
      <c r="BC19" s="10" t="str">
        <f t="shared" si="5"/>
        <v/>
      </c>
      <c r="BD19" s="10" t="str">
        <f t="shared" si="6"/>
        <v/>
      </c>
      <c r="BE19" s="10" t="str">
        <f t="shared" si="6"/>
        <v/>
      </c>
      <c r="BF19" s="10" t="str">
        <f t="shared" si="22"/>
        <v/>
      </c>
      <c r="BG19" s="10" t="str">
        <f t="shared" si="7"/>
        <v/>
      </c>
      <c r="BH19" s="10" t="str">
        <f t="shared" si="7"/>
        <v/>
      </c>
      <c r="BI19" s="10" t="str">
        <f t="shared" si="23"/>
        <v/>
      </c>
      <c r="BJ19" s="10" t="str">
        <f t="shared" si="8"/>
        <v/>
      </c>
      <c r="BK19" s="10" t="str">
        <f t="shared" si="9"/>
        <v/>
      </c>
      <c r="BL19" s="10" t="str">
        <f t="shared" si="10"/>
        <v/>
      </c>
      <c r="BM19" s="10" t="str">
        <f t="shared" si="11"/>
        <v/>
      </c>
      <c r="BN19" s="10" t="str">
        <f t="shared" si="24"/>
        <v/>
      </c>
      <c r="BO19" s="10" t="str">
        <f t="shared" si="25"/>
        <v/>
      </c>
      <c r="BP19" s="10" t="str">
        <f t="shared" si="12"/>
        <v/>
      </c>
      <c r="BQ19" s="10" t="str">
        <f t="shared" si="26"/>
        <v/>
      </c>
      <c r="BR19" s="10" t="str">
        <f t="shared" si="13"/>
        <v/>
      </c>
      <c r="BS19" s="10" t="str">
        <f t="shared" si="27"/>
        <v/>
      </c>
      <c r="BT19" s="10" t="str">
        <f t="shared" si="14"/>
        <v/>
      </c>
      <c r="BU19" s="10" t="str">
        <f t="shared" si="28"/>
        <v/>
      </c>
      <c r="BV19" s="10" t="str">
        <f t="shared" si="29"/>
        <v/>
      </c>
      <c r="BW19" s="10" t="str">
        <f t="shared" si="30"/>
        <v/>
      </c>
      <c r="BX19" s="10" t="str">
        <f t="shared" si="15"/>
        <v/>
      </c>
      <c r="BY19" s="10" t="str">
        <f t="shared" si="31"/>
        <v/>
      </c>
      <c r="BZ19" s="10" t="str">
        <f t="shared" si="32"/>
        <v/>
      </c>
      <c r="CA19" s="10" t="str">
        <f t="shared" si="33"/>
        <v/>
      </c>
      <c r="CB19" s="10" t="str">
        <f t="shared" si="16"/>
        <v/>
      </c>
      <c r="CC19" s="10" t="str">
        <f t="shared" si="34"/>
        <v/>
      </c>
      <c r="CD19" s="10" t="str">
        <f t="shared" si="35"/>
        <v/>
      </c>
      <c r="CE19" s="10" t="str">
        <f t="shared" si="36"/>
        <v/>
      </c>
      <c r="CF19" s="10" t="str">
        <f t="shared" si="17"/>
        <v/>
      </c>
      <c r="CG19" s="10" t="str">
        <f t="shared" si="37"/>
        <v/>
      </c>
      <c r="CH19" s="10" t="str">
        <f t="shared" si="38"/>
        <v/>
      </c>
      <c r="CI19" s="10" t="str">
        <f t="shared" si="39"/>
        <v/>
      </c>
      <c r="CJ19" s="10" t="str">
        <f t="shared" si="18"/>
        <v/>
      </c>
      <c r="CK19" s="10" t="str">
        <f t="shared" si="40"/>
        <v/>
      </c>
      <c r="CL19" s="10" t="str">
        <f t="shared" si="41"/>
        <v/>
      </c>
      <c r="CM19" s="10" t="str">
        <f t="shared" si="42"/>
        <v/>
      </c>
      <c r="CN19" s="10" t="str">
        <f t="shared" si="19"/>
        <v/>
      </c>
      <c r="CO19" s="10" t="str">
        <f t="shared" si="43"/>
        <v/>
      </c>
      <c r="CP19" s="10" t="str">
        <f t="shared" si="44"/>
        <v/>
      </c>
      <c r="CQ19" s="10" t="str">
        <f t="shared" si="45"/>
        <v/>
      </c>
      <c r="CR19" s="10" t="str">
        <f t="shared" si="20"/>
        <v/>
      </c>
      <c r="CS19" s="10" t="str">
        <f t="shared" si="46"/>
        <v/>
      </c>
      <c r="CT19" s="10" t="str">
        <f t="shared" si="47"/>
        <v/>
      </c>
      <c r="CU19" s="10" t="str">
        <f t="shared" si="48"/>
        <v/>
      </c>
      <c r="CV19" s="151"/>
      <c r="CW19" s="11" t="b">
        <f t="shared" si="49"/>
        <v>0</v>
      </c>
      <c r="CX19" s="11" t="b">
        <f t="shared" si="50"/>
        <v>0</v>
      </c>
      <c r="CY19" s="11" t="b">
        <f t="shared" si="51"/>
        <v>0</v>
      </c>
      <c r="CZ19" s="11" t="b">
        <f t="shared" si="52"/>
        <v>0</v>
      </c>
      <c r="DA19" s="11" t="b">
        <f t="shared" si="53"/>
        <v>0</v>
      </c>
      <c r="DB19" s="11" t="b">
        <f t="shared" si="54"/>
        <v>0</v>
      </c>
      <c r="DC19" s="11" t="b">
        <f t="shared" si="55"/>
        <v>0</v>
      </c>
      <c r="DD19" s="11" t="b">
        <f t="shared" si="56"/>
        <v>0</v>
      </c>
      <c r="DE19" s="11" t="b">
        <f t="shared" si="57"/>
        <v>0</v>
      </c>
      <c r="DF19" s="11" t="b">
        <f t="shared" si="58"/>
        <v>0</v>
      </c>
      <c r="DG19" s="11" t="b">
        <f t="shared" si="59"/>
        <v>0</v>
      </c>
      <c r="DH19" s="11" t="b">
        <f t="shared" si="60"/>
        <v>0</v>
      </c>
      <c r="DI19" s="11" t="b">
        <f t="shared" si="61"/>
        <v>0</v>
      </c>
      <c r="DJ19" s="11" t="b">
        <f t="shared" si="62"/>
        <v>0</v>
      </c>
      <c r="DK19" s="11" t="b">
        <f t="shared" si="63"/>
        <v>0</v>
      </c>
      <c r="DL19" s="11" t="b">
        <f t="shared" si="64"/>
        <v>0</v>
      </c>
      <c r="DM19" s="11" t="b">
        <f t="shared" si="65"/>
        <v>0</v>
      </c>
      <c r="DN19" s="11" t="b">
        <f t="shared" si="66"/>
        <v>0</v>
      </c>
      <c r="DO19" s="11" t="b">
        <f t="shared" si="67"/>
        <v>0</v>
      </c>
      <c r="DP19" s="11" t="b">
        <f t="shared" si="68"/>
        <v>0</v>
      </c>
      <c r="DQ19" s="11" t="b">
        <f t="shared" si="69"/>
        <v>0</v>
      </c>
      <c r="DR19" s="11" t="b">
        <f t="shared" si="70"/>
        <v>0</v>
      </c>
      <c r="DS19" s="11" t="b">
        <f t="shared" si="71"/>
        <v>0</v>
      </c>
      <c r="DT19" s="11" t="b">
        <f t="shared" si="72"/>
        <v>0</v>
      </c>
      <c r="DV19" s="13"/>
      <c r="DW19" s="13"/>
      <c r="DX19" s="13"/>
      <c r="DZ19" s="14" t="s">
        <v>5</v>
      </c>
    </row>
    <row r="20" spans="1:130" s="12" customFormat="1" ht="25.5" x14ac:dyDescent="0.2">
      <c r="A20" s="31">
        <v>10</v>
      </c>
      <c r="B20" s="32" t="str">
        <f t="shared" si="2"/>
        <v/>
      </c>
      <c r="C20" s="54"/>
      <c r="D20" s="20"/>
      <c r="E20" s="57"/>
      <c r="F20" s="57"/>
      <c r="G20" s="57"/>
      <c r="H20" s="57"/>
      <c r="I20" s="57"/>
      <c r="J20" s="20"/>
      <c r="K20" s="20"/>
      <c r="L20" s="20"/>
      <c r="M20" s="20"/>
      <c r="N20" s="28"/>
      <c r="O20" s="20"/>
      <c r="P20" s="28"/>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153"/>
      <c r="AX20" s="50"/>
      <c r="AY20" s="52"/>
      <c r="AZ20" s="10" t="str">
        <f t="shared" si="3"/>
        <v/>
      </c>
      <c r="BA20" s="10" t="str">
        <f t="shared" si="21"/>
        <v/>
      </c>
      <c r="BB20" s="10" t="str">
        <f t="shared" si="4"/>
        <v/>
      </c>
      <c r="BC20" s="10" t="str">
        <f t="shared" si="5"/>
        <v/>
      </c>
      <c r="BD20" s="10" t="str">
        <f t="shared" si="6"/>
        <v/>
      </c>
      <c r="BE20" s="10" t="str">
        <f t="shared" si="6"/>
        <v/>
      </c>
      <c r="BF20" s="10" t="str">
        <f t="shared" si="22"/>
        <v/>
      </c>
      <c r="BG20" s="10" t="str">
        <f t="shared" si="7"/>
        <v/>
      </c>
      <c r="BH20" s="10" t="str">
        <f t="shared" si="7"/>
        <v/>
      </c>
      <c r="BI20" s="10" t="str">
        <f t="shared" si="23"/>
        <v/>
      </c>
      <c r="BJ20" s="10" t="str">
        <f t="shared" si="8"/>
        <v/>
      </c>
      <c r="BK20" s="10" t="str">
        <f t="shared" si="9"/>
        <v/>
      </c>
      <c r="BL20" s="10" t="str">
        <f t="shared" si="10"/>
        <v/>
      </c>
      <c r="BM20" s="10" t="str">
        <f t="shared" si="11"/>
        <v/>
      </c>
      <c r="BN20" s="10" t="str">
        <f t="shared" si="24"/>
        <v/>
      </c>
      <c r="BO20" s="10" t="str">
        <f t="shared" si="25"/>
        <v/>
      </c>
      <c r="BP20" s="10" t="str">
        <f t="shared" si="12"/>
        <v/>
      </c>
      <c r="BQ20" s="10" t="str">
        <f t="shared" si="26"/>
        <v/>
      </c>
      <c r="BR20" s="10" t="str">
        <f t="shared" si="13"/>
        <v/>
      </c>
      <c r="BS20" s="10" t="str">
        <f t="shared" si="27"/>
        <v/>
      </c>
      <c r="BT20" s="10" t="str">
        <f t="shared" si="14"/>
        <v/>
      </c>
      <c r="BU20" s="10" t="str">
        <f t="shared" si="28"/>
        <v/>
      </c>
      <c r="BV20" s="10" t="str">
        <f t="shared" si="29"/>
        <v/>
      </c>
      <c r="BW20" s="10" t="str">
        <f t="shared" si="30"/>
        <v/>
      </c>
      <c r="BX20" s="10" t="str">
        <f t="shared" si="15"/>
        <v/>
      </c>
      <c r="BY20" s="10" t="str">
        <f t="shared" si="31"/>
        <v/>
      </c>
      <c r="BZ20" s="10" t="str">
        <f t="shared" si="32"/>
        <v/>
      </c>
      <c r="CA20" s="10" t="str">
        <f t="shared" si="33"/>
        <v/>
      </c>
      <c r="CB20" s="10" t="str">
        <f t="shared" si="16"/>
        <v/>
      </c>
      <c r="CC20" s="10" t="str">
        <f t="shared" si="34"/>
        <v/>
      </c>
      <c r="CD20" s="10" t="str">
        <f t="shared" si="35"/>
        <v/>
      </c>
      <c r="CE20" s="10" t="str">
        <f t="shared" si="36"/>
        <v/>
      </c>
      <c r="CF20" s="10" t="str">
        <f t="shared" si="17"/>
        <v/>
      </c>
      <c r="CG20" s="10" t="str">
        <f t="shared" si="37"/>
        <v/>
      </c>
      <c r="CH20" s="10" t="str">
        <f t="shared" si="38"/>
        <v/>
      </c>
      <c r="CI20" s="10" t="str">
        <f t="shared" si="39"/>
        <v/>
      </c>
      <c r="CJ20" s="10" t="str">
        <f t="shared" si="18"/>
        <v/>
      </c>
      <c r="CK20" s="10" t="str">
        <f t="shared" si="40"/>
        <v/>
      </c>
      <c r="CL20" s="10" t="str">
        <f t="shared" si="41"/>
        <v/>
      </c>
      <c r="CM20" s="10" t="str">
        <f t="shared" si="42"/>
        <v/>
      </c>
      <c r="CN20" s="10" t="str">
        <f t="shared" si="19"/>
        <v/>
      </c>
      <c r="CO20" s="10" t="str">
        <f t="shared" si="43"/>
        <v/>
      </c>
      <c r="CP20" s="10" t="str">
        <f t="shared" si="44"/>
        <v/>
      </c>
      <c r="CQ20" s="10" t="str">
        <f t="shared" si="45"/>
        <v/>
      </c>
      <c r="CR20" s="10" t="str">
        <f t="shared" si="20"/>
        <v/>
      </c>
      <c r="CS20" s="10" t="str">
        <f t="shared" si="46"/>
        <v/>
      </c>
      <c r="CT20" s="10" t="str">
        <f t="shared" si="47"/>
        <v/>
      </c>
      <c r="CU20" s="10" t="str">
        <f t="shared" si="48"/>
        <v/>
      </c>
      <c r="CV20" s="151"/>
      <c r="CW20" s="11" t="b">
        <f t="shared" si="49"/>
        <v>0</v>
      </c>
      <c r="CX20" s="11" t="b">
        <f t="shared" si="50"/>
        <v>0</v>
      </c>
      <c r="CY20" s="11" t="b">
        <f t="shared" si="51"/>
        <v>0</v>
      </c>
      <c r="CZ20" s="11" t="b">
        <f t="shared" si="52"/>
        <v>0</v>
      </c>
      <c r="DA20" s="11" t="b">
        <f t="shared" si="53"/>
        <v>0</v>
      </c>
      <c r="DB20" s="11" t="b">
        <f t="shared" si="54"/>
        <v>0</v>
      </c>
      <c r="DC20" s="11" t="b">
        <f t="shared" si="55"/>
        <v>0</v>
      </c>
      <c r="DD20" s="11" t="b">
        <f t="shared" si="56"/>
        <v>0</v>
      </c>
      <c r="DE20" s="11" t="b">
        <f t="shared" si="57"/>
        <v>0</v>
      </c>
      <c r="DF20" s="11" t="b">
        <f t="shared" si="58"/>
        <v>0</v>
      </c>
      <c r="DG20" s="11" t="b">
        <f t="shared" si="59"/>
        <v>0</v>
      </c>
      <c r="DH20" s="11" t="b">
        <f t="shared" si="60"/>
        <v>0</v>
      </c>
      <c r="DI20" s="11" t="b">
        <f t="shared" si="61"/>
        <v>0</v>
      </c>
      <c r="DJ20" s="11" t="b">
        <f t="shared" si="62"/>
        <v>0</v>
      </c>
      <c r="DK20" s="11" t="b">
        <f t="shared" si="63"/>
        <v>0</v>
      </c>
      <c r="DL20" s="11" t="b">
        <f t="shared" si="64"/>
        <v>0</v>
      </c>
      <c r="DM20" s="11" t="b">
        <f t="shared" si="65"/>
        <v>0</v>
      </c>
      <c r="DN20" s="11" t="b">
        <f t="shared" si="66"/>
        <v>0</v>
      </c>
      <c r="DO20" s="11" t="b">
        <f t="shared" si="67"/>
        <v>0</v>
      </c>
      <c r="DP20" s="11" t="b">
        <f t="shared" si="68"/>
        <v>0</v>
      </c>
      <c r="DQ20" s="11" t="b">
        <f t="shared" si="69"/>
        <v>0</v>
      </c>
      <c r="DR20" s="11" t="b">
        <f t="shared" si="70"/>
        <v>0</v>
      </c>
      <c r="DS20" s="11" t="b">
        <f t="shared" si="71"/>
        <v>0</v>
      </c>
      <c r="DT20" s="11" t="b">
        <f t="shared" si="72"/>
        <v>0</v>
      </c>
      <c r="DV20" s="13"/>
      <c r="DW20" s="13"/>
      <c r="DX20" s="13"/>
      <c r="DZ20" s="14" t="s">
        <v>5</v>
      </c>
    </row>
    <row r="21" spans="1:130" s="12" customFormat="1" ht="25.5" x14ac:dyDescent="0.2">
      <c r="A21" s="31">
        <v>11</v>
      </c>
      <c r="B21" s="32" t="str">
        <f t="shared" si="2"/>
        <v/>
      </c>
      <c r="C21" s="54"/>
      <c r="D21" s="20"/>
      <c r="E21" s="57"/>
      <c r="F21" s="57"/>
      <c r="G21" s="57"/>
      <c r="H21" s="57"/>
      <c r="I21" s="57"/>
      <c r="J21" s="20"/>
      <c r="K21" s="20"/>
      <c r="L21" s="20"/>
      <c r="M21" s="20"/>
      <c r="N21" s="28"/>
      <c r="O21" s="20"/>
      <c r="P21" s="28"/>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153"/>
      <c r="AX21" s="50"/>
      <c r="AY21" s="52"/>
      <c r="AZ21" s="10" t="str">
        <f t="shared" si="3"/>
        <v/>
      </c>
      <c r="BA21" s="10" t="str">
        <f t="shared" si="21"/>
        <v/>
      </c>
      <c r="BB21" s="10" t="str">
        <f t="shared" si="4"/>
        <v/>
      </c>
      <c r="BC21" s="10" t="str">
        <f t="shared" si="5"/>
        <v/>
      </c>
      <c r="BD21" s="10" t="str">
        <f t="shared" si="6"/>
        <v/>
      </c>
      <c r="BE21" s="10" t="str">
        <f t="shared" si="6"/>
        <v/>
      </c>
      <c r="BF21" s="10" t="str">
        <f t="shared" si="22"/>
        <v/>
      </c>
      <c r="BG21" s="10" t="str">
        <f t="shared" si="7"/>
        <v/>
      </c>
      <c r="BH21" s="10" t="str">
        <f t="shared" si="7"/>
        <v/>
      </c>
      <c r="BI21" s="10" t="str">
        <f t="shared" si="23"/>
        <v/>
      </c>
      <c r="BJ21" s="10" t="str">
        <f t="shared" si="8"/>
        <v/>
      </c>
      <c r="BK21" s="10" t="str">
        <f t="shared" si="9"/>
        <v/>
      </c>
      <c r="BL21" s="10" t="str">
        <f t="shared" si="10"/>
        <v/>
      </c>
      <c r="BM21" s="10" t="str">
        <f t="shared" si="11"/>
        <v/>
      </c>
      <c r="BN21" s="10" t="str">
        <f t="shared" si="24"/>
        <v/>
      </c>
      <c r="BO21" s="10" t="str">
        <f t="shared" si="25"/>
        <v/>
      </c>
      <c r="BP21" s="10" t="str">
        <f t="shared" si="12"/>
        <v/>
      </c>
      <c r="BQ21" s="10" t="str">
        <f t="shared" si="26"/>
        <v/>
      </c>
      <c r="BR21" s="10" t="str">
        <f t="shared" si="13"/>
        <v/>
      </c>
      <c r="BS21" s="10" t="str">
        <f t="shared" si="27"/>
        <v/>
      </c>
      <c r="BT21" s="10" t="str">
        <f t="shared" si="14"/>
        <v/>
      </c>
      <c r="BU21" s="10" t="str">
        <f t="shared" si="28"/>
        <v/>
      </c>
      <c r="BV21" s="10" t="str">
        <f t="shared" si="29"/>
        <v/>
      </c>
      <c r="BW21" s="10" t="str">
        <f t="shared" si="30"/>
        <v/>
      </c>
      <c r="BX21" s="10" t="str">
        <f t="shared" si="15"/>
        <v/>
      </c>
      <c r="BY21" s="10" t="str">
        <f t="shared" si="31"/>
        <v/>
      </c>
      <c r="BZ21" s="10" t="str">
        <f t="shared" si="32"/>
        <v/>
      </c>
      <c r="CA21" s="10" t="str">
        <f t="shared" si="33"/>
        <v/>
      </c>
      <c r="CB21" s="10" t="str">
        <f t="shared" si="16"/>
        <v/>
      </c>
      <c r="CC21" s="10" t="str">
        <f t="shared" si="34"/>
        <v/>
      </c>
      <c r="CD21" s="10" t="str">
        <f t="shared" si="35"/>
        <v/>
      </c>
      <c r="CE21" s="10" t="str">
        <f t="shared" si="36"/>
        <v/>
      </c>
      <c r="CF21" s="10" t="str">
        <f t="shared" si="17"/>
        <v/>
      </c>
      <c r="CG21" s="10" t="str">
        <f t="shared" si="37"/>
        <v/>
      </c>
      <c r="CH21" s="10" t="str">
        <f t="shared" si="38"/>
        <v/>
      </c>
      <c r="CI21" s="10" t="str">
        <f t="shared" si="39"/>
        <v/>
      </c>
      <c r="CJ21" s="10" t="str">
        <f t="shared" si="18"/>
        <v/>
      </c>
      <c r="CK21" s="10" t="str">
        <f t="shared" si="40"/>
        <v/>
      </c>
      <c r="CL21" s="10" t="str">
        <f t="shared" si="41"/>
        <v/>
      </c>
      <c r="CM21" s="10" t="str">
        <f t="shared" si="42"/>
        <v/>
      </c>
      <c r="CN21" s="10" t="str">
        <f t="shared" si="19"/>
        <v/>
      </c>
      <c r="CO21" s="10" t="str">
        <f t="shared" si="43"/>
        <v/>
      </c>
      <c r="CP21" s="10" t="str">
        <f t="shared" si="44"/>
        <v/>
      </c>
      <c r="CQ21" s="10" t="str">
        <f t="shared" si="45"/>
        <v/>
      </c>
      <c r="CR21" s="10" t="str">
        <f t="shared" si="20"/>
        <v/>
      </c>
      <c r="CS21" s="10" t="str">
        <f t="shared" si="46"/>
        <v/>
      </c>
      <c r="CT21" s="10" t="str">
        <f t="shared" si="47"/>
        <v/>
      </c>
      <c r="CU21" s="10" t="str">
        <f t="shared" si="48"/>
        <v/>
      </c>
      <c r="CV21" s="151"/>
      <c r="CW21" s="11" t="b">
        <f t="shared" si="49"/>
        <v>0</v>
      </c>
      <c r="CX21" s="11" t="b">
        <f t="shared" si="50"/>
        <v>0</v>
      </c>
      <c r="CY21" s="11" t="b">
        <f t="shared" si="51"/>
        <v>0</v>
      </c>
      <c r="CZ21" s="11" t="b">
        <f t="shared" si="52"/>
        <v>0</v>
      </c>
      <c r="DA21" s="11" t="b">
        <f t="shared" si="53"/>
        <v>0</v>
      </c>
      <c r="DB21" s="11" t="b">
        <f t="shared" si="54"/>
        <v>0</v>
      </c>
      <c r="DC21" s="11" t="b">
        <f t="shared" si="55"/>
        <v>0</v>
      </c>
      <c r="DD21" s="11" t="b">
        <f t="shared" si="56"/>
        <v>0</v>
      </c>
      <c r="DE21" s="11" t="b">
        <f t="shared" si="57"/>
        <v>0</v>
      </c>
      <c r="DF21" s="11" t="b">
        <f t="shared" si="58"/>
        <v>0</v>
      </c>
      <c r="DG21" s="11" t="b">
        <f t="shared" si="59"/>
        <v>0</v>
      </c>
      <c r="DH21" s="11" t="b">
        <f t="shared" si="60"/>
        <v>0</v>
      </c>
      <c r="DI21" s="11" t="b">
        <f t="shared" si="61"/>
        <v>0</v>
      </c>
      <c r="DJ21" s="11" t="b">
        <f t="shared" si="62"/>
        <v>0</v>
      </c>
      <c r="DK21" s="11" t="b">
        <f t="shared" si="63"/>
        <v>0</v>
      </c>
      <c r="DL21" s="11" t="b">
        <f t="shared" si="64"/>
        <v>0</v>
      </c>
      <c r="DM21" s="11" t="b">
        <f t="shared" si="65"/>
        <v>0</v>
      </c>
      <c r="DN21" s="11" t="b">
        <f t="shared" si="66"/>
        <v>0</v>
      </c>
      <c r="DO21" s="11" t="b">
        <f t="shared" si="67"/>
        <v>0</v>
      </c>
      <c r="DP21" s="11" t="b">
        <f t="shared" si="68"/>
        <v>0</v>
      </c>
      <c r="DQ21" s="11" t="b">
        <f t="shared" si="69"/>
        <v>0</v>
      </c>
      <c r="DR21" s="11" t="b">
        <f t="shared" si="70"/>
        <v>0</v>
      </c>
      <c r="DS21" s="11" t="b">
        <f t="shared" si="71"/>
        <v>0</v>
      </c>
      <c r="DT21" s="11" t="b">
        <f t="shared" si="72"/>
        <v>0</v>
      </c>
      <c r="DV21" s="13"/>
      <c r="DW21" s="13"/>
      <c r="DX21" s="13"/>
      <c r="DZ21" s="14" t="s">
        <v>5</v>
      </c>
    </row>
    <row r="22" spans="1:130" s="12" customFormat="1" ht="25.5" x14ac:dyDescent="0.2">
      <c r="A22" s="31">
        <v>12</v>
      </c>
      <c r="B22" s="32" t="str">
        <f t="shared" si="2"/>
        <v/>
      </c>
      <c r="C22" s="54"/>
      <c r="D22" s="20"/>
      <c r="E22" s="57"/>
      <c r="F22" s="57"/>
      <c r="G22" s="57"/>
      <c r="H22" s="57"/>
      <c r="I22" s="57"/>
      <c r="J22" s="20"/>
      <c r="K22" s="20"/>
      <c r="L22" s="20"/>
      <c r="M22" s="20"/>
      <c r="N22" s="28"/>
      <c r="O22" s="20"/>
      <c r="P22" s="28"/>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153"/>
      <c r="AX22" s="50"/>
      <c r="AY22" s="52"/>
      <c r="AZ22" s="10" t="str">
        <f t="shared" si="3"/>
        <v/>
      </c>
      <c r="BA22" s="10" t="str">
        <f t="shared" si="21"/>
        <v/>
      </c>
      <c r="BB22" s="10" t="str">
        <f t="shared" si="4"/>
        <v/>
      </c>
      <c r="BC22" s="10" t="str">
        <f t="shared" si="5"/>
        <v/>
      </c>
      <c r="BD22" s="10" t="str">
        <f t="shared" si="6"/>
        <v/>
      </c>
      <c r="BE22" s="10" t="str">
        <f t="shared" si="6"/>
        <v/>
      </c>
      <c r="BF22" s="10" t="str">
        <f t="shared" si="22"/>
        <v/>
      </c>
      <c r="BG22" s="10" t="str">
        <f t="shared" si="7"/>
        <v/>
      </c>
      <c r="BH22" s="10" t="str">
        <f t="shared" si="7"/>
        <v/>
      </c>
      <c r="BI22" s="10" t="str">
        <f t="shared" si="23"/>
        <v/>
      </c>
      <c r="BJ22" s="10" t="str">
        <f t="shared" si="8"/>
        <v/>
      </c>
      <c r="BK22" s="10" t="str">
        <f t="shared" si="9"/>
        <v/>
      </c>
      <c r="BL22" s="10" t="str">
        <f t="shared" si="10"/>
        <v/>
      </c>
      <c r="BM22" s="10" t="str">
        <f t="shared" si="11"/>
        <v/>
      </c>
      <c r="BN22" s="10" t="str">
        <f t="shared" si="24"/>
        <v/>
      </c>
      <c r="BO22" s="10" t="str">
        <f t="shared" si="25"/>
        <v/>
      </c>
      <c r="BP22" s="10" t="str">
        <f t="shared" si="12"/>
        <v/>
      </c>
      <c r="BQ22" s="10" t="str">
        <f t="shared" si="26"/>
        <v/>
      </c>
      <c r="BR22" s="10" t="str">
        <f t="shared" si="13"/>
        <v/>
      </c>
      <c r="BS22" s="10" t="str">
        <f t="shared" si="27"/>
        <v/>
      </c>
      <c r="BT22" s="10" t="str">
        <f t="shared" si="14"/>
        <v/>
      </c>
      <c r="BU22" s="10" t="str">
        <f t="shared" si="28"/>
        <v/>
      </c>
      <c r="BV22" s="10" t="str">
        <f t="shared" si="29"/>
        <v/>
      </c>
      <c r="BW22" s="10" t="str">
        <f t="shared" si="30"/>
        <v/>
      </c>
      <c r="BX22" s="10" t="str">
        <f t="shared" si="15"/>
        <v/>
      </c>
      <c r="BY22" s="10" t="str">
        <f t="shared" si="31"/>
        <v/>
      </c>
      <c r="BZ22" s="10" t="str">
        <f t="shared" si="32"/>
        <v/>
      </c>
      <c r="CA22" s="10" t="str">
        <f t="shared" si="33"/>
        <v/>
      </c>
      <c r="CB22" s="10" t="str">
        <f t="shared" si="16"/>
        <v/>
      </c>
      <c r="CC22" s="10" t="str">
        <f t="shared" si="34"/>
        <v/>
      </c>
      <c r="CD22" s="10" t="str">
        <f t="shared" si="35"/>
        <v/>
      </c>
      <c r="CE22" s="10" t="str">
        <f t="shared" si="36"/>
        <v/>
      </c>
      <c r="CF22" s="10" t="str">
        <f t="shared" si="17"/>
        <v/>
      </c>
      <c r="CG22" s="10" t="str">
        <f t="shared" si="37"/>
        <v/>
      </c>
      <c r="CH22" s="10" t="str">
        <f t="shared" si="38"/>
        <v/>
      </c>
      <c r="CI22" s="10" t="str">
        <f t="shared" si="39"/>
        <v/>
      </c>
      <c r="CJ22" s="10" t="str">
        <f t="shared" si="18"/>
        <v/>
      </c>
      <c r="CK22" s="10" t="str">
        <f t="shared" si="40"/>
        <v/>
      </c>
      <c r="CL22" s="10" t="str">
        <f t="shared" si="41"/>
        <v/>
      </c>
      <c r="CM22" s="10" t="str">
        <f t="shared" si="42"/>
        <v/>
      </c>
      <c r="CN22" s="10" t="str">
        <f t="shared" si="19"/>
        <v/>
      </c>
      <c r="CO22" s="10" t="str">
        <f t="shared" si="43"/>
        <v/>
      </c>
      <c r="CP22" s="10" t="str">
        <f t="shared" si="44"/>
        <v/>
      </c>
      <c r="CQ22" s="10" t="str">
        <f t="shared" si="45"/>
        <v/>
      </c>
      <c r="CR22" s="10" t="str">
        <f t="shared" si="20"/>
        <v/>
      </c>
      <c r="CS22" s="10" t="str">
        <f t="shared" si="46"/>
        <v/>
      </c>
      <c r="CT22" s="10" t="str">
        <f t="shared" si="47"/>
        <v/>
      </c>
      <c r="CU22" s="10" t="str">
        <f t="shared" si="48"/>
        <v/>
      </c>
      <c r="CV22" s="151"/>
      <c r="CW22" s="11" t="b">
        <f t="shared" si="49"/>
        <v>0</v>
      </c>
      <c r="CX22" s="11" t="b">
        <f t="shared" si="50"/>
        <v>0</v>
      </c>
      <c r="CY22" s="11" t="b">
        <f t="shared" si="51"/>
        <v>0</v>
      </c>
      <c r="CZ22" s="11" t="b">
        <f t="shared" si="52"/>
        <v>0</v>
      </c>
      <c r="DA22" s="11" t="b">
        <f t="shared" si="53"/>
        <v>0</v>
      </c>
      <c r="DB22" s="11" t="b">
        <f t="shared" si="54"/>
        <v>0</v>
      </c>
      <c r="DC22" s="11" t="b">
        <f t="shared" si="55"/>
        <v>0</v>
      </c>
      <c r="DD22" s="11" t="b">
        <f t="shared" si="56"/>
        <v>0</v>
      </c>
      <c r="DE22" s="11" t="b">
        <f t="shared" si="57"/>
        <v>0</v>
      </c>
      <c r="DF22" s="11" t="b">
        <f t="shared" si="58"/>
        <v>0</v>
      </c>
      <c r="DG22" s="11" t="b">
        <f t="shared" si="59"/>
        <v>0</v>
      </c>
      <c r="DH22" s="11" t="b">
        <f t="shared" si="60"/>
        <v>0</v>
      </c>
      <c r="DI22" s="11" t="b">
        <f t="shared" si="61"/>
        <v>0</v>
      </c>
      <c r="DJ22" s="11" t="b">
        <f t="shared" si="62"/>
        <v>0</v>
      </c>
      <c r="DK22" s="11" t="b">
        <f t="shared" si="63"/>
        <v>0</v>
      </c>
      <c r="DL22" s="11" t="b">
        <f t="shared" si="64"/>
        <v>0</v>
      </c>
      <c r="DM22" s="11" t="b">
        <f t="shared" si="65"/>
        <v>0</v>
      </c>
      <c r="DN22" s="11" t="b">
        <f t="shared" si="66"/>
        <v>0</v>
      </c>
      <c r="DO22" s="11" t="b">
        <f t="shared" si="67"/>
        <v>0</v>
      </c>
      <c r="DP22" s="11" t="b">
        <f t="shared" si="68"/>
        <v>0</v>
      </c>
      <c r="DQ22" s="11" t="b">
        <f t="shared" si="69"/>
        <v>0</v>
      </c>
      <c r="DR22" s="11" t="b">
        <f t="shared" si="70"/>
        <v>0</v>
      </c>
      <c r="DS22" s="11" t="b">
        <f t="shared" si="71"/>
        <v>0</v>
      </c>
      <c r="DT22" s="11" t="b">
        <f t="shared" si="72"/>
        <v>0</v>
      </c>
      <c r="DV22" s="13"/>
      <c r="DW22" s="13"/>
      <c r="DX22" s="13"/>
      <c r="DZ22" s="14" t="s">
        <v>5</v>
      </c>
    </row>
    <row r="23" spans="1:130" s="12" customFormat="1" ht="25.5" x14ac:dyDescent="0.2">
      <c r="A23" s="31">
        <v>13</v>
      </c>
      <c r="B23" s="32" t="str">
        <f t="shared" si="2"/>
        <v/>
      </c>
      <c r="C23" s="54"/>
      <c r="D23" s="20"/>
      <c r="E23" s="57"/>
      <c r="F23" s="57"/>
      <c r="G23" s="57"/>
      <c r="H23" s="57"/>
      <c r="I23" s="57"/>
      <c r="J23" s="20"/>
      <c r="K23" s="20"/>
      <c r="L23" s="20"/>
      <c r="M23" s="20"/>
      <c r="N23" s="28"/>
      <c r="O23" s="20"/>
      <c r="P23" s="28"/>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153"/>
      <c r="AX23" s="50"/>
      <c r="AY23" s="52"/>
      <c r="AZ23" s="10" t="str">
        <f t="shared" si="3"/>
        <v/>
      </c>
      <c r="BA23" s="10" t="str">
        <f t="shared" si="21"/>
        <v/>
      </c>
      <c r="BB23" s="10" t="str">
        <f t="shared" si="4"/>
        <v/>
      </c>
      <c r="BC23" s="10" t="str">
        <f t="shared" si="5"/>
        <v/>
      </c>
      <c r="BD23" s="10" t="str">
        <f t="shared" si="6"/>
        <v/>
      </c>
      <c r="BE23" s="10" t="str">
        <f t="shared" si="6"/>
        <v/>
      </c>
      <c r="BF23" s="10" t="str">
        <f t="shared" si="22"/>
        <v/>
      </c>
      <c r="BG23" s="10" t="str">
        <f t="shared" si="7"/>
        <v/>
      </c>
      <c r="BH23" s="10" t="str">
        <f t="shared" si="7"/>
        <v/>
      </c>
      <c r="BI23" s="10" t="str">
        <f t="shared" si="23"/>
        <v/>
      </c>
      <c r="BJ23" s="10" t="str">
        <f t="shared" si="8"/>
        <v/>
      </c>
      <c r="BK23" s="10" t="str">
        <f t="shared" si="9"/>
        <v/>
      </c>
      <c r="BL23" s="10" t="str">
        <f t="shared" si="10"/>
        <v/>
      </c>
      <c r="BM23" s="10" t="str">
        <f t="shared" si="11"/>
        <v/>
      </c>
      <c r="BN23" s="10" t="str">
        <f t="shared" si="24"/>
        <v/>
      </c>
      <c r="BO23" s="10" t="str">
        <f t="shared" si="25"/>
        <v/>
      </c>
      <c r="BP23" s="10" t="str">
        <f t="shared" si="12"/>
        <v/>
      </c>
      <c r="BQ23" s="10" t="str">
        <f t="shared" si="26"/>
        <v/>
      </c>
      <c r="BR23" s="10" t="str">
        <f t="shared" si="13"/>
        <v/>
      </c>
      <c r="BS23" s="10" t="str">
        <f t="shared" si="27"/>
        <v/>
      </c>
      <c r="BT23" s="10" t="str">
        <f t="shared" si="14"/>
        <v/>
      </c>
      <c r="BU23" s="10" t="str">
        <f t="shared" si="28"/>
        <v/>
      </c>
      <c r="BV23" s="10" t="str">
        <f t="shared" si="29"/>
        <v/>
      </c>
      <c r="BW23" s="10" t="str">
        <f t="shared" si="30"/>
        <v/>
      </c>
      <c r="BX23" s="10" t="str">
        <f t="shared" si="15"/>
        <v/>
      </c>
      <c r="BY23" s="10" t="str">
        <f t="shared" si="31"/>
        <v/>
      </c>
      <c r="BZ23" s="10" t="str">
        <f t="shared" si="32"/>
        <v/>
      </c>
      <c r="CA23" s="10" t="str">
        <f t="shared" si="33"/>
        <v/>
      </c>
      <c r="CB23" s="10" t="str">
        <f t="shared" si="16"/>
        <v/>
      </c>
      <c r="CC23" s="10" t="str">
        <f t="shared" si="34"/>
        <v/>
      </c>
      <c r="CD23" s="10" t="str">
        <f t="shared" si="35"/>
        <v/>
      </c>
      <c r="CE23" s="10" t="str">
        <f t="shared" si="36"/>
        <v/>
      </c>
      <c r="CF23" s="10" t="str">
        <f t="shared" si="17"/>
        <v/>
      </c>
      <c r="CG23" s="10" t="str">
        <f t="shared" si="37"/>
        <v/>
      </c>
      <c r="CH23" s="10" t="str">
        <f t="shared" si="38"/>
        <v/>
      </c>
      <c r="CI23" s="10" t="str">
        <f t="shared" si="39"/>
        <v/>
      </c>
      <c r="CJ23" s="10" t="str">
        <f t="shared" si="18"/>
        <v/>
      </c>
      <c r="CK23" s="10" t="str">
        <f t="shared" si="40"/>
        <v/>
      </c>
      <c r="CL23" s="10" t="str">
        <f t="shared" si="41"/>
        <v/>
      </c>
      <c r="CM23" s="10" t="str">
        <f t="shared" si="42"/>
        <v/>
      </c>
      <c r="CN23" s="10" t="str">
        <f t="shared" si="19"/>
        <v/>
      </c>
      <c r="CO23" s="10" t="str">
        <f t="shared" si="43"/>
        <v/>
      </c>
      <c r="CP23" s="10" t="str">
        <f t="shared" si="44"/>
        <v/>
      </c>
      <c r="CQ23" s="10" t="str">
        <f t="shared" si="45"/>
        <v/>
      </c>
      <c r="CR23" s="10" t="str">
        <f t="shared" si="20"/>
        <v/>
      </c>
      <c r="CS23" s="10" t="str">
        <f t="shared" si="46"/>
        <v/>
      </c>
      <c r="CT23" s="10" t="str">
        <f t="shared" si="47"/>
        <v/>
      </c>
      <c r="CU23" s="10" t="str">
        <f t="shared" si="48"/>
        <v/>
      </c>
      <c r="CV23" s="151"/>
      <c r="CW23" s="11" t="b">
        <f t="shared" si="49"/>
        <v>0</v>
      </c>
      <c r="CX23" s="11" t="b">
        <f t="shared" si="50"/>
        <v>0</v>
      </c>
      <c r="CY23" s="11" t="b">
        <f t="shared" si="51"/>
        <v>0</v>
      </c>
      <c r="CZ23" s="11" t="b">
        <f t="shared" si="52"/>
        <v>0</v>
      </c>
      <c r="DA23" s="11" t="b">
        <f t="shared" si="53"/>
        <v>0</v>
      </c>
      <c r="DB23" s="11" t="b">
        <f t="shared" si="54"/>
        <v>0</v>
      </c>
      <c r="DC23" s="11" t="b">
        <f t="shared" si="55"/>
        <v>0</v>
      </c>
      <c r="DD23" s="11" t="b">
        <f t="shared" si="56"/>
        <v>0</v>
      </c>
      <c r="DE23" s="11" t="b">
        <f t="shared" si="57"/>
        <v>0</v>
      </c>
      <c r="DF23" s="11" t="b">
        <f t="shared" si="58"/>
        <v>0</v>
      </c>
      <c r="DG23" s="11" t="b">
        <f t="shared" si="59"/>
        <v>0</v>
      </c>
      <c r="DH23" s="11" t="b">
        <f t="shared" si="60"/>
        <v>0</v>
      </c>
      <c r="DI23" s="11" t="b">
        <f t="shared" si="61"/>
        <v>0</v>
      </c>
      <c r="DJ23" s="11" t="b">
        <f t="shared" si="62"/>
        <v>0</v>
      </c>
      <c r="DK23" s="11" t="b">
        <f t="shared" si="63"/>
        <v>0</v>
      </c>
      <c r="DL23" s="11" t="b">
        <f t="shared" si="64"/>
        <v>0</v>
      </c>
      <c r="DM23" s="11" t="b">
        <f t="shared" si="65"/>
        <v>0</v>
      </c>
      <c r="DN23" s="11" t="b">
        <f t="shared" si="66"/>
        <v>0</v>
      </c>
      <c r="DO23" s="11" t="b">
        <f t="shared" si="67"/>
        <v>0</v>
      </c>
      <c r="DP23" s="11" t="b">
        <f t="shared" si="68"/>
        <v>0</v>
      </c>
      <c r="DQ23" s="11" t="b">
        <f t="shared" si="69"/>
        <v>0</v>
      </c>
      <c r="DR23" s="11" t="b">
        <f t="shared" si="70"/>
        <v>0</v>
      </c>
      <c r="DS23" s="11" t="b">
        <f t="shared" si="71"/>
        <v>0</v>
      </c>
      <c r="DT23" s="11" t="b">
        <f t="shared" si="72"/>
        <v>0</v>
      </c>
      <c r="DV23" s="13"/>
      <c r="DW23" s="13"/>
      <c r="DX23" s="13"/>
      <c r="DZ23" s="14" t="s">
        <v>5</v>
      </c>
    </row>
    <row r="24" spans="1:130" s="12" customFormat="1" ht="25.5" x14ac:dyDescent="0.2">
      <c r="A24" s="31">
        <v>14</v>
      </c>
      <c r="B24" s="32" t="str">
        <f t="shared" si="2"/>
        <v/>
      </c>
      <c r="C24" s="54"/>
      <c r="D24" s="20"/>
      <c r="E24" s="57"/>
      <c r="F24" s="57"/>
      <c r="G24" s="57"/>
      <c r="H24" s="57"/>
      <c r="I24" s="57"/>
      <c r="J24" s="20"/>
      <c r="K24" s="20"/>
      <c r="L24" s="20"/>
      <c r="M24" s="20"/>
      <c r="N24" s="28"/>
      <c r="O24" s="20"/>
      <c r="P24" s="28"/>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153"/>
      <c r="AX24" s="50"/>
      <c r="AY24" s="52"/>
      <c r="AZ24" s="10" t="str">
        <f t="shared" si="3"/>
        <v/>
      </c>
      <c r="BA24" s="10" t="str">
        <f t="shared" si="21"/>
        <v/>
      </c>
      <c r="BB24" s="10" t="str">
        <f t="shared" si="4"/>
        <v/>
      </c>
      <c r="BC24" s="10" t="str">
        <f t="shared" si="5"/>
        <v/>
      </c>
      <c r="BD24" s="10" t="str">
        <f t="shared" si="6"/>
        <v/>
      </c>
      <c r="BE24" s="10" t="str">
        <f t="shared" si="6"/>
        <v/>
      </c>
      <c r="BF24" s="10" t="str">
        <f t="shared" si="22"/>
        <v/>
      </c>
      <c r="BG24" s="10" t="str">
        <f t="shared" si="7"/>
        <v/>
      </c>
      <c r="BH24" s="10" t="str">
        <f t="shared" si="7"/>
        <v/>
      </c>
      <c r="BI24" s="10" t="str">
        <f t="shared" si="23"/>
        <v/>
      </c>
      <c r="BJ24" s="10" t="str">
        <f t="shared" si="8"/>
        <v/>
      </c>
      <c r="BK24" s="10" t="str">
        <f t="shared" si="9"/>
        <v/>
      </c>
      <c r="BL24" s="10" t="str">
        <f t="shared" si="10"/>
        <v/>
      </c>
      <c r="BM24" s="10" t="str">
        <f t="shared" si="11"/>
        <v/>
      </c>
      <c r="BN24" s="10" t="str">
        <f t="shared" si="24"/>
        <v/>
      </c>
      <c r="BO24" s="10" t="str">
        <f t="shared" si="25"/>
        <v/>
      </c>
      <c r="BP24" s="10" t="str">
        <f t="shared" si="12"/>
        <v/>
      </c>
      <c r="BQ24" s="10" t="str">
        <f t="shared" si="26"/>
        <v/>
      </c>
      <c r="BR24" s="10" t="str">
        <f t="shared" si="13"/>
        <v/>
      </c>
      <c r="BS24" s="10" t="str">
        <f t="shared" si="27"/>
        <v/>
      </c>
      <c r="BT24" s="10" t="str">
        <f t="shared" si="14"/>
        <v/>
      </c>
      <c r="BU24" s="10" t="str">
        <f t="shared" si="28"/>
        <v/>
      </c>
      <c r="BV24" s="10" t="str">
        <f t="shared" si="29"/>
        <v/>
      </c>
      <c r="BW24" s="10" t="str">
        <f t="shared" si="30"/>
        <v/>
      </c>
      <c r="BX24" s="10" t="str">
        <f t="shared" si="15"/>
        <v/>
      </c>
      <c r="BY24" s="10" t="str">
        <f t="shared" si="31"/>
        <v/>
      </c>
      <c r="BZ24" s="10" t="str">
        <f t="shared" si="32"/>
        <v/>
      </c>
      <c r="CA24" s="10" t="str">
        <f t="shared" si="33"/>
        <v/>
      </c>
      <c r="CB24" s="10" t="str">
        <f t="shared" si="16"/>
        <v/>
      </c>
      <c r="CC24" s="10" t="str">
        <f t="shared" si="34"/>
        <v/>
      </c>
      <c r="CD24" s="10" t="str">
        <f t="shared" si="35"/>
        <v/>
      </c>
      <c r="CE24" s="10" t="str">
        <f t="shared" si="36"/>
        <v/>
      </c>
      <c r="CF24" s="10" t="str">
        <f t="shared" si="17"/>
        <v/>
      </c>
      <c r="CG24" s="10" t="str">
        <f t="shared" si="37"/>
        <v/>
      </c>
      <c r="CH24" s="10" t="str">
        <f t="shared" si="38"/>
        <v/>
      </c>
      <c r="CI24" s="10" t="str">
        <f t="shared" si="39"/>
        <v/>
      </c>
      <c r="CJ24" s="10" t="str">
        <f t="shared" si="18"/>
        <v/>
      </c>
      <c r="CK24" s="10" t="str">
        <f t="shared" si="40"/>
        <v/>
      </c>
      <c r="CL24" s="10" t="str">
        <f t="shared" si="41"/>
        <v/>
      </c>
      <c r="CM24" s="10" t="str">
        <f t="shared" si="42"/>
        <v/>
      </c>
      <c r="CN24" s="10" t="str">
        <f t="shared" si="19"/>
        <v/>
      </c>
      <c r="CO24" s="10" t="str">
        <f t="shared" si="43"/>
        <v/>
      </c>
      <c r="CP24" s="10" t="str">
        <f t="shared" si="44"/>
        <v/>
      </c>
      <c r="CQ24" s="10" t="str">
        <f t="shared" si="45"/>
        <v/>
      </c>
      <c r="CR24" s="10" t="str">
        <f t="shared" si="20"/>
        <v/>
      </c>
      <c r="CS24" s="10" t="str">
        <f t="shared" si="46"/>
        <v/>
      </c>
      <c r="CT24" s="10" t="str">
        <f t="shared" si="47"/>
        <v/>
      </c>
      <c r="CU24" s="10" t="str">
        <f t="shared" si="48"/>
        <v/>
      </c>
      <c r="CV24" s="151"/>
      <c r="CW24" s="11" t="b">
        <f t="shared" si="49"/>
        <v>0</v>
      </c>
      <c r="CX24" s="11" t="b">
        <f t="shared" si="50"/>
        <v>0</v>
      </c>
      <c r="CY24" s="11" t="b">
        <f t="shared" si="51"/>
        <v>0</v>
      </c>
      <c r="CZ24" s="11" t="b">
        <f t="shared" si="52"/>
        <v>0</v>
      </c>
      <c r="DA24" s="11" t="b">
        <f t="shared" si="53"/>
        <v>0</v>
      </c>
      <c r="DB24" s="11" t="b">
        <f t="shared" si="54"/>
        <v>0</v>
      </c>
      <c r="DC24" s="11" t="b">
        <f t="shared" si="55"/>
        <v>0</v>
      </c>
      <c r="DD24" s="11" t="b">
        <f t="shared" si="56"/>
        <v>0</v>
      </c>
      <c r="DE24" s="11" t="b">
        <f t="shared" si="57"/>
        <v>0</v>
      </c>
      <c r="DF24" s="11" t="b">
        <f t="shared" si="58"/>
        <v>0</v>
      </c>
      <c r="DG24" s="11" t="b">
        <f t="shared" si="59"/>
        <v>0</v>
      </c>
      <c r="DH24" s="11" t="b">
        <f t="shared" si="60"/>
        <v>0</v>
      </c>
      <c r="DI24" s="11" t="b">
        <f t="shared" si="61"/>
        <v>0</v>
      </c>
      <c r="DJ24" s="11" t="b">
        <f t="shared" si="62"/>
        <v>0</v>
      </c>
      <c r="DK24" s="11" t="b">
        <f t="shared" si="63"/>
        <v>0</v>
      </c>
      <c r="DL24" s="11" t="b">
        <f t="shared" si="64"/>
        <v>0</v>
      </c>
      <c r="DM24" s="11" t="b">
        <f t="shared" si="65"/>
        <v>0</v>
      </c>
      <c r="DN24" s="11" t="b">
        <f t="shared" si="66"/>
        <v>0</v>
      </c>
      <c r="DO24" s="11" t="b">
        <f t="shared" si="67"/>
        <v>0</v>
      </c>
      <c r="DP24" s="11" t="b">
        <f t="shared" si="68"/>
        <v>0</v>
      </c>
      <c r="DQ24" s="11" t="b">
        <f t="shared" si="69"/>
        <v>0</v>
      </c>
      <c r="DR24" s="11" t="b">
        <f t="shared" si="70"/>
        <v>0</v>
      </c>
      <c r="DS24" s="11" t="b">
        <f t="shared" si="71"/>
        <v>0</v>
      </c>
      <c r="DT24" s="11" t="b">
        <f t="shared" si="72"/>
        <v>0</v>
      </c>
      <c r="DV24" s="13"/>
      <c r="DW24" s="13"/>
      <c r="DX24" s="13"/>
      <c r="DZ24" s="14" t="s">
        <v>5</v>
      </c>
    </row>
    <row r="25" spans="1:130" s="12" customFormat="1" ht="25.5" x14ac:dyDescent="0.2">
      <c r="A25" s="31">
        <v>15</v>
      </c>
      <c r="B25" s="32" t="str">
        <f t="shared" si="2"/>
        <v/>
      </c>
      <c r="C25" s="54"/>
      <c r="D25" s="20"/>
      <c r="E25" s="57"/>
      <c r="F25" s="57"/>
      <c r="G25" s="57"/>
      <c r="H25" s="57"/>
      <c r="I25" s="57"/>
      <c r="J25" s="20"/>
      <c r="K25" s="20"/>
      <c r="L25" s="20"/>
      <c r="M25" s="20"/>
      <c r="N25" s="28"/>
      <c r="O25" s="20"/>
      <c r="P25" s="28"/>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153"/>
      <c r="AX25" s="50"/>
      <c r="AY25" s="52"/>
      <c r="AZ25" s="10" t="str">
        <f t="shared" si="3"/>
        <v/>
      </c>
      <c r="BA25" s="10" t="str">
        <f t="shared" si="21"/>
        <v/>
      </c>
      <c r="BB25" s="10" t="str">
        <f t="shared" si="4"/>
        <v/>
      </c>
      <c r="BC25" s="10" t="str">
        <f t="shared" si="5"/>
        <v/>
      </c>
      <c r="BD25" s="10" t="str">
        <f t="shared" si="6"/>
        <v/>
      </c>
      <c r="BE25" s="10" t="str">
        <f t="shared" si="6"/>
        <v/>
      </c>
      <c r="BF25" s="10" t="str">
        <f t="shared" si="22"/>
        <v/>
      </c>
      <c r="BG25" s="10" t="str">
        <f t="shared" si="7"/>
        <v/>
      </c>
      <c r="BH25" s="10" t="str">
        <f t="shared" si="7"/>
        <v/>
      </c>
      <c r="BI25" s="10" t="str">
        <f t="shared" si="23"/>
        <v/>
      </c>
      <c r="BJ25" s="10" t="str">
        <f t="shared" si="8"/>
        <v/>
      </c>
      <c r="BK25" s="10" t="str">
        <f t="shared" si="9"/>
        <v/>
      </c>
      <c r="BL25" s="10" t="str">
        <f t="shared" si="10"/>
        <v/>
      </c>
      <c r="BM25" s="10" t="str">
        <f t="shared" si="11"/>
        <v/>
      </c>
      <c r="BN25" s="10" t="str">
        <f t="shared" si="24"/>
        <v/>
      </c>
      <c r="BO25" s="10" t="str">
        <f t="shared" si="25"/>
        <v/>
      </c>
      <c r="BP25" s="10" t="str">
        <f t="shared" si="12"/>
        <v/>
      </c>
      <c r="BQ25" s="10" t="str">
        <f t="shared" si="26"/>
        <v/>
      </c>
      <c r="BR25" s="10" t="str">
        <f t="shared" si="13"/>
        <v/>
      </c>
      <c r="BS25" s="10" t="str">
        <f t="shared" si="27"/>
        <v/>
      </c>
      <c r="BT25" s="10" t="str">
        <f t="shared" si="14"/>
        <v/>
      </c>
      <c r="BU25" s="10" t="str">
        <f t="shared" si="28"/>
        <v/>
      </c>
      <c r="BV25" s="10" t="str">
        <f t="shared" si="29"/>
        <v/>
      </c>
      <c r="BW25" s="10" t="str">
        <f t="shared" si="30"/>
        <v/>
      </c>
      <c r="BX25" s="10" t="str">
        <f t="shared" si="15"/>
        <v/>
      </c>
      <c r="BY25" s="10" t="str">
        <f t="shared" si="31"/>
        <v/>
      </c>
      <c r="BZ25" s="10" t="str">
        <f t="shared" si="32"/>
        <v/>
      </c>
      <c r="CA25" s="10" t="str">
        <f t="shared" si="33"/>
        <v/>
      </c>
      <c r="CB25" s="10" t="str">
        <f t="shared" si="16"/>
        <v/>
      </c>
      <c r="CC25" s="10" t="str">
        <f t="shared" si="34"/>
        <v/>
      </c>
      <c r="CD25" s="10" t="str">
        <f t="shared" si="35"/>
        <v/>
      </c>
      <c r="CE25" s="10" t="str">
        <f t="shared" si="36"/>
        <v/>
      </c>
      <c r="CF25" s="10" t="str">
        <f t="shared" si="17"/>
        <v/>
      </c>
      <c r="CG25" s="10" t="str">
        <f t="shared" si="37"/>
        <v/>
      </c>
      <c r="CH25" s="10" t="str">
        <f t="shared" si="38"/>
        <v/>
      </c>
      <c r="CI25" s="10" t="str">
        <f t="shared" si="39"/>
        <v/>
      </c>
      <c r="CJ25" s="10" t="str">
        <f t="shared" si="18"/>
        <v/>
      </c>
      <c r="CK25" s="10" t="str">
        <f t="shared" si="40"/>
        <v/>
      </c>
      <c r="CL25" s="10" t="str">
        <f t="shared" si="41"/>
        <v/>
      </c>
      <c r="CM25" s="10" t="str">
        <f t="shared" si="42"/>
        <v/>
      </c>
      <c r="CN25" s="10" t="str">
        <f t="shared" si="19"/>
        <v/>
      </c>
      <c r="CO25" s="10" t="str">
        <f t="shared" si="43"/>
        <v/>
      </c>
      <c r="CP25" s="10" t="str">
        <f t="shared" si="44"/>
        <v/>
      </c>
      <c r="CQ25" s="10" t="str">
        <f t="shared" si="45"/>
        <v/>
      </c>
      <c r="CR25" s="10" t="str">
        <f t="shared" si="20"/>
        <v/>
      </c>
      <c r="CS25" s="10" t="str">
        <f t="shared" si="46"/>
        <v/>
      </c>
      <c r="CT25" s="10" t="str">
        <f t="shared" si="47"/>
        <v/>
      </c>
      <c r="CU25" s="10" t="str">
        <f t="shared" si="48"/>
        <v/>
      </c>
      <c r="CV25" s="151"/>
      <c r="CW25" s="11" t="b">
        <f t="shared" si="49"/>
        <v>0</v>
      </c>
      <c r="CX25" s="11" t="b">
        <f t="shared" si="50"/>
        <v>0</v>
      </c>
      <c r="CY25" s="11" t="b">
        <f t="shared" si="51"/>
        <v>0</v>
      </c>
      <c r="CZ25" s="11" t="b">
        <f t="shared" si="52"/>
        <v>0</v>
      </c>
      <c r="DA25" s="11" t="b">
        <f t="shared" si="53"/>
        <v>0</v>
      </c>
      <c r="DB25" s="11" t="b">
        <f t="shared" si="54"/>
        <v>0</v>
      </c>
      <c r="DC25" s="11" t="b">
        <f t="shared" si="55"/>
        <v>0</v>
      </c>
      <c r="DD25" s="11" t="b">
        <f t="shared" si="56"/>
        <v>0</v>
      </c>
      <c r="DE25" s="11" t="b">
        <f t="shared" si="57"/>
        <v>0</v>
      </c>
      <c r="DF25" s="11" t="b">
        <f t="shared" si="58"/>
        <v>0</v>
      </c>
      <c r="DG25" s="11" t="b">
        <f t="shared" si="59"/>
        <v>0</v>
      </c>
      <c r="DH25" s="11" t="b">
        <f t="shared" si="60"/>
        <v>0</v>
      </c>
      <c r="DI25" s="11" t="b">
        <f t="shared" si="61"/>
        <v>0</v>
      </c>
      <c r="DJ25" s="11" t="b">
        <f t="shared" si="62"/>
        <v>0</v>
      </c>
      <c r="DK25" s="11" t="b">
        <f t="shared" si="63"/>
        <v>0</v>
      </c>
      <c r="DL25" s="11" t="b">
        <f t="shared" si="64"/>
        <v>0</v>
      </c>
      <c r="DM25" s="11" t="b">
        <f t="shared" si="65"/>
        <v>0</v>
      </c>
      <c r="DN25" s="11" t="b">
        <f t="shared" si="66"/>
        <v>0</v>
      </c>
      <c r="DO25" s="11" t="b">
        <f t="shared" si="67"/>
        <v>0</v>
      </c>
      <c r="DP25" s="11" t="b">
        <f t="shared" si="68"/>
        <v>0</v>
      </c>
      <c r="DQ25" s="11" t="b">
        <f t="shared" si="69"/>
        <v>0</v>
      </c>
      <c r="DR25" s="11" t="b">
        <f t="shared" si="70"/>
        <v>0</v>
      </c>
      <c r="DS25" s="11" t="b">
        <f t="shared" si="71"/>
        <v>0</v>
      </c>
      <c r="DT25" s="11" t="b">
        <f t="shared" si="72"/>
        <v>0</v>
      </c>
      <c r="DV25" s="13"/>
      <c r="DW25" s="13"/>
      <c r="DX25" s="13"/>
      <c r="DZ25" s="14" t="s">
        <v>5</v>
      </c>
    </row>
    <row r="26" spans="1:130" s="12" customFormat="1" ht="25.5" x14ac:dyDescent="0.2">
      <c r="A26" s="31">
        <v>16</v>
      </c>
      <c r="B26" s="32" t="str">
        <f t="shared" si="2"/>
        <v/>
      </c>
      <c r="C26" s="54"/>
      <c r="D26" s="20"/>
      <c r="E26" s="57"/>
      <c r="F26" s="57"/>
      <c r="G26" s="57"/>
      <c r="H26" s="57"/>
      <c r="I26" s="57"/>
      <c r="J26" s="20"/>
      <c r="K26" s="20"/>
      <c r="L26" s="20"/>
      <c r="M26" s="20"/>
      <c r="N26" s="28"/>
      <c r="O26" s="20"/>
      <c r="P26" s="28"/>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153"/>
      <c r="AX26" s="50"/>
      <c r="AY26" s="52"/>
      <c r="AZ26" s="10" t="str">
        <f t="shared" si="3"/>
        <v/>
      </c>
      <c r="BA26" s="10" t="str">
        <f t="shared" si="21"/>
        <v/>
      </c>
      <c r="BB26" s="10" t="str">
        <f t="shared" si="4"/>
        <v/>
      </c>
      <c r="BC26" s="10" t="str">
        <f t="shared" si="5"/>
        <v/>
      </c>
      <c r="BD26" s="10" t="str">
        <f t="shared" si="6"/>
        <v/>
      </c>
      <c r="BE26" s="10" t="str">
        <f t="shared" si="6"/>
        <v/>
      </c>
      <c r="BF26" s="10" t="str">
        <f t="shared" si="22"/>
        <v/>
      </c>
      <c r="BG26" s="10" t="str">
        <f t="shared" si="7"/>
        <v/>
      </c>
      <c r="BH26" s="10" t="str">
        <f t="shared" si="7"/>
        <v/>
      </c>
      <c r="BI26" s="10" t="str">
        <f t="shared" si="23"/>
        <v/>
      </c>
      <c r="BJ26" s="10" t="str">
        <f t="shared" si="8"/>
        <v/>
      </c>
      <c r="BK26" s="10" t="str">
        <f t="shared" si="9"/>
        <v/>
      </c>
      <c r="BL26" s="10" t="str">
        <f t="shared" si="10"/>
        <v/>
      </c>
      <c r="BM26" s="10" t="str">
        <f t="shared" si="11"/>
        <v/>
      </c>
      <c r="BN26" s="10" t="str">
        <f t="shared" si="24"/>
        <v/>
      </c>
      <c r="BO26" s="10" t="str">
        <f t="shared" si="25"/>
        <v/>
      </c>
      <c r="BP26" s="10" t="str">
        <f t="shared" si="12"/>
        <v/>
      </c>
      <c r="BQ26" s="10" t="str">
        <f t="shared" si="26"/>
        <v/>
      </c>
      <c r="BR26" s="10" t="str">
        <f t="shared" si="13"/>
        <v/>
      </c>
      <c r="BS26" s="10" t="str">
        <f t="shared" si="27"/>
        <v/>
      </c>
      <c r="BT26" s="10" t="str">
        <f t="shared" si="14"/>
        <v/>
      </c>
      <c r="BU26" s="10" t="str">
        <f t="shared" si="28"/>
        <v/>
      </c>
      <c r="BV26" s="10" t="str">
        <f t="shared" si="29"/>
        <v/>
      </c>
      <c r="BW26" s="10" t="str">
        <f t="shared" si="30"/>
        <v/>
      </c>
      <c r="BX26" s="10" t="str">
        <f t="shared" si="15"/>
        <v/>
      </c>
      <c r="BY26" s="10" t="str">
        <f t="shared" si="31"/>
        <v/>
      </c>
      <c r="BZ26" s="10" t="str">
        <f t="shared" si="32"/>
        <v/>
      </c>
      <c r="CA26" s="10" t="str">
        <f t="shared" si="33"/>
        <v/>
      </c>
      <c r="CB26" s="10" t="str">
        <f t="shared" si="16"/>
        <v/>
      </c>
      <c r="CC26" s="10" t="str">
        <f t="shared" si="34"/>
        <v/>
      </c>
      <c r="CD26" s="10" t="str">
        <f t="shared" si="35"/>
        <v/>
      </c>
      <c r="CE26" s="10" t="str">
        <f t="shared" si="36"/>
        <v/>
      </c>
      <c r="CF26" s="10" t="str">
        <f t="shared" si="17"/>
        <v/>
      </c>
      <c r="CG26" s="10" t="str">
        <f t="shared" si="37"/>
        <v/>
      </c>
      <c r="CH26" s="10" t="str">
        <f t="shared" si="38"/>
        <v/>
      </c>
      <c r="CI26" s="10" t="str">
        <f t="shared" si="39"/>
        <v/>
      </c>
      <c r="CJ26" s="10" t="str">
        <f t="shared" si="18"/>
        <v/>
      </c>
      <c r="CK26" s="10" t="str">
        <f t="shared" si="40"/>
        <v/>
      </c>
      <c r="CL26" s="10" t="str">
        <f t="shared" si="41"/>
        <v/>
      </c>
      <c r="CM26" s="10" t="str">
        <f t="shared" si="42"/>
        <v/>
      </c>
      <c r="CN26" s="10" t="str">
        <f t="shared" si="19"/>
        <v/>
      </c>
      <c r="CO26" s="10" t="str">
        <f t="shared" si="43"/>
        <v/>
      </c>
      <c r="CP26" s="10" t="str">
        <f t="shared" si="44"/>
        <v/>
      </c>
      <c r="CQ26" s="10" t="str">
        <f t="shared" si="45"/>
        <v/>
      </c>
      <c r="CR26" s="10" t="str">
        <f t="shared" si="20"/>
        <v/>
      </c>
      <c r="CS26" s="10" t="str">
        <f t="shared" si="46"/>
        <v/>
      </c>
      <c r="CT26" s="10" t="str">
        <f t="shared" si="47"/>
        <v/>
      </c>
      <c r="CU26" s="10" t="str">
        <f t="shared" si="48"/>
        <v/>
      </c>
      <c r="CV26" s="151"/>
      <c r="CW26" s="11" t="b">
        <f t="shared" si="49"/>
        <v>0</v>
      </c>
      <c r="CX26" s="11" t="b">
        <f t="shared" si="50"/>
        <v>0</v>
      </c>
      <c r="CY26" s="11" t="b">
        <f t="shared" si="51"/>
        <v>0</v>
      </c>
      <c r="CZ26" s="11" t="b">
        <f t="shared" si="52"/>
        <v>0</v>
      </c>
      <c r="DA26" s="11" t="b">
        <f t="shared" si="53"/>
        <v>0</v>
      </c>
      <c r="DB26" s="11" t="b">
        <f t="shared" si="54"/>
        <v>0</v>
      </c>
      <c r="DC26" s="11" t="b">
        <f t="shared" si="55"/>
        <v>0</v>
      </c>
      <c r="DD26" s="11" t="b">
        <f t="shared" si="56"/>
        <v>0</v>
      </c>
      <c r="DE26" s="11" t="b">
        <f t="shared" si="57"/>
        <v>0</v>
      </c>
      <c r="DF26" s="11" t="b">
        <f t="shared" si="58"/>
        <v>0</v>
      </c>
      <c r="DG26" s="11" t="b">
        <f t="shared" si="59"/>
        <v>0</v>
      </c>
      <c r="DH26" s="11" t="b">
        <f t="shared" si="60"/>
        <v>0</v>
      </c>
      <c r="DI26" s="11" t="b">
        <f t="shared" si="61"/>
        <v>0</v>
      </c>
      <c r="DJ26" s="11" t="b">
        <f t="shared" si="62"/>
        <v>0</v>
      </c>
      <c r="DK26" s="11" t="b">
        <f t="shared" si="63"/>
        <v>0</v>
      </c>
      <c r="DL26" s="11" t="b">
        <f t="shared" si="64"/>
        <v>0</v>
      </c>
      <c r="DM26" s="11" t="b">
        <f t="shared" si="65"/>
        <v>0</v>
      </c>
      <c r="DN26" s="11" t="b">
        <f t="shared" si="66"/>
        <v>0</v>
      </c>
      <c r="DO26" s="11" t="b">
        <f t="shared" si="67"/>
        <v>0</v>
      </c>
      <c r="DP26" s="11" t="b">
        <f t="shared" si="68"/>
        <v>0</v>
      </c>
      <c r="DQ26" s="11" t="b">
        <f t="shared" si="69"/>
        <v>0</v>
      </c>
      <c r="DR26" s="11" t="b">
        <f t="shared" si="70"/>
        <v>0</v>
      </c>
      <c r="DS26" s="11" t="b">
        <f t="shared" si="71"/>
        <v>0</v>
      </c>
      <c r="DT26" s="11" t="b">
        <f t="shared" si="72"/>
        <v>0</v>
      </c>
      <c r="DV26" s="13"/>
      <c r="DW26" s="13"/>
      <c r="DX26" s="13"/>
      <c r="DZ26" s="14" t="s">
        <v>5</v>
      </c>
    </row>
    <row r="27" spans="1:130" s="12" customFormat="1" ht="25.5" x14ac:dyDescent="0.2">
      <c r="A27" s="31">
        <v>17</v>
      </c>
      <c r="B27" s="32" t="str">
        <f t="shared" si="2"/>
        <v/>
      </c>
      <c r="C27" s="54"/>
      <c r="D27" s="20"/>
      <c r="E27" s="57"/>
      <c r="F27" s="57"/>
      <c r="G27" s="57"/>
      <c r="H27" s="57"/>
      <c r="I27" s="57"/>
      <c r="J27" s="20"/>
      <c r="K27" s="20"/>
      <c r="L27" s="20"/>
      <c r="M27" s="20"/>
      <c r="N27" s="28"/>
      <c r="O27" s="20"/>
      <c r="P27" s="28"/>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153"/>
      <c r="AX27" s="50"/>
      <c r="AY27" s="52"/>
      <c r="AZ27" s="10" t="str">
        <f t="shared" si="3"/>
        <v/>
      </c>
      <c r="BA27" s="10" t="str">
        <f t="shared" si="21"/>
        <v/>
      </c>
      <c r="BB27" s="10" t="str">
        <f t="shared" si="4"/>
        <v/>
      </c>
      <c r="BC27" s="10" t="str">
        <f t="shared" si="5"/>
        <v/>
      </c>
      <c r="BD27" s="10" t="str">
        <f t="shared" si="6"/>
        <v/>
      </c>
      <c r="BE27" s="10" t="str">
        <f t="shared" si="6"/>
        <v/>
      </c>
      <c r="BF27" s="10" t="str">
        <f t="shared" si="22"/>
        <v/>
      </c>
      <c r="BG27" s="10" t="str">
        <f t="shared" si="7"/>
        <v/>
      </c>
      <c r="BH27" s="10" t="str">
        <f t="shared" si="7"/>
        <v/>
      </c>
      <c r="BI27" s="10" t="str">
        <f t="shared" si="23"/>
        <v/>
      </c>
      <c r="BJ27" s="10" t="str">
        <f t="shared" si="8"/>
        <v/>
      </c>
      <c r="BK27" s="10" t="str">
        <f t="shared" si="9"/>
        <v/>
      </c>
      <c r="BL27" s="10" t="str">
        <f t="shared" si="10"/>
        <v/>
      </c>
      <c r="BM27" s="10" t="str">
        <f t="shared" si="11"/>
        <v/>
      </c>
      <c r="BN27" s="10" t="str">
        <f t="shared" si="24"/>
        <v/>
      </c>
      <c r="BO27" s="10" t="str">
        <f t="shared" si="25"/>
        <v/>
      </c>
      <c r="BP27" s="10" t="str">
        <f t="shared" si="12"/>
        <v/>
      </c>
      <c r="BQ27" s="10" t="str">
        <f t="shared" si="26"/>
        <v/>
      </c>
      <c r="BR27" s="10" t="str">
        <f t="shared" si="13"/>
        <v/>
      </c>
      <c r="BS27" s="10" t="str">
        <f t="shared" si="27"/>
        <v/>
      </c>
      <c r="BT27" s="10" t="str">
        <f t="shared" si="14"/>
        <v/>
      </c>
      <c r="BU27" s="10" t="str">
        <f t="shared" si="28"/>
        <v/>
      </c>
      <c r="BV27" s="10" t="str">
        <f t="shared" si="29"/>
        <v/>
      </c>
      <c r="BW27" s="10" t="str">
        <f t="shared" si="30"/>
        <v/>
      </c>
      <c r="BX27" s="10" t="str">
        <f t="shared" si="15"/>
        <v/>
      </c>
      <c r="BY27" s="10" t="str">
        <f t="shared" si="31"/>
        <v/>
      </c>
      <c r="BZ27" s="10" t="str">
        <f t="shared" si="32"/>
        <v/>
      </c>
      <c r="CA27" s="10" t="str">
        <f t="shared" si="33"/>
        <v/>
      </c>
      <c r="CB27" s="10" t="str">
        <f t="shared" si="16"/>
        <v/>
      </c>
      <c r="CC27" s="10" t="str">
        <f t="shared" si="34"/>
        <v/>
      </c>
      <c r="CD27" s="10" t="str">
        <f t="shared" si="35"/>
        <v/>
      </c>
      <c r="CE27" s="10" t="str">
        <f t="shared" si="36"/>
        <v/>
      </c>
      <c r="CF27" s="10" t="str">
        <f t="shared" si="17"/>
        <v/>
      </c>
      <c r="CG27" s="10" t="str">
        <f t="shared" si="37"/>
        <v/>
      </c>
      <c r="CH27" s="10" t="str">
        <f t="shared" si="38"/>
        <v/>
      </c>
      <c r="CI27" s="10" t="str">
        <f t="shared" si="39"/>
        <v/>
      </c>
      <c r="CJ27" s="10" t="str">
        <f t="shared" si="18"/>
        <v/>
      </c>
      <c r="CK27" s="10" t="str">
        <f t="shared" si="40"/>
        <v/>
      </c>
      <c r="CL27" s="10" t="str">
        <f t="shared" si="41"/>
        <v/>
      </c>
      <c r="CM27" s="10" t="str">
        <f t="shared" si="42"/>
        <v/>
      </c>
      <c r="CN27" s="10" t="str">
        <f t="shared" si="19"/>
        <v/>
      </c>
      <c r="CO27" s="10" t="str">
        <f t="shared" si="43"/>
        <v/>
      </c>
      <c r="CP27" s="10" t="str">
        <f t="shared" si="44"/>
        <v/>
      </c>
      <c r="CQ27" s="10" t="str">
        <f t="shared" si="45"/>
        <v/>
      </c>
      <c r="CR27" s="10" t="str">
        <f t="shared" si="20"/>
        <v/>
      </c>
      <c r="CS27" s="10" t="str">
        <f t="shared" si="46"/>
        <v/>
      </c>
      <c r="CT27" s="10" t="str">
        <f t="shared" si="47"/>
        <v/>
      </c>
      <c r="CU27" s="10" t="str">
        <f t="shared" si="48"/>
        <v/>
      </c>
      <c r="CV27" s="151"/>
      <c r="CW27" s="11" t="b">
        <f t="shared" si="49"/>
        <v>0</v>
      </c>
      <c r="CX27" s="11" t="b">
        <f t="shared" si="50"/>
        <v>0</v>
      </c>
      <c r="CY27" s="11" t="b">
        <f t="shared" si="51"/>
        <v>0</v>
      </c>
      <c r="CZ27" s="11" t="b">
        <f t="shared" si="52"/>
        <v>0</v>
      </c>
      <c r="DA27" s="11" t="b">
        <f t="shared" si="53"/>
        <v>0</v>
      </c>
      <c r="DB27" s="11" t="b">
        <f t="shared" si="54"/>
        <v>0</v>
      </c>
      <c r="DC27" s="11" t="b">
        <f t="shared" si="55"/>
        <v>0</v>
      </c>
      <c r="DD27" s="11" t="b">
        <f t="shared" si="56"/>
        <v>0</v>
      </c>
      <c r="DE27" s="11" t="b">
        <f t="shared" si="57"/>
        <v>0</v>
      </c>
      <c r="DF27" s="11" t="b">
        <f t="shared" si="58"/>
        <v>0</v>
      </c>
      <c r="DG27" s="11" t="b">
        <f t="shared" si="59"/>
        <v>0</v>
      </c>
      <c r="DH27" s="11" t="b">
        <f t="shared" si="60"/>
        <v>0</v>
      </c>
      <c r="DI27" s="11" t="b">
        <f t="shared" si="61"/>
        <v>0</v>
      </c>
      <c r="DJ27" s="11" t="b">
        <f t="shared" si="62"/>
        <v>0</v>
      </c>
      <c r="DK27" s="11" t="b">
        <f t="shared" si="63"/>
        <v>0</v>
      </c>
      <c r="DL27" s="11" t="b">
        <f t="shared" si="64"/>
        <v>0</v>
      </c>
      <c r="DM27" s="11" t="b">
        <f t="shared" si="65"/>
        <v>0</v>
      </c>
      <c r="DN27" s="11" t="b">
        <f t="shared" si="66"/>
        <v>0</v>
      </c>
      <c r="DO27" s="11" t="b">
        <f t="shared" si="67"/>
        <v>0</v>
      </c>
      <c r="DP27" s="11" t="b">
        <f t="shared" si="68"/>
        <v>0</v>
      </c>
      <c r="DQ27" s="11" t="b">
        <f t="shared" si="69"/>
        <v>0</v>
      </c>
      <c r="DR27" s="11" t="b">
        <f t="shared" si="70"/>
        <v>0</v>
      </c>
      <c r="DS27" s="11" t="b">
        <f t="shared" si="71"/>
        <v>0</v>
      </c>
      <c r="DT27" s="11" t="b">
        <f t="shared" si="72"/>
        <v>0</v>
      </c>
      <c r="DV27" s="13"/>
      <c r="DW27" s="13"/>
      <c r="DX27" s="13"/>
      <c r="DZ27" s="14" t="s">
        <v>5</v>
      </c>
    </row>
    <row r="28" spans="1:130" s="12" customFormat="1" ht="25.5" x14ac:dyDescent="0.2">
      <c r="A28" s="31">
        <v>18</v>
      </c>
      <c r="B28" s="32" t="str">
        <f t="shared" si="2"/>
        <v/>
      </c>
      <c r="C28" s="54"/>
      <c r="D28" s="20"/>
      <c r="E28" s="57"/>
      <c r="F28" s="57"/>
      <c r="G28" s="57"/>
      <c r="H28" s="57"/>
      <c r="I28" s="57"/>
      <c r="J28" s="20"/>
      <c r="K28" s="20"/>
      <c r="L28" s="20"/>
      <c r="M28" s="20"/>
      <c r="N28" s="28"/>
      <c r="O28" s="20"/>
      <c r="P28" s="28"/>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153"/>
      <c r="AX28" s="50"/>
      <c r="AY28" s="52"/>
      <c r="AZ28" s="10" t="str">
        <f t="shared" si="3"/>
        <v/>
      </c>
      <c r="BA28" s="10" t="str">
        <f t="shared" si="21"/>
        <v/>
      </c>
      <c r="BB28" s="10" t="str">
        <f t="shared" si="4"/>
        <v/>
      </c>
      <c r="BC28" s="10" t="str">
        <f t="shared" si="5"/>
        <v/>
      </c>
      <c r="BD28" s="10" t="str">
        <f t="shared" si="6"/>
        <v/>
      </c>
      <c r="BE28" s="10" t="str">
        <f t="shared" si="6"/>
        <v/>
      </c>
      <c r="BF28" s="10" t="str">
        <f t="shared" si="22"/>
        <v/>
      </c>
      <c r="BG28" s="10" t="str">
        <f t="shared" si="7"/>
        <v/>
      </c>
      <c r="BH28" s="10" t="str">
        <f t="shared" si="7"/>
        <v/>
      </c>
      <c r="BI28" s="10" t="str">
        <f t="shared" si="23"/>
        <v/>
      </c>
      <c r="BJ28" s="10" t="str">
        <f t="shared" si="8"/>
        <v/>
      </c>
      <c r="BK28" s="10" t="str">
        <f t="shared" si="9"/>
        <v/>
      </c>
      <c r="BL28" s="10" t="str">
        <f t="shared" si="10"/>
        <v/>
      </c>
      <c r="BM28" s="10" t="str">
        <f t="shared" si="11"/>
        <v/>
      </c>
      <c r="BN28" s="10" t="str">
        <f t="shared" si="24"/>
        <v/>
      </c>
      <c r="BO28" s="10" t="str">
        <f t="shared" si="25"/>
        <v/>
      </c>
      <c r="BP28" s="10" t="str">
        <f t="shared" si="12"/>
        <v/>
      </c>
      <c r="BQ28" s="10" t="str">
        <f t="shared" si="26"/>
        <v/>
      </c>
      <c r="BR28" s="10" t="str">
        <f t="shared" si="13"/>
        <v/>
      </c>
      <c r="BS28" s="10" t="str">
        <f t="shared" si="27"/>
        <v/>
      </c>
      <c r="BT28" s="10" t="str">
        <f t="shared" si="14"/>
        <v/>
      </c>
      <c r="BU28" s="10" t="str">
        <f t="shared" si="28"/>
        <v/>
      </c>
      <c r="BV28" s="10" t="str">
        <f t="shared" si="29"/>
        <v/>
      </c>
      <c r="BW28" s="10" t="str">
        <f t="shared" si="30"/>
        <v/>
      </c>
      <c r="BX28" s="10" t="str">
        <f t="shared" si="15"/>
        <v/>
      </c>
      <c r="BY28" s="10" t="str">
        <f t="shared" si="31"/>
        <v/>
      </c>
      <c r="BZ28" s="10" t="str">
        <f t="shared" si="32"/>
        <v/>
      </c>
      <c r="CA28" s="10" t="str">
        <f t="shared" si="33"/>
        <v/>
      </c>
      <c r="CB28" s="10" t="str">
        <f t="shared" si="16"/>
        <v/>
      </c>
      <c r="CC28" s="10" t="str">
        <f t="shared" si="34"/>
        <v/>
      </c>
      <c r="CD28" s="10" t="str">
        <f t="shared" si="35"/>
        <v/>
      </c>
      <c r="CE28" s="10" t="str">
        <f t="shared" si="36"/>
        <v/>
      </c>
      <c r="CF28" s="10" t="str">
        <f t="shared" si="17"/>
        <v/>
      </c>
      <c r="CG28" s="10" t="str">
        <f t="shared" si="37"/>
        <v/>
      </c>
      <c r="CH28" s="10" t="str">
        <f t="shared" si="38"/>
        <v/>
      </c>
      <c r="CI28" s="10" t="str">
        <f t="shared" si="39"/>
        <v/>
      </c>
      <c r="CJ28" s="10" t="str">
        <f t="shared" si="18"/>
        <v/>
      </c>
      <c r="CK28" s="10" t="str">
        <f t="shared" si="40"/>
        <v/>
      </c>
      <c r="CL28" s="10" t="str">
        <f t="shared" si="41"/>
        <v/>
      </c>
      <c r="CM28" s="10" t="str">
        <f t="shared" si="42"/>
        <v/>
      </c>
      <c r="CN28" s="10" t="str">
        <f t="shared" si="19"/>
        <v/>
      </c>
      <c r="CO28" s="10" t="str">
        <f t="shared" si="43"/>
        <v/>
      </c>
      <c r="CP28" s="10" t="str">
        <f t="shared" si="44"/>
        <v/>
      </c>
      <c r="CQ28" s="10" t="str">
        <f t="shared" si="45"/>
        <v/>
      </c>
      <c r="CR28" s="10" t="str">
        <f t="shared" si="20"/>
        <v/>
      </c>
      <c r="CS28" s="10" t="str">
        <f t="shared" si="46"/>
        <v/>
      </c>
      <c r="CT28" s="10" t="str">
        <f t="shared" si="47"/>
        <v/>
      </c>
      <c r="CU28" s="10" t="str">
        <f t="shared" si="48"/>
        <v/>
      </c>
      <c r="CV28" s="151"/>
      <c r="CW28" s="11" t="b">
        <f t="shared" si="49"/>
        <v>0</v>
      </c>
      <c r="CX28" s="11" t="b">
        <f t="shared" si="50"/>
        <v>0</v>
      </c>
      <c r="CY28" s="11" t="b">
        <f t="shared" si="51"/>
        <v>0</v>
      </c>
      <c r="CZ28" s="11" t="b">
        <f t="shared" si="52"/>
        <v>0</v>
      </c>
      <c r="DA28" s="11" t="b">
        <f t="shared" si="53"/>
        <v>0</v>
      </c>
      <c r="DB28" s="11" t="b">
        <f t="shared" si="54"/>
        <v>0</v>
      </c>
      <c r="DC28" s="11" t="b">
        <f t="shared" si="55"/>
        <v>0</v>
      </c>
      <c r="DD28" s="11" t="b">
        <f t="shared" si="56"/>
        <v>0</v>
      </c>
      <c r="DE28" s="11" t="b">
        <f t="shared" si="57"/>
        <v>0</v>
      </c>
      <c r="DF28" s="11" t="b">
        <f t="shared" si="58"/>
        <v>0</v>
      </c>
      <c r="DG28" s="11" t="b">
        <f t="shared" si="59"/>
        <v>0</v>
      </c>
      <c r="DH28" s="11" t="b">
        <f t="shared" si="60"/>
        <v>0</v>
      </c>
      <c r="DI28" s="11" t="b">
        <f t="shared" si="61"/>
        <v>0</v>
      </c>
      <c r="DJ28" s="11" t="b">
        <f t="shared" si="62"/>
        <v>0</v>
      </c>
      <c r="DK28" s="11" t="b">
        <f t="shared" si="63"/>
        <v>0</v>
      </c>
      <c r="DL28" s="11" t="b">
        <f t="shared" si="64"/>
        <v>0</v>
      </c>
      <c r="DM28" s="11" t="b">
        <f t="shared" si="65"/>
        <v>0</v>
      </c>
      <c r="DN28" s="11" t="b">
        <f t="shared" si="66"/>
        <v>0</v>
      </c>
      <c r="DO28" s="11" t="b">
        <f t="shared" si="67"/>
        <v>0</v>
      </c>
      <c r="DP28" s="11" t="b">
        <f t="shared" si="68"/>
        <v>0</v>
      </c>
      <c r="DQ28" s="11" t="b">
        <f t="shared" si="69"/>
        <v>0</v>
      </c>
      <c r="DR28" s="11" t="b">
        <f t="shared" si="70"/>
        <v>0</v>
      </c>
      <c r="DS28" s="11" t="b">
        <f t="shared" si="71"/>
        <v>0</v>
      </c>
      <c r="DT28" s="11" t="b">
        <f t="shared" si="72"/>
        <v>0</v>
      </c>
      <c r="DV28" s="13"/>
      <c r="DW28" s="13"/>
      <c r="DX28" s="13"/>
      <c r="DZ28" s="14" t="s">
        <v>5</v>
      </c>
    </row>
    <row r="29" spans="1:130" s="12" customFormat="1" ht="25.5" x14ac:dyDescent="0.2">
      <c r="A29" s="31">
        <v>19</v>
      </c>
      <c r="B29" s="32" t="str">
        <f t="shared" si="2"/>
        <v/>
      </c>
      <c r="C29" s="54"/>
      <c r="D29" s="20"/>
      <c r="E29" s="57"/>
      <c r="F29" s="57"/>
      <c r="G29" s="57"/>
      <c r="H29" s="57"/>
      <c r="I29" s="57"/>
      <c r="J29" s="20"/>
      <c r="K29" s="20"/>
      <c r="L29" s="20"/>
      <c r="M29" s="20"/>
      <c r="N29" s="28"/>
      <c r="O29" s="20"/>
      <c r="P29" s="28"/>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153"/>
      <c r="AX29" s="50"/>
      <c r="AY29" s="52"/>
      <c r="AZ29" s="10" t="str">
        <f t="shared" si="3"/>
        <v/>
      </c>
      <c r="BA29" s="10" t="str">
        <f t="shared" si="21"/>
        <v/>
      </c>
      <c r="BB29" s="10" t="str">
        <f t="shared" si="4"/>
        <v/>
      </c>
      <c r="BC29" s="10" t="str">
        <f t="shared" si="5"/>
        <v/>
      </c>
      <c r="BD29" s="10" t="str">
        <f t="shared" si="6"/>
        <v/>
      </c>
      <c r="BE29" s="10" t="str">
        <f t="shared" si="6"/>
        <v/>
      </c>
      <c r="BF29" s="10" t="str">
        <f t="shared" si="22"/>
        <v/>
      </c>
      <c r="BG29" s="10" t="str">
        <f t="shared" si="7"/>
        <v/>
      </c>
      <c r="BH29" s="10" t="str">
        <f t="shared" si="7"/>
        <v/>
      </c>
      <c r="BI29" s="10" t="str">
        <f t="shared" si="23"/>
        <v/>
      </c>
      <c r="BJ29" s="10" t="str">
        <f t="shared" si="8"/>
        <v/>
      </c>
      <c r="BK29" s="10" t="str">
        <f t="shared" si="9"/>
        <v/>
      </c>
      <c r="BL29" s="10" t="str">
        <f t="shared" si="10"/>
        <v/>
      </c>
      <c r="BM29" s="10" t="str">
        <f t="shared" si="11"/>
        <v/>
      </c>
      <c r="BN29" s="10" t="str">
        <f t="shared" si="24"/>
        <v/>
      </c>
      <c r="BO29" s="10" t="str">
        <f t="shared" si="25"/>
        <v/>
      </c>
      <c r="BP29" s="10" t="str">
        <f t="shared" si="12"/>
        <v/>
      </c>
      <c r="BQ29" s="10" t="str">
        <f t="shared" si="26"/>
        <v/>
      </c>
      <c r="BR29" s="10" t="str">
        <f t="shared" si="13"/>
        <v/>
      </c>
      <c r="BS29" s="10" t="str">
        <f t="shared" si="27"/>
        <v/>
      </c>
      <c r="BT29" s="10" t="str">
        <f t="shared" si="14"/>
        <v/>
      </c>
      <c r="BU29" s="10" t="str">
        <f t="shared" si="28"/>
        <v/>
      </c>
      <c r="BV29" s="10" t="str">
        <f t="shared" si="29"/>
        <v/>
      </c>
      <c r="BW29" s="10" t="str">
        <f t="shared" si="30"/>
        <v/>
      </c>
      <c r="BX29" s="10" t="str">
        <f t="shared" si="15"/>
        <v/>
      </c>
      <c r="BY29" s="10" t="str">
        <f t="shared" si="31"/>
        <v/>
      </c>
      <c r="BZ29" s="10" t="str">
        <f t="shared" si="32"/>
        <v/>
      </c>
      <c r="CA29" s="10" t="str">
        <f t="shared" si="33"/>
        <v/>
      </c>
      <c r="CB29" s="10" t="str">
        <f t="shared" si="16"/>
        <v/>
      </c>
      <c r="CC29" s="10" t="str">
        <f t="shared" si="34"/>
        <v/>
      </c>
      <c r="CD29" s="10" t="str">
        <f t="shared" si="35"/>
        <v/>
      </c>
      <c r="CE29" s="10" t="str">
        <f t="shared" si="36"/>
        <v/>
      </c>
      <c r="CF29" s="10" t="str">
        <f t="shared" si="17"/>
        <v/>
      </c>
      <c r="CG29" s="10" t="str">
        <f t="shared" si="37"/>
        <v/>
      </c>
      <c r="CH29" s="10" t="str">
        <f t="shared" si="38"/>
        <v/>
      </c>
      <c r="CI29" s="10" t="str">
        <f t="shared" si="39"/>
        <v/>
      </c>
      <c r="CJ29" s="10" t="str">
        <f t="shared" si="18"/>
        <v/>
      </c>
      <c r="CK29" s="10" t="str">
        <f t="shared" si="40"/>
        <v/>
      </c>
      <c r="CL29" s="10" t="str">
        <f t="shared" si="41"/>
        <v/>
      </c>
      <c r="CM29" s="10" t="str">
        <f t="shared" si="42"/>
        <v/>
      </c>
      <c r="CN29" s="10" t="str">
        <f t="shared" si="19"/>
        <v/>
      </c>
      <c r="CO29" s="10" t="str">
        <f t="shared" si="43"/>
        <v/>
      </c>
      <c r="CP29" s="10" t="str">
        <f t="shared" si="44"/>
        <v/>
      </c>
      <c r="CQ29" s="10" t="str">
        <f t="shared" si="45"/>
        <v/>
      </c>
      <c r="CR29" s="10" t="str">
        <f t="shared" si="20"/>
        <v/>
      </c>
      <c r="CS29" s="10" t="str">
        <f t="shared" si="46"/>
        <v/>
      </c>
      <c r="CT29" s="10" t="str">
        <f t="shared" si="47"/>
        <v/>
      </c>
      <c r="CU29" s="10" t="str">
        <f t="shared" si="48"/>
        <v/>
      </c>
      <c r="CV29" s="151"/>
      <c r="CW29" s="11" t="b">
        <f t="shared" si="49"/>
        <v>0</v>
      </c>
      <c r="CX29" s="11" t="b">
        <f t="shared" si="50"/>
        <v>0</v>
      </c>
      <c r="CY29" s="11" t="b">
        <f t="shared" si="51"/>
        <v>0</v>
      </c>
      <c r="CZ29" s="11" t="b">
        <f t="shared" si="52"/>
        <v>0</v>
      </c>
      <c r="DA29" s="11" t="b">
        <f t="shared" si="53"/>
        <v>0</v>
      </c>
      <c r="DB29" s="11" t="b">
        <f t="shared" si="54"/>
        <v>0</v>
      </c>
      <c r="DC29" s="11" t="b">
        <f t="shared" si="55"/>
        <v>0</v>
      </c>
      <c r="DD29" s="11" t="b">
        <f t="shared" si="56"/>
        <v>0</v>
      </c>
      <c r="DE29" s="11" t="b">
        <f t="shared" si="57"/>
        <v>0</v>
      </c>
      <c r="DF29" s="11" t="b">
        <f t="shared" si="58"/>
        <v>0</v>
      </c>
      <c r="DG29" s="11" t="b">
        <f t="shared" si="59"/>
        <v>0</v>
      </c>
      <c r="DH29" s="11" t="b">
        <f t="shared" si="60"/>
        <v>0</v>
      </c>
      <c r="DI29" s="11" t="b">
        <f t="shared" si="61"/>
        <v>0</v>
      </c>
      <c r="DJ29" s="11" t="b">
        <f t="shared" si="62"/>
        <v>0</v>
      </c>
      <c r="DK29" s="11" t="b">
        <f t="shared" si="63"/>
        <v>0</v>
      </c>
      <c r="DL29" s="11" t="b">
        <f t="shared" si="64"/>
        <v>0</v>
      </c>
      <c r="DM29" s="11" t="b">
        <f t="shared" si="65"/>
        <v>0</v>
      </c>
      <c r="DN29" s="11" t="b">
        <f t="shared" si="66"/>
        <v>0</v>
      </c>
      <c r="DO29" s="11" t="b">
        <f t="shared" si="67"/>
        <v>0</v>
      </c>
      <c r="DP29" s="11" t="b">
        <f t="shared" si="68"/>
        <v>0</v>
      </c>
      <c r="DQ29" s="11" t="b">
        <f t="shared" si="69"/>
        <v>0</v>
      </c>
      <c r="DR29" s="11" t="b">
        <f t="shared" si="70"/>
        <v>0</v>
      </c>
      <c r="DS29" s="11" t="b">
        <f t="shared" si="71"/>
        <v>0</v>
      </c>
      <c r="DT29" s="11" t="b">
        <f t="shared" si="72"/>
        <v>0</v>
      </c>
      <c r="DV29" s="13"/>
      <c r="DW29" s="13"/>
      <c r="DX29" s="13"/>
      <c r="DZ29" s="14" t="s">
        <v>5</v>
      </c>
    </row>
    <row r="30" spans="1:130" s="12" customFormat="1" ht="25.5" x14ac:dyDescent="0.2">
      <c r="A30" s="31">
        <v>20</v>
      </c>
      <c r="B30" s="32" t="str">
        <f t="shared" si="2"/>
        <v/>
      </c>
      <c r="C30" s="54"/>
      <c r="D30" s="20"/>
      <c r="E30" s="57"/>
      <c r="F30" s="57"/>
      <c r="G30" s="57"/>
      <c r="H30" s="57"/>
      <c r="I30" s="57"/>
      <c r="J30" s="20"/>
      <c r="K30" s="20"/>
      <c r="L30" s="20"/>
      <c r="M30" s="20"/>
      <c r="N30" s="28"/>
      <c r="O30" s="20"/>
      <c r="P30" s="28"/>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153"/>
      <c r="AX30" s="50"/>
      <c r="AY30" s="52"/>
      <c r="AZ30" s="10" t="str">
        <f t="shared" si="3"/>
        <v/>
      </c>
      <c r="BA30" s="10" t="str">
        <f t="shared" si="21"/>
        <v/>
      </c>
      <c r="BB30" s="10" t="str">
        <f t="shared" si="4"/>
        <v/>
      </c>
      <c r="BC30" s="10" t="str">
        <f t="shared" si="5"/>
        <v/>
      </c>
      <c r="BD30" s="10" t="str">
        <f t="shared" si="6"/>
        <v/>
      </c>
      <c r="BE30" s="10" t="str">
        <f t="shared" si="6"/>
        <v/>
      </c>
      <c r="BF30" s="10" t="str">
        <f t="shared" si="22"/>
        <v/>
      </c>
      <c r="BG30" s="10" t="str">
        <f t="shared" si="7"/>
        <v/>
      </c>
      <c r="BH30" s="10" t="str">
        <f t="shared" si="7"/>
        <v/>
      </c>
      <c r="BI30" s="10" t="str">
        <f t="shared" si="23"/>
        <v/>
      </c>
      <c r="BJ30" s="10" t="str">
        <f t="shared" si="8"/>
        <v/>
      </c>
      <c r="BK30" s="10" t="str">
        <f t="shared" si="9"/>
        <v/>
      </c>
      <c r="BL30" s="10" t="str">
        <f t="shared" si="10"/>
        <v/>
      </c>
      <c r="BM30" s="10" t="str">
        <f t="shared" si="11"/>
        <v/>
      </c>
      <c r="BN30" s="10" t="str">
        <f t="shared" si="24"/>
        <v/>
      </c>
      <c r="BO30" s="10" t="str">
        <f t="shared" si="25"/>
        <v/>
      </c>
      <c r="BP30" s="10" t="str">
        <f t="shared" si="12"/>
        <v/>
      </c>
      <c r="BQ30" s="10" t="str">
        <f t="shared" si="26"/>
        <v/>
      </c>
      <c r="BR30" s="10" t="str">
        <f t="shared" si="13"/>
        <v/>
      </c>
      <c r="BS30" s="10" t="str">
        <f t="shared" si="27"/>
        <v/>
      </c>
      <c r="BT30" s="10" t="str">
        <f t="shared" si="14"/>
        <v/>
      </c>
      <c r="BU30" s="10" t="str">
        <f t="shared" si="28"/>
        <v/>
      </c>
      <c r="BV30" s="10" t="str">
        <f t="shared" si="29"/>
        <v/>
      </c>
      <c r="BW30" s="10" t="str">
        <f t="shared" si="30"/>
        <v/>
      </c>
      <c r="BX30" s="10" t="str">
        <f t="shared" si="15"/>
        <v/>
      </c>
      <c r="BY30" s="10" t="str">
        <f t="shared" si="31"/>
        <v/>
      </c>
      <c r="BZ30" s="10" t="str">
        <f t="shared" si="32"/>
        <v/>
      </c>
      <c r="CA30" s="10" t="str">
        <f t="shared" si="33"/>
        <v/>
      </c>
      <c r="CB30" s="10" t="str">
        <f t="shared" si="16"/>
        <v/>
      </c>
      <c r="CC30" s="10" t="str">
        <f t="shared" si="34"/>
        <v/>
      </c>
      <c r="CD30" s="10" t="str">
        <f t="shared" si="35"/>
        <v/>
      </c>
      <c r="CE30" s="10" t="str">
        <f t="shared" si="36"/>
        <v/>
      </c>
      <c r="CF30" s="10" t="str">
        <f t="shared" si="17"/>
        <v/>
      </c>
      <c r="CG30" s="10" t="str">
        <f t="shared" si="37"/>
        <v/>
      </c>
      <c r="CH30" s="10" t="str">
        <f t="shared" si="38"/>
        <v/>
      </c>
      <c r="CI30" s="10" t="str">
        <f t="shared" si="39"/>
        <v/>
      </c>
      <c r="CJ30" s="10" t="str">
        <f t="shared" si="18"/>
        <v/>
      </c>
      <c r="CK30" s="10" t="str">
        <f t="shared" si="40"/>
        <v/>
      </c>
      <c r="CL30" s="10" t="str">
        <f t="shared" si="41"/>
        <v/>
      </c>
      <c r="CM30" s="10" t="str">
        <f t="shared" si="42"/>
        <v/>
      </c>
      <c r="CN30" s="10" t="str">
        <f t="shared" si="19"/>
        <v/>
      </c>
      <c r="CO30" s="10" t="str">
        <f t="shared" si="43"/>
        <v/>
      </c>
      <c r="CP30" s="10" t="str">
        <f t="shared" si="44"/>
        <v/>
      </c>
      <c r="CQ30" s="10" t="str">
        <f t="shared" si="45"/>
        <v/>
      </c>
      <c r="CR30" s="10" t="str">
        <f t="shared" si="20"/>
        <v/>
      </c>
      <c r="CS30" s="10" t="str">
        <f t="shared" si="46"/>
        <v/>
      </c>
      <c r="CT30" s="10" t="str">
        <f t="shared" si="47"/>
        <v/>
      </c>
      <c r="CU30" s="10" t="str">
        <f t="shared" si="48"/>
        <v/>
      </c>
      <c r="CV30" s="151"/>
      <c r="CW30" s="11" t="b">
        <f t="shared" si="49"/>
        <v>0</v>
      </c>
      <c r="CX30" s="11" t="b">
        <f t="shared" si="50"/>
        <v>0</v>
      </c>
      <c r="CY30" s="11" t="b">
        <f t="shared" si="51"/>
        <v>0</v>
      </c>
      <c r="CZ30" s="11" t="b">
        <f t="shared" si="52"/>
        <v>0</v>
      </c>
      <c r="DA30" s="11" t="b">
        <f t="shared" si="53"/>
        <v>0</v>
      </c>
      <c r="DB30" s="11" t="b">
        <f t="shared" si="54"/>
        <v>0</v>
      </c>
      <c r="DC30" s="11" t="b">
        <f t="shared" si="55"/>
        <v>0</v>
      </c>
      <c r="DD30" s="11" t="b">
        <f t="shared" si="56"/>
        <v>0</v>
      </c>
      <c r="DE30" s="11" t="b">
        <f t="shared" si="57"/>
        <v>0</v>
      </c>
      <c r="DF30" s="11" t="b">
        <f t="shared" si="58"/>
        <v>0</v>
      </c>
      <c r="DG30" s="11" t="b">
        <f t="shared" si="59"/>
        <v>0</v>
      </c>
      <c r="DH30" s="11" t="b">
        <f t="shared" si="60"/>
        <v>0</v>
      </c>
      <c r="DI30" s="11" t="b">
        <f t="shared" si="61"/>
        <v>0</v>
      </c>
      <c r="DJ30" s="11" t="b">
        <f t="shared" si="62"/>
        <v>0</v>
      </c>
      <c r="DK30" s="11" t="b">
        <f t="shared" si="63"/>
        <v>0</v>
      </c>
      <c r="DL30" s="11" t="b">
        <f t="shared" si="64"/>
        <v>0</v>
      </c>
      <c r="DM30" s="11" t="b">
        <f t="shared" si="65"/>
        <v>0</v>
      </c>
      <c r="DN30" s="11" t="b">
        <f t="shared" si="66"/>
        <v>0</v>
      </c>
      <c r="DO30" s="11" t="b">
        <f t="shared" si="67"/>
        <v>0</v>
      </c>
      <c r="DP30" s="11" t="b">
        <f t="shared" si="68"/>
        <v>0</v>
      </c>
      <c r="DQ30" s="11" t="b">
        <f t="shared" si="69"/>
        <v>0</v>
      </c>
      <c r="DR30" s="11" t="b">
        <f t="shared" si="70"/>
        <v>0</v>
      </c>
      <c r="DS30" s="11" t="b">
        <f t="shared" si="71"/>
        <v>0</v>
      </c>
      <c r="DT30" s="11" t="b">
        <f t="shared" si="72"/>
        <v>0</v>
      </c>
      <c r="DV30" s="13"/>
      <c r="DW30" s="13"/>
      <c r="DX30" s="13"/>
      <c r="DZ30" s="14" t="s">
        <v>5</v>
      </c>
    </row>
    <row r="31" spans="1:130" s="12" customFormat="1" ht="25.5" x14ac:dyDescent="0.2">
      <c r="A31" s="31">
        <v>21</v>
      </c>
      <c r="B31" s="32" t="str">
        <f t="shared" si="2"/>
        <v/>
      </c>
      <c r="C31" s="54"/>
      <c r="D31" s="20"/>
      <c r="E31" s="57"/>
      <c r="F31" s="57"/>
      <c r="G31" s="57"/>
      <c r="H31" s="57"/>
      <c r="I31" s="57"/>
      <c r="J31" s="20"/>
      <c r="K31" s="20"/>
      <c r="L31" s="20"/>
      <c r="M31" s="20"/>
      <c r="N31" s="28"/>
      <c r="O31" s="20"/>
      <c r="P31" s="28"/>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153"/>
      <c r="AX31" s="50"/>
      <c r="AY31" s="52"/>
      <c r="AZ31" s="10" t="str">
        <f t="shared" si="3"/>
        <v/>
      </c>
      <c r="BA31" s="10" t="str">
        <f t="shared" si="21"/>
        <v/>
      </c>
      <c r="BB31" s="10" t="str">
        <f t="shared" si="4"/>
        <v/>
      </c>
      <c r="BC31" s="10" t="str">
        <f t="shared" si="5"/>
        <v/>
      </c>
      <c r="BD31" s="10" t="str">
        <f t="shared" ref="BD31:BE50" si="73">IF(COUNTA($C31:$AX31)=0,"",IF(AND(ISBLANK($G31),ISBLANK($H31)),"Empty cell",IF(AND(ISBLANK($G31)=FALSE,ISBLANK($H31)=FALSE),"Entries should not be in both Individual and Private Model cells","ok")))</f>
        <v/>
      </c>
      <c r="BE31" s="10" t="str">
        <f t="shared" si="73"/>
        <v/>
      </c>
      <c r="BF31" s="10" t="str">
        <f t="shared" si="22"/>
        <v/>
      </c>
      <c r="BG31" s="10" t="str">
        <f t="shared" ref="BG31:BH50" si="74">IF(COUNTA($C31:$AX31)=0,"","ok")</f>
        <v/>
      </c>
      <c r="BH31" s="10" t="str">
        <f t="shared" si="74"/>
        <v/>
      </c>
      <c r="BI31" s="10" t="str">
        <f t="shared" si="23"/>
        <v/>
      </c>
      <c r="BJ31" s="10" t="str">
        <f t="shared" si="8"/>
        <v/>
      </c>
      <c r="BK31" s="10" t="str">
        <f t="shared" si="9"/>
        <v/>
      </c>
      <c r="BL31" s="10" t="str">
        <f t="shared" si="10"/>
        <v/>
      </c>
      <c r="BM31" s="10" t="str">
        <f t="shared" si="11"/>
        <v/>
      </c>
      <c r="BN31" s="10" t="str">
        <f t="shared" si="24"/>
        <v/>
      </c>
      <c r="BO31" s="10" t="str">
        <f t="shared" si="25"/>
        <v/>
      </c>
      <c r="BP31" s="10" t="str">
        <f t="shared" si="12"/>
        <v/>
      </c>
      <c r="BQ31" s="10" t="str">
        <f t="shared" si="26"/>
        <v/>
      </c>
      <c r="BR31" s="10" t="str">
        <f t="shared" si="13"/>
        <v/>
      </c>
      <c r="BS31" s="10" t="str">
        <f t="shared" si="27"/>
        <v/>
      </c>
      <c r="BT31" s="10" t="str">
        <f t="shared" si="14"/>
        <v/>
      </c>
      <c r="BU31" s="10" t="str">
        <f t="shared" si="28"/>
        <v/>
      </c>
      <c r="BV31" s="10" t="str">
        <f t="shared" si="29"/>
        <v/>
      </c>
      <c r="BW31" s="10" t="str">
        <f t="shared" si="30"/>
        <v/>
      </c>
      <c r="BX31" s="10" t="str">
        <f t="shared" si="15"/>
        <v/>
      </c>
      <c r="BY31" s="10" t="str">
        <f t="shared" si="31"/>
        <v/>
      </c>
      <c r="BZ31" s="10" t="str">
        <f t="shared" si="32"/>
        <v/>
      </c>
      <c r="CA31" s="10" t="str">
        <f t="shared" si="33"/>
        <v/>
      </c>
      <c r="CB31" s="10" t="str">
        <f t="shared" si="16"/>
        <v/>
      </c>
      <c r="CC31" s="10" t="str">
        <f t="shared" si="34"/>
        <v/>
      </c>
      <c r="CD31" s="10" t="str">
        <f t="shared" si="35"/>
        <v/>
      </c>
      <c r="CE31" s="10" t="str">
        <f t="shared" si="36"/>
        <v/>
      </c>
      <c r="CF31" s="10" t="str">
        <f t="shared" si="17"/>
        <v/>
      </c>
      <c r="CG31" s="10" t="str">
        <f t="shared" si="37"/>
        <v/>
      </c>
      <c r="CH31" s="10" t="str">
        <f t="shared" si="38"/>
        <v/>
      </c>
      <c r="CI31" s="10" t="str">
        <f t="shared" si="39"/>
        <v/>
      </c>
      <c r="CJ31" s="10" t="str">
        <f t="shared" si="18"/>
        <v/>
      </c>
      <c r="CK31" s="10" t="str">
        <f t="shared" si="40"/>
        <v/>
      </c>
      <c r="CL31" s="10" t="str">
        <f t="shared" si="41"/>
        <v/>
      </c>
      <c r="CM31" s="10" t="str">
        <f t="shared" si="42"/>
        <v/>
      </c>
      <c r="CN31" s="10" t="str">
        <f t="shared" si="19"/>
        <v/>
      </c>
      <c r="CO31" s="10" t="str">
        <f t="shared" si="43"/>
        <v/>
      </c>
      <c r="CP31" s="10" t="str">
        <f t="shared" si="44"/>
        <v/>
      </c>
      <c r="CQ31" s="10" t="str">
        <f t="shared" si="45"/>
        <v/>
      </c>
      <c r="CR31" s="10" t="str">
        <f t="shared" si="20"/>
        <v/>
      </c>
      <c r="CS31" s="10" t="str">
        <f t="shared" si="46"/>
        <v/>
      </c>
      <c r="CT31" s="10" t="str">
        <f t="shared" si="47"/>
        <v/>
      </c>
      <c r="CU31" s="10" t="str">
        <f t="shared" si="48"/>
        <v/>
      </c>
      <c r="CV31" s="151"/>
      <c r="CW31" s="11" t="b">
        <f t="shared" si="49"/>
        <v>0</v>
      </c>
      <c r="CX31" s="11" t="b">
        <f t="shared" si="50"/>
        <v>0</v>
      </c>
      <c r="CY31" s="11" t="b">
        <f t="shared" si="51"/>
        <v>0</v>
      </c>
      <c r="CZ31" s="11" t="b">
        <f t="shared" si="52"/>
        <v>0</v>
      </c>
      <c r="DA31" s="11" t="b">
        <f t="shared" si="53"/>
        <v>0</v>
      </c>
      <c r="DB31" s="11" t="b">
        <f t="shared" si="54"/>
        <v>0</v>
      </c>
      <c r="DC31" s="11" t="b">
        <f t="shared" si="55"/>
        <v>0</v>
      </c>
      <c r="DD31" s="11" t="b">
        <f t="shared" si="56"/>
        <v>0</v>
      </c>
      <c r="DE31" s="11" t="b">
        <f t="shared" si="57"/>
        <v>0</v>
      </c>
      <c r="DF31" s="11" t="b">
        <f t="shared" si="58"/>
        <v>0</v>
      </c>
      <c r="DG31" s="11" t="b">
        <f t="shared" si="59"/>
        <v>0</v>
      </c>
      <c r="DH31" s="11" t="b">
        <f t="shared" si="60"/>
        <v>0</v>
      </c>
      <c r="DI31" s="11" t="b">
        <f t="shared" si="61"/>
        <v>0</v>
      </c>
      <c r="DJ31" s="11" t="b">
        <f t="shared" si="62"/>
        <v>0</v>
      </c>
      <c r="DK31" s="11" t="b">
        <f t="shared" si="63"/>
        <v>0</v>
      </c>
      <c r="DL31" s="11" t="b">
        <f t="shared" si="64"/>
        <v>0</v>
      </c>
      <c r="DM31" s="11" t="b">
        <f t="shared" si="65"/>
        <v>0</v>
      </c>
      <c r="DN31" s="11" t="b">
        <f t="shared" si="66"/>
        <v>0</v>
      </c>
      <c r="DO31" s="11" t="b">
        <f t="shared" si="67"/>
        <v>0</v>
      </c>
      <c r="DP31" s="11" t="b">
        <f t="shared" si="68"/>
        <v>0</v>
      </c>
      <c r="DQ31" s="11" t="b">
        <f t="shared" si="69"/>
        <v>0</v>
      </c>
      <c r="DR31" s="11" t="b">
        <f t="shared" si="70"/>
        <v>0</v>
      </c>
      <c r="DS31" s="11" t="b">
        <f t="shared" si="71"/>
        <v>0</v>
      </c>
      <c r="DT31" s="11" t="b">
        <f t="shared" si="72"/>
        <v>0</v>
      </c>
      <c r="DV31" s="13"/>
      <c r="DW31" s="13"/>
      <c r="DX31" s="13"/>
      <c r="DZ31" s="14" t="s">
        <v>5</v>
      </c>
    </row>
    <row r="32" spans="1:130" s="12" customFormat="1" ht="25.5" x14ac:dyDescent="0.2">
      <c r="A32" s="31">
        <v>22</v>
      </c>
      <c r="B32" s="32" t="str">
        <f t="shared" si="2"/>
        <v/>
      </c>
      <c r="C32" s="54"/>
      <c r="D32" s="20"/>
      <c r="E32" s="57"/>
      <c r="F32" s="57"/>
      <c r="G32" s="57"/>
      <c r="H32" s="57"/>
      <c r="I32" s="57"/>
      <c r="J32" s="20"/>
      <c r="K32" s="20"/>
      <c r="L32" s="20"/>
      <c r="M32" s="20"/>
      <c r="N32" s="28"/>
      <c r="O32" s="20"/>
      <c r="P32" s="28"/>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153"/>
      <c r="AX32" s="50"/>
      <c r="AY32" s="52"/>
      <c r="AZ32" s="10" t="str">
        <f t="shared" si="3"/>
        <v/>
      </c>
      <c r="BA32" s="10" t="str">
        <f t="shared" si="21"/>
        <v/>
      </c>
      <c r="BB32" s="10" t="str">
        <f t="shared" si="4"/>
        <v/>
      </c>
      <c r="BC32" s="10" t="str">
        <f t="shared" si="5"/>
        <v/>
      </c>
      <c r="BD32" s="10" t="str">
        <f t="shared" si="73"/>
        <v/>
      </c>
      <c r="BE32" s="10" t="str">
        <f t="shared" si="73"/>
        <v/>
      </c>
      <c r="BF32" s="10" t="str">
        <f t="shared" si="22"/>
        <v/>
      </c>
      <c r="BG32" s="10" t="str">
        <f t="shared" si="74"/>
        <v/>
      </c>
      <c r="BH32" s="10" t="str">
        <f t="shared" si="74"/>
        <v/>
      </c>
      <c r="BI32" s="10" t="str">
        <f t="shared" si="23"/>
        <v/>
      </c>
      <c r="BJ32" s="10" t="str">
        <f t="shared" si="8"/>
        <v/>
      </c>
      <c r="BK32" s="10" t="str">
        <f t="shared" si="9"/>
        <v/>
      </c>
      <c r="BL32" s="10" t="str">
        <f t="shared" si="10"/>
        <v/>
      </c>
      <c r="BM32" s="10" t="str">
        <f t="shared" si="11"/>
        <v/>
      </c>
      <c r="BN32" s="10" t="str">
        <f t="shared" si="24"/>
        <v/>
      </c>
      <c r="BO32" s="10" t="str">
        <f t="shared" si="25"/>
        <v/>
      </c>
      <c r="BP32" s="10" t="str">
        <f t="shared" si="12"/>
        <v/>
      </c>
      <c r="BQ32" s="10" t="str">
        <f t="shared" si="26"/>
        <v/>
      </c>
      <c r="BR32" s="10" t="str">
        <f t="shared" si="13"/>
        <v/>
      </c>
      <c r="BS32" s="10" t="str">
        <f t="shared" si="27"/>
        <v/>
      </c>
      <c r="BT32" s="10" t="str">
        <f t="shared" si="14"/>
        <v/>
      </c>
      <c r="BU32" s="10" t="str">
        <f t="shared" si="28"/>
        <v/>
      </c>
      <c r="BV32" s="10" t="str">
        <f t="shared" si="29"/>
        <v/>
      </c>
      <c r="BW32" s="10" t="str">
        <f t="shared" si="30"/>
        <v/>
      </c>
      <c r="BX32" s="10" t="str">
        <f t="shared" si="15"/>
        <v/>
      </c>
      <c r="BY32" s="10" t="str">
        <f t="shared" si="31"/>
        <v/>
      </c>
      <c r="BZ32" s="10" t="str">
        <f t="shared" si="32"/>
        <v/>
      </c>
      <c r="CA32" s="10" t="str">
        <f t="shared" si="33"/>
        <v/>
      </c>
      <c r="CB32" s="10" t="str">
        <f t="shared" si="16"/>
        <v/>
      </c>
      <c r="CC32" s="10" t="str">
        <f t="shared" si="34"/>
        <v/>
      </c>
      <c r="CD32" s="10" t="str">
        <f t="shared" si="35"/>
        <v/>
      </c>
      <c r="CE32" s="10" t="str">
        <f t="shared" si="36"/>
        <v/>
      </c>
      <c r="CF32" s="10" t="str">
        <f t="shared" si="17"/>
        <v/>
      </c>
      <c r="CG32" s="10" t="str">
        <f t="shared" si="37"/>
        <v/>
      </c>
      <c r="CH32" s="10" t="str">
        <f t="shared" si="38"/>
        <v/>
      </c>
      <c r="CI32" s="10" t="str">
        <f t="shared" si="39"/>
        <v/>
      </c>
      <c r="CJ32" s="10" t="str">
        <f t="shared" si="18"/>
        <v/>
      </c>
      <c r="CK32" s="10" t="str">
        <f t="shared" si="40"/>
        <v/>
      </c>
      <c r="CL32" s="10" t="str">
        <f t="shared" si="41"/>
        <v/>
      </c>
      <c r="CM32" s="10" t="str">
        <f t="shared" si="42"/>
        <v/>
      </c>
      <c r="CN32" s="10" t="str">
        <f t="shared" si="19"/>
        <v/>
      </c>
      <c r="CO32" s="10" t="str">
        <f t="shared" si="43"/>
        <v/>
      </c>
      <c r="CP32" s="10" t="str">
        <f t="shared" si="44"/>
        <v/>
      </c>
      <c r="CQ32" s="10" t="str">
        <f t="shared" si="45"/>
        <v/>
      </c>
      <c r="CR32" s="10" t="str">
        <f t="shared" si="20"/>
        <v/>
      </c>
      <c r="CS32" s="10" t="str">
        <f t="shared" si="46"/>
        <v/>
      </c>
      <c r="CT32" s="10" t="str">
        <f t="shared" si="47"/>
        <v/>
      </c>
      <c r="CU32" s="10" t="str">
        <f t="shared" si="48"/>
        <v/>
      </c>
      <c r="CV32" s="151"/>
      <c r="CW32" s="11" t="b">
        <f t="shared" si="49"/>
        <v>0</v>
      </c>
      <c r="CX32" s="11" t="b">
        <f t="shared" si="50"/>
        <v>0</v>
      </c>
      <c r="CY32" s="11" t="b">
        <f t="shared" si="51"/>
        <v>0</v>
      </c>
      <c r="CZ32" s="11" t="b">
        <f t="shared" si="52"/>
        <v>0</v>
      </c>
      <c r="DA32" s="11" t="b">
        <f t="shared" si="53"/>
        <v>0</v>
      </c>
      <c r="DB32" s="11" t="b">
        <f t="shared" si="54"/>
        <v>0</v>
      </c>
      <c r="DC32" s="11" t="b">
        <f t="shared" si="55"/>
        <v>0</v>
      </c>
      <c r="DD32" s="11" t="b">
        <f t="shared" si="56"/>
        <v>0</v>
      </c>
      <c r="DE32" s="11" t="b">
        <f t="shared" si="57"/>
        <v>0</v>
      </c>
      <c r="DF32" s="11" t="b">
        <f t="shared" si="58"/>
        <v>0</v>
      </c>
      <c r="DG32" s="11" t="b">
        <f t="shared" si="59"/>
        <v>0</v>
      </c>
      <c r="DH32" s="11" t="b">
        <f t="shared" si="60"/>
        <v>0</v>
      </c>
      <c r="DI32" s="11" t="b">
        <f t="shared" si="61"/>
        <v>0</v>
      </c>
      <c r="DJ32" s="11" t="b">
        <f t="shared" si="62"/>
        <v>0</v>
      </c>
      <c r="DK32" s="11" t="b">
        <f t="shared" si="63"/>
        <v>0</v>
      </c>
      <c r="DL32" s="11" t="b">
        <f t="shared" si="64"/>
        <v>0</v>
      </c>
      <c r="DM32" s="11" t="b">
        <f t="shared" si="65"/>
        <v>0</v>
      </c>
      <c r="DN32" s="11" t="b">
        <f t="shared" si="66"/>
        <v>0</v>
      </c>
      <c r="DO32" s="11" t="b">
        <f t="shared" si="67"/>
        <v>0</v>
      </c>
      <c r="DP32" s="11" t="b">
        <f t="shared" si="68"/>
        <v>0</v>
      </c>
      <c r="DQ32" s="11" t="b">
        <f t="shared" si="69"/>
        <v>0</v>
      </c>
      <c r="DR32" s="11" t="b">
        <f t="shared" si="70"/>
        <v>0</v>
      </c>
      <c r="DS32" s="11" t="b">
        <f t="shared" si="71"/>
        <v>0</v>
      </c>
      <c r="DT32" s="11" t="b">
        <f t="shared" si="72"/>
        <v>0</v>
      </c>
      <c r="DV32" s="13"/>
      <c r="DW32" s="13"/>
      <c r="DX32" s="13"/>
      <c r="DZ32" s="14" t="s">
        <v>5</v>
      </c>
    </row>
    <row r="33" spans="1:130" s="12" customFormat="1" ht="25.5" x14ac:dyDescent="0.2">
      <c r="A33" s="31">
        <v>23</v>
      </c>
      <c r="B33" s="32" t="str">
        <f t="shared" si="2"/>
        <v/>
      </c>
      <c r="C33" s="54"/>
      <c r="D33" s="20"/>
      <c r="E33" s="57"/>
      <c r="F33" s="57"/>
      <c r="G33" s="57"/>
      <c r="H33" s="57"/>
      <c r="I33" s="57"/>
      <c r="J33" s="20"/>
      <c r="K33" s="20"/>
      <c r="L33" s="20"/>
      <c r="M33" s="20"/>
      <c r="N33" s="28"/>
      <c r="O33" s="20"/>
      <c r="P33" s="28"/>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153"/>
      <c r="AX33" s="50"/>
      <c r="AY33" s="52"/>
      <c r="AZ33" s="10" t="str">
        <f t="shared" si="3"/>
        <v/>
      </c>
      <c r="BA33" s="10" t="str">
        <f t="shared" si="21"/>
        <v/>
      </c>
      <c r="BB33" s="10" t="str">
        <f t="shared" si="4"/>
        <v/>
      </c>
      <c r="BC33" s="10" t="str">
        <f t="shared" si="5"/>
        <v/>
      </c>
      <c r="BD33" s="10" t="str">
        <f t="shared" si="73"/>
        <v/>
      </c>
      <c r="BE33" s="10" t="str">
        <f t="shared" si="73"/>
        <v/>
      </c>
      <c r="BF33" s="10" t="str">
        <f t="shared" si="22"/>
        <v/>
      </c>
      <c r="BG33" s="10" t="str">
        <f t="shared" si="74"/>
        <v/>
      </c>
      <c r="BH33" s="10" t="str">
        <f t="shared" si="74"/>
        <v/>
      </c>
      <c r="BI33" s="10" t="str">
        <f t="shared" si="23"/>
        <v/>
      </c>
      <c r="BJ33" s="10" t="str">
        <f t="shared" si="8"/>
        <v/>
      </c>
      <c r="BK33" s="10" t="str">
        <f t="shared" si="9"/>
        <v/>
      </c>
      <c r="BL33" s="10" t="str">
        <f t="shared" si="10"/>
        <v/>
      </c>
      <c r="BM33" s="10" t="str">
        <f t="shared" si="11"/>
        <v/>
      </c>
      <c r="BN33" s="10" t="str">
        <f t="shared" si="24"/>
        <v/>
      </c>
      <c r="BO33" s="10" t="str">
        <f t="shared" si="25"/>
        <v/>
      </c>
      <c r="BP33" s="10" t="str">
        <f t="shared" si="12"/>
        <v/>
      </c>
      <c r="BQ33" s="10" t="str">
        <f t="shared" si="26"/>
        <v/>
      </c>
      <c r="BR33" s="10" t="str">
        <f t="shared" si="13"/>
        <v/>
      </c>
      <c r="BS33" s="10" t="str">
        <f t="shared" si="27"/>
        <v/>
      </c>
      <c r="BT33" s="10" t="str">
        <f t="shared" si="14"/>
        <v/>
      </c>
      <c r="BU33" s="10" t="str">
        <f t="shared" si="28"/>
        <v/>
      </c>
      <c r="BV33" s="10" t="str">
        <f t="shared" si="29"/>
        <v/>
      </c>
      <c r="BW33" s="10" t="str">
        <f t="shared" si="30"/>
        <v/>
      </c>
      <c r="BX33" s="10" t="str">
        <f t="shared" si="15"/>
        <v/>
      </c>
      <c r="BY33" s="10" t="str">
        <f t="shared" si="31"/>
        <v/>
      </c>
      <c r="BZ33" s="10" t="str">
        <f t="shared" si="32"/>
        <v/>
      </c>
      <c r="CA33" s="10" t="str">
        <f t="shared" si="33"/>
        <v/>
      </c>
      <c r="CB33" s="10" t="str">
        <f t="shared" si="16"/>
        <v/>
      </c>
      <c r="CC33" s="10" t="str">
        <f t="shared" si="34"/>
        <v/>
      </c>
      <c r="CD33" s="10" t="str">
        <f t="shared" si="35"/>
        <v/>
      </c>
      <c r="CE33" s="10" t="str">
        <f t="shared" si="36"/>
        <v/>
      </c>
      <c r="CF33" s="10" t="str">
        <f t="shared" si="17"/>
        <v/>
      </c>
      <c r="CG33" s="10" t="str">
        <f t="shared" si="37"/>
        <v/>
      </c>
      <c r="CH33" s="10" t="str">
        <f t="shared" si="38"/>
        <v/>
      </c>
      <c r="CI33" s="10" t="str">
        <f t="shared" si="39"/>
        <v/>
      </c>
      <c r="CJ33" s="10" t="str">
        <f t="shared" si="18"/>
        <v/>
      </c>
      <c r="CK33" s="10" t="str">
        <f t="shared" si="40"/>
        <v/>
      </c>
      <c r="CL33" s="10" t="str">
        <f t="shared" si="41"/>
        <v/>
      </c>
      <c r="CM33" s="10" t="str">
        <f t="shared" si="42"/>
        <v/>
      </c>
      <c r="CN33" s="10" t="str">
        <f t="shared" si="19"/>
        <v/>
      </c>
      <c r="CO33" s="10" t="str">
        <f t="shared" si="43"/>
        <v/>
      </c>
      <c r="CP33" s="10" t="str">
        <f t="shared" si="44"/>
        <v/>
      </c>
      <c r="CQ33" s="10" t="str">
        <f t="shared" si="45"/>
        <v/>
      </c>
      <c r="CR33" s="10" t="str">
        <f t="shared" si="20"/>
        <v/>
      </c>
      <c r="CS33" s="10" t="str">
        <f t="shared" si="46"/>
        <v/>
      </c>
      <c r="CT33" s="10" t="str">
        <f t="shared" si="47"/>
        <v/>
      </c>
      <c r="CU33" s="10" t="str">
        <f t="shared" si="48"/>
        <v/>
      </c>
      <c r="CV33" s="151"/>
      <c r="CW33" s="11" t="b">
        <f t="shared" si="49"/>
        <v>0</v>
      </c>
      <c r="CX33" s="11" t="b">
        <f t="shared" si="50"/>
        <v>0</v>
      </c>
      <c r="CY33" s="11" t="b">
        <f t="shared" si="51"/>
        <v>0</v>
      </c>
      <c r="CZ33" s="11" t="b">
        <f t="shared" si="52"/>
        <v>0</v>
      </c>
      <c r="DA33" s="11" t="b">
        <f t="shared" si="53"/>
        <v>0</v>
      </c>
      <c r="DB33" s="11" t="b">
        <f t="shared" si="54"/>
        <v>0</v>
      </c>
      <c r="DC33" s="11" t="b">
        <f t="shared" si="55"/>
        <v>0</v>
      </c>
      <c r="DD33" s="11" t="b">
        <f t="shared" si="56"/>
        <v>0</v>
      </c>
      <c r="DE33" s="11" t="b">
        <f t="shared" si="57"/>
        <v>0</v>
      </c>
      <c r="DF33" s="11" t="b">
        <f t="shared" si="58"/>
        <v>0</v>
      </c>
      <c r="DG33" s="11" t="b">
        <f t="shared" si="59"/>
        <v>0</v>
      </c>
      <c r="DH33" s="11" t="b">
        <f t="shared" si="60"/>
        <v>0</v>
      </c>
      <c r="DI33" s="11" t="b">
        <f t="shared" si="61"/>
        <v>0</v>
      </c>
      <c r="DJ33" s="11" t="b">
        <f t="shared" si="62"/>
        <v>0</v>
      </c>
      <c r="DK33" s="11" t="b">
        <f t="shared" si="63"/>
        <v>0</v>
      </c>
      <c r="DL33" s="11" t="b">
        <f t="shared" si="64"/>
        <v>0</v>
      </c>
      <c r="DM33" s="11" t="b">
        <f t="shared" si="65"/>
        <v>0</v>
      </c>
      <c r="DN33" s="11" t="b">
        <f t="shared" si="66"/>
        <v>0</v>
      </c>
      <c r="DO33" s="11" t="b">
        <f t="shared" si="67"/>
        <v>0</v>
      </c>
      <c r="DP33" s="11" t="b">
        <f t="shared" si="68"/>
        <v>0</v>
      </c>
      <c r="DQ33" s="11" t="b">
        <f t="shared" si="69"/>
        <v>0</v>
      </c>
      <c r="DR33" s="11" t="b">
        <f t="shared" si="70"/>
        <v>0</v>
      </c>
      <c r="DS33" s="11" t="b">
        <f t="shared" si="71"/>
        <v>0</v>
      </c>
      <c r="DT33" s="11" t="b">
        <f t="shared" si="72"/>
        <v>0</v>
      </c>
      <c r="DV33" s="13"/>
      <c r="DW33" s="13"/>
      <c r="DX33" s="13"/>
      <c r="DZ33" s="14" t="s">
        <v>5</v>
      </c>
    </row>
    <row r="34" spans="1:130" s="12" customFormat="1" ht="25.5" x14ac:dyDescent="0.2">
      <c r="A34" s="31">
        <v>24</v>
      </c>
      <c r="B34" s="32" t="str">
        <f t="shared" si="2"/>
        <v/>
      </c>
      <c r="C34" s="54"/>
      <c r="D34" s="20"/>
      <c r="E34" s="57"/>
      <c r="F34" s="57"/>
      <c r="G34" s="57"/>
      <c r="H34" s="57"/>
      <c r="I34" s="57"/>
      <c r="J34" s="20"/>
      <c r="K34" s="20"/>
      <c r="L34" s="20"/>
      <c r="M34" s="20"/>
      <c r="N34" s="28"/>
      <c r="O34" s="20"/>
      <c r="P34" s="28"/>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153"/>
      <c r="AX34" s="50"/>
      <c r="AY34" s="52"/>
      <c r="AZ34" s="10" t="str">
        <f t="shared" si="3"/>
        <v/>
      </c>
      <c r="BA34" s="10" t="str">
        <f t="shared" si="21"/>
        <v/>
      </c>
      <c r="BB34" s="10" t="str">
        <f t="shared" si="4"/>
        <v/>
      </c>
      <c r="BC34" s="10" t="str">
        <f t="shared" si="5"/>
        <v/>
      </c>
      <c r="BD34" s="10" t="str">
        <f t="shared" si="73"/>
        <v/>
      </c>
      <c r="BE34" s="10" t="str">
        <f t="shared" si="73"/>
        <v/>
      </c>
      <c r="BF34" s="10" t="str">
        <f t="shared" si="22"/>
        <v/>
      </c>
      <c r="BG34" s="10" t="str">
        <f t="shared" si="74"/>
        <v/>
      </c>
      <c r="BH34" s="10" t="str">
        <f t="shared" si="74"/>
        <v/>
      </c>
      <c r="BI34" s="10" t="str">
        <f t="shared" si="23"/>
        <v/>
      </c>
      <c r="BJ34" s="10" t="str">
        <f t="shared" si="8"/>
        <v/>
      </c>
      <c r="BK34" s="10" t="str">
        <f t="shared" si="9"/>
        <v/>
      </c>
      <c r="BL34" s="10" t="str">
        <f t="shared" si="10"/>
        <v/>
      </c>
      <c r="BM34" s="10" t="str">
        <f t="shared" si="11"/>
        <v/>
      </c>
      <c r="BN34" s="10" t="str">
        <f t="shared" si="24"/>
        <v/>
      </c>
      <c r="BO34" s="10" t="str">
        <f t="shared" si="25"/>
        <v/>
      </c>
      <c r="BP34" s="10" t="str">
        <f t="shared" si="12"/>
        <v/>
      </c>
      <c r="BQ34" s="10" t="str">
        <f t="shared" si="26"/>
        <v/>
      </c>
      <c r="BR34" s="10" t="str">
        <f t="shared" si="13"/>
        <v/>
      </c>
      <c r="BS34" s="10" t="str">
        <f t="shared" si="27"/>
        <v/>
      </c>
      <c r="BT34" s="10" t="str">
        <f t="shared" si="14"/>
        <v/>
      </c>
      <c r="BU34" s="10" t="str">
        <f t="shared" si="28"/>
        <v/>
      </c>
      <c r="BV34" s="10" t="str">
        <f t="shared" si="29"/>
        <v/>
      </c>
      <c r="BW34" s="10" t="str">
        <f t="shared" si="30"/>
        <v/>
      </c>
      <c r="BX34" s="10" t="str">
        <f t="shared" si="15"/>
        <v/>
      </c>
      <c r="BY34" s="10" t="str">
        <f t="shared" si="31"/>
        <v/>
      </c>
      <c r="BZ34" s="10" t="str">
        <f t="shared" si="32"/>
        <v/>
      </c>
      <c r="CA34" s="10" t="str">
        <f t="shared" si="33"/>
        <v/>
      </c>
      <c r="CB34" s="10" t="str">
        <f t="shared" si="16"/>
        <v/>
      </c>
      <c r="CC34" s="10" t="str">
        <f t="shared" si="34"/>
        <v/>
      </c>
      <c r="CD34" s="10" t="str">
        <f t="shared" si="35"/>
        <v/>
      </c>
      <c r="CE34" s="10" t="str">
        <f t="shared" si="36"/>
        <v/>
      </c>
      <c r="CF34" s="10" t="str">
        <f t="shared" si="17"/>
        <v/>
      </c>
      <c r="CG34" s="10" t="str">
        <f t="shared" si="37"/>
        <v/>
      </c>
      <c r="CH34" s="10" t="str">
        <f t="shared" si="38"/>
        <v/>
      </c>
      <c r="CI34" s="10" t="str">
        <f t="shared" si="39"/>
        <v/>
      </c>
      <c r="CJ34" s="10" t="str">
        <f t="shared" si="18"/>
        <v/>
      </c>
      <c r="CK34" s="10" t="str">
        <f t="shared" si="40"/>
        <v/>
      </c>
      <c r="CL34" s="10" t="str">
        <f t="shared" si="41"/>
        <v/>
      </c>
      <c r="CM34" s="10" t="str">
        <f t="shared" si="42"/>
        <v/>
      </c>
      <c r="CN34" s="10" t="str">
        <f t="shared" si="19"/>
        <v/>
      </c>
      <c r="CO34" s="10" t="str">
        <f t="shared" si="43"/>
        <v/>
      </c>
      <c r="CP34" s="10" t="str">
        <f t="shared" si="44"/>
        <v/>
      </c>
      <c r="CQ34" s="10" t="str">
        <f t="shared" si="45"/>
        <v/>
      </c>
      <c r="CR34" s="10" t="str">
        <f t="shared" si="20"/>
        <v/>
      </c>
      <c r="CS34" s="10" t="str">
        <f t="shared" si="46"/>
        <v/>
      </c>
      <c r="CT34" s="10" t="str">
        <f t="shared" si="47"/>
        <v/>
      </c>
      <c r="CU34" s="10" t="str">
        <f t="shared" si="48"/>
        <v/>
      </c>
      <c r="CV34" s="151"/>
      <c r="CW34" s="11" t="b">
        <f t="shared" si="49"/>
        <v>0</v>
      </c>
      <c r="CX34" s="11" t="b">
        <f t="shared" si="50"/>
        <v>0</v>
      </c>
      <c r="CY34" s="11" t="b">
        <f t="shared" si="51"/>
        <v>0</v>
      </c>
      <c r="CZ34" s="11" t="b">
        <f t="shared" si="52"/>
        <v>0</v>
      </c>
      <c r="DA34" s="11" t="b">
        <f t="shared" si="53"/>
        <v>0</v>
      </c>
      <c r="DB34" s="11" t="b">
        <f t="shared" si="54"/>
        <v>0</v>
      </c>
      <c r="DC34" s="11" t="b">
        <f t="shared" si="55"/>
        <v>0</v>
      </c>
      <c r="DD34" s="11" t="b">
        <f t="shared" si="56"/>
        <v>0</v>
      </c>
      <c r="DE34" s="11" t="b">
        <f t="shared" si="57"/>
        <v>0</v>
      </c>
      <c r="DF34" s="11" t="b">
        <f t="shared" si="58"/>
        <v>0</v>
      </c>
      <c r="DG34" s="11" t="b">
        <f t="shared" si="59"/>
        <v>0</v>
      </c>
      <c r="DH34" s="11" t="b">
        <f t="shared" si="60"/>
        <v>0</v>
      </c>
      <c r="DI34" s="11" t="b">
        <f t="shared" si="61"/>
        <v>0</v>
      </c>
      <c r="DJ34" s="11" t="b">
        <f t="shared" si="62"/>
        <v>0</v>
      </c>
      <c r="DK34" s="11" t="b">
        <f t="shared" si="63"/>
        <v>0</v>
      </c>
      <c r="DL34" s="11" t="b">
        <f t="shared" si="64"/>
        <v>0</v>
      </c>
      <c r="DM34" s="11" t="b">
        <f t="shared" si="65"/>
        <v>0</v>
      </c>
      <c r="DN34" s="11" t="b">
        <f t="shared" si="66"/>
        <v>0</v>
      </c>
      <c r="DO34" s="11" t="b">
        <f t="shared" si="67"/>
        <v>0</v>
      </c>
      <c r="DP34" s="11" t="b">
        <f t="shared" si="68"/>
        <v>0</v>
      </c>
      <c r="DQ34" s="11" t="b">
        <f t="shared" si="69"/>
        <v>0</v>
      </c>
      <c r="DR34" s="11" t="b">
        <f t="shared" si="70"/>
        <v>0</v>
      </c>
      <c r="DS34" s="11" t="b">
        <f t="shared" si="71"/>
        <v>0</v>
      </c>
      <c r="DT34" s="11" t="b">
        <f t="shared" si="72"/>
        <v>0</v>
      </c>
      <c r="DV34" s="13"/>
      <c r="DW34" s="13"/>
      <c r="DX34" s="13"/>
      <c r="DZ34" s="14" t="s">
        <v>5</v>
      </c>
    </row>
    <row r="35" spans="1:130" s="12" customFormat="1" ht="25.5" x14ac:dyDescent="0.2">
      <c r="A35" s="31">
        <v>25</v>
      </c>
      <c r="B35" s="32" t="str">
        <f t="shared" si="2"/>
        <v/>
      </c>
      <c r="C35" s="54"/>
      <c r="D35" s="20"/>
      <c r="E35" s="57"/>
      <c r="F35" s="57"/>
      <c r="G35" s="57"/>
      <c r="H35" s="57"/>
      <c r="I35" s="57"/>
      <c r="J35" s="20"/>
      <c r="K35" s="20"/>
      <c r="L35" s="20"/>
      <c r="M35" s="20"/>
      <c r="N35" s="28"/>
      <c r="O35" s="20"/>
      <c r="P35" s="28"/>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153"/>
      <c r="AX35" s="50"/>
      <c r="AY35" s="52"/>
      <c r="AZ35" s="10" t="str">
        <f t="shared" si="3"/>
        <v/>
      </c>
      <c r="BA35" s="10" t="str">
        <f t="shared" si="21"/>
        <v/>
      </c>
      <c r="BB35" s="10" t="str">
        <f t="shared" si="4"/>
        <v/>
      </c>
      <c r="BC35" s="10" t="str">
        <f t="shared" si="5"/>
        <v/>
      </c>
      <c r="BD35" s="10" t="str">
        <f t="shared" si="73"/>
        <v/>
      </c>
      <c r="BE35" s="10" t="str">
        <f t="shared" si="73"/>
        <v/>
      </c>
      <c r="BF35" s="10" t="str">
        <f t="shared" si="22"/>
        <v/>
      </c>
      <c r="BG35" s="10" t="str">
        <f t="shared" si="74"/>
        <v/>
      </c>
      <c r="BH35" s="10" t="str">
        <f t="shared" si="74"/>
        <v/>
      </c>
      <c r="BI35" s="10" t="str">
        <f t="shared" si="23"/>
        <v/>
      </c>
      <c r="BJ35" s="10" t="str">
        <f t="shared" si="8"/>
        <v/>
      </c>
      <c r="BK35" s="10" t="str">
        <f t="shared" si="9"/>
        <v/>
      </c>
      <c r="BL35" s="10" t="str">
        <f t="shared" si="10"/>
        <v/>
      </c>
      <c r="BM35" s="10" t="str">
        <f t="shared" si="11"/>
        <v/>
      </c>
      <c r="BN35" s="10" t="str">
        <f t="shared" si="24"/>
        <v/>
      </c>
      <c r="BO35" s="10" t="str">
        <f t="shared" si="25"/>
        <v/>
      </c>
      <c r="BP35" s="10" t="str">
        <f t="shared" si="12"/>
        <v/>
      </c>
      <c r="BQ35" s="10" t="str">
        <f t="shared" si="26"/>
        <v/>
      </c>
      <c r="BR35" s="10" t="str">
        <f t="shared" si="13"/>
        <v/>
      </c>
      <c r="BS35" s="10" t="str">
        <f t="shared" si="27"/>
        <v/>
      </c>
      <c r="BT35" s="10" t="str">
        <f t="shared" si="14"/>
        <v/>
      </c>
      <c r="BU35" s="10" t="str">
        <f t="shared" si="28"/>
        <v/>
      </c>
      <c r="BV35" s="10" t="str">
        <f t="shared" si="29"/>
        <v/>
      </c>
      <c r="BW35" s="10" t="str">
        <f t="shared" si="30"/>
        <v/>
      </c>
      <c r="BX35" s="10" t="str">
        <f t="shared" si="15"/>
        <v/>
      </c>
      <c r="BY35" s="10" t="str">
        <f t="shared" si="31"/>
        <v/>
      </c>
      <c r="BZ35" s="10" t="str">
        <f t="shared" si="32"/>
        <v/>
      </c>
      <c r="CA35" s="10" t="str">
        <f t="shared" si="33"/>
        <v/>
      </c>
      <c r="CB35" s="10" t="str">
        <f t="shared" si="16"/>
        <v/>
      </c>
      <c r="CC35" s="10" t="str">
        <f t="shared" si="34"/>
        <v/>
      </c>
      <c r="CD35" s="10" t="str">
        <f t="shared" si="35"/>
        <v/>
      </c>
      <c r="CE35" s="10" t="str">
        <f t="shared" si="36"/>
        <v/>
      </c>
      <c r="CF35" s="10" t="str">
        <f t="shared" si="17"/>
        <v/>
      </c>
      <c r="CG35" s="10" t="str">
        <f t="shared" si="37"/>
        <v/>
      </c>
      <c r="CH35" s="10" t="str">
        <f t="shared" si="38"/>
        <v/>
      </c>
      <c r="CI35" s="10" t="str">
        <f t="shared" si="39"/>
        <v/>
      </c>
      <c r="CJ35" s="10" t="str">
        <f t="shared" si="18"/>
        <v/>
      </c>
      <c r="CK35" s="10" t="str">
        <f t="shared" si="40"/>
        <v/>
      </c>
      <c r="CL35" s="10" t="str">
        <f t="shared" si="41"/>
        <v/>
      </c>
      <c r="CM35" s="10" t="str">
        <f t="shared" si="42"/>
        <v/>
      </c>
      <c r="CN35" s="10" t="str">
        <f t="shared" si="19"/>
        <v/>
      </c>
      <c r="CO35" s="10" t="str">
        <f t="shared" si="43"/>
        <v/>
      </c>
      <c r="CP35" s="10" t="str">
        <f t="shared" si="44"/>
        <v/>
      </c>
      <c r="CQ35" s="10" t="str">
        <f t="shared" si="45"/>
        <v/>
      </c>
      <c r="CR35" s="10" t="str">
        <f t="shared" si="20"/>
        <v/>
      </c>
      <c r="CS35" s="10" t="str">
        <f t="shared" si="46"/>
        <v/>
      </c>
      <c r="CT35" s="10" t="str">
        <f t="shared" si="47"/>
        <v/>
      </c>
      <c r="CU35" s="10" t="str">
        <f t="shared" si="48"/>
        <v/>
      </c>
      <c r="CV35" s="151"/>
      <c r="CW35" s="11" t="b">
        <f t="shared" si="49"/>
        <v>0</v>
      </c>
      <c r="CX35" s="11" t="b">
        <f t="shared" si="50"/>
        <v>0</v>
      </c>
      <c r="CY35" s="11" t="b">
        <f t="shared" si="51"/>
        <v>0</v>
      </c>
      <c r="CZ35" s="11" t="b">
        <f t="shared" si="52"/>
        <v>0</v>
      </c>
      <c r="DA35" s="11" t="b">
        <f t="shared" si="53"/>
        <v>0</v>
      </c>
      <c r="DB35" s="11" t="b">
        <f t="shared" si="54"/>
        <v>0</v>
      </c>
      <c r="DC35" s="11" t="b">
        <f t="shared" si="55"/>
        <v>0</v>
      </c>
      <c r="DD35" s="11" t="b">
        <f t="shared" si="56"/>
        <v>0</v>
      </c>
      <c r="DE35" s="11" t="b">
        <f t="shared" si="57"/>
        <v>0</v>
      </c>
      <c r="DF35" s="11" t="b">
        <f t="shared" si="58"/>
        <v>0</v>
      </c>
      <c r="DG35" s="11" t="b">
        <f t="shared" si="59"/>
        <v>0</v>
      </c>
      <c r="DH35" s="11" t="b">
        <f t="shared" si="60"/>
        <v>0</v>
      </c>
      <c r="DI35" s="11" t="b">
        <f t="shared" si="61"/>
        <v>0</v>
      </c>
      <c r="DJ35" s="11" t="b">
        <f t="shared" si="62"/>
        <v>0</v>
      </c>
      <c r="DK35" s="11" t="b">
        <f t="shared" si="63"/>
        <v>0</v>
      </c>
      <c r="DL35" s="11" t="b">
        <f t="shared" si="64"/>
        <v>0</v>
      </c>
      <c r="DM35" s="11" t="b">
        <f t="shared" si="65"/>
        <v>0</v>
      </c>
      <c r="DN35" s="11" t="b">
        <f t="shared" si="66"/>
        <v>0</v>
      </c>
      <c r="DO35" s="11" t="b">
        <f t="shared" si="67"/>
        <v>0</v>
      </c>
      <c r="DP35" s="11" t="b">
        <f t="shared" si="68"/>
        <v>0</v>
      </c>
      <c r="DQ35" s="11" t="b">
        <f t="shared" si="69"/>
        <v>0</v>
      </c>
      <c r="DR35" s="11" t="b">
        <f t="shared" si="70"/>
        <v>0</v>
      </c>
      <c r="DS35" s="11" t="b">
        <f t="shared" si="71"/>
        <v>0</v>
      </c>
      <c r="DT35" s="11" t="b">
        <f t="shared" si="72"/>
        <v>0</v>
      </c>
      <c r="DV35" s="13"/>
      <c r="DW35" s="13"/>
      <c r="DX35" s="13"/>
      <c r="DZ35" s="14" t="s">
        <v>5</v>
      </c>
    </row>
    <row r="36" spans="1:130" s="12" customFormat="1" ht="25.5" x14ac:dyDescent="0.2">
      <c r="A36" s="31">
        <v>26</v>
      </c>
      <c r="B36" s="32" t="str">
        <f t="shared" si="2"/>
        <v/>
      </c>
      <c r="C36" s="54"/>
      <c r="D36" s="20"/>
      <c r="E36" s="57"/>
      <c r="F36" s="57"/>
      <c r="G36" s="57"/>
      <c r="H36" s="57"/>
      <c r="I36" s="57"/>
      <c r="J36" s="20"/>
      <c r="K36" s="20"/>
      <c r="L36" s="20"/>
      <c r="M36" s="20"/>
      <c r="N36" s="28"/>
      <c r="O36" s="20"/>
      <c r="P36" s="28"/>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153"/>
      <c r="AX36" s="50"/>
      <c r="AY36" s="52"/>
      <c r="AZ36" s="10" t="str">
        <f t="shared" si="3"/>
        <v/>
      </c>
      <c r="BA36" s="10" t="str">
        <f t="shared" si="21"/>
        <v/>
      </c>
      <c r="BB36" s="10" t="str">
        <f t="shared" si="4"/>
        <v/>
      </c>
      <c r="BC36" s="10" t="str">
        <f t="shared" si="5"/>
        <v/>
      </c>
      <c r="BD36" s="10" t="str">
        <f t="shared" si="73"/>
        <v/>
      </c>
      <c r="BE36" s="10" t="str">
        <f t="shared" si="73"/>
        <v/>
      </c>
      <c r="BF36" s="10" t="str">
        <f t="shared" si="22"/>
        <v/>
      </c>
      <c r="BG36" s="10" t="str">
        <f t="shared" si="74"/>
        <v/>
      </c>
      <c r="BH36" s="10" t="str">
        <f t="shared" si="74"/>
        <v/>
      </c>
      <c r="BI36" s="10" t="str">
        <f t="shared" si="23"/>
        <v/>
      </c>
      <c r="BJ36" s="10" t="str">
        <f t="shared" si="8"/>
        <v/>
      </c>
      <c r="BK36" s="10" t="str">
        <f t="shared" si="9"/>
        <v/>
      </c>
      <c r="BL36" s="10" t="str">
        <f t="shared" si="10"/>
        <v/>
      </c>
      <c r="BM36" s="10" t="str">
        <f t="shared" si="11"/>
        <v/>
      </c>
      <c r="BN36" s="10" t="str">
        <f t="shared" si="24"/>
        <v/>
      </c>
      <c r="BO36" s="10" t="str">
        <f t="shared" si="25"/>
        <v/>
      </c>
      <c r="BP36" s="10" t="str">
        <f t="shared" si="12"/>
        <v/>
      </c>
      <c r="BQ36" s="10" t="str">
        <f t="shared" si="26"/>
        <v/>
      </c>
      <c r="BR36" s="10" t="str">
        <f t="shared" si="13"/>
        <v/>
      </c>
      <c r="BS36" s="10" t="str">
        <f t="shared" si="27"/>
        <v/>
      </c>
      <c r="BT36" s="10" t="str">
        <f t="shared" si="14"/>
        <v/>
      </c>
      <c r="BU36" s="10" t="str">
        <f t="shared" si="28"/>
        <v/>
      </c>
      <c r="BV36" s="10" t="str">
        <f t="shared" si="29"/>
        <v/>
      </c>
      <c r="BW36" s="10" t="str">
        <f t="shared" si="30"/>
        <v/>
      </c>
      <c r="BX36" s="10" t="str">
        <f t="shared" si="15"/>
        <v/>
      </c>
      <c r="BY36" s="10" t="str">
        <f t="shared" si="31"/>
        <v/>
      </c>
      <c r="BZ36" s="10" t="str">
        <f t="shared" si="32"/>
        <v/>
      </c>
      <c r="CA36" s="10" t="str">
        <f t="shared" si="33"/>
        <v/>
      </c>
      <c r="CB36" s="10" t="str">
        <f t="shared" si="16"/>
        <v/>
      </c>
      <c r="CC36" s="10" t="str">
        <f t="shared" si="34"/>
        <v/>
      </c>
      <c r="CD36" s="10" t="str">
        <f t="shared" si="35"/>
        <v/>
      </c>
      <c r="CE36" s="10" t="str">
        <f t="shared" si="36"/>
        <v/>
      </c>
      <c r="CF36" s="10" t="str">
        <f t="shared" si="17"/>
        <v/>
      </c>
      <c r="CG36" s="10" t="str">
        <f t="shared" si="37"/>
        <v/>
      </c>
      <c r="CH36" s="10" t="str">
        <f t="shared" si="38"/>
        <v/>
      </c>
      <c r="CI36" s="10" t="str">
        <f t="shared" si="39"/>
        <v/>
      </c>
      <c r="CJ36" s="10" t="str">
        <f t="shared" si="18"/>
        <v/>
      </c>
      <c r="CK36" s="10" t="str">
        <f t="shared" si="40"/>
        <v/>
      </c>
      <c r="CL36" s="10" t="str">
        <f t="shared" si="41"/>
        <v/>
      </c>
      <c r="CM36" s="10" t="str">
        <f t="shared" si="42"/>
        <v/>
      </c>
      <c r="CN36" s="10" t="str">
        <f t="shared" si="19"/>
        <v/>
      </c>
      <c r="CO36" s="10" t="str">
        <f t="shared" si="43"/>
        <v/>
      </c>
      <c r="CP36" s="10" t="str">
        <f t="shared" si="44"/>
        <v/>
      </c>
      <c r="CQ36" s="10" t="str">
        <f t="shared" si="45"/>
        <v/>
      </c>
      <c r="CR36" s="10" t="str">
        <f t="shared" si="20"/>
        <v/>
      </c>
      <c r="CS36" s="10" t="str">
        <f t="shared" si="46"/>
        <v/>
      </c>
      <c r="CT36" s="10" t="str">
        <f t="shared" si="47"/>
        <v/>
      </c>
      <c r="CU36" s="10" t="str">
        <f t="shared" si="48"/>
        <v/>
      </c>
      <c r="CV36" s="151"/>
      <c r="CW36" s="11" t="b">
        <f t="shared" si="49"/>
        <v>0</v>
      </c>
      <c r="CX36" s="11" t="b">
        <f t="shared" si="50"/>
        <v>0</v>
      </c>
      <c r="CY36" s="11" t="b">
        <f t="shared" si="51"/>
        <v>0</v>
      </c>
      <c r="CZ36" s="11" t="b">
        <f t="shared" si="52"/>
        <v>0</v>
      </c>
      <c r="DA36" s="11" t="b">
        <f t="shared" si="53"/>
        <v>0</v>
      </c>
      <c r="DB36" s="11" t="b">
        <f t="shared" si="54"/>
        <v>0</v>
      </c>
      <c r="DC36" s="11" t="b">
        <f t="shared" si="55"/>
        <v>0</v>
      </c>
      <c r="DD36" s="11" t="b">
        <f t="shared" si="56"/>
        <v>0</v>
      </c>
      <c r="DE36" s="11" t="b">
        <f t="shared" si="57"/>
        <v>0</v>
      </c>
      <c r="DF36" s="11" t="b">
        <f t="shared" si="58"/>
        <v>0</v>
      </c>
      <c r="DG36" s="11" t="b">
        <f t="shared" si="59"/>
        <v>0</v>
      </c>
      <c r="DH36" s="11" t="b">
        <f t="shared" si="60"/>
        <v>0</v>
      </c>
      <c r="DI36" s="11" t="b">
        <f t="shared" si="61"/>
        <v>0</v>
      </c>
      <c r="DJ36" s="11" t="b">
        <f t="shared" si="62"/>
        <v>0</v>
      </c>
      <c r="DK36" s="11" t="b">
        <f t="shared" si="63"/>
        <v>0</v>
      </c>
      <c r="DL36" s="11" t="b">
        <f t="shared" si="64"/>
        <v>0</v>
      </c>
      <c r="DM36" s="11" t="b">
        <f t="shared" si="65"/>
        <v>0</v>
      </c>
      <c r="DN36" s="11" t="b">
        <f t="shared" si="66"/>
        <v>0</v>
      </c>
      <c r="DO36" s="11" t="b">
        <f t="shared" si="67"/>
        <v>0</v>
      </c>
      <c r="DP36" s="11" t="b">
        <f t="shared" si="68"/>
        <v>0</v>
      </c>
      <c r="DQ36" s="11" t="b">
        <f t="shared" si="69"/>
        <v>0</v>
      </c>
      <c r="DR36" s="11" t="b">
        <f t="shared" si="70"/>
        <v>0</v>
      </c>
      <c r="DS36" s="11" t="b">
        <f t="shared" si="71"/>
        <v>0</v>
      </c>
      <c r="DT36" s="11" t="b">
        <f t="shared" si="72"/>
        <v>0</v>
      </c>
      <c r="DV36" s="13"/>
      <c r="DW36" s="13"/>
      <c r="DX36" s="13"/>
      <c r="DZ36" s="14" t="s">
        <v>5</v>
      </c>
    </row>
    <row r="37" spans="1:130" s="12" customFormat="1" ht="25.5" x14ac:dyDescent="0.2">
      <c r="A37" s="31">
        <v>27</v>
      </c>
      <c r="B37" s="32" t="str">
        <f t="shared" si="2"/>
        <v/>
      </c>
      <c r="C37" s="54"/>
      <c r="D37" s="20"/>
      <c r="E37" s="57"/>
      <c r="F37" s="57"/>
      <c r="G37" s="57"/>
      <c r="H37" s="57"/>
      <c r="I37" s="57"/>
      <c r="J37" s="20"/>
      <c r="K37" s="20"/>
      <c r="L37" s="20"/>
      <c r="M37" s="20"/>
      <c r="N37" s="28"/>
      <c r="O37" s="20"/>
      <c r="P37" s="28"/>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153"/>
      <c r="AX37" s="50"/>
      <c r="AY37" s="52"/>
      <c r="AZ37" s="10" t="str">
        <f t="shared" si="3"/>
        <v/>
      </c>
      <c r="BA37" s="10" t="str">
        <f t="shared" si="21"/>
        <v/>
      </c>
      <c r="BB37" s="10" t="str">
        <f t="shared" si="4"/>
        <v/>
      </c>
      <c r="BC37" s="10" t="str">
        <f t="shared" si="5"/>
        <v/>
      </c>
      <c r="BD37" s="10" t="str">
        <f t="shared" si="73"/>
        <v/>
      </c>
      <c r="BE37" s="10" t="str">
        <f t="shared" si="73"/>
        <v/>
      </c>
      <c r="BF37" s="10" t="str">
        <f t="shared" si="22"/>
        <v/>
      </c>
      <c r="BG37" s="10" t="str">
        <f t="shared" si="74"/>
        <v/>
      </c>
      <c r="BH37" s="10" t="str">
        <f t="shared" si="74"/>
        <v/>
      </c>
      <c r="BI37" s="10" t="str">
        <f t="shared" si="23"/>
        <v/>
      </c>
      <c r="BJ37" s="10" t="str">
        <f t="shared" si="8"/>
        <v/>
      </c>
      <c r="BK37" s="10" t="str">
        <f t="shared" si="9"/>
        <v/>
      </c>
      <c r="BL37" s="10" t="str">
        <f t="shared" si="10"/>
        <v/>
      </c>
      <c r="BM37" s="10" t="str">
        <f t="shared" si="11"/>
        <v/>
      </c>
      <c r="BN37" s="10" t="str">
        <f t="shared" si="24"/>
        <v/>
      </c>
      <c r="BO37" s="10" t="str">
        <f t="shared" si="25"/>
        <v/>
      </c>
      <c r="BP37" s="10" t="str">
        <f t="shared" si="12"/>
        <v/>
      </c>
      <c r="BQ37" s="10" t="str">
        <f t="shared" si="26"/>
        <v/>
      </c>
      <c r="BR37" s="10" t="str">
        <f t="shared" si="13"/>
        <v/>
      </c>
      <c r="BS37" s="10" t="str">
        <f t="shared" si="27"/>
        <v/>
      </c>
      <c r="BT37" s="10" t="str">
        <f t="shared" si="14"/>
        <v/>
      </c>
      <c r="BU37" s="10" t="str">
        <f t="shared" si="28"/>
        <v/>
      </c>
      <c r="BV37" s="10" t="str">
        <f t="shared" si="29"/>
        <v/>
      </c>
      <c r="BW37" s="10" t="str">
        <f t="shared" si="30"/>
        <v/>
      </c>
      <c r="BX37" s="10" t="str">
        <f t="shared" si="15"/>
        <v/>
      </c>
      <c r="BY37" s="10" t="str">
        <f t="shared" si="31"/>
        <v/>
      </c>
      <c r="BZ37" s="10" t="str">
        <f t="shared" si="32"/>
        <v/>
      </c>
      <c r="CA37" s="10" t="str">
        <f t="shared" si="33"/>
        <v/>
      </c>
      <c r="CB37" s="10" t="str">
        <f t="shared" si="16"/>
        <v/>
      </c>
      <c r="CC37" s="10" t="str">
        <f t="shared" si="34"/>
        <v/>
      </c>
      <c r="CD37" s="10" t="str">
        <f t="shared" si="35"/>
        <v/>
      </c>
      <c r="CE37" s="10" t="str">
        <f t="shared" si="36"/>
        <v/>
      </c>
      <c r="CF37" s="10" t="str">
        <f t="shared" si="17"/>
        <v/>
      </c>
      <c r="CG37" s="10" t="str">
        <f t="shared" si="37"/>
        <v/>
      </c>
      <c r="CH37" s="10" t="str">
        <f t="shared" si="38"/>
        <v/>
      </c>
      <c r="CI37" s="10" t="str">
        <f t="shared" si="39"/>
        <v/>
      </c>
      <c r="CJ37" s="10" t="str">
        <f t="shared" si="18"/>
        <v/>
      </c>
      <c r="CK37" s="10" t="str">
        <f t="shared" si="40"/>
        <v/>
      </c>
      <c r="CL37" s="10" t="str">
        <f t="shared" si="41"/>
        <v/>
      </c>
      <c r="CM37" s="10" t="str">
        <f t="shared" si="42"/>
        <v/>
      </c>
      <c r="CN37" s="10" t="str">
        <f t="shared" si="19"/>
        <v/>
      </c>
      <c r="CO37" s="10" t="str">
        <f t="shared" si="43"/>
        <v/>
      </c>
      <c r="CP37" s="10" t="str">
        <f t="shared" si="44"/>
        <v/>
      </c>
      <c r="CQ37" s="10" t="str">
        <f t="shared" si="45"/>
        <v/>
      </c>
      <c r="CR37" s="10" t="str">
        <f t="shared" si="20"/>
        <v/>
      </c>
      <c r="CS37" s="10" t="str">
        <f t="shared" si="46"/>
        <v/>
      </c>
      <c r="CT37" s="10" t="str">
        <f t="shared" si="47"/>
        <v/>
      </c>
      <c r="CU37" s="10" t="str">
        <f t="shared" si="48"/>
        <v/>
      </c>
      <c r="CV37" s="151"/>
      <c r="CW37" s="11" t="b">
        <f t="shared" si="49"/>
        <v>0</v>
      </c>
      <c r="CX37" s="11" t="b">
        <f t="shared" si="50"/>
        <v>0</v>
      </c>
      <c r="CY37" s="11" t="b">
        <f t="shared" si="51"/>
        <v>0</v>
      </c>
      <c r="CZ37" s="11" t="b">
        <f t="shared" si="52"/>
        <v>0</v>
      </c>
      <c r="DA37" s="11" t="b">
        <f t="shared" si="53"/>
        <v>0</v>
      </c>
      <c r="DB37" s="11" t="b">
        <f t="shared" si="54"/>
        <v>0</v>
      </c>
      <c r="DC37" s="11" t="b">
        <f t="shared" si="55"/>
        <v>0</v>
      </c>
      <c r="DD37" s="11" t="b">
        <f t="shared" si="56"/>
        <v>0</v>
      </c>
      <c r="DE37" s="11" t="b">
        <f t="shared" si="57"/>
        <v>0</v>
      </c>
      <c r="DF37" s="11" t="b">
        <f t="shared" si="58"/>
        <v>0</v>
      </c>
      <c r="DG37" s="11" t="b">
        <f t="shared" si="59"/>
        <v>0</v>
      </c>
      <c r="DH37" s="11" t="b">
        <f t="shared" si="60"/>
        <v>0</v>
      </c>
      <c r="DI37" s="11" t="b">
        <f t="shared" si="61"/>
        <v>0</v>
      </c>
      <c r="DJ37" s="11" t="b">
        <f t="shared" si="62"/>
        <v>0</v>
      </c>
      <c r="DK37" s="11" t="b">
        <f t="shared" si="63"/>
        <v>0</v>
      </c>
      <c r="DL37" s="11" t="b">
        <f t="shared" si="64"/>
        <v>0</v>
      </c>
      <c r="DM37" s="11" t="b">
        <f t="shared" si="65"/>
        <v>0</v>
      </c>
      <c r="DN37" s="11" t="b">
        <f t="shared" si="66"/>
        <v>0</v>
      </c>
      <c r="DO37" s="11" t="b">
        <f t="shared" si="67"/>
        <v>0</v>
      </c>
      <c r="DP37" s="11" t="b">
        <f t="shared" si="68"/>
        <v>0</v>
      </c>
      <c r="DQ37" s="11" t="b">
        <f t="shared" si="69"/>
        <v>0</v>
      </c>
      <c r="DR37" s="11" t="b">
        <f t="shared" si="70"/>
        <v>0</v>
      </c>
      <c r="DS37" s="11" t="b">
        <f t="shared" si="71"/>
        <v>0</v>
      </c>
      <c r="DT37" s="11" t="b">
        <f t="shared" si="72"/>
        <v>0</v>
      </c>
      <c r="DV37" s="13"/>
      <c r="DW37" s="13"/>
      <c r="DX37" s="13"/>
      <c r="DZ37" s="14" t="s">
        <v>5</v>
      </c>
    </row>
    <row r="38" spans="1:130" s="12" customFormat="1" ht="25.5" x14ac:dyDescent="0.2">
      <c r="A38" s="31">
        <v>28</v>
      </c>
      <c r="B38" s="32" t="str">
        <f t="shared" si="2"/>
        <v/>
      </c>
      <c r="C38" s="54"/>
      <c r="D38" s="20"/>
      <c r="E38" s="57"/>
      <c r="F38" s="57"/>
      <c r="G38" s="57"/>
      <c r="H38" s="57"/>
      <c r="I38" s="57"/>
      <c r="J38" s="20"/>
      <c r="K38" s="20"/>
      <c r="L38" s="20"/>
      <c r="M38" s="20"/>
      <c r="N38" s="28"/>
      <c r="O38" s="20"/>
      <c r="P38" s="28"/>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153"/>
      <c r="AX38" s="50"/>
      <c r="AY38" s="52"/>
      <c r="AZ38" s="10" t="str">
        <f t="shared" si="3"/>
        <v/>
      </c>
      <c r="BA38" s="10" t="str">
        <f t="shared" si="21"/>
        <v/>
      </c>
      <c r="BB38" s="10" t="str">
        <f t="shared" si="4"/>
        <v/>
      </c>
      <c r="BC38" s="10" t="str">
        <f t="shared" si="5"/>
        <v/>
      </c>
      <c r="BD38" s="10" t="str">
        <f t="shared" si="73"/>
        <v/>
      </c>
      <c r="BE38" s="10" t="str">
        <f t="shared" si="73"/>
        <v/>
      </c>
      <c r="BF38" s="10" t="str">
        <f t="shared" si="22"/>
        <v/>
      </c>
      <c r="BG38" s="10" t="str">
        <f t="shared" si="74"/>
        <v/>
      </c>
      <c r="BH38" s="10" t="str">
        <f t="shared" si="74"/>
        <v/>
      </c>
      <c r="BI38" s="10" t="str">
        <f t="shared" si="23"/>
        <v/>
      </c>
      <c r="BJ38" s="10" t="str">
        <f t="shared" si="8"/>
        <v/>
      </c>
      <c r="BK38" s="10" t="str">
        <f t="shared" si="9"/>
        <v/>
      </c>
      <c r="BL38" s="10" t="str">
        <f t="shared" si="10"/>
        <v/>
      </c>
      <c r="BM38" s="10" t="str">
        <f t="shared" si="11"/>
        <v/>
      </c>
      <c r="BN38" s="10" t="str">
        <f t="shared" si="24"/>
        <v/>
      </c>
      <c r="BO38" s="10" t="str">
        <f t="shared" si="25"/>
        <v/>
      </c>
      <c r="BP38" s="10" t="str">
        <f t="shared" si="12"/>
        <v/>
      </c>
      <c r="BQ38" s="10" t="str">
        <f t="shared" si="26"/>
        <v/>
      </c>
      <c r="BR38" s="10" t="str">
        <f t="shared" si="13"/>
        <v/>
      </c>
      <c r="BS38" s="10" t="str">
        <f t="shared" si="27"/>
        <v/>
      </c>
      <c r="BT38" s="10" t="str">
        <f t="shared" si="14"/>
        <v/>
      </c>
      <c r="BU38" s="10" t="str">
        <f t="shared" si="28"/>
        <v/>
      </c>
      <c r="BV38" s="10" t="str">
        <f t="shared" si="29"/>
        <v/>
      </c>
      <c r="BW38" s="10" t="str">
        <f t="shared" si="30"/>
        <v/>
      </c>
      <c r="BX38" s="10" t="str">
        <f t="shared" si="15"/>
        <v/>
      </c>
      <c r="BY38" s="10" t="str">
        <f t="shared" si="31"/>
        <v/>
      </c>
      <c r="BZ38" s="10" t="str">
        <f t="shared" si="32"/>
        <v/>
      </c>
      <c r="CA38" s="10" t="str">
        <f t="shared" si="33"/>
        <v/>
      </c>
      <c r="CB38" s="10" t="str">
        <f t="shared" si="16"/>
        <v/>
      </c>
      <c r="CC38" s="10" t="str">
        <f t="shared" si="34"/>
        <v/>
      </c>
      <c r="CD38" s="10" t="str">
        <f t="shared" si="35"/>
        <v/>
      </c>
      <c r="CE38" s="10" t="str">
        <f t="shared" si="36"/>
        <v/>
      </c>
      <c r="CF38" s="10" t="str">
        <f t="shared" si="17"/>
        <v/>
      </c>
      <c r="CG38" s="10" t="str">
        <f t="shared" si="37"/>
        <v/>
      </c>
      <c r="CH38" s="10" t="str">
        <f t="shared" si="38"/>
        <v/>
      </c>
      <c r="CI38" s="10" t="str">
        <f t="shared" si="39"/>
        <v/>
      </c>
      <c r="CJ38" s="10" t="str">
        <f t="shared" si="18"/>
        <v/>
      </c>
      <c r="CK38" s="10" t="str">
        <f t="shared" si="40"/>
        <v/>
      </c>
      <c r="CL38" s="10" t="str">
        <f t="shared" si="41"/>
        <v/>
      </c>
      <c r="CM38" s="10" t="str">
        <f t="shared" si="42"/>
        <v/>
      </c>
      <c r="CN38" s="10" t="str">
        <f t="shared" si="19"/>
        <v/>
      </c>
      <c r="CO38" s="10" t="str">
        <f t="shared" si="43"/>
        <v/>
      </c>
      <c r="CP38" s="10" t="str">
        <f t="shared" si="44"/>
        <v/>
      </c>
      <c r="CQ38" s="10" t="str">
        <f t="shared" si="45"/>
        <v/>
      </c>
      <c r="CR38" s="10" t="str">
        <f t="shared" si="20"/>
        <v/>
      </c>
      <c r="CS38" s="10" t="str">
        <f t="shared" si="46"/>
        <v/>
      </c>
      <c r="CT38" s="10" t="str">
        <f t="shared" si="47"/>
        <v/>
      </c>
      <c r="CU38" s="10" t="str">
        <f t="shared" si="48"/>
        <v/>
      </c>
      <c r="CV38" s="151"/>
      <c r="CW38" s="11" t="b">
        <f t="shared" si="49"/>
        <v>0</v>
      </c>
      <c r="CX38" s="11" t="b">
        <f t="shared" si="50"/>
        <v>0</v>
      </c>
      <c r="CY38" s="11" t="b">
        <f t="shared" si="51"/>
        <v>0</v>
      </c>
      <c r="CZ38" s="11" t="b">
        <f t="shared" si="52"/>
        <v>0</v>
      </c>
      <c r="DA38" s="11" t="b">
        <f t="shared" si="53"/>
        <v>0</v>
      </c>
      <c r="DB38" s="11" t="b">
        <f t="shared" si="54"/>
        <v>0</v>
      </c>
      <c r="DC38" s="11" t="b">
        <f t="shared" si="55"/>
        <v>0</v>
      </c>
      <c r="DD38" s="11" t="b">
        <f t="shared" si="56"/>
        <v>0</v>
      </c>
      <c r="DE38" s="11" t="b">
        <f t="shared" si="57"/>
        <v>0</v>
      </c>
      <c r="DF38" s="11" t="b">
        <f t="shared" si="58"/>
        <v>0</v>
      </c>
      <c r="DG38" s="11" t="b">
        <f t="shared" si="59"/>
        <v>0</v>
      </c>
      <c r="DH38" s="11" t="b">
        <f t="shared" si="60"/>
        <v>0</v>
      </c>
      <c r="DI38" s="11" t="b">
        <f t="shared" si="61"/>
        <v>0</v>
      </c>
      <c r="DJ38" s="11" t="b">
        <f t="shared" si="62"/>
        <v>0</v>
      </c>
      <c r="DK38" s="11" t="b">
        <f t="shared" si="63"/>
        <v>0</v>
      </c>
      <c r="DL38" s="11" t="b">
        <f t="shared" si="64"/>
        <v>0</v>
      </c>
      <c r="DM38" s="11" t="b">
        <f t="shared" si="65"/>
        <v>0</v>
      </c>
      <c r="DN38" s="11" t="b">
        <f t="shared" si="66"/>
        <v>0</v>
      </c>
      <c r="DO38" s="11" t="b">
        <f t="shared" si="67"/>
        <v>0</v>
      </c>
      <c r="DP38" s="11" t="b">
        <f t="shared" si="68"/>
        <v>0</v>
      </c>
      <c r="DQ38" s="11" t="b">
        <f t="shared" si="69"/>
        <v>0</v>
      </c>
      <c r="DR38" s="11" t="b">
        <f t="shared" si="70"/>
        <v>0</v>
      </c>
      <c r="DS38" s="11" t="b">
        <f t="shared" si="71"/>
        <v>0</v>
      </c>
      <c r="DT38" s="11" t="b">
        <f t="shared" si="72"/>
        <v>0</v>
      </c>
      <c r="DV38" s="13"/>
      <c r="DW38" s="13"/>
      <c r="DX38" s="13"/>
      <c r="DZ38" s="14" t="s">
        <v>5</v>
      </c>
    </row>
    <row r="39" spans="1:130" s="12" customFormat="1" ht="25.5" x14ac:dyDescent="0.2">
      <c r="A39" s="31">
        <v>29</v>
      </c>
      <c r="B39" s="32" t="str">
        <f t="shared" si="2"/>
        <v/>
      </c>
      <c r="C39" s="54"/>
      <c r="D39" s="20"/>
      <c r="E39" s="57"/>
      <c r="F39" s="57"/>
      <c r="G39" s="57"/>
      <c r="H39" s="57"/>
      <c r="I39" s="57"/>
      <c r="J39" s="20"/>
      <c r="K39" s="20"/>
      <c r="L39" s="20"/>
      <c r="M39" s="20"/>
      <c r="N39" s="28"/>
      <c r="O39" s="20"/>
      <c r="P39" s="28"/>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153"/>
      <c r="AX39" s="50"/>
      <c r="AY39" s="52"/>
      <c r="AZ39" s="10" t="str">
        <f t="shared" si="3"/>
        <v/>
      </c>
      <c r="BA39" s="10" t="str">
        <f t="shared" si="21"/>
        <v/>
      </c>
      <c r="BB39" s="10" t="str">
        <f t="shared" si="4"/>
        <v/>
      </c>
      <c r="BC39" s="10" t="str">
        <f t="shared" si="5"/>
        <v/>
      </c>
      <c r="BD39" s="10" t="str">
        <f t="shared" si="73"/>
        <v/>
      </c>
      <c r="BE39" s="10" t="str">
        <f t="shared" si="73"/>
        <v/>
      </c>
      <c r="BF39" s="10" t="str">
        <f t="shared" si="22"/>
        <v/>
      </c>
      <c r="BG39" s="10" t="str">
        <f t="shared" si="74"/>
        <v/>
      </c>
      <c r="BH39" s="10" t="str">
        <f t="shared" si="74"/>
        <v/>
      </c>
      <c r="BI39" s="10" t="str">
        <f t="shared" si="23"/>
        <v/>
      </c>
      <c r="BJ39" s="10" t="str">
        <f t="shared" si="8"/>
        <v/>
      </c>
      <c r="BK39" s="10" t="str">
        <f t="shared" si="9"/>
        <v/>
      </c>
      <c r="BL39" s="10" t="str">
        <f t="shared" si="10"/>
        <v/>
      </c>
      <c r="BM39" s="10" t="str">
        <f t="shared" si="11"/>
        <v/>
      </c>
      <c r="BN39" s="10" t="str">
        <f t="shared" si="24"/>
        <v/>
      </c>
      <c r="BO39" s="10" t="str">
        <f t="shared" si="25"/>
        <v/>
      </c>
      <c r="BP39" s="10" t="str">
        <f t="shared" si="12"/>
        <v/>
      </c>
      <c r="BQ39" s="10" t="str">
        <f t="shared" si="26"/>
        <v/>
      </c>
      <c r="BR39" s="10" t="str">
        <f t="shared" si="13"/>
        <v/>
      </c>
      <c r="BS39" s="10" t="str">
        <f t="shared" si="27"/>
        <v/>
      </c>
      <c r="BT39" s="10" t="str">
        <f t="shared" si="14"/>
        <v/>
      </c>
      <c r="BU39" s="10" t="str">
        <f t="shared" si="28"/>
        <v/>
      </c>
      <c r="BV39" s="10" t="str">
        <f t="shared" si="29"/>
        <v/>
      </c>
      <c r="BW39" s="10" t="str">
        <f t="shared" si="30"/>
        <v/>
      </c>
      <c r="BX39" s="10" t="str">
        <f t="shared" si="15"/>
        <v/>
      </c>
      <c r="BY39" s="10" t="str">
        <f t="shared" si="31"/>
        <v/>
      </c>
      <c r="BZ39" s="10" t="str">
        <f t="shared" si="32"/>
        <v/>
      </c>
      <c r="CA39" s="10" t="str">
        <f t="shared" si="33"/>
        <v/>
      </c>
      <c r="CB39" s="10" t="str">
        <f t="shared" si="16"/>
        <v/>
      </c>
      <c r="CC39" s="10" t="str">
        <f t="shared" si="34"/>
        <v/>
      </c>
      <c r="CD39" s="10" t="str">
        <f t="shared" si="35"/>
        <v/>
      </c>
      <c r="CE39" s="10" t="str">
        <f t="shared" si="36"/>
        <v/>
      </c>
      <c r="CF39" s="10" t="str">
        <f t="shared" si="17"/>
        <v/>
      </c>
      <c r="CG39" s="10" t="str">
        <f t="shared" si="37"/>
        <v/>
      </c>
      <c r="CH39" s="10" t="str">
        <f t="shared" si="38"/>
        <v/>
      </c>
      <c r="CI39" s="10" t="str">
        <f t="shared" si="39"/>
        <v/>
      </c>
      <c r="CJ39" s="10" t="str">
        <f t="shared" si="18"/>
        <v/>
      </c>
      <c r="CK39" s="10" t="str">
        <f t="shared" si="40"/>
        <v/>
      </c>
      <c r="CL39" s="10" t="str">
        <f t="shared" si="41"/>
        <v/>
      </c>
      <c r="CM39" s="10" t="str">
        <f t="shared" si="42"/>
        <v/>
      </c>
      <c r="CN39" s="10" t="str">
        <f t="shared" si="19"/>
        <v/>
      </c>
      <c r="CO39" s="10" t="str">
        <f t="shared" si="43"/>
        <v/>
      </c>
      <c r="CP39" s="10" t="str">
        <f t="shared" si="44"/>
        <v/>
      </c>
      <c r="CQ39" s="10" t="str">
        <f t="shared" si="45"/>
        <v/>
      </c>
      <c r="CR39" s="10" t="str">
        <f t="shared" si="20"/>
        <v/>
      </c>
      <c r="CS39" s="10" t="str">
        <f t="shared" si="46"/>
        <v/>
      </c>
      <c r="CT39" s="10" t="str">
        <f t="shared" si="47"/>
        <v/>
      </c>
      <c r="CU39" s="10" t="str">
        <f t="shared" si="48"/>
        <v/>
      </c>
      <c r="CV39" s="151"/>
      <c r="CW39" s="11" t="b">
        <f t="shared" si="49"/>
        <v>0</v>
      </c>
      <c r="CX39" s="11" t="b">
        <f t="shared" si="50"/>
        <v>0</v>
      </c>
      <c r="CY39" s="11" t="b">
        <f t="shared" si="51"/>
        <v>0</v>
      </c>
      <c r="CZ39" s="11" t="b">
        <f t="shared" si="52"/>
        <v>0</v>
      </c>
      <c r="DA39" s="11" t="b">
        <f t="shared" si="53"/>
        <v>0</v>
      </c>
      <c r="DB39" s="11" t="b">
        <f t="shared" si="54"/>
        <v>0</v>
      </c>
      <c r="DC39" s="11" t="b">
        <f t="shared" si="55"/>
        <v>0</v>
      </c>
      <c r="DD39" s="11" t="b">
        <f t="shared" si="56"/>
        <v>0</v>
      </c>
      <c r="DE39" s="11" t="b">
        <f t="shared" si="57"/>
        <v>0</v>
      </c>
      <c r="DF39" s="11" t="b">
        <f t="shared" si="58"/>
        <v>0</v>
      </c>
      <c r="DG39" s="11" t="b">
        <f t="shared" si="59"/>
        <v>0</v>
      </c>
      <c r="DH39" s="11" t="b">
        <f t="shared" si="60"/>
        <v>0</v>
      </c>
      <c r="DI39" s="11" t="b">
        <f t="shared" si="61"/>
        <v>0</v>
      </c>
      <c r="DJ39" s="11" t="b">
        <f t="shared" si="62"/>
        <v>0</v>
      </c>
      <c r="DK39" s="11" t="b">
        <f t="shared" si="63"/>
        <v>0</v>
      </c>
      <c r="DL39" s="11" t="b">
        <f t="shared" si="64"/>
        <v>0</v>
      </c>
      <c r="DM39" s="11" t="b">
        <f t="shared" si="65"/>
        <v>0</v>
      </c>
      <c r="DN39" s="11" t="b">
        <f t="shared" si="66"/>
        <v>0</v>
      </c>
      <c r="DO39" s="11" t="b">
        <f t="shared" si="67"/>
        <v>0</v>
      </c>
      <c r="DP39" s="11" t="b">
        <f t="shared" si="68"/>
        <v>0</v>
      </c>
      <c r="DQ39" s="11" t="b">
        <f t="shared" si="69"/>
        <v>0</v>
      </c>
      <c r="DR39" s="11" t="b">
        <f t="shared" si="70"/>
        <v>0</v>
      </c>
      <c r="DS39" s="11" t="b">
        <f t="shared" si="71"/>
        <v>0</v>
      </c>
      <c r="DT39" s="11" t="b">
        <f t="shared" si="72"/>
        <v>0</v>
      </c>
      <c r="DV39" s="13"/>
      <c r="DW39" s="13"/>
      <c r="DX39" s="13"/>
      <c r="DZ39" s="14" t="s">
        <v>5</v>
      </c>
    </row>
    <row r="40" spans="1:130" s="12" customFormat="1" ht="25.5" x14ac:dyDescent="0.2">
      <c r="A40" s="31">
        <v>30</v>
      </c>
      <c r="B40" s="32" t="str">
        <f t="shared" si="2"/>
        <v/>
      </c>
      <c r="C40" s="54"/>
      <c r="D40" s="20"/>
      <c r="E40" s="57"/>
      <c r="F40" s="57"/>
      <c r="G40" s="57"/>
      <c r="H40" s="57"/>
      <c r="I40" s="57"/>
      <c r="J40" s="20"/>
      <c r="K40" s="20"/>
      <c r="L40" s="20"/>
      <c r="M40" s="20"/>
      <c r="N40" s="28"/>
      <c r="O40" s="20"/>
      <c r="P40" s="28"/>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153"/>
      <c r="AX40" s="50"/>
      <c r="AY40" s="52"/>
      <c r="AZ40" s="10" t="str">
        <f t="shared" si="3"/>
        <v/>
      </c>
      <c r="BA40" s="10" t="str">
        <f t="shared" si="21"/>
        <v/>
      </c>
      <c r="BB40" s="10" t="str">
        <f t="shared" si="4"/>
        <v/>
      </c>
      <c r="BC40" s="10" t="str">
        <f t="shared" si="5"/>
        <v/>
      </c>
      <c r="BD40" s="10" t="str">
        <f t="shared" si="73"/>
        <v/>
      </c>
      <c r="BE40" s="10" t="str">
        <f t="shared" si="73"/>
        <v/>
      </c>
      <c r="BF40" s="10" t="str">
        <f t="shared" si="22"/>
        <v/>
      </c>
      <c r="BG40" s="10" t="str">
        <f t="shared" si="74"/>
        <v/>
      </c>
      <c r="BH40" s="10" t="str">
        <f t="shared" si="74"/>
        <v/>
      </c>
      <c r="BI40" s="10" t="str">
        <f t="shared" si="23"/>
        <v/>
      </c>
      <c r="BJ40" s="10" t="str">
        <f t="shared" si="8"/>
        <v/>
      </c>
      <c r="BK40" s="10" t="str">
        <f t="shared" si="9"/>
        <v/>
      </c>
      <c r="BL40" s="10" t="str">
        <f t="shared" si="10"/>
        <v/>
      </c>
      <c r="BM40" s="10" t="str">
        <f t="shared" si="11"/>
        <v/>
      </c>
      <c r="BN40" s="10" t="str">
        <f t="shared" si="24"/>
        <v/>
      </c>
      <c r="BO40" s="10" t="str">
        <f t="shared" si="25"/>
        <v/>
      </c>
      <c r="BP40" s="10" t="str">
        <f t="shared" si="12"/>
        <v/>
      </c>
      <c r="BQ40" s="10" t="str">
        <f t="shared" si="26"/>
        <v/>
      </c>
      <c r="BR40" s="10" t="str">
        <f t="shared" si="13"/>
        <v/>
      </c>
      <c r="BS40" s="10" t="str">
        <f t="shared" si="27"/>
        <v/>
      </c>
      <c r="BT40" s="10" t="str">
        <f t="shared" si="14"/>
        <v/>
      </c>
      <c r="BU40" s="10" t="str">
        <f t="shared" si="28"/>
        <v/>
      </c>
      <c r="BV40" s="10" t="str">
        <f t="shared" si="29"/>
        <v/>
      </c>
      <c r="BW40" s="10" t="str">
        <f t="shared" si="30"/>
        <v/>
      </c>
      <c r="BX40" s="10" t="str">
        <f t="shared" si="15"/>
        <v/>
      </c>
      <c r="BY40" s="10" t="str">
        <f t="shared" si="31"/>
        <v/>
      </c>
      <c r="BZ40" s="10" t="str">
        <f t="shared" si="32"/>
        <v/>
      </c>
      <c r="CA40" s="10" t="str">
        <f t="shared" si="33"/>
        <v/>
      </c>
      <c r="CB40" s="10" t="str">
        <f t="shared" si="16"/>
        <v/>
      </c>
      <c r="CC40" s="10" t="str">
        <f t="shared" si="34"/>
        <v/>
      </c>
      <c r="CD40" s="10" t="str">
        <f t="shared" si="35"/>
        <v/>
      </c>
      <c r="CE40" s="10" t="str">
        <f t="shared" si="36"/>
        <v/>
      </c>
      <c r="CF40" s="10" t="str">
        <f t="shared" si="17"/>
        <v/>
      </c>
      <c r="CG40" s="10" t="str">
        <f t="shared" si="37"/>
        <v/>
      </c>
      <c r="CH40" s="10" t="str">
        <f t="shared" si="38"/>
        <v/>
      </c>
      <c r="CI40" s="10" t="str">
        <f t="shared" si="39"/>
        <v/>
      </c>
      <c r="CJ40" s="10" t="str">
        <f t="shared" si="18"/>
        <v/>
      </c>
      <c r="CK40" s="10" t="str">
        <f t="shared" si="40"/>
        <v/>
      </c>
      <c r="CL40" s="10" t="str">
        <f t="shared" si="41"/>
        <v/>
      </c>
      <c r="CM40" s="10" t="str">
        <f t="shared" si="42"/>
        <v/>
      </c>
      <c r="CN40" s="10" t="str">
        <f t="shared" si="19"/>
        <v/>
      </c>
      <c r="CO40" s="10" t="str">
        <f t="shared" si="43"/>
        <v/>
      </c>
      <c r="CP40" s="10" t="str">
        <f t="shared" si="44"/>
        <v/>
      </c>
      <c r="CQ40" s="10" t="str">
        <f t="shared" si="45"/>
        <v/>
      </c>
      <c r="CR40" s="10" t="str">
        <f t="shared" si="20"/>
        <v/>
      </c>
      <c r="CS40" s="10" t="str">
        <f t="shared" si="46"/>
        <v/>
      </c>
      <c r="CT40" s="10" t="str">
        <f t="shared" si="47"/>
        <v/>
      </c>
      <c r="CU40" s="10" t="str">
        <f t="shared" si="48"/>
        <v/>
      </c>
      <c r="CV40" s="151"/>
      <c r="CW40" s="11" t="b">
        <f t="shared" si="49"/>
        <v>0</v>
      </c>
      <c r="CX40" s="11" t="b">
        <f t="shared" si="50"/>
        <v>0</v>
      </c>
      <c r="CY40" s="11" t="b">
        <f t="shared" si="51"/>
        <v>0</v>
      </c>
      <c r="CZ40" s="11" t="b">
        <f t="shared" si="52"/>
        <v>0</v>
      </c>
      <c r="DA40" s="11" t="b">
        <f t="shared" si="53"/>
        <v>0</v>
      </c>
      <c r="DB40" s="11" t="b">
        <f t="shared" si="54"/>
        <v>0</v>
      </c>
      <c r="DC40" s="11" t="b">
        <f t="shared" si="55"/>
        <v>0</v>
      </c>
      <c r="DD40" s="11" t="b">
        <f t="shared" si="56"/>
        <v>0</v>
      </c>
      <c r="DE40" s="11" t="b">
        <f t="shared" si="57"/>
        <v>0</v>
      </c>
      <c r="DF40" s="11" t="b">
        <f t="shared" si="58"/>
        <v>0</v>
      </c>
      <c r="DG40" s="11" t="b">
        <f t="shared" si="59"/>
        <v>0</v>
      </c>
      <c r="DH40" s="11" t="b">
        <f t="shared" si="60"/>
        <v>0</v>
      </c>
      <c r="DI40" s="11" t="b">
        <f t="shared" si="61"/>
        <v>0</v>
      </c>
      <c r="DJ40" s="11" t="b">
        <f t="shared" si="62"/>
        <v>0</v>
      </c>
      <c r="DK40" s="11" t="b">
        <f t="shared" si="63"/>
        <v>0</v>
      </c>
      <c r="DL40" s="11" t="b">
        <f t="shared" si="64"/>
        <v>0</v>
      </c>
      <c r="DM40" s="11" t="b">
        <f t="shared" si="65"/>
        <v>0</v>
      </c>
      <c r="DN40" s="11" t="b">
        <f t="shared" si="66"/>
        <v>0</v>
      </c>
      <c r="DO40" s="11" t="b">
        <f t="shared" si="67"/>
        <v>0</v>
      </c>
      <c r="DP40" s="11" t="b">
        <f t="shared" si="68"/>
        <v>0</v>
      </c>
      <c r="DQ40" s="11" t="b">
        <f t="shared" si="69"/>
        <v>0</v>
      </c>
      <c r="DR40" s="11" t="b">
        <f t="shared" si="70"/>
        <v>0</v>
      </c>
      <c r="DS40" s="11" t="b">
        <f t="shared" si="71"/>
        <v>0</v>
      </c>
      <c r="DT40" s="11" t="b">
        <f t="shared" si="72"/>
        <v>0</v>
      </c>
      <c r="DV40" s="13"/>
      <c r="DW40" s="13"/>
      <c r="DX40" s="13"/>
      <c r="DZ40" s="14" t="s">
        <v>5</v>
      </c>
    </row>
    <row r="41" spans="1:130" s="12" customFormat="1" ht="25.5" x14ac:dyDescent="0.2">
      <c r="A41" s="31">
        <v>31</v>
      </c>
      <c r="B41" s="32" t="str">
        <f t="shared" si="2"/>
        <v/>
      </c>
      <c r="C41" s="54"/>
      <c r="D41" s="20"/>
      <c r="E41" s="57"/>
      <c r="F41" s="57"/>
      <c r="G41" s="57"/>
      <c r="H41" s="57"/>
      <c r="I41" s="57"/>
      <c r="J41" s="20"/>
      <c r="K41" s="20"/>
      <c r="L41" s="20"/>
      <c r="M41" s="20"/>
      <c r="N41" s="28"/>
      <c r="O41" s="20"/>
      <c r="P41" s="28"/>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153"/>
      <c r="AX41" s="50"/>
      <c r="AY41" s="52"/>
      <c r="AZ41" s="10" t="str">
        <f t="shared" si="3"/>
        <v/>
      </c>
      <c r="BA41" s="10" t="str">
        <f t="shared" si="21"/>
        <v/>
      </c>
      <c r="BB41" s="10" t="str">
        <f t="shared" si="4"/>
        <v/>
      </c>
      <c r="BC41" s="10" t="str">
        <f t="shared" si="5"/>
        <v/>
      </c>
      <c r="BD41" s="10" t="str">
        <f t="shared" si="73"/>
        <v/>
      </c>
      <c r="BE41" s="10" t="str">
        <f t="shared" si="73"/>
        <v/>
      </c>
      <c r="BF41" s="10" t="str">
        <f t="shared" si="22"/>
        <v/>
      </c>
      <c r="BG41" s="10" t="str">
        <f t="shared" si="74"/>
        <v/>
      </c>
      <c r="BH41" s="10" t="str">
        <f t="shared" si="74"/>
        <v/>
      </c>
      <c r="BI41" s="10" t="str">
        <f t="shared" si="23"/>
        <v/>
      </c>
      <c r="BJ41" s="10" t="str">
        <f t="shared" si="8"/>
        <v/>
      </c>
      <c r="BK41" s="10" t="str">
        <f t="shared" si="9"/>
        <v/>
      </c>
      <c r="BL41" s="10" t="str">
        <f t="shared" si="10"/>
        <v/>
      </c>
      <c r="BM41" s="10" t="str">
        <f t="shared" si="11"/>
        <v/>
      </c>
      <c r="BN41" s="10" t="str">
        <f t="shared" si="24"/>
        <v/>
      </c>
      <c r="BO41" s="10" t="str">
        <f t="shared" si="25"/>
        <v/>
      </c>
      <c r="BP41" s="10" t="str">
        <f t="shared" si="12"/>
        <v/>
      </c>
      <c r="BQ41" s="10" t="str">
        <f t="shared" si="26"/>
        <v/>
      </c>
      <c r="BR41" s="10" t="str">
        <f t="shared" si="13"/>
        <v/>
      </c>
      <c r="BS41" s="10" t="str">
        <f t="shared" si="27"/>
        <v/>
      </c>
      <c r="BT41" s="10" t="str">
        <f t="shared" si="14"/>
        <v/>
      </c>
      <c r="BU41" s="10" t="str">
        <f t="shared" si="28"/>
        <v/>
      </c>
      <c r="BV41" s="10" t="str">
        <f t="shared" si="29"/>
        <v/>
      </c>
      <c r="BW41" s="10" t="str">
        <f t="shared" si="30"/>
        <v/>
      </c>
      <c r="BX41" s="10" t="str">
        <f t="shared" si="15"/>
        <v/>
      </c>
      <c r="BY41" s="10" t="str">
        <f t="shared" si="31"/>
        <v/>
      </c>
      <c r="BZ41" s="10" t="str">
        <f t="shared" si="32"/>
        <v/>
      </c>
      <c r="CA41" s="10" t="str">
        <f t="shared" si="33"/>
        <v/>
      </c>
      <c r="CB41" s="10" t="str">
        <f t="shared" si="16"/>
        <v/>
      </c>
      <c r="CC41" s="10" t="str">
        <f t="shared" si="34"/>
        <v/>
      </c>
      <c r="CD41" s="10" t="str">
        <f t="shared" si="35"/>
        <v/>
      </c>
      <c r="CE41" s="10" t="str">
        <f t="shared" si="36"/>
        <v/>
      </c>
      <c r="CF41" s="10" t="str">
        <f t="shared" si="17"/>
        <v/>
      </c>
      <c r="CG41" s="10" t="str">
        <f t="shared" si="37"/>
        <v/>
      </c>
      <c r="CH41" s="10" t="str">
        <f t="shared" si="38"/>
        <v/>
      </c>
      <c r="CI41" s="10" t="str">
        <f t="shared" si="39"/>
        <v/>
      </c>
      <c r="CJ41" s="10" t="str">
        <f t="shared" si="18"/>
        <v/>
      </c>
      <c r="CK41" s="10" t="str">
        <f t="shared" si="40"/>
        <v/>
      </c>
      <c r="CL41" s="10" t="str">
        <f t="shared" si="41"/>
        <v/>
      </c>
      <c r="CM41" s="10" t="str">
        <f t="shared" si="42"/>
        <v/>
      </c>
      <c r="CN41" s="10" t="str">
        <f t="shared" si="19"/>
        <v/>
      </c>
      <c r="CO41" s="10" t="str">
        <f t="shared" si="43"/>
        <v/>
      </c>
      <c r="CP41" s="10" t="str">
        <f t="shared" si="44"/>
        <v/>
      </c>
      <c r="CQ41" s="10" t="str">
        <f t="shared" si="45"/>
        <v/>
      </c>
      <c r="CR41" s="10" t="str">
        <f t="shared" si="20"/>
        <v/>
      </c>
      <c r="CS41" s="10" t="str">
        <f t="shared" si="46"/>
        <v/>
      </c>
      <c r="CT41" s="10" t="str">
        <f t="shared" si="47"/>
        <v/>
      </c>
      <c r="CU41" s="10" t="str">
        <f t="shared" si="48"/>
        <v/>
      </c>
      <c r="CV41" s="151"/>
      <c r="CW41" s="11" t="b">
        <f t="shared" si="49"/>
        <v>0</v>
      </c>
      <c r="CX41" s="11" t="b">
        <f t="shared" si="50"/>
        <v>0</v>
      </c>
      <c r="CY41" s="11" t="b">
        <f t="shared" si="51"/>
        <v>0</v>
      </c>
      <c r="CZ41" s="11" t="b">
        <f t="shared" si="52"/>
        <v>0</v>
      </c>
      <c r="DA41" s="11" t="b">
        <f t="shared" si="53"/>
        <v>0</v>
      </c>
      <c r="DB41" s="11" t="b">
        <f t="shared" si="54"/>
        <v>0</v>
      </c>
      <c r="DC41" s="11" t="b">
        <f t="shared" si="55"/>
        <v>0</v>
      </c>
      <c r="DD41" s="11" t="b">
        <f t="shared" si="56"/>
        <v>0</v>
      </c>
      <c r="DE41" s="11" t="b">
        <f t="shared" si="57"/>
        <v>0</v>
      </c>
      <c r="DF41" s="11" t="b">
        <f t="shared" si="58"/>
        <v>0</v>
      </c>
      <c r="DG41" s="11" t="b">
        <f t="shared" si="59"/>
        <v>0</v>
      </c>
      <c r="DH41" s="11" t="b">
        <f t="shared" si="60"/>
        <v>0</v>
      </c>
      <c r="DI41" s="11" t="b">
        <f t="shared" si="61"/>
        <v>0</v>
      </c>
      <c r="DJ41" s="11" t="b">
        <f t="shared" si="62"/>
        <v>0</v>
      </c>
      <c r="DK41" s="11" t="b">
        <f t="shared" si="63"/>
        <v>0</v>
      </c>
      <c r="DL41" s="11" t="b">
        <f t="shared" si="64"/>
        <v>0</v>
      </c>
      <c r="DM41" s="11" t="b">
        <f t="shared" si="65"/>
        <v>0</v>
      </c>
      <c r="DN41" s="11" t="b">
        <f t="shared" si="66"/>
        <v>0</v>
      </c>
      <c r="DO41" s="11" t="b">
        <f t="shared" si="67"/>
        <v>0</v>
      </c>
      <c r="DP41" s="11" t="b">
        <f t="shared" si="68"/>
        <v>0</v>
      </c>
      <c r="DQ41" s="11" t="b">
        <f t="shared" si="69"/>
        <v>0</v>
      </c>
      <c r="DR41" s="11" t="b">
        <f t="shared" si="70"/>
        <v>0</v>
      </c>
      <c r="DS41" s="11" t="b">
        <f t="shared" si="71"/>
        <v>0</v>
      </c>
      <c r="DT41" s="11" t="b">
        <f t="shared" si="72"/>
        <v>0</v>
      </c>
      <c r="DV41" s="13"/>
      <c r="DW41" s="13"/>
      <c r="DX41" s="13"/>
      <c r="DZ41" s="14" t="s">
        <v>5</v>
      </c>
    </row>
    <row r="42" spans="1:130" s="12" customFormat="1" ht="25.5" x14ac:dyDescent="0.2">
      <c r="A42" s="31">
        <v>32</v>
      </c>
      <c r="B42" s="32" t="str">
        <f t="shared" si="2"/>
        <v/>
      </c>
      <c r="C42" s="54"/>
      <c r="D42" s="20"/>
      <c r="E42" s="57"/>
      <c r="F42" s="57"/>
      <c r="G42" s="57"/>
      <c r="H42" s="57"/>
      <c r="I42" s="57"/>
      <c r="J42" s="20"/>
      <c r="K42" s="20"/>
      <c r="L42" s="20"/>
      <c r="M42" s="20"/>
      <c r="N42" s="28"/>
      <c r="O42" s="20"/>
      <c r="P42" s="28"/>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153"/>
      <c r="AX42" s="50"/>
      <c r="AY42" s="52"/>
      <c r="AZ42" s="10" t="str">
        <f t="shared" si="3"/>
        <v/>
      </c>
      <c r="BA42" s="10" t="str">
        <f t="shared" si="21"/>
        <v/>
      </c>
      <c r="BB42" s="10" t="str">
        <f t="shared" si="4"/>
        <v/>
      </c>
      <c r="BC42" s="10" t="str">
        <f t="shared" si="5"/>
        <v/>
      </c>
      <c r="BD42" s="10" t="str">
        <f t="shared" si="73"/>
        <v/>
      </c>
      <c r="BE42" s="10" t="str">
        <f t="shared" si="73"/>
        <v/>
      </c>
      <c r="BF42" s="10" t="str">
        <f t="shared" si="22"/>
        <v/>
      </c>
      <c r="BG42" s="10" t="str">
        <f t="shared" si="74"/>
        <v/>
      </c>
      <c r="BH42" s="10" t="str">
        <f t="shared" si="74"/>
        <v/>
      </c>
      <c r="BI42" s="10" t="str">
        <f t="shared" si="23"/>
        <v/>
      </c>
      <c r="BJ42" s="10" t="str">
        <f t="shared" si="8"/>
        <v/>
      </c>
      <c r="BK42" s="10" t="str">
        <f t="shared" si="9"/>
        <v/>
      </c>
      <c r="BL42" s="10" t="str">
        <f t="shared" si="10"/>
        <v/>
      </c>
      <c r="BM42" s="10" t="str">
        <f t="shared" si="11"/>
        <v/>
      </c>
      <c r="BN42" s="10" t="str">
        <f t="shared" si="24"/>
        <v/>
      </c>
      <c r="BO42" s="10" t="str">
        <f t="shared" si="25"/>
        <v/>
      </c>
      <c r="BP42" s="10" t="str">
        <f t="shared" si="12"/>
        <v/>
      </c>
      <c r="BQ42" s="10" t="str">
        <f t="shared" si="26"/>
        <v/>
      </c>
      <c r="BR42" s="10" t="str">
        <f t="shared" si="13"/>
        <v/>
      </c>
      <c r="BS42" s="10" t="str">
        <f t="shared" si="27"/>
        <v/>
      </c>
      <c r="BT42" s="10" t="str">
        <f t="shared" si="14"/>
        <v/>
      </c>
      <c r="BU42" s="10" t="str">
        <f t="shared" si="28"/>
        <v/>
      </c>
      <c r="BV42" s="10" t="str">
        <f t="shared" si="29"/>
        <v/>
      </c>
      <c r="BW42" s="10" t="str">
        <f t="shared" si="30"/>
        <v/>
      </c>
      <c r="BX42" s="10" t="str">
        <f t="shared" si="15"/>
        <v/>
      </c>
      <c r="BY42" s="10" t="str">
        <f t="shared" si="31"/>
        <v/>
      </c>
      <c r="BZ42" s="10" t="str">
        <f t="shared" si="32"/>
        <v/>
      </c>
      <c r="CA42" s="10" t="str">
        <f t="shared" si="33"/>
        <v/>
      </c>
      <c r="CB42" s="10" t="str">
        <f t="shared" si="16"/>
        <v/>
      </c>
      <c r="CC42" s="10" t="str">
        <f t="shared" si="34"/>
        <v/>
      </c>
      <c r="CD42" s="10" t="str">
        <f t="shared" si="35"/>
        <v/>
      </c>
      <c r="CE42" s="10" t="str">
        <f t="shared" si="36"/>
        <v/>
      </c>
      <c r="CF42" s="10" t="str">
        <f t="shared" si="17"/>
        <v/>
      </c>
      <c r="CG42" s="10" t="str">
        <f t="shared" si="37"/>
        <v/>
      </c>
      <c r="CH42" s="10" t="str">
        <f t="shared" si="38"/>
        <v/>
      </c>
      <c r="CI42" s="10" t="str">
        <f t="shared" si="39"/>
        <v/>
      </c>
      <c r="CJ42" s="10" t="str">
        <f t="shared" si="18"/>
        <v/>
      </c>
      <c r="CK42" s="10" t="str">
        <f t="shared" si="40"/>
        <v/>
      </c>
      <c r="CL42" s="10" t="str">
        <f t="shared" si="41"/>
        <v/>
      </c>
      <c r="CM42" s="10" t="str">
        <f t="shared" si="42"/>
        <v/>
      </c>
      <c r="CN42" s="10" t="str">
        <f t="shared" si="19"/>
        <v/>
      </c>
      <c r="CO42" s="10" t="str">
        <f t="shared" si="43"/>
        <v/>
      </c>
      <c r="CP42" s="10" t="str">
        <f t="shared" si="44"/>
        <v/>
      </c>
      <c r="CQ42" s="10" t="str">
        <f t="shared" si="45"/>
        <v/>
      </c>
      <c r="CR42" s="10" t="str">
        <f t="shared" si="20"/>
        <v/>
      </c>
      <c r="CS42" s="10" t="str">
        <f t="shared" si="46"/>
        <v/>
      </c>
      <c r="CT42" s="10" t="str">
        <f t="shared" si="47"/>
        <v/>
      </c>
      <c r="CU42" s="10" t="str">
        <f t="shared" si="48"/>
        <v/>
      </c>
      <c r="CV42" s="151"/>
      <c r="CW42" s="11" t="b">
        <f t="shared" si="49"/>
        <v>0</v>
      </c>
      <c r="CX42" s="11" t="b">
        <f t="shared" si="50"/>
        <v>0</v>
      </c>
      <c r="CY42" s="11" t="b">
        <f t="shared" si="51"/>
        <v>0</v>
      </c>
      <c r="CZ42" s="11" t="b">
        <f t="shared" si="52"/>
        <v>0</v>
      </c>
      <c r="DA42" s="11" t="b">
        <f t="shared" si="53"/>
        <v>0</v>
      </c>
      <c r="DB42" s="11" t="b">
        <f t="shared" si="54"/>
        <v>0</v>
      </c>
      <c r="DC42" s="11" t="b">
        <f t="shared" si="55"/>
        <v>0</v>
      </c>
      <c r="DD42" s="11" t="b">
        <f t="shared" si="56"/>
        <v>0</v>
      </c>
      <c r="DE42" s="11" t="b">
        <f t="shared" si="57"/>
        <v>0</v>
      </c>
      <c r="DF42" s="11" t="b">
        <f t="shared" si="58"/>
        <v>0</v>
      </c>
      <c r="DG42" s="11" t="b">
        <f t="shared" si="59"/>
        <v>0</v>
      </c>
      <c r="DH42" s="11" t="b">
        <f t="shared" si="60"/>
        <v>0</v>
      </c>
      <c r="DI42" s="11" t="b">
        <f t="shared" si="61"/>
        <v>0</v>
      </c>
      <c r="DJ42" s="11" t="b">
        <f t="shared" si="62"/>
        <v>0</v>
      </c>
      <c r="DK42" s="11" t="b">
        <f t="shared" si="63"/>
        <v>0</v>
      </c>
      <c r="DL42" s="11" t="b">
        <f t="shared" si="64"/>
        <v>0</v>
      </c>
      <c r="DM42" s="11" t="b">
        <f t="shared" si="65"/>
        <v>0</v>
      </c>
      <c r="DN42" s="11" t="b">
        <f t="shared" si="66"/>
        <v>0</v>
      </c>
      <c r="DO42" s="11" t="b">
        <f t="shared" si="67"/>
        <v>0</v>
      </c>
      <c r="DP42" s="11" t="b">
        <f t="shared" si="68"/>
        <v>0</v>
      </c>
      <c r="DQ42" s="11" t="b">
        <f t="shared" si="69"/>
        <v>0</v>
      </c>
      <c r="DR42" s="11" t="b">
        <f t="shared" si="70"/>
        <v>0</v>
      </c>
      <c r="DS42" s="11" t="b">
        <f t="shared" si="71"/>
        <v>0</v>
      </c>
      <c r="DT42" s="11" t="b">
        <f t="shared" si="72"/>
        <v>0</v>
      </c>
      <c r="DV42" s="13"/>
      <c r="DW42" s="13"/>
      <c r="DX42" s="13"/>
      <c r="DZ42" s="14" t="s">
        <v>5</v>
      </c>
    </row>
    <row r="43" spans="1:130" s="12" customFormat="1" ht="25.5" x14ac:dyDescent="0.2">
      <c r="A43" s="31">
        <v>33</v>
      </c>
      <c r="B43" s="32" t="str">
        <f t="shared" si="2"/>
        <v/>
      </c>
      <c r="C43" s="54"/>
      <c r="D43" s="20"/>
      <c r="E43" s="57"/>
      <c r="F43" s="57"/>
      <c r="G43" s="57"/>
      <c r="H43" s="57"/>
      <c r="I43" s="57"/>
      <c r="J43" s="20"/>
      <c r="K43" s="20"/>
      <c r="L43" s="20"/>
      <c r="M43" s="20"/>
      <c r="N43" s="28"/>
      <c r="O43" s="20"/>
      <c r="P43" s="28"/>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153"/>
      <c r="AX43" s="50"/>
      <c r="AY43" s="52"/>
      <c r="AZ43" s="10" t="str">
        <f t="shared" ref="AZ43:AZ74" si="75">IF(COUNTA($C43:$AX43)=0,"",IF(ISBLANK($C43),"Empty cell","ok"))</f>
        <v/>
      </c>
      <c r="BA43" s="10" t="str">
        <f t="shared" si="21"/>
        <v/>
      </c>
      <c r="BB43" s="10" t="str">
        <f t="shared" ref="BB43:BB74" si="76">IF(COUNTA($C43:$AX43)=0,"",IF(ISBLANK($E43),"Empty cell","ok"))</f>
        <v/>
      </c>
      <c r="BC43" s="10" t="str">
        <f t="shared" ref="BC43:BC74" si="77">IF(COUNTA($C43:$AX43)=0,"",IF(ISBLANK($F43),"Empty cell","ok"))</f>
        <v/>
      </c>
      <c r="BD43" s="10" t="str">
        <f t="shared" si="73"/>
        <v/>
      </c>
      <c r="BE43" s="10" t="str">
        <f t="shared" si="73"/>
        <v/>
      </c>
      <c r="BF43" s="10" t="str">
        <f t="shared" si="22"/>
        <v/>
      </c>
      <c r="BG43" s="10" t="str">
        <f t="shared" si="74"/>
        <v/>
      </c>
      <c r="BH43" s="10" t="str">
        <f t="shared" si="74"/>
        <v/>
      </c>
      <c r="BI43" s="10" t="str">
        <f t="shared" si="23"/>
        <v/>
      </c>
      <c r="BJ43" s="10" t="str">
        <f t="shared" ref="BJ43:BJ74" si="78">IF(COUNTA($C43:$AX43)=0,"",IF(I43="d","ok",IF(ISBLANK(M43),"Empty cell",IF(M43="yes","ok",IF(M43="y","ok",IF(M43="no","ok",IF(M43="n","ok","Entry should be either 'yes', 'y', 'no' or 'n'")))))))</f>
        <v/>
      </c>
      <c r="BK43" s="10" t="str">
        <f t="shared" ref="BK43:BK74" si="79">IF(COUNTA($C43:$AX43)=0,"",IF(I43="d","ok",IF(ISBLANK(M43),IF(ISBLANK(N43),"ok","Waiver question not answered"),IF(OR(M43="yes",M43="y"),IF(ISBLANK(N43),"Empty cell",IF(ISNUMBER(N43),IF(N43&lt;1,"Entry should be a date in M/D/YYYY format","ok"),"Entry should be a date in M/D/YYYY format")),IF(OR(M43="no",M43="n"),IF(ISBLANK(N43),"ok","No entry should be made in cell"),IF(ISBLANK(N43),"ok","No entry should be made in cell"))))))</f>
        <v/>
      </c>
      <c r="BL43" s="10" t="str">
        <f t="shared" ref="BL43:BL74" si="80">IF(COUNTA($C43:$AX43)=0,"",IF(I43="d","ok",IF(ISBLANK(O43),"Empty cell",IF(O43="yes","ok",IF(O43="y","ok",IF(O43="no","ok",IF(O43="n","ok","Entry should be either 'yes', 'y', 'no' or 'n'")))))))</f>
        <v/>
      </c>
      <c r="BM43" s="10" t="str">
        <f t="shared" ref="BM43:BM74" si="81">IF(COUNTA($C43:$AX43)=0,"",IF(I43="d","ok",IF(ISBLANK(O43),IF(ISBLANK(P43),"ok","Exemption question not answered"),IF(OR(O43="yes",O43="y"),IF(ISBLANK(P43),"Empty cell",IF(ISNUMBER(P43),IF(P43&lt;1,"Entry should be a date in M/D/YYYY format","ok"),"Entry should be a date in M/D/YYYY format")),IF(OR(O43="no",O43="n"),IF(ISBLANK(P43),"ok","No entry should be made in cell"),IF(ISBLANK(P43),"ok","No entry should be made in cell"))))))</f>
        <v/>
      </c>
      <c r="BN43" s="10" t="str">
        <f t="shared" si="24"/>
        <v/>
      </c>
      <c r="BO43" s="10" t="str">
        <f t="shared" si="25"/>
        <v/>
      </c>
      <c r="BP43" s="10" t="str">
        <f t="shared" si="12"/>
        <v/>
      </c>
      <c r="BQ43" s="10" t="str">
        <f t="shared" si="26"/>
        <v/>
      </c>
      <c r="BR43" s="10" t="str">
        <f t="shared" ref="BR43:BR74" si="82">IF(COUNTA($C43:$AX43)=0,"",IF($I43="d","ok",IF(ISBLANK(U43),"Empty cell",IF(ISNUMBER(U43),IF(U43&gt;0,"ok","Entry should be greater than 0"),"Entry should be a number"))))</f>
        <v/>
      </c>
      <c r="BS43" s="10" t="str">
        <f t="shared" si="27"/>
        <v/>
      </c>
      <c r="BT43" s="10" t="str">
        <f t="shared" ref="BT43:BT74" si="83">IF(COUNTA($C43:$AX43)=0,"",IF(I43="d","ok",IF(ISBLANK($W43),"Empty cell",IF($W43&lt;1,"Prod. Gr. Code should be an int. betw. 1 and "&amp;No_of_Product_Classes,IF($W43&gt;No_of_Product_Classes,"Prod. Gr. Code should be an int. betw. 1 and "&amp;No_of_Product_Classes,IF($W43=INT($W43),"ok","Prod. Gr. Code should be an int. betw. 1 and "&amp;No_of_Product_Classes))))))</f>
        <v/>
      </c>
      <c r="BU43" s="10" t="str">
        <f t="shared" si="28"/>
        <v/>
      </c>
      <c r="BV43" s="10" t="str">
        <f t="shared" si="29"/>
        <v/>
      </c>
      <c r="BW43" s="10" t="str">
        <f t="shared" si="30"/>
        <v/>
      </c>
      <c r="BX43" s="10" t="str">
        <f t="shared" ref="BX43:BX74" si="84">IF(COUNTA($C43:$AX43)=0,"",IF(I43="d","ok",IF(ISBLANK($AA43),"Empty cell",IF($AA43&lt;1,"Prod. Gr. Code should be an int. betw. 1 and "&amp;No_of_Product_Classes,IF($AA43&gt;No_of_Product_Classes,"Prod. Gr. Code should be an int. betw. 1 and "&amp;No_of_Product_Classes,IF($AA43=INT($AA43),"ok","Prod. Gr. Code should be an int. betw. 1 and "&amp;No_of_Product_Classes))))))</f>
        <v/>
      </c>
      <c r="BY43" s="10" t="str">
        <f t="shared" si="31"/>
        <v/>
      </c>
      <c r="BZ43" s="10" t="str">
        <f t="shared" si="32"/>
        <v/>
      </c>
      <c r="CA43" s="10" t="str">
        <f t="shared" si="33"/>
        <v/>
      </c>
      <c r="CB43" s="10" t="str">
        <f t="shared" ref="CB43:CB74" si="85">IF(COUNTA($C43:$AX43)=0,"",IF(I43="d","ok",IF($T43&lt;3,IF(ISBLANK($AE43),"ok","No entry should be made"),IF(ISBLANK($AE43),"Empty cell",IF($AE43&lt;1,"Prod. Gr. Code should be an int. betw. 1 and "&amp;No_of_Product_Classes,IF($AE43&gt;No_of_Product_Classes,"Prod. Gr. Code should be an int. betw. 1 and "&amp;No_of_Product_Classes,IF($AE43=INT($AE43),"ok","Prod. Gr. Code should be an int. betw. 1 and "&amp;No_of_Product_Classes)))))))</f>
        <v/>
      </c>
      <c r="CC43" s="10" t="str">
        <f t="shared" si="34"/>
        <v/>
      </c>
      <c r="CD43" s="10" t="str">
        <f t="shared" si="35"/>
        <v/>
      </c>
      <c r="CE43" s="10" t="str">
        <f t="shared" si="36"/>
        <v/>
      </c>
      <c r="CF43" s="10" t="str">
        <f t="shared" ref="CF43:CF74" si="86">IF(COUNTA($C43:$AX43)=0,"",IF(I43="d","ok",IF($T43&lt;4,IF(ISBLANK($AI43),"ok","No entry should be made"),IF(ISBLANK($AI43),"Empty cell",IF($AI43&lt;1,"Prod. Gr. Code should be an int. betw. 1 and "&amp;No_of_Product_Classes,IF($AI43&gt;No_of_Product_Classes,"Prod. Gr. Code should be an int. betw. 1 and "&amp;No_of_Product_Classes,IF($AI43=INT($AI43),"ok","Prod. Gr. Code should be an int. betw. 1 and "&amp;No_of_Product_Classes)))))))</f>
        <v/>
      </c>
      <c r="CG43" s="10" t="str">
        <f t="shared" si="37"/>
        <v/>
      </c>
      <c r="CH43" s="10" t="str">
        <f t="shared" si="38"/>
        <v/>
      </c>
      <c r="CI43" s="10" t="str">
        <f t="shared" si="39"/>
        <v/>
      </c>
      <c r="CJ43" s="10" t="str">
        <f t="shared" ref="CJ43:CJ74" si="87">IF(COUNTA($C43:$AX43)=0,"",IF(I43="d","ok",IF($T43&lt;5,IF(ISBLANK($AM43),"ok","No entry should be made"),IF(ISBLANK($AM43),"Empty cell",IF($AM43&lt;1,"Prod. Gr. Code should be an int. betw. 1 and "&amp;No_of_Product_Classes,IF($AM43&gt;No_of_Product_Classes,"Prod. Gr. Code should be an int. betw. 1 and "&amp;No_of_Product_Classes,IF($AM43=INT($AM43),"ok","Prod. Gr. Code should be an int. betw. 1 and "&amp;No_of_Product_Classes)))))))</f>
        <v/>
      </c>
      <c r="CK43" s="10" t="str">
        <f t="shared" si="40"/>
        <v/>
      </c>
      <c r="CL43" s="10" t="str">
        <f t="shared" si="41"/>
        <v/>
      </c>
      <c r="CM43" s="10" t="str">
        <f t="shared" si="42"/>
        <v/>
      </c>
      <c r="CN43" s="10" t="str">
        <f t="shared" ref="CN43:CN74" si="88">IF(COUNTA($C43:$AX43)=0,"",IF(I43="d","ok",IF($T43&lt;6,IF(ISBLANK($AQ43),"ok","No entry should be made"),IF(ISBLANK($AQ43),"Empty cell",IF($AQ43&lt;1,"Prod. Gr. Code should be an int. betw. 1 and "&amp;No_of_Product_Classes,IF($AQ43&gt;No_of_Product_Classes,"Prod. Gr. Code should be an int. betw. 1 and "&amp;No_of_Product_Classes,IF($AQ43=INT($AQ43),"ok","Prod. Gr. Code should be an int. betw. 1 and "&amp;No_of_Product_Classes)))))))</f>
        <v/>
      </c>
      <c r="CO43" s="10" t="str">
        <f t="shared" si="43"/>
        <v/>
      </c>
      <c r="CP43" s="10" t="str">
        <f t="shared" si="44"/>
        <v/>
      </c>
      <c r="CQ43" s="10" t="str">
        <f t="shared" si="45"/>
        <v/>
      </c>
      <c r="CR43" s="10" t="str">
        <f t="shared" ref="CR43:CR74" si="89">IF(COUNTA($C43:$AX43)=0,"",IF(I43="d","ok",IF($T43&lt;7,IF(ISBLANK($AU43),"ok","No entry should be made"),IF(ISBLANK($AU43),"Empty cell",IF($AU43&lt;1,"Prod. Gr. Code should be an int. betw. 1 and "&amp;No_of_Product_Classes,IF($AU43&gt;No_of_Product_Classes,"Prod. Gr. Code should be an int. betw. 1 and "&amp;No_of_Product_Classes,IF($AU43=INT($AU43),"ok","Prod. Gr. Code should be an int. betw. 1 and "&amp;No_of_Product_Classes)))))))</f>
        <v/>
      </c>
      <c r="CS43" s="10" t="str">
        <f t="shared" si="46"/>
        <v/>
      </c>
      <c r="CT43" s="10" t="str">
        <f t="shared" si="47"/>
        <v/>
      </c>
      <c r="CU43" s="10" t="str">
        <f t="shared" si="48"/>
        <v/>
      </c>
      <c r="CV43" s="151"/>
      <c r="CW43" s="11" t="b">
        <f t="shared" si="49"/>
        <v>0</v>
      </c>
      <c r="CX43" s="11" t="b">
        <f t="shared" si="50"/>
        <v>0</v>
      </c>
      <c r="CY43" s="11" t="b">
        <f t="shared" si="51"/>
        <v>0</v>
      </c>
      <c r="CZ43" s="11" t="b">
        <f t="shared" si="52"/>
        <v>0</v>
      </c>
      <c r="DA43" s="11" t="b">
        <f t="shared" si="53"/>
        <v>0</v>
      </c>
      <c r="DB43" s="11" t="b">
        <f t="shared" si="54"/>
        <v>0</v>
      </c>
      <c r="DC43" s="11" t="b">
        <f t="shared" si="55"/>
        <v>0</v>
      </c>
      <c r="DD43" s="11" t="b">
        <f t="shared" si="56"/>
        <v>0</v>
      </c>
      <c r="DE43" s="11" t="b">
        <f t="shared" si="57"/>
        <v>0</v>
      </c>
      <c r="DF43" s="11" t="b">
        <f t="shared" si="58"/>
        <v>0</v>
      </c>
      <c r="DG43" s="11" t="b">
        <f t="shared" si="59"/>
        <v>0</v>
      </c>
      <c r="DH43" s="11" t="b">
        <f t="shared" si="60"/>
        <v>0</v>
      </c>
      <c r="DI43" s="11" t="b">
        <f t="shared" si="61"/>
        <v>0</v>
      </c>
      <c r="DJ43" s="11" t="b">
        <f t="shared" si="62"/>
        <v>0</v>
      </c>
      <c r="DK43" s="11" t="b">
        <f t="shared" si="63"/>
        <v>0</v>
      </c>
      <c r="DL43" s="11" t="b">
        <f t="shared" si="64"/>
        <v>0</v>
      </c>
      <c r="DM43" s="11" t="b">
        <f t="shared" si="65"/>
        <v>0</v>
      </c>
      <c r="DN43" s="11" t="b">
        <f t="shared" si="66"/>
        <v>0</v>
      </c>
      <c r="DO43" s="11" t="b">
        <f t="shared" si="67"/>
        <v>0</v>
      </c>
      <c r="DP43" s="11" t="b">
        <f t="shared" si="68"/>
        <v>0</v>
      </c>
      <c r="DQ43" s="11" t="b">
        <f t="shared" si="69"/>
        <v>0</v>
      </c>
      <c r="DR43" s="11" t="b">
        <f t="shared" si="70"/>
        <v>0</v>
      </c>
      <c r="DS43" s="11" t="b">
        <f t="shared" si="71"/>
        <v>0</v>
      </c>
      <c r="DT43" s="11" t="b">
        <f t="shared" si="72"/>
        <v>0</v>
      </c>
      <c r="DV43" s="13"/>
      <c r="DW43" s="13"/>
      <c r="DX43" s="13"/>
      <c r="DZ43" s="14" t="s">
        <v>5</v>
      </c>
    </row>
    <row r="44" spans="1:130" s="12" customFormat="1" ht="25.5" x14ac:dyDescent="0.2">
      <c r="A44" s="31">
        <v>34</v>
      </c>
      <c r="B44" s="32" t="str">
        <f t="shared" si="2"/>
        <v/>
      </c>
      <c r="C44" s="54"/>
      <c r="D44" s="20"/>
      <c r="E44" s="57"/>
      <c r="F44" s="57"/>
      <c r="G44" s="57"/>
      <c r="H44" s="57"/>
      <c r="I44" s="57"/>
      <c r="J44" s="20"/>
      <c r="K44" s="20"/>
      <c r="L44" s="20"/>
      <c r="M44" s="20"/>
      <c r="N44" s="28"/>
      <c r="O44" s="20"/>
      <c r="P44" s="28"/>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153"/>
      <c r="AX44" s="50"/>
      <c r="AY44" s="52"/>
      <c r="AZ44" s="10" t="str">
        <f t="shared" si="75"/>
        <v/>
      </c>
      <c r="BA44" s="10" t="str">
        <f t="shared" si="21"/>
        <v/>
      </c>
      <c r="BB44" s="10" t="str">
        <f t="shared" si="76"/>
        <v/>
      </c>
      <c r="BC44" s="10" t="str">
        <f t="shared" si="77"/>
        <v/>
      </c>
      <c r="BD44" s="10" t="str">
        <f t="shared" si="73"/>
        <v/>
      </c>
      <c r="BE44" s="10" t="str">
        <f t="shared" si="73"/>
        <v/>
      </c>
      <c r="BF44" s="10" t="str">
        <f t="shared" si="22"/>
        <v/>
      </c>
      <c r="BG44" s="10" t="str">
        <f t="shared" si="74"/>
        <v/>
      </c>
      <c r="BH44" s="10" t="str">
        <f t="shared" si="74"/>
        <v/>
      </c>
      <c r="BI44" s="10" t="str">
        <f t="shared" si="23"/>
        <v/>
      </c>
      <c r="BJ44" s="10" t="str">
        <f t="shared" si="78"/>
        <v/>
      </c>
      <c r="BK44" s="10" t="str">
        <f t="shared" si="79"/>
        <v/>
      </c>
      <c r="BL44" s="10" t="str">
        <f t="shared" si="80"/>
        <v/>
      </c>
      <c r="BM44" s="10" t="str">
        <f t="shared" si="81"/>
        <v/>
      </c>
      <c r="BN44" s="10" t="str">
        <f t="shared" si="24"/>
        <v/>
      </c>
      <c r="BO44" s="10" t="str">
        <f t="shared" si="25"/>
        <v/>
      </c>
      <c r="BP44" s="10" t="str">
        <f t="shared" si="12"/>
        <v/>
      </c>
      <c r="BQ44" s="10" t="str">
        <f t="shared" si="26"/>
        <v/>
      </c>
      <c r="BR44" s="10" t="str">
        <f t="shared" si="82"/>
        <v/>
      </c>
      <c r="BS44" s="10" t="str">
        <f t="shared" si="27"/>
        <v/>
      </c>
      <c r="BT44" s="10" t="str">
        <f t="shared" si="83"/>
        <v/>
      </c>
      <c r="BU44" s="10" t="str">
        <f t="shared" si="28"/>
        <v/>
      </c>
      <c r="BV44" s="10" t="str">
        <f t="shared" si="29"/>
        <v/>
      </c>
      <c r="BW44" s="10" t="str">
        <f t="shared" si="30"/>
        <v/>
      </c>
      <c r="BX44" s="10" t="str">
        <f t="shared" si="84"/>
        <v/>
      </c>
      <c r="BY44" s="10" t="str">
        <f t="shared" si="31"/>
        <v/>
      </c>
      <c r="BZ44" s="10" t="str">
        <f t="shared" si="32"/>
        <v/>
      </c>
      <c r="CA44" s="10" t="str">
        <f t="shared" si="33"/>
        <v/>
      </c>
      <c r="CB44" s="10" t="str">
        <f t="shared" si="85"/>
        <v/>
      </c>
      <c r="CC44" s="10" t="str">
        <f t="shared" si="34"/>
        <v/>
      </c>
      <c r="CD44" s="10" t="str">
        <f t="shared" si="35"/>
        <v/>
      </c>
      <c r="CE44" s="10" t="str">
        <f t="shared" si="36"/>
        <v/>
      </c>
      <c r="CF44" s="10" t="str">
        <f t="shared" si="86"/>
        <v/>
      </c>
      <c r="CG44" s="10" t="str">
        <f t="shared" si="37"/>
        <v/>
      </c>
      <c r="CH44" s="10" t="str">
        <f t="shared" si="38"/>
        <v/>
      </c>
      <c r="CI44" s="10" t="str">
        <f t="shared" si="39"/>
        <v/>
      </c>
      <c r="CJ44" s="10" t="str">
        <f t="shared" si="87"/>
        <v/>
      </c>
      <c r="CK44" s="10" t="str">
        <f t="shared" si="40"/>
        <v/>
      </c>
      <c r="CL44" s="10" t="str">
        <f t="shared" si="41"/>
        <v/>
      </c>
      <c r="CM44" s="10" t="str">
        <f t="shared" si="42"/>
        <v/>
      </c>
      <c r="CN44" s="10" t="str">
        <f t="shared" si="88"/>
        <v/>
      </c>
      <c r="CO44" s="10" t="str">
        <f t="shared" si="43"/>
        <v/>
      </c>
      <c r="CP44" s="10" t="str">
        <f t="shared" si="44"/>
        <v/>
      </c>
      <c r="CQ44" s="10" t="str">
        <f t="shared" si="45"/>
        <v/>
      </c>
      <c r="CR44" s="10" t="str">
        <f t="shared" si="89"/>
        <v/>
      </c>
      <c r="CS44" s="10" t="str">
        <f t="shared" si="46"/>
        <v/>
      </c>
      <c r="CT44" s="10" t="str">
        <f t="shared" si="47"/>
        <v/>
      </c>
      <c r="CU44" s="10" t="str">
        <f t="shared" si="48"/>
        <v/>
      </c>
      <c r="CV44" s="151"/>
      <c r="CW44" s="11" t="b">
        <f t="shared" si="49"/>
        <v>0</v>
      </c>
      <c r="CX44" s="11" t="b">
        <f t="shared" si="50"/>
        <v>0</v>
      </c>
      <c r="CY44" s="11" t="b">
        <f t="shared" si="51"/>
        <v>0</v>
      </c>
      <c r="CZ44" s="11" t="b">
        <f t="shared" si="52"/>
        <v>0</v>
      </c>
      <c r="DA44" s="11" t="b">
        <f t="shared" si="53"/>
        <v>0</v>
      </c>
      <c r="DB44" s="11" t="b">
        <f t="shared" si="54"/>
        <v>0</v>
      </c>
      <c r="DC44" s="11" t="b">
        <f t="shared" si="55"/>
        <v>0</v>
      </c>
      <c r="DD44" s="11" t="b">
        <f t="shared" si="56"/>
        <v>0</v>
      </c>
      <c r="DE44" s="11" t="b">
        <f t="shared" si="57"/>
        <v>0</v>
      </c>
      <c r="DF44" s="11" t="b">
        <f t="shared" si="58"/>
        <v>0</v>
      </c>
      <c r="DG44" s="11" t="b">
        <f t="shared" si="59"/>
        <v>0</v>
      </c>
      <c r="DH44" s="11" t="b">
        <f t="shared" si="60"/>
        <v>0</v>
      </c>
      <c r="DI44" s="11" t="b">
        <f t="shared" si="61"/>
        <v>0</v>
      </c>
      <c r="DJ44" s="11" t="b">
        <f t="shared" si="62"/>
        <v>0</v>
      </c>
      <c r="DK44" s="11" t="b">
        <f t="shared" si="63"/>
        <v>0</v>
      </c>
      <c r="DL44" s="11" t="b">
        <f t="shared" si="64"/>
        <v>0</v>
      </c>
      <c r="DM44" s="11" t="b">
        <f t="shared" si="65"/>
        <v>0</v>
      </c>
      <c r="DN44" s="11" t="b">
        <f t="shared" si="66"/>
        <v>0</v>
      </c>
      <c r="DO44" s="11" t="b">
        <f t="shared" si="67"/>
        <v>0</v>
      </c>
      <c r="DP44" s="11" t="b">
        <f t="shared" si="68"/>
        <v>0</v>
      </c>
      <c r="DQ44" s="11" t="b">
        <f t="shared" si="69"/>
        <v>0</v>
      </c>
      <c r="DR44" s="11" t="b">
        <f t="shared" si="70"/>
        <v>0</v>
      </c>
      <c r="DS44" s="11" t="b">
        <f t="shared" si="71"/>
        <v>0</v>
      </c>
      <c r="DT44" s="11" t="b">
        <f t="shared" si="72"/>
        <v>0</v>
      </c>
      <c r="DV44" s="13"/>
      <c r="DW44" s="13"/>
      <c r="DX44" s="13"/>
      <c r="DZ44" s="14" t="s">
        <v>5</v>
      </c>
    </row>
    <row r="45" spans="1:130" s="12" customFormat="1" ht="25.5" x14ac:dyDescent="0.2">
      <c r="A45" s="31">
        <v>35</v>
      </c>
      <c r="B45" s="32" t="str">
        <f t="shared" si="2"/>
        <v/>
      </c>
      <c r="C45" s="54"/>
      <c r="D45" s="20"/>
      <c r="E45" s="57"/>
      <c r="F45" s="57"/>
      <c r="G45" s="57"/>
      <c r="H45" s="57"/>
      <c r="I45" s="57"/>
      <c r="J45" s="20"/>
      <c r="K45" s="20"/>
      <c r="L45" s="20"/>
      <c r="M45" s="20"/>
      <c r="N45" s="28"/>
      <c r="O45" s="20"/>
      <c r="P45" s="28"/>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153"/>
      <c r="AX45" s="50"/>
      <c r="AY45" s="52"/>
      <c r="AZ45" s="10" t="str">
        <f t="shared" si="75"/>
        <v/>
      </c>
      <c r="BA45" s="10" t="str">
        <f t="shared" si="21"/>
        <v/>
      </c>
      <c r="BB45" s="10" t="str">
        <f t="shared" si="76"/>
        <v/>
      </c>
      <c r="BC45" s="10" t="str">
        <f t="shared" si="77"/>
        <v/>
      </c>
      <c r="BD45" s="10" t="str">
        <f t="shared" si="73"/>
        <v/>
      </c>
      <c r="BE45" s="10" t="str">
        <f t="shared" si="73"/>
        <v/>
      </c>
      <c r="BF45" s="10" t="str">
        <f t="shared" si="22"/>
        <v/>
      </c>
      <c r="BG45" s="10" t="str">
        <f t="shared" si="74"/>
        <v/>
      </c>
      <c r="BH45" s="10" t="str">
        <f t="shared" si="74"/>
        <v/>
      </c>
      <c r="BI45" s="10" t="str">
        <f t="shared" si="23"/>
        <v/>
      </c>
      <c r="BJ45" s="10" t="str">
        <f t="shared" si="78"/>
        <v/>
      </c>
      <c r="BK45" s="10" t="str">
        <f t="shared" si="79"/>
        <v/>
      </c>
      <c r="BL45" s="10" t="str">
        <f t="shared" si="80"/>
        <v/>
      </c>
      <c r="BM45" s="10" t="str">
        <f t="shared" si="81"/>
        <v/>
      </c>
      <c r="BN45" s="10" t="str">
        <f t="shared" si="24"/>
        <v/>
      </c>
      <c r="BO45" s="10" t="str">
        <f t="shared" si="25"/>
        <v/>
      </c>
      <c r="BP45" s="10" t="str">
        <f t="shared" si="12"/>
        <v/>
      </c>
      <c r="BQ45" s="10" t="str">
        <f t="shared" si="26"/>
        <v/>
      </c>
      <c r="BR45" s="10" t="str">
        <f t="shared" si="82"/>
        <v/>
      </c>
      <c r="BS45" s="10" t="str">
        <f t="shared" si="27"/>
        <v/>
      </c>
      <c r="BT45" s="10" t="str">
        <f t="shared" si="83"/>
        <v/>
      </c>
      <c r="BU45" s="10" t="str">
        <f t="shared" si="28"/>
        <v/>
      </c>
      <c r="BV45" s="10" t="str">
        <f t="shared" si="29"/>
        <v/>
      </c>
      <c r="BW45" s="10" t="str">
        <f t="shared" si="30"/>
        <v/>
      </c>
      <c r="BX45" s="10" t="str">
        <f t="shared" si="84"/>
        <v/>
      </c>
      <c r="BY45" s="10" t="str">
        <f t="shared" si="31"/>
        <v/>
      </c>
      <c r="BZ45" s="10" t="str">
        <f t="shared" si="32"/>
        <v/>
      </c>
      <c r="CA45" s="10" t="str">
        <f t="shared" si="33"/>
        <v/>
      </c>
      <c r="CB45" s="10" t="str">
        <f t="shared" si="85"/>
        <v/>
      </c>
      <c r="CC45" s="10" t="str">
        <f t="shared" si="34"/>
        <v/>
      </c>
      <c r="CD45" s="10" t="str">
        <f t="shared" si="35"/>
        <v/>
      </c>
      <c r="CE45" s="10" t="str">
        <f t="shared" si="36"/>
        <v/>
      </c>
      <c r="CF45" s="10" t="str">
        <f t="shared" si="86"/>
        <v/>
      </c>
      <c r="CG45" s="10" t="str">
        <f t="shared" si="37"/>
        <v/>
      </c>
      <c r="CH45" s="10" t="str">
        <f t="shared" si="38"/>
        <v/>
      </c>
      <c r="CI45" s="10" t="str">
        <f t="shared" si="39"/>
        <v/>
      </c>
      <c r="CJ45" s="10" t="str">
        <f t="shared" si="87"/>
        <v/>
      </c>
      <c r="CK45" s="10" t="str">
        <f t="shared" si="40"/>
        <v/>
      </c>
      <c r="CL45" s="10" t="str">
        <f t="shared" si="41"/>
        <v/>
      </c>
      <c r="CM45" s="10" t="str">
        <f t="shared" si="42"/>
        <v/>
      </c>
      <c r="CN45" s="10" t="str">
        <f t="shared" si="88"/>
        <v/>
      </c>
      <c r="CO45" s="10" t="str">
        <f t="shared" si="43"/>
        <v/>
      </c>
      <c r="CP45" s="10" t="str">
        <f t="shared" si="44"/>
        <v/>
      </c>
      <c r="CQ45" s="10" t="str">
        <f t="shared" si="45"/>
        <v/>
      </c>
      <c r="CR45" s="10" t="str">
        <f t="shared" si="89"/>
        <v/>
      </c>
      <c r="CS45" s="10" t="str">
        <f t="shared" si="46"/>
        <v/>
      </c>
      <c r="CT45" s="10" t="str">
        <f t="shared" si="47"/>
        <v/>
      </c>
      <c r="CU45" s="10" t="str">
        <f t="shared" si="48"/>
        <v/>
      </c>
      <c r="CV45" s="151"/>
      <c r="CW45" s="11" t="b">
        <f t="shared" si="49"/>
        <v>0</v>
      </c>
      <c r="CX45" s="11" t="b">
        <f t="shared" si="50"/>
        <v>0</v>
      </c>
      <c r="CY45" s="11" t="b">
        <f t="shared" si="51"/>
        <v>0</v>
      </c>
      <c r="CZ45" s="11" t="b">
        <f t="shared" si="52"/>
        <v>0</v>
      </c>
      <c r="DA45" s="11" t="b">
        <f t="shared" si="53"/>
        <v>0</v>
      </c>
      <c r="DB45" s="11" t="b">
        <f t="shared" si="54"/>
        <v>0</v>
      </c>
      <c r="DC45" s="11" t="b">
        <f t="shared" si="55"/>
        <v>0</v>
      </c>
      <c r="DD45" s="11" t="b">
        <f t="shared" si="56"/>
        <v>0</v>
      </c>
      <c r="DE45" s="11" t="b">
        <f t="shared" si="57"/>
        <v>0</v>
      </c>
      <c r="DF45" s="11" t="b">
        <f t="shared" si="58"/>
        <v>0</v>
      </c>
      <c r="DG45" s="11" t="b">
        <f t="shared" si="59"/>
        <v>0</v>
      </c>
      <c r="DH45" s="11" t="b">
        <f t="shared" si="60"/>
        <v>0</v>
      </c>
      <c r="DI45" s="11" t="b">
        <f t="shared" si="61"/>
        <v>0</v>
      </c>
      <c r="DJ45" s="11" t="b">
        <f t="shared" si="62"/>
        <v>0</v>
      </c>
      <c r="DK45" s="11" t="b">
        <f t="shared" si="63"/>
        <v>0</v>
      </c>
      <c r="DL45" s="11" t="b">
        <f t="shared" si="64"/>
        <v>0</v>
      </c>
      <c r="DM45" s="11" t="b">
        <f t="shared" si="65"/>
        <v>0</v>
      </c>
      <c r="DN45" s="11" t="b">
        <f t="shared" si="66"/>
        <v>0</v>
      </c>
      <c r="DO45" s="11" t="b">
        <f t="shared" si="67"/>
        <v>0</v>
      </c>
      <c r="DP45" s="11" t="b">
        <f t="shared" si="68"/>
        <v>0</v>
      </c>
      <c r="DQ45" s="11" t="b">
        <f t="shared" si="69"/>
        <v>0</v>
      </c>
      <c r="DR45" s="11" t="b">
        <f t="shared" si="70"/>
        <v>0</v>
      </c>
      <c r="DS45" s="11" t="b">
        <f t="shared" si="71"/>
        <v>0</v>
      </c>
      <c r="DT45" s="11" t="b">
        <f t="shared" si="72"/>
        <v>0</v>
      </c>
      <c r="DV45" s="13"/>
      <c r="DW45" s="13"/>
      <c r="DX45" s="13"/>
      <c r="DZ45" s="14" t="s">
        <v>5</v>
      </c>
    </row>
    <row r="46" spans="1:130" s="12" customFormat="1" ht="25.5" x14ac:dyDescent="0.2">
      <c r="A46" s="31">
        <v>36</v>
      </c>
      <c r="B46" s="32" t="str">
        <f t="shared" si="2"/>
        <v/>
      </c>
      <c r="C46" s="54"/>
      <c r="D46" s="20"/>
      <c r="E46" s="57"/>
      <c r="F46" s="57"/>
      <c r="G46" s="57"/>
      <c r="H46" s="57"/>
      <c r="I46" s="57"/>
      <c r="J46" s="20"/>
      <c r="K46" s="20"/>
      <c r="L46" s="20"/>
      <c r="M46" s="20"/>
      <c r="N46" s="28"/>
      <c r="O46" s="20"/>
      <c r="P46" s="28"/>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153"/>
      <c r="AX46" s="50"/>
      <c r="AY46" s="52"/>
      <c r="AZ46" s="10" t="str">
        <f t="shared" si="75"/>
        <v/>
      </c>
      <c r="BA46" s="10" t="str">
        <f t="shared" si="21"/>
        <v/>
      </c>
      <c r="BB46" s="10" t="str">
        <f t="shared" si="76"/>
        <v/>
      </c>
      <c r="BC46" s="10" t="str">
        <f t="shared" si="77"/>
        <v/>
      </c>
      <c r="BD46" s="10" t="str">
        <f t="shared" si="73"/>
        <v/>
      </c>
      <c r="BE46" s="10" t="str">
        <f t="shared" si="73"/>
        <v/>
      </c>
      <c r="BF46" s="10" t="str">
        <f t="shared" si="22"/>
        <v/>
      </c>
      <c r="BG46" s="10" t="str">
        <f t="shared" si="74"/>
        <v/>
      </c>
      <c r="BH46" s="10" t="str">
        <f t="shared" si="74"/>
        <v/>
      </c>
      <c r="BI46" s="10" t="str">
        <f t="shared" si="23"/>
        <v/>
      </c>
      <c r="BJ46" s="10" t="str">
        <f t="shared" si="78"/>
        <v/>
      </c>
      <c r="BK46" s="10" t="str">
        <f t="shared" si="79"/>
        <v/>
      </c>
      <c r="BL46" s="10" t="str">
        <f t="shared" si="80"/>
        <v/>
      </c>
      <c r="BM46" s="10" t="str">
        <f t="shared" si="81"/>
        <v/>
      </c>
      <c r="BN46" s="10" t="str">
        <f t="shared" si="24"/>
        <v/>
      </c>
      <c r="BO46" s="10" t="str">
        <f t="shared" si="25"/>
        <v/>
      </c>
      <c r="BP46" s="10" t="str">
        <f t="shared" si="12"/>
        <v/>
      </c>
      <c r="BQ46" s="10" t="str">
        <f t="shared" si="26"/>
        <v/>
      </c>
      <c r="BR46" s="10" t="str">
        <f t="shared" si="82"/>
        <v/>
      </c>
      <c r="BS46" s="10" t="str">
        <f t="shared" si="27"/>
        <v/>
      </c>
      <c r="BT46" s="10" t="str">
        <f t="shared" si="83"/>
        <v/>
      </c>
      <c r="BU46" s="10" t="str">
        <f t="shared" si="28"/>
        <v/>
      </c>
      <c r="BV46" s="10" t="str">
        <f t="shared" si="29"/>
        <v/>
      </c>
      <c r="BW46" s="10" t="str">
        <f t="shared" si="30"/>
        <v/>
      </c>
      <c r="BX46" s="10" t="str">
        <f t="shared" si="84"/>
        <v/>
      </c>
      <c r="BY46" s="10" t="str">
        <f t="shared" si="31"/>
        <v/>
      </c>
      <c r="BZ46" s="10" t="str">
        <f t="shared" si="32"/>
        <v/>
      </c>
      <c r="CA46" s="10" t="str">
        <f t="shared" si="33"/>
        <v/>
      </c>
      <c r="CB46" s="10" t="str">
        <f t="shared" si="85"/>
        <v/>
      </c>
      <c r="CC46" s="10" t="str">
        <f t="shared" si="34"/>
        <v/>
      </c>
      <c r="CD46" s="10" t="str">
        <f t="shared" si="35"/>
        <v/>
      </c>
      <c r="CE46" s="10" t="str">
        <f t="shared" si="36"/>
        <v/>
      </c>
      <c r="CF46" s="10" t="str">
        <f t="shared" si="86"/>
        <v/>
      </c>
      <c r="CG46" s="10" t="str">
        <f t="shared" si="37"/>
        <v/>
      </c>
      <c r="CH46" s="10" t="str">
        <f t="shared" si="38"/>
        <v/>
      </c>
      <c r="CI46" s="10" t="str">
        <f t="shared" si="39"/>
        <v/>
      </c>
      <c r="CJ46" s="10" t="str">
        <f t="shared" si="87"/>
        <v/>
      </c>
      <c r="CK46" s="10" t="str">
        <f t="shared" si="40"/>
        <v/>
      </c>
      <c r="CL46" s="10" t="str">
        <f t="shared" si="41"/>
        <v/>
      </c>
      <c r="CM46" s="10" t="str">
        <f t="shared" si="42"/>
        <v/>
      </c>
      <c r="CN46" s="10" t="str">
        <f t="shared" si="88"/>
        <v/>
      </c>
      <c r="CO46" s="10" t="str">
        <f t="shared" si="43"/>
        <v/>
      </c>
      <c r="CP46" s="10" t="str">
        <f t="shared" si="44"/>
        <v/>
      </c>
      <c r="CQ46" s="10" t="str">
        <f t="shared" si="45"/>
        <v/>
      </c>
      <c r="CR46" s="10" t="str">
        <f t="shared" si="89"/>
        <v/>
      </c>
      <c r="CS46" s="10" t="str">
        <f t="shared" si="46"/>
        <v/>
      </c>
      <c r="CT46" s="10" t="str">
        <f t="shared" si="47"/>
        <v/>
      </c>
      <c r="CU46" s="10" t="str">
        <f t="shared" si="48"/>
        <v/>
      </c>
      <c r="CV46" s="151"/>
      <c r="CW46" s="11" t="b">
        <f t="shared" si="49"/>
        <v>0</v>
      </c>
      <c r="CX46" s="11" t="b">
        <f t="shared" si="50"/>
        <v>0</v>
      </c>
      <c r="CY46" s="11" t="b">
        <f t="shared" si="51"/>
        <v>0</v>
      </c>
      <c r="CZ46" s="11" t="b">
        <f t="shared" si="52"/>
        <v>0</v>
      </c>
      <c r="DA46" s="11" t="b">
        <f t="shared" si="53"/>
        <v>0</v>
      </c>
      <c r="DB46" s="11" t="b">
        <f t="shared" si="54"/>
        <v>0</v>
      </c>
      <c r="DC46" s="11" t="b">
        <f t="shared" si="55"/>
        <v>0</v>
      </c>
      <c r="DD46" s="11" t="b">
        <f t="shared" si="56"/>
        <v>0</v>
      </c>
      <c r="DE46" s="11" t="b">
        <f t="shared" si="57"/>
        <v>0</v>
      </c>
      <c r="DF46" s="11" t="b">
        <f t="shared" si="58"/>
        <v>0</v>
      </c>
      <c r="DG46" s="11" t="b">
        <f t="shared" si="59"/>
        <v>0</v>
      </c>
      <c r="DH46" s="11" t="b">
        <f t="shared" si="60"/>
        <v>0</v>
      </c>
      <c r="DI46" s="11" t="b">
        <f t="shared" si="61"/>
        <v>0</v>
      </c>
      <c r="DJ46" s="11" t="b">
        <f t="shared" si="62"/>
        <v>0</v>
      </c>
      <c r="DK46" s="11" t="b">
        <f t="shared" si="63"/>
        <v>0</v>
      </c>
      <c r="DL46" s="11" t="b">
        <f t="shared" si="64"/>
        <v>0</v>
      </c>
      <c r="DM46" s="11" t="b">
        <f t="shared" si="65"/>
        <v>0</v>
      </c>
      <c r="DN46" s="11" t="b">
        <f t="shared" si="66"/>
        <v>0</v>
      </c>
      <c r="DO46" s="11" t="b">
        <f t="shared" si="67"/>
        <v>0</v>
      </c>
      <c r="DP46" s="11" t="b">
        <f t="shared" si="68"/>
        <v>0</v>
      </c>
      <c r="DQ46" s="11" t="b">
        <f t="shared" si="69"/>
        <v>0</v>
      </c>
      <c r="DR46" s="11" t="b">
        <f t="shared" si="70"/>
        <v>0</v>
      </c>
      <c r="DS46" s="11" t="b">
        <f t="shared" si="71"/>
        <v>0</v>
      </c>
      <c r="DT46" s="11" t="b">
        <f t="shared" si="72"/>
        <v>0</v>
      </c>
      <c r="DV46" s="13"/>
      <c r="DW46" s="13"/>
      <c r="DX46" s="13"/>
      <c r="DZ46" s="14" t="s">
        <v>5</v>
      </c>
    </row>
    <row r="47" spans="1:130" s="12" customFormat="1" ht="25.5" x14ac:dyDescent="0.2">
      <c r="A47" s="31">
        <v>37</v>
      </c>
      <c r="B47" s="32" t="str">
        <f t="shared" si="2"/>
        <v/>
      </c>
      <c r="C47" s="54"/>
      <c r="D47" s="20"/>
      <c r="E47" s="57"/>
      <c r="F47" s="57"/>
      <c r="G47" s="57"/>
      <c r="H47" s="57"/>
      <c r="I47" s="57"/>
      <c r="J47" s="20"/>
      <c r="K47" s="20"/>
      <c r="L47" s="20"/>
      <c r="M47" s="20"/>
      <c r="N47" s="28"/>
      <c r="O47" s="20"/>
      <c r="P47" s="28"/>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153"/>
      <c r="AX47" s="50"/>
      <c r="AY47" s="52"/>
      <c r="AZ47" s="10" t="str">
        <f t="shared" si="75"/>
        <v/>
      </c>
      <c r="BA47" s="10" t="str">
        <f t="shared" si="21"/>
        <v/>
      </c>
      <c r="BB47" s="10" t="str">
        <f t="shared" si="76"/>
        <v/>
      </c>
      <c r="BC47" s="10" t="str">
        <f t="shared" si="77"/>
        <v/>
      </c>
      <c r="BD47" s="10" t="str">
        <f t="shared" si="73"/>
        <v/>
      </c>
      <c r="BE47" s="10" t="str">
        <f t="shared" si="73"/>
        <v/>
      </c>
      <c r="BF47" s="10" t="str">
        <f t="shared" si="22"/>
        <v/>
      </c>
      <c r="BG47" s="10" t="str">
        <f t="shared" si="74"/>
        <v/>
      </c>
      <c r="BH47" s="10" t="str">
        <f t="shared" si="74"/>
        <v/>
      </c>
      <c r="BI47" s="10" t="str">
        <f t="shared" si="23"/>
        <v/>
      </c>
      <c r="BJ47" s="10" t="str">
        <f t="shared" si="78"/>
        <v/>
      </c>
      <c r="BK47" s="10" t="str">
        <f t="shared" si="79"/>
        <v/>
      </c>
      <c r="BL47" s="10" t="str">
        <f t="shared" si="80"/>
        <v/>
      </c>
      <c r="BM47" s="10" t="str">
        <f t="shared" si="81"/>
        <v/>
      </c>
      <c r="BN47" s="10" t="str">
        <f t="shared" si="24"/>
        <v/>
      </c>
      <c r="BO47" s="10" t="str">
        <f t="shared" si="25"/>
        <v/>
      </c>
      <c r="BP47" s="10" t="str">
        <f t="shared" si="12"/>
        <v/>
      </c>
      <c r="BQ47" s="10" t="str">
        <f t="shared" si="26"/>
        <v/>
      </c>
      <c r="BR47" s="10" t="str">
        <f t="shared" si="82"/>
        <v/>
      </c>
      <c r="BS47" s="10" t="str">
        <f t="shared" si="27"/>
        <v/>
      </c>
      <c r="BT47" s="10" t="str">
        <f t="shared" si="83"/>
        <v/>
      </c>
      <c r="BU47" s="10" t="str">
        <f t="shared" si="28"/>
        <v/>
      </c>
      <c r="BV47" s="10" t="str">
        <f t="shared" si="29"/>
        <v/>
      </c>
      <c r="BW47" s="10" t="str">
        <f t="shared" si="30"/>
        <v/>
      </c>
      <c r="BX47" s="10" t="str">
        <f t="shared" si="84"/>
        <v/>
      </c>
      <c r="BY47" s="10" t="str">
        <f t="shared" si="31"/>
        <v/>
      </c>
      <c r="BZ47" s="10" t="str">
        <f t="shared" si="32"/>
        <v/>
      </c>
      <c r="CA47" s="10" t="str">
        <f t="shared" si="33"/>
        <v/>
      </c>
      <c r="CB47" s="10" t="str">
        <f t="shared" si="85"/>
        <v/>
      </c>
      <c r="CC47" s="10" t="str">
        <f t="shared" si="34"/>
        <v/>
      </c>
      <c r="CD47" s="10" t="str">
        <f t="shared" si="35"/>
        <v/>
      </c>
      <c r="CE47" s="10" t="str">
        <f t="shared" si="36"/>
        <v/>
      </c>
      <c r="CF47" s="10" t="str">
        <f t="shared" si="86"/>
        <v/>
      </c>
      <c r="CG47" s="10" t="str">
        <f t="shared" si="37"/>
        <v/>
      </c>
      <c r="CH47" s="10" t="str">
        <f t="shared" si="38"/>
        <v/>
      </c>
      <c r="CI47" s="10" t="str">
        <f t="shared" si="39"/>
        <v/>
      </c>
      <c r="CJ47" s="10" t="str">
        <f t="shared" si="87"/>
        <v/>
      </c>
      <c r="CK47" s="10" t="str">
        <f t="shared" si="40"/>
        <v/>
      </c>
      <c r="CL47" s="10" t="str">
        <f t="shared" si="41"/>
        <v/>
      </c>
      <c r="CM47" s="10" t="str">
        <f t="shared" si="42"/>
        <v/>
      </c>
      <c r="CN47" s="10" t="str">
        <f t="shared" si="88"/>
        <v/>
      </c>
      <c r="CO47" s="10" t="str">
        <f t="shared" si="43"/>
        <v/>
      </c>
      <c r="CP47" s="10" t="str">
        <f t="shared" si="44"/>
        <v/>
      </c>
      <c r="CQ47" s="10" t="str">
        <f t="shared" si="45"/>
        <v/>
      </c>
      <c r="CR47" s="10" t="str">
        <f t="shared" si="89"/>
        <v/>
      </c>
      <c r="CS47" s="10" t="str">
        <f t="shared" si="46"/>
        <v/>
      </c>
      <c r="CT47" s="10" t="str">
        <f t="shared" si="47"/>
        <v/>
      </c>
      <c r="CU47" s="10" t="str">
        <f t="shared" si="48"/>
        <v/>
      </c>
      <c r="CV47" s="151"/>
      <c r="CW47" s="11" t="b">
        <f t="shared" si="49"/>
        <v>0</v>
      </c>
      <c r="CX47" s="11" t="b">
        <f t="shared" si="50"/>
        <v>0</v>
      </c>
      <c r="CY47" s="11" t="b">
        <f t="shared" si="51"/>
        <v>0</v>
      </c>
      <c r="CZ47" s="11" t="b">
        <f t="shared" si="52"/>
        <v>0</v>
      </c>
      <c r="DA47" s="11" t="b">
        <f t="shared" si="53"/>
        <v>0</v>
      </c>
      <c r="DB47" s="11" t="b">
        <f t="shared" si="54"/>
        <v>0</v>
      </c>
      <c r="DC47" s="11" t="b">
        <f t="shared" si="55"/>
        <v>0</v>
      </c>
      <c r="DD47" s="11" t="b">
        <f t="shared" si="56"/>
        <v>0</v>
      </c>
      <c r="DE47" s="11" t="b">
        <f t="shared" si="57"/>
        <v>0</v>
      </c>
      <c r="DF47" s="11" t="b">
        <f t="shared" si="58"/>
        <v>0</v>
      </c>
      <c r="DG47" s="11" t="b">
        <f t="shared" si="59"/>
        <v>0</v>
      </c>
      <c r="DH47" s="11" t="b">
        <f t="shared" si="60"/>
        <v>0</v>
      </c>
      <c r="DI47" s="11" t="b">
        <f t="shared" si="61"/>
        <v>0</v>
      </c>
      <c r="DJ47" s="11" t="b">
        <f t="shared" si="62"/>
        <v>0</v>
      </c>
      <c r="DK47" s="11" t="b">
        <f t="shared" si="63"/>
        <v>0</v>
      </c>
      <c r="DL47" s="11" t="b">
        <f t="shared" si="64"/>
        <v>0</v>
      </c>
      <c r="DM47" s="11" t="b">
        <f t="shared" si="65"/>
        <v>0</v>
      </c>
      <c r="DN47" s="11" t="b">
        <f t="shared" si="66"/>
        <v>0</v>
      </c>
      <c r="DO47" s="11" t="b">
        <f t="shared" si="67"/>
        <v>0</v>
      </c>
      <c r="DP47" s="11" t="b">
        <f t="shared" si="68"/>
        <v>0</v>
      </c>
      <c r="DQ47" s="11" t="b">
        <f t="shared" si="69"/>
        <v>0</v>
      </c>
      <c r="DR47" s="11" t="b">
        <f t="shared" si="70"/>
        <v>0</v>
      </c>
      <c r="DS47" s="11" t="b">
        <f t="shared" si="71"/>
        <v>0</v>
      </c>
      <c r="DT47" s="11" t="b">
        <f t="shared" si="72"/>
        <v>0</v>
      </c>
      <c r="DV47" s="13"/>
      <c r="DW47" s="13"/>
      <c r="DX47" s="13"/>
      <c r="DZ47" s="14" t="s">
        <v>5</v>
      </c>
    </row>
    <row r="48" spans="1:130" s="12" customFormat="1" ht="25.5" x14ac:dyDescent="0.2">
      <c r="A48" s="31">
        <v>38</v>
      </c>
      <c r="B48" s="32" t="str">
        <f t="shared" si="2"/>
        <v/>
      </c>
      <c r="C48" s="54"/>
      <c r="D48" s="20"/>
      <c r="E48" s="57"/>
      <c r="F48" s="57"/>
      <c r="G48" s="57"/>
      <c r="H48" s="57"/>
      <c r="I48" s="57"/>
      <c r="J48" s="20"/>
      <c r="K48" s="20"/>
      <c r="L48" s="20"/>
      <c r="M48" s="20"/>
      <c r="N48" s="28"/>
      <c r="O48" s="20"/>
      <c r="P48" s="28"/>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153"/>
      <c r="AX48" s="50"/>
      <c r="AY48" s="52"/>
      <c r="AZ48" s="10" t="str">
        <f t="shared" si="75"/>
        <v/>
      </c>
      <c r="BA48" s="10" t="str">
        <f t="shared" si="21"/>
        <v/>
      </c>
      <c r="BB48" s="10" t="str">
        <f t="shared" si="76"/>
        <v/>
      </c>
      <c r="BC48" s="10" t="str">
        <f t="shared" si="77"/>
        <v/>
      </c>
      <c r="BD48" s="10" t="str">
        <f t="shared" si="73"/>
        <v/>
      </c>
      <c r="BE48" s="10" t="str">
        <f t="shared" si="73"/>
        <v/>
      </c>
      <c r="BF48" s="10" t="str">
        <f t="shared" si="22"/>
        <v/>
      </c>
      <c r="BG48" s="10" t="str">
        <f t="shared" si="74"/>
        <v/>
      </c>
      <c r="BH48" s="10" t="str">
        <f t="shared" si="74"/>
        <v/>
      </c>
      <c r="BI48" s="10" t="str">
        <f t="shared" si="23"/>
        <v/>
      </c>
      <c r="BJ48" s="10" t="str">
        <f t="shared" si="78"/>
        <v/>
      </c>
      <c r="BK48" s="10" t="str">
        <f t="shared" si="79"/>
        <v/>
      </c>
      <c r="BL48" s="10" t="str">
        <f t="shared" si="80"/>
        <v/>
      </c>
      <c r="BM48" s="10" t="str">
        <f t="shared" si="81"/>
        <v/>
      </c>
      <c r="BN48" s="10" t="str">
        <f t="shared" si="24"/>
        <v/>
      </c>
      <c r="BO48" s="10" t="str">
        <f t="shared" si="25"/>
        <v/>
      </c>
      <c r="BP48" s="10" t="str">
        <f t="shared" si="12"/>
        <v/>
      </c>
      <c r="BQ48" s="10" t="str">
        <f t="shared" si="26"/>
        <v/>
      </c>
      <c r="BR48" s="10" t="str">
        <f t="shared" si="82"/>
        <v/>
      </c>
      <c r="BS48" s="10" t="str">
        <f t="shared" si="27"/>
        <v/>
      </c>
      <c r="BT48" s="10" t="str">
        <f t="shared" si="83"/>
        <v/>
      </c>
      <c r="BU48" s="10" t="str">
        <f t="shared" si="28"/>
        <v/>
      </c>
      <c r="BV48" s="10" t="str">
        <f t="shared" si="29"/>
        <v/>
      </c>
      <c r="BW48" s="10" t="str">
        <f t="shared" si="30"/>
        <v/>
      </c>
      <c r="BX48" s="10" t="str">
        <f t="shared" si="84"/>
        <v/>
      </c>
      <c r="BY48" s="10" t="str">
        <f t="shared" si="31"/>
        <v/>
      </c>
      <c r="BZ48" s="10" t="str">
        <f t="shared" si="32"/>
        <v/>
      </c>
      <c r="CA48" s="10" t="str">
        <f t="shared" si="33"/>
        <v/>
      </c>
      <c r="CB48" s="10" t="str">
        <f t="shared" si="85"/>
        <v/>
      </c>
      <c r="CC48" s="10" t="str">
        <f t="shared" si="34"/>
        <v/>
      </c>
      <c r="CD48" s="10" t="str">
        <f t="shared" si="35"/>
        <v/>
      </c>
      <c r="CE48" s="10" t="str">
        <f t="shared" si="36"/>
        <v/>
      </c>
      <c r="CF48" s="10" t="str">
        <f t="shared" si="86"/>
        <v/>
      </c>
      <c r="CG48" s="10" t="str">
        <f t="shared" si="37"/>
        <v/>
      </c>
      <c r="CH48" s="10" t="str">
        <f t="shared" si="38"/>
        <v/>
      </c>
      <c r="CI48" s="10" t="str">
        <f t="shared" si="39"/>
        <v/>
      </c>
      <c r="CJ48" s="10" t="str">
        <f t="shared" si="87"/>
        <v/>
      </c>
      <c r="CK48" s="10" t="str">
        <f t="shared" si="40"/>
        <v/>
      </c>
      <c r="CL48" s="10" t="str">
        <f t="shared" si="41"/>
        <v/>
      </c>
      <c r="CM48" s="10" t="str">
        <f t="shared" si="42"/>
        <v/>
      </c>
      <c r="CN48" s="10" t="str">
        <f t="shared" si="88"/>
        <v/>
      </c>
      <c r="CO48" s="10" t="str">
        <f t="shared" si="43"/>
        <v/>
      </c>
      <c r="CP48" s="10" t="str">
        <f t="shared" si="44"/>
        <v/>
      </c>
      <c r="CQ48" s="10" t="str">
        <f t="shared" si="45"/>
        <v/>
      </c>
      <c r="CR48" s="10" t="str">
        <f t="shared" si="89"/>
        <v/>
      </c>
      <c r="CS48" s="10" t="str">
        <f t="shared" si="46"/>
        <v/>
      </c>
      <c r="CT48" s="10" t="str">
        <f t="shared" si="47"/>
        <v/>
      </c>
      <c r="CU48" s="10" t="str">
        <f t="shared" si="48"/>
        <v/>
      </c>
      <c r="CV48" s="151"/>
      <c r="CW48" s="11" t="b">
        <f t="shared" si="49"/>
        <v>0</v>
      </c>
      <c r="CX48" s="11" t="b">
        <f t="shared" si="50"/>
        <v>0</v>
      </c>
      <c r="CY48" s="11" t="b">
        <f t="shared" si="51"/>
        <v>0</v>
      </c>
      <c r="CZ48" s="11" t="b">
        <f t="shared" si="52"/>
        <v>0</v>
      </c>
      <c r="DA48" s="11" t="b">
        <f t="shared" si="53"/>
        <v>0</v>
      </c>
      <c r="DB48" s="11" t="b">
        <f t="shared" si="54"/>
        <v>0</v>
      </c>
      <c r="DC48" s="11" t="b">
        <f t="shared" si="55"/>
        <v>0</v>
      </c>
      <c r="DD48" s="11" t="b">
        <f t="shared" si="56"/>
        <v>0</v>
      </c>
      <c r="DE48" s="11" t="b">
        <f t="shared" si="57"/>
        <v>0</v>
      </c>
      <c r="DF48" s="11" t="b">
        <f t="shared" si="58"/>
        <v>0</v>
      </c>
      <c r="DG48" s="11" t="b">
        <f t="shared" si="59"/>
        <v>0</v>
      </c>
      <c r="DH48" s="11" t="b">
        <f t="shared" si="60"/>
        <v>0</v>
      </c>
      <c r="DI48" s="11" t="b">
        <f t="shared" si="61"/>
        <v>0</v>
      </c>
      <c r="DJ48" s="11" t="b">
        <f t="shared" si="62"/>
        <v>0</v>
      </c>
      <c r="DK48" s="11" t="b">
        <f t="shared" si="63"/>
        <v>0</v>
      </c>
      <c r="DL48" s="11" t="b">
        <f t="shared" si="64"/>
        <v>0</v>
      </c>
      <c r="DM48" s="11" t="b">
        <f t="shared" si="65"/>
        <v>0</v>
      </c>
      <c r="DN48" s="11" t="b">
        <f t="shared" si="66"/>
        <v>0</v>
      </c>
      <c r="DO48" s="11" t="b">
        <f t="shared" si="67"/>
        <v>0</v>
      </c>
      <c r="DP48" s="11" t="b">
        <f t="shared" si="68"/>
        <v>0</v>
      </c>
      <c r="DQ48" s="11" t="b">
        <f t="shared" si="69"/>
        <v>0</v>
      </c>
      <c r="DR48" s="11" t="b">
        <f t="shared" si="70"/>
        <v>0</v>
      </c>
      <c r="DS48" s="11" t="b">
        <f t="shared" si="71"/>
        <v>0</v>
      </c>
      <c r="DT48" s="11" t="b">
        <f t="shared" si="72"/>
        <v>0</v>
      </c>
      <c r="DV48" s="13"/>
      <c r="DW48" s="13"/>
      <c r="DX48" s="13"/>
      <c r="DZ48" s="14" t="s">
        <v>5</v>
      </c>
    </row>
    <row r="49" spans="1:130" s="12" customFormat="1" ht="25.5" x14ac:dyDescent="0.2">
      <c r="A49" s="31">
        <v>39</v>
      </c>
      <c r="B49" s="32" t="str">
        <f t="shared" si="2"/>
        <v/>
      </c>
      <c r="C49" s="54"/>
      <c r="D49" s="20"/>
      <c r="E49" s="57"/>
      <c r="F49" s="57"/>
      <c r="G49" s="57"/>
      <c r="H49" s="57"/>
      <c r="I49" s="57"/>
      <c r="J49" s="20"/>
      <c r="K49" s="20"/>
      <c r="L49" s="20"/>
      <c r="M49" s="20"/>
      <c r="N49" s="28"/>
      <c r="O49" s="20"/>
      <c r="P49" s="28"/>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153"/>
      <c r="AX49" s="50"/>
      <c r="AY49" s="52"/>
      <c r="AZ49" s="10" t="str">
        <f t="shared" si="75"/>
        <v/>
      </c>
      <c r="BA49" s="10" t="str">
        <f t="shared" si="21"/>
        <v/>
      </c>
      <c r="BB49" s="10" t="str">
        <f t="shared" si="76"/>
        <v/>
      </c>
      <c r="BC49" s="10" t="str">
        <f t="shared" si="77"/>
        <v/>
      </c>
      <c r="BD49" s="10" t="str">
        <f t="shared" si="73"/>
        <v/>
      </c>
      <c r="BE49" s="10" t="str">
        <f t="shared" si="73"/>
        <v/>
      </c>
      <c r="BF49" s="10" t="str">
        <f t="shared" si="22"/>
        <v/>
      </c>
      <c r="BG49" s="10" t="str">
        <f t="shared" si="74"/>
        <v/>
      </c>
      <c r="BH49" s="10" t="str">
        <f t="shared" si="74"/>
        <v/>
      </c>
      <c r="BI49" s="10" t="str">
        <f t="shared" si="23"/>
        <v/>
      </c>
      <c r="BJ49" s="10" t="str">
        <f t="shared" si="78"/>
        <v/>
      </c>
      <c r="BK49" s="10" t="str">
        <f t="shared" si="79"/>
        <v/>
      </c>
      <c r="BL49" s="10" t="str">
        <f t="shared" si="80"/>
        <v/>
      </c>
      <c r="BM49" s="10" t="str">
        <f t="shared" si="81"/>
        <v/>
      </c>
      <c r="BN49" s="10" t="str">
        <f t="shared" si="24"/>
        <v/>
      </c>
      <c r="BO49" s="10" t="str">
        <f t="shared" si="25"/>
        <v/>
      </c>
      <c r="BP49" s="10" t="str">
        <f t="shared" si="12"/>
        <v/>
      </c>
      <c r="BQ49" s="10" t="str">
        <f t="shared" si="26"/>
        <v/>
      </c>
      <c r="BR49" s="10" t="str">
        <f t="shared" si="82"/>
        <v/>
      </c>
      <c r="BS49" s="10" t="str">
        <f t="shared" si="27"/>
        <v/>
      </c>
      <c r="BT49" s="10" t="str">
        <f t="shared" si="83"/>
        <v/>
      </c>
      <c r="BU49" s="10" t="str">
        <f t="shared" si="28"/>
        <v/>
      </c>
      <c r="BV49" s="10" t="str">
        <f t="shared" si="29"/>
        <v/>
      </c>
      <c r="BW49" s="10" t="str">
        <f t="shared" si="30"/>
        <v/>
      </c>
      <c r="BX49" s="10" t="str">
        <f t="shared" si="84"/>
        <v/>
      </c>
      <c r="BY49" s="10" t="str">
        <f t="shared" si="31"/>
        <v/>
      </c>
      <c r="BZ49" s="10" t="str">
        <f t="shared" si="32"/>
        <v/>
      </c>
      <c r="CA49" s="10" t="str">
        <f t="shared" si="33"/>
        <v/>
      </c>
      <c r="CB49" s="10" t="str">
        <f t="shared" si="85"/>
        <v/>
      </c>
      <c r="CC49" s="10" t="str">
        <f t="shared" si="34"/>
        <v/>
      </c>
      <c r="CD49" s="10" t="str">
        <f t="shared" si="35"/>
        <v/>
      </c>
      <c r="CE49" s="10" t="str">
        <f t="shared" si="36"/>
        <v/>
      </c>
      <c r="CF49" s="10" t="str">
        <f t="shared" si="86"/>
        <v/>
      </c>
      <c r="CG49" s="10" t="str">
        <f t="shared" si="37"/>
        <v/>
      </c>
      <c r="CH49" s="10" t="str">
        <f t="shared" si="38"/>
        <v/>
      </c>
      <c r="CI49" s="10" t="str">
        <f t="shared" si="39"/>
        <v/>
      </c>
      <c r="CJ49" s="10" t="str">
        <f t="shared" si="87"/>
        <v/>
      </c>
      <c r="CK49" s="10" t="str">
        <f t="shared" si="40"/>
        <v/>
      </c>
      <c r="CL49" s="10" t="str">
        <f t="shared" si="41"/>
        <v/>
      </c>
      <c r="CM49" s="10" t="str">
        <f t="shared" si="42"/>
        <v/>
      </c>
      <c r="CN49" s="10" t="str">
        <f t="shared" si="88"/>
        <v/>
      </c>
      <c r="CO49" s="10" t="str">
        <f t="shared" si="43"/>
        <v/>
      </c>
      <c r="CP49" s="10" t="str">
        <f t="shared" si="44"/>
        <v/>
      </c>
      <c r="CQ49" s="10" t="str">
        <f t="shared" si="45"/>
        <v/>
      </c>
      <c r="CR49" s="10" t="str">
        <f t="shared" si="89"/>
        <v/>
      </c>
      <c r="CS49" s="10" t="str">
        <f t="shared" si="46"/>
        <v/>
      </c>
      <c r="CT49" s="10" t="str">
        <f t="shared" si="47"/>
        <v/>
      </c>
      <c r="CU49" s="10" t="str">
        <f t="shared" si="48"/>
        <v/>
      </c>
      <c r="CV49" s="151"/>
      <c r="CW49" s="11" t="b">
        <f t="shared" si="49"/>
        <v>0</v>
      </c>
      <c r="CX49" s="11" t="b">
        <f t="shared" si="50"/>
        <v>0</v>
      </c>
      <c r="CY49" s="11" t="b">
        <f t="shared" si="51"/>
        <v>0</v>
      </c>
      <c r="CZ49" s="11" t="b">
        <f t="shared" si="52"/>
        <v>0</v>
      </c>
      <c r="DA49" s="11" t="b">
        <f t="shared" si="53"/>
        <v>0</v>
      </c>
      <c r="DB49" s="11" t="b">
        <f t="shared" si="54"/>
        <v>0</v>
      </c>
      <c r="DC49" s="11" t="b">
        <f t="shared" si="55"/>
        <v>0</v>
      </c>
      <c r="DD49" s="11" t="b">
        <f t="shared" si="56"/>
        <v>0</v>
      </c>
      <c r="DE49" s="11" t="b">
        <f t="shared" si="57"/>
        <v>0</v>
      </c>
      <c r="DF49" s="11" t="b">
        <f t="shared" si="58"/>
        <v>0</v>
      </c>
      <c r="DG49" s="11" t="b">
        <f t="shared" si="59"/>
        <v>0</v>
      </c>
      <c r="DH49" s="11" t="b">
        <f t="shared" si="60"/>
        <v>0</v>
      </c>
      <c r="DI49" s="11" t="b">
        <f t="shared" si="61"/>
        <v>0</v>
      </c>
      <c r="DJ49" s="11" t="b">
        <f t="shared" si="62"/>
        <v>0</v>
      </c>
      <c r="DK49" s="11" t="b">
        <f t="shared" si="63"/>
        <v>0</v>
      </c>
      <c r="DL49" s="11" t="b">
        <f t="shared" si="64"/>
        <v>0</v>
      </c>
      <c r="DM49" s="11" t="b">
        <f t="shared" si="65"/>
        <v>0</v>
      </c>
      <c r="DN49" s="11" t="b">
        <f t="shared" si="66"/>
        <v>0</v>
      </c>
      <c r="DO49" s="11" t="b">
        <f t="shared" si="67"/>
        <v>0</v>
      </c>
      <c r="DP49" s="11" t="b">
        <f t="shared" si="68"/>
        <v>0</v>
      </c>
      <c r="DQ49" s="11" t="b">
        <f t="shared" si="69"/>
        <v>0</v>
      </c>
      <c r="DR49" s="11" t="b">
        <f t="shared" si="70"/>
        <v>0</v>
      </c>
      <c r="DS49" s="11" t="b">
        <f t="shared" si="71"/>
        <v>0</v>
      </c>
      <c r="DT49" s="11" t="b">
        <f t="shared" si="72"/>
        <v>0</v>
      </c>
      <c r="DV49" s="13"/>
      <c r="DW49" s="13"/>
      <c r="DX49" s="13"/>
      <c r="DZ49" s="14" t="s">
        <v>5</v>
      </c>
    </row>
    <row r="50" spans="1:130" s="12" customFormat="1" ht="25.5" x14ac:dyDescent="0.2">
      <c r="A50" s="31">
        <v>40</v>
      </c>
      <c r="B50" s="32" t="str">
        <f t="shared" si="2"/>
        <v/>
      </c>
      <c r="C50" s="54"/>
      <c r="D50" s="20"/>
      <c r="E50" s="57"/>
      <c r="F50" s="57"/>
      <c r="G50" s="57"/>
      <c r="H50" s="57"/>
      <c r="I50" s="57"/>
      <c r="J50" s="20"/>
      <c r="K50" s="20"/>
      <c r="L50" s="20"/>
      <c r="M50" s="20"/>
      <c r="N50" s="28"/>
      <c r="O50" s="20"/>
      <c r="P50" s="28"/>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153"/>
      <c r="AX50" s="50"/>
      <c r="AY50" s="52"/>
      <c r="AZ50" s="10" t="str">
        <f t="shared" si="75"/>
        <v/>
      </c>
      <c r="BA50" s="10" t="str">
        <f t="shared" si="21"/>
        <v/>
      </c>
      <c r="BB50" s="10" t="str">
        <f t="shared" si="76"/>
        <v/>
      </c>
      <c r="BC50" s="10" t="str">
        <f t="shared" si="77"/>
        <v/>
      </c>
      <c r="BD50" s="10" t="str">
        <f t="shared" si="73"/>
        <v/>
      </c>
      <c r="BE50" s="10" t="str">
        <f t="shared" si="73"/>
        <v/>
      </c>
      <c r="BF50" s="10" t="str">
        <f t="shared" si="22"/>
        <v/>
      </c>
      <c r="BG50" s="10" t="str">
        <f t="shared" si="74"/>
        <v/>
      </c>
      <c r="BH50" s="10" t="str">
        <f t="shared" si="74"/>
        <v/>
      </c>
      <c r="BI50" s="10" t="str">
        <f t="shared" si="23"/>
        <v/>
      </c>
      <c r="BJ50" s="10" t="str">
        <f t="shared" si="78"/>
        <v/>
      </c>
      <c r="BK50" s="10" t="str">
        <f t="shared" si="79"/>
        <v/>
      </c>
      <c r="BL50" s="10" t="str">
        <f t="shared" si="80"/>
        <v/>
      </c>
      <c r="BM50" s="10" t="str">
        <f t="shared" si="81"/>
        <v/>
      </c>
      <c r="BN50" s="10" t="str">
        <f t="shared" si="24"/>
        <v/>
      </c>
      <c r="BO50" s="10" t="str">
        <f t="shared" si="25"/>
        <v/>
      </c>
      <c r="BP50" s="10" t="str">
        <f t="shared" si="12"/>
        <v/>
      </c>
      <c r="BQ50" s="10" t="str">
        <f t="shared" si="26"/>
        <v/>
      </c>
      <c r="BR50" s="10" t="str">
        <f t="shared" si="82"/>
        <v/>
      </c>
      <c r="BS50" s="10" t="str">
        <f t="shared" si="27"/>
        <v/>
      </c>
      <c r="BT50" s="10" t="str">
        <f t="shared" si="83"/>
        <v/>
      </c>
      <c r="BU50" s="10" t="str">
        <f t="shared" si="28"/>
        <v/>
      </c>
      <c r="BV50" s="10" t="str">
        <f t="shared" si="29"/>
        <v/>
      </c>
      <c r="BW50" s="10" t="str">
        <f t="shared" si="30"/>
        <v/>
      </c>
      <c r="BX50" s="10" t="str">
        <f t="shared" si="84"/>
        <v/>
      </c>
      <c r="BY50" s="10" t="str">
        <f t="shared" si="31"/>
        <v/>
      </c>
      <c r="BZ50" s="10" t="str">
        <f t="shared" si="32"/>
        <v/>
      </c>
      <c r="CA50" s="10" t="str">
        <f t="shared" si="33"/>
        <v/>
      </c>
      <c r="CB50" s="10" t="str">
        <f t="shared" si="85"/>
        <v/>
      </c>
      <c r="CC50" s="10" t="str">
        <f t="shared" si="34"/>
        <v/>
      </c>
      <c r="CD50" s="10" t="str">
        <f t="shared" si="35"/>
        <v/>
      </c>
      <c r="CE50" s="10" t="str">
        <f t="shared" si="36"/>
        <v/>
      </c>
      <c r="CF50" s="10" t="str">
        <f t="shared" si="86"/>
        <v/>
      </c>
      <c r="CG50" s="10" t="str">
        <f t="shared" si="37"/>
        <v/>
      </c>
      <c r="CH50" s="10" t="str">
        <f t="shared" si="38"/>
        <v/>
      </c>
      <c r="CI50" s="10" t="str">
        <f t="shared" si="39"/>
        <v/>
      </c>
      <c r="CJ50" s="10" t="str">
        <f t="shared" si="87"/>
        <v/>
      </c>
      <c r="CK50" s="10" t="str">
        <f t="shared" si="40"/>
        <v/>
      </c>
      <c r="CL50" s="10" t="str">
        <f t="shared" si="41"/>
        <v/>
      </c>
      <c r="CM50" s="10" t="str">
        <f t="shared" si="42"/>
        <v/>
      </c>
      <c r="CN50" s="10" t="str">
        <f t="shared" si="88"/>
        <v/>
      </c>
      <c r="CO50" s="10" t="str">
        <f t="shared" si="43"/>
        <v/>
      </c>
      <c r="CP50" s="10" t="str">
        <f t="shared" si="44"/>
        <v/>
      </c>
      <c r="CQ50" s="10" t="str">
        <f t="shared" si="45"/>
        <v/>
      </c>
      <c r="CR50" s="10" t="str">
        <f t="shared" si="89"/>
        <v/>
      </c>
      <c r="CS50" s="10" t="str">
        <f t="shared" si="46"/>
        <v/>
      </c>
      <c r="CT50" s="10" t="str">
        <f t="shared" si="47"/>
        <v/>
      </c>
      <c r="CU50" s="10" t="str">
        <f t="shared" si="48"/>
        <v/>
      </c>
      <c r="CV50" s="151"/>
      <c r="CW50" s="11" t="b">
        <f t="shared" si="49"/>
        <v>0</v>
      </c>
      <c r="CX50" s="11" t="b">
        <f t="shared" si="50"/>
        <v>0</v>
      </c>
      <c r="CY50" s="11" t="b">
        <f t="shared" si="51"/>
        <v>0</v>
      </c>
      <c r="CZ50" s="11" t="b">
        <f t="shared" si="52"/>
        <v>0</v>
      </c>
      <c r="DA50" s="11" t="b">
        <f t="shared" si="53"/>
        <v>0</v>
      </c>
      <c r="DB50" s="11" t="b">
        <f t="shared" si="54"/>
        <v>0</v>
      </c>
      <c r="DC50" s="11" t="b">
        <f t="shared" si="55"/>
        <v>0</v>
      </c>
      <c r="DD50" s="11" t="b">
        <f t="shared" si="56"/>
        <v>0</v>
      </c>
      <c r="DE50" s="11" t="b">
        <f t="shared" si="57"/>
        <v>0</v>
      </c>
      <c r="DF50" s="11" t="b">
        <f t="shared" si="58"/>
        <v>0</v>
      </c>
      <c r="DG50" s="11" t="b">
        <f t="shared" si="59"/>
        <v>0</v>
      </c>
      <c r="DH50" s="11" t="b">
        <f t="shared" si="60"/>
        <v>0</v>
      </c>
      <c r="DI50" s="11" t="b">
        <f t="shared" si="61"/>
        <v>0</v>
      </c>
      <c r="DJ50" s="11" t="b">
        <f t="shared" si="62"/>
        <v>0</v>
      </c>
      <c r="DK50" s="11" t="b">
        <f t="shared" si="63"/>
        <v>0</v>
      </c>
      <c r="DL50" s="11" t="b">
        <f t="shared" si="64"/>
        <v>0</v>
      </c>
      <c r="DM50" s="11" t="b">
        <f t="shared" si="65"/>
        <v>0</v>
      </c>
      <c r="DN50" s="11" t="b">
        <f t="shared" si="66"/>
        <v>0</v>
      </c>
      <c r="DO50" s="11" t="b">
        <f t="shared" si="67"/>
        <v>0</v>
      </c>
      <c r="DP50" s="11" t="b">
        <f t="shared" si="68"/>
        <v>0</v>
      </c>
      <c r="DQ50" s="11" t="b">
        <f t="shared" si="69"/>
        <v>0</v>
      </c>
      <c r="DR50" s="11" t="b">
        <f t="shared" si="70"/>
        <v>0</v>
      </c>
      <c r="DS50" s="11" t="b">
        <f t="shared" si="71"/>
        <v>0</v>
      </c>
      <c r="DT50" s="11" t="b">
        <f t="shared" si="72"/>
        <v>0</v>
      </c>
      <c r="DV50" s="13"/>
      <c r="DW50" s="13"/>
      <c r="DX50" s="13"/>
      <c r="DZ50" s="14" t="s">
        <v>5</v>
      </c>
    </row>
    <row r="51" spans="1:130" s="12" customFormat="1" ht="25.5" x14ac:dyDescent="0.2">
      <c r="A51" s="31">
        <v>41</v>
      </c>
      <c r="B51" s="32" t="str">
        <f t="shared" si="2"/>
        <v/>
      </c>
      <c r="C51" s="54"/>
      <c r="D51" s="20"/>
      <c r="E51" s="57"/>
      <c r="F51" s="57"/>
      <c r="G51" s="57"/>
      <c r="H51" s="57"/>
      <c r="I51" s="57"/>
      <c r="J51" s="20"/>
      <c r="K51" s="20"/>
      <c r="L51" s="20"/>
      <c r="M51" s="20"/>
      <c r="N51" s="28"/>
      <c r="O51" s="20"/>
      <c r="P51" s="28"/>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153"/>
      <c r="AX51" s="50"/>
      <c r="AY51" s="52"/>
      <c r="AZ51" s="10" t="str">
        <f t="shared" si="75"/>
        <v/>
      </c>
      <c r="BA51" s="10" t="str">
        <f t="shared" si="21"/>
        <v/>
      </c>
      <c r="BB51" s="10" t="str">
        <f t="shared" si="76"/>
        <v/>
      </c>
      <c r="BC51" s="10" t="str">
        <f t="shared" si="77"/>
        <v/>
      </c>
      <c r="BD51" s="10" t="str">
        <f t="shared" ref="BD51:BE70" si="90">IF(COUNTA($C51:$AX51)=0,"",IF(AND(ISBLANK($G51),ISBLANK($H51)),"Empty cell",IF(AND(ISBLANK($G51)=FALSE,ISBLANK($H51)=FALSE),"Entries should not be in both Individual and Private Model cells","ok")))</f>
        <v/>
      </c>
      <c r="BE51" s="10" t="str">
        <f t="shared" si="90"/>
        <v/>
      </c>
      <c r="BF51" s="10" t="str">
        <f t="shared" si="22"/>
        <v/>
      </c>
      <c r="BG51" s="10" t="str">
        <f t="shared" ref="BG51:BH70" si="91">IF(COUNTA($C51:$AX51)=0,"","ok")</f>
        <v/>
      </c>
      <c r="BH51" s="10" t="str">
        <f t="shared" si="91"/>
        <v/>
      </c>
      <c r="BI51" s="10" t="str">
        <f t="shared" si="23"/>
        <v/>
      </c>
      <c r="BJ51" s="10" t="str">
        <f t="shared" si="78"/>
        <v/>
      </c>
      <c r="BK51" s="10" t="str">
        <f t="shared" si="79"/>
        <v/>
      </c>
      <c r="BL51" s="10" t="str">
        <f t="shared" si="80"/>
        <v/>
      </c>
      <c r="BM51" s="10" t="str">
        <f t="shared" si="81"/>
        <v/>
      </c>
      <c r="BN51" s="10" t="str">
        <f t="shared" si="24"/>
        <v/>
      </c>
      <c r="BO51" s="10" t="str">
        <f t="shared" si="25"/>
        <v/>
      </c>
      <c r="BP51" s="10" t="str">
        <f t="shared" si="12"/>
        <v/>
      </c>
      <c r="BQ51" s="10" t="str">
        <f t="shared" si="26"/>
        <v/>
      </c>
      <c r="BR51" s="10" t="str">
        <f t="shared" si="82"/>
        <v/>
      </c>
      <c r="BS51" s="10" t="str">
        <f t="shared" si="27"/>
        <v/>
      </c>
      <c r="BT51" s="10" t="str">
        <f t="shared" si="83"/>
        <v/>
      </c>
      <c r="BU51" s="10" t="str">
        <f t="shared" si="28"/>
        <v/>
      </c>
      <c r="BV51" s="10" t="str">
        <f t="shared" si="29"/>
        <v/>
      </c>
      <c r="BW51" s="10" t="str">
        <f t="shared" si="30"/>
        <v/>
      </c>
      <c r="BX51" s="10" t="str">
        <f t="shared" si="84"/>
        <v/>
      </c>
      <c r="BY51" s="10" t="str">
        <f t="shared" si="31"/>
        <v/>
      </c>
      <c r="BZ51" s="10" t="str">
        <f t="shared" si="32"/>
        <v/>
      </c>
      <c r="CA51" s="10" t="str">
        <f t="shared" si="33"/>
        <v/>
      </c>
      <c r="CB51" s="10" t="str">
        <f t="shared" si="85"/>
        <v/>
      </c>
      <c r="CC51" s="10" t="str">
        <f t="shared" si="34"/>
        <v/>
      </c>
      <c r="CD51" s="10" t="str">
        <f t="shared" si="35"/>
        <v/>
      </c>
      <c r="CE51" s="10" t="str">
        <f t="shared" si="36"/>
        <v/>
      </c>
      <c r="CF51" s="10" t="str">
        <f t="shared" si="86"/>
        <v/>
      </c>
      <c r="CG51" s="10" t="str">
        <f t="shared" si="37"/>
        <v/>
      </c>
      <c r="CH51" s="10" t="str">
        <f t="shared" si="38"/>
        <v/>
      </c>
      <c r="CI51" s="10" t="str">
        <f t="shared" si="39"/>
        <v/>
      </c>
      <c r="CJ51" s="10" t="str">
        <f t="shared" si="87"/>
        <v/>
      </c>
      <c r="CK51" s="10" t="str">
        <f t="shared" si="40"/>
        <v/>
      </c>
      <c r="CL51" s="10" t="str">
        <f t="shared" si="41"/>
        <v/>
      </c>
      <c r="CM51" s="10" t="str">
        <f t="shared" si="42"/>
        <v/>
      </c>
      <c r="CN51" s="10" t="str">
        <f t="shared" si="88"/>
        <v/>
      </c>
      <c r="CO51" s="10" t="str">
        <f t="shared" si="43"/>
        <v/>
      </c>
      <c r="CP51" s="10" t="str">
        <f t="shared" si="44"/>
        <v/>
      </c>
      <c r="CQ51" s="10" t="str">
        <f t="shared" si="45"/>
        <v/>
      </c>
      <c r="CR51" s="10" t="str">
        <f t="shared" si="89"/>
        <v/>
      </c>
      <c r="CS51" s="10" t="str">
        <f t="shared" si="46"/>
        <v/>
      </c>
      <c r="CT51" s="10" t="str">
        <f t="shared" si="47"/>
        <v/>
      </c>
      <c r="CU51" s="10" t="str">
        <f t="shared" si="48"/>
        <v/>
      </c>
      <c r="CV51" s="151"/>
      <c r="CW51" s="11" t="b">
        <f t="shared" si="49"/>
        <v>0</v>
      </c>
      <c r="CX51" s="11" t="b">
        <f t="shared" si="50"/>
        <v>0</v>
      </c>
      <c r="CY51" s="11" t="b">
        <f t="shared" si="51"/>
        <v>0</v>
      </c>
      <c r="CZ51" s="11" t="b">
        <f t="shared" si="52"/>
        <v>0</v>
      </c>
      <c r="DA51" s="11" t="b">
        <f t="shared" si="53"/>
        <v>0</v>
      </c>
      <c r="DB51" s="11" t="b">
        <f t="shared" si="54"/>
        <v>0</v>
      </c>
      <c r="DC51" s="11" t="b">
        <f t="shared" si="55"/>
        <v>0</v>
      </c>
      <c r="DD51" s="11" t="b">
        <f t="shared" si="56"/>
        <v>0</v>
      </c>
      <c r="DE51" s="11" t="b">
        <f t="shared" si="57"/>
        <v>0</v>
      </c>
      <c r="DF51" s="11" t="b">
        <f t="shared" si="58"/>
        <v>0</v>
      </c>
      <c r="DG51" s="11" t="b">
        <f t="shared" si="59"/>
        <v>0</v>
      </c>
      <c r="DH51" s="11" t="b">
        <f t="shared" si="60"/>
        <v>0</v>
      </c>
      <c r="DI51" s="11" t="b">
        <f t="shared" si="61"/>
        <v>0</v>
      </c>
      <c r="DJ51" s="11" t="b">
        <f t="shared" si="62"/>
        <v>0</v>
      </c>
      <c r="DK51" s="11" t="b">
        <f t="shared" si="63"/>
        <v>0</v>
      </c>
      <c r="DL51" s="11" t="b">
        <f t="shared" si="64"/>
        <v>0</v>
      </c>
      <c r="DM51" s="11" t="b">
        <f t="shared" si="65"/>
        <v>0</v>
      </c>
      <c r="DN51" s="11" t="b">
        <f t="shared" si="66"/>
        <v>0</v>
      </c>
      <c r="DO51" s="11" t="b">
        <f t="shared" si="67"/>
        <v>0</v>
      </c>
      <c r="DP51" s="11" t="b">
        <f t="shared" si="68"/>
        <v>0</v>
      </c>
      <c r="DQ51" s="11" t="b">
        <f t="shared" si="69"/>
        <v>0</v>
      </c>
      <c r="DR51" s="11" t="b">
        <f t="shared" si="70"/>
        <v>0</v>
      </c>
      <c r="DS51" s="11" t="b">
        <f t="shared" si="71"/>
        <v>0</v>
      </c>
      <c r="DT51" s="11" t="b">
        <f t="shared" si="72"/>
        <v>0</v>
      </c>
      <c r="DV51" s="13"/>
      <c r="DW51" s="13"/>
      <c r="DX51" s="13"/>
      <c r="DZ51" s="14" t="s">
        <v>5</v>
      </c>
    </row>
    <row r="52" spans="1:130" s="12" customFormat="1" ht="25.5" x14ac:dyDescent="0.2">
      <c r="A52" s="31">
        <v>42</v>
      </c>
      <c r="B52" s="32" t="str">
        <f t="shared" si="2"/>
        <v/>
      </c>
      <c r="C52" s="54"/>
      <c r="D52" s="20"/>
      <c r="E52" s="57"/>
      <c r="F52" s="57"/>
      <c r="G52" s="57"/>
      <c r="H52" s="57"/>
      <c r="I52" s="57"/>
      <c r="J52" s="20"/>
      <c r="K52" s="20"/>
      <c r="L52" s="20"/>
      <c r="M52" s="20"/>
      <c r="N52" s="28"/>
      <c r="O52" s="20"/>
      <c r="P52" s="28"/>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153"/>
      <c r="AX52" s="50"/>
      <c r="AY52" s="52"/>
      <c r="AZ52" s="10" t="str">
        <f t="shared" si="75"/>
        <v/>
      </c>
      <c r="BA52" s="10" t="str">
        <f t="shared" si="21"/>
        <v/>
      </c>
      <c r="BB52" s="10" t="str">
        <f t="shared" si="76"/>
        <v/>
      </c>
      <c r="BC52" s="10" t="str">
        <f t="shared" si="77"/>
        <v/>
      </c>
      <c r="BD52" s="10" t="str">
        <f t="shared" si="90"/>
        <v/>
      </c>
      <c r="BE52" s="10" t="str">
        <f t="shared" si="90"/>
        <v/>
      </c>
      <c r="BF52" s="10" t="str">
        <f t="shared" si="22"/>
        <v/>
      </c>
      <c r="BG52" s="10" t="str">
        <f t="shared" si="91"/>
        <v/>
      </c>
      <c r="BH52" s="10" t="str">
        <f t="shared" si="91"/>
        <v/>
      </c>
      <c r="BI52" s="10" t="str">
        <f t="shared" si="23"/>
        <v/>
      </c>
      <c r="BJ52" s="10" t="str">
        <f t="shared" si="78"/>
        <v/>
      </c>
      <c r="BK52" s="10" t="str">
        <f t="shared" si="79"/>
        <v/>
      </c>
      <c r="BL52" s="10" t="str">
        <f t="shared" si="80"/>
        <v/>
      </c>
      <c r="BM52" s="10" t="str">
        <f t="shared" si="81"/>
        <v/>
      </c>
      <c r="BN52" s="10" t="str">
        <f t="shared" si="24"/>
        <v/>
      </c>
      <c r="BO52" s="10" t="str">
        <f t="shared" si="25"/>
        <v/>
      </c>
      <c r="BP52" s="10" t="str">
        <f t="shared" si="12"/>
        <v/>
      </c>
      <c r="BQ52" s="10" t="str">
        <f t="shared" si="26"/>
        <v/>
      </c>
      <c r="BR52" s="10" t="str">
        <f t="shared" si="82"/>
        <v/>
      </c>
      <c r="BS52" s="10" t="str">
        <f t="shared" si="27"/>
        <v/>
      </c>
      <c r="BT52" s="10" t="str">
        <f t="shared" si="83"/>
        <v/>
      </c>
      <c r="BU52" s="10" t="str">
        <f t="shared" si="28"/>
        <v/>
      </c>
      <c r="BV52" s="10" t="str">
        <f t="shared" si="29"/>
        <v/>
      </c>
      <c r="BW52" s="10" t="str">
        <f t="shared" si="30"/>
        <v/>
      </c>
      <c r="BX52" s="10" t="str">
        <f t="shared" si="84"/>
        <v/>
      </c>
      <c r="BY52" s="10" t="str">
        <f t="shared" si="31"/>
        <v/>
      </c>
      <c r="BZ52" s="10" t="str">
        <f t="shared" si="32"/>
        <v/>
      </c>
      <c r="CA52" s="10" t="str">
        <f t="shared" si="33"/>
        <v/>
      </c>
      <c r="CB52" s="10" t="str">
        <f t="shared" si="85"/>
        <v/>
      </c>
      <c r="CC52" s="10" t="str">
        <f t="shared" si="34"/>
        <v/>
      </c>
      <c r="CD52" s="10" t="str">
        <f t="shared" si="35"/>
        <v/>
      </c>
      <c r="CE52" s="10" t="str">
        <f t="shared" si="36"/>
        <v/>
      </c>
      <c r="CF52" s="10" t="str">
        <f t="shared" si="86"/>
        <v/>
      </c>
      <c r="CG52" s="10" t="str">
        <f t="shared" si="37"/>
        <v/>
      </c>
      <c r="CH52" s="10" t="str">
        <f t="shared" si="38"/>
        <v/>
      </c>
      <c r="CI52" s="10" t="str">
        <f t="shared" si="39"/>
        <v/>
      </c>
      <c r="CJ52" s="10" t="str">
        <f t="shared" si="87"/>
        <v/>
      </c>
      <c r="CK52" s="10" t="str">
        <f t="shared" si="40"/>
        <v/>
      </c>
      <c r="CL52" s="10" t="str">
        <f t="shared" si="41"/>
        <v/>
      </c>
      <c r="CM52" s="10" t="str">
        <f t="shared" si="42"/>
        <v/>
      </c>
      <c r="CN52" s="10" t="str">
        <f t="shared" si="88"/>
        <v/>
      </c>
      <c r="CO52" s="10" t="str">
        <f t="shared" si="43"/>
        <v/>
      </c>
      <c r="CP52" s="10" t="str">
        <f t="shared" si="44"/>
        <v/>
      </c>
      <c r="CQ52" s="10" t="str">
        <f t="shared" si="45"/>
        <v/>
      </c>
      <c r="CR52" s="10" t="str">
        <f t="shared" si="89"/>
        <v/>
      </c>
      <c r="CS52" s="10" t="str">
        <f t="shared" si="46"/>
        <v/>
      </c>
      <c r="CT52" s="10" t="str">
        <f t="shared" si="47"/>
        <v/>
      </c>
      <c r="CU52" s="10" t="str">
        <f t="shared" si="48"/>
        <v/>
      </c>
      <c r="CV52" s="151"/>
      <c r="CW52" s="11" t="b">
        <f t="shared" si="49"/>
        <v>0</v>
      </c>
      <c r="CX52" s="11" t="b">
        <f t="shared" si="50"/>
        <v>0</v>
      </c>
      <c r="CY52" s="11" t="b">
        <f t="shared" si="51"/>
        <v>0</v>
      </c>
      <c r="CZ52" s="11" t="b">
        <f t="shared" si="52"/>
        <v>0</v>
      </c>
      <c r="DA52" s="11" t="b">
        <f t="shared" si="53"/>
        <v>0</v>
      </c>
      <c r="DB52" s="11" t="b">
        <f t="shared" si="54"/>
        <v>0</v>
      </c>
      <c r="DC52" s="11" t="b">
        <f t="shared" si="55"/>
        <v>0</v>
      </c>
      <c r="DD52" s="11" t="b">
        <f t="shared" si="56"/>
        <v>0</v>
      </c>
      <c r="DE52" s="11" t="b">
        <f t="shared" si="57"/>
        <v>0</v>
      </c>
      <c r="DF52" s="11" t="b">
        <f t="shared" si="58"/>
        <v>0</v>
      </c>
      <c r="DG52" s="11" t="b">
        <f t="shared" si="59"/>
        <v>0</v>
      </c>
      <c r="DH52" s="11" t="b">
        <f t="shared" si="60"/>
        <v>0</v>
      </c>
      <c r="DI52" s="11" t="b">
        <f t="shared" si="61"/>
        <v>0</v>
      </c>
      <c r="DJ52" s="11" t="b">
        <f t="shared" si="62"/>
        <v>0</v>
      </c>
      <c r="DK52" s="11" t="b">
        <f t="shared" si="63"/>
        <v>0</v>
      </c>
      <c r="DL52" s="11" t="b">
        <f t="shared" si="64"/>
        <v>0</v>
      </c>
      <c r="DM52" s="11" t="b">
        <f t="shared" si="65"/>
        <v>0</v>
      </c>
      <c r="DN52" s="11" t="b">
        <f t="shared" si="66"/>
        <v>0</v>
      </c>
      <c r="DO52" s="11" t="b">
        <f t="shared" si="67"/>
        <v>0</v>
      </c>
      <c r="DP52" s="11" t="b">
        <f t="shared" si="68"/>
        <v>0</v>
      </c>
      <c r="DQ52" s="11" t="b">
        <f t="shared" si="69"/>
        <v>0</v>
      </c>
      <c r="DR52" s="11" t="b">
        <f t="shared" si="70"/>
        <v>0</v>
      </c>
      <c r="DS52" s="11" t="b">
        <f t="shared" si="71"/>
        <v>0</v>
      </c>
      <c r="DT52" s="11" t="b">
        <f t="shared" si="72"/>
        <v>0</v>
      </c>
      <c r="DV52" s="13"/>
      <c r="DW52" s="13"/>
      <c r="DX52" s="13"/>
      <c r="DZ52" s="14" t="s">
        <v>5</v>
      </c>
    </row>
    <row r="53" spans="1:130" s="12" customFormat="1" ht="25.5" x14ac:dyDescent="0.2">
      <c r="A53" s="31">
        <v>43</v>
      </c>
      <c r="B53" s="32" t="str">
        <f t="shared" si="2"/>
        <v/>
      </c>
      <c r="C53" s="54"/>
      <c r="D53" s="20"/>
      <c r="E53" s="57"/>
      <c r="F53" s="57"/>
      <c r="G53" s="57"/>
      <c r="H53" s="57"/>
      <c r="I53" s="57"/>
      <c r="J53" s="20"/>
      <c r="K53" s="20"/>
      <c r="L53" s="20"/>
      <c r="M53" s="20"/>
      <c r="N53" s="28"/>
      <c r="O53" s="20"/>
      <c r="P53" s="28"/>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153"/>
      <c r="AX53" s="50"/>
      <c r="AY53" s="52"/>
      <c r="AZ53" s="10" t="str">
        <f t="shared" si="75"/>
        <v/>
      </c>
      <c r="BA53" s="10" t="str">
        <f t="shared" si="21"/>
        <v/>
      </c>
      <c r="BB53" s="10" t="str">
        <f t="shared" si="76"/>
        <v/>
      </c>
      <c r="BC53" s="10" t="str">
        <f t="shared" si="77"/>
        <v/>
      </c>
      <c r="BD53" s="10" t="str">
        <f t="shared" si="90"/>
        <v/>
      </c>
      <c r="BE53" s="10" t="str">
        <f t="shared" si="90"/>
        <v/>
      </c>
      <c r="BF53" s="10" t="str">
        <f t="shared" si="22"/>
        <v/>
      </c>
      <c r="BG53" s="10" t="str">
        <f t="shared" si="91"/>
        <v/>
      </c>
      <c r="BH53" s="10" t="str">
        <f t="shared" si="91"/>
        <v/>
      </c>
      <c r="BI53" s="10" t="str">
        <f t="shared" si="23"/>
        <v/>
      </c>
      <c r="BJ53" s="10" t="str">
        <f t="shared" si="78"/>
        <v/>
      </c>
      <c r="BK53" s="10" t="str">
        <f t="shared" si="79"/>
        <v/>
      </c>
      <c r="BL53" s="10" t="str">
        <f t="shared" si="80"/>
        <v/>
      </c>
      <c r="BM53" s="10" t="str">
        <f t="shared" si="81"/>
        <v/>
      </c>
      <c r="BN53" s="10" t="str">
        <f t="shared" si="24"/>
        <v/>
      </c>
      <c r="BO53" s="10" t="str">
        <f t="shared" si="25"/>
        <v/>
      </c>
      <c r="BP53" s="10" t="str">
        <f t="shared" si="12"/>
        <v/>
      </c>
      <c r="BQ53" s="10" t="str">
        <f t="shared" si="26"/>
        <v/>
      </c>
      <c r="BR53" s="10" t="str">
        <f t="shared" si="82"/>
        <v/>
      </c>
      <c r="BS53" s="10" t="str">
        <f t="shared" si="27"/>
        <v/>
      </c>
      <c r="BT53" s="10" t="str">
        <f t="shared" si="83"/>
        <v/>
      </c>
      <c r="BU53" s="10" t="str">
        <f t="shared" si="28"/>
        <v/>
      </c>
      <c r="BV53" s="10" t="str">
        <f t="shared" si="29"/>
        <v/>
      </c>
      <c r="BW53" s="10" t="str">
        <f t="shared" si="30"/>
        <v/>
      </c>
      <c r="BX53" s="10" t="str">
        <f t="shared" si="84"/>
        <v/>
      </c>
      <c r="BY53" s="10" t="str">
        <f t="shared" si="31"/>
        <v/>
      </c>
      <c r="BZ53" s="10" t="str">
        <f t="shared" si="32"/>
        <v/>
      </c>
      <c r="CA53" s="10" t="str">
        <f t="shared" si="33"/>
        <v/>
      </c>
      <c r="CB53" s="10" t="str">
        <f t="shared" si="85"/>
        <v/>
      </c>
      <c r="CC53" s="10" t="str">
        <f t="shared" si="34"/>
        <v/>
      </c>
      <c r="CD53" s="10" t="str">
        <f t="shared" si="35"/>
        <v/>
      </c>
      <c r="CE53" s="10" t="str">
        <f t="shared" si="36"/>
        <v/>
      </c>
      <c r="CF53" s="10" t="str">
        <f t="shared" si="86"/>
        <v/>
      </c>
      <c r="CG53" s="10" t="str">
        <f t="shared" si="37"/>
        <v/>
      </c>
      <c r="CH53" s="10" t="str">
        <f t="shared" si="38"/>
        <v/>
      </c>
      <c r="CI53" s="10" t="str">
        <f t="shared" si="39"/>
        <v/>
      </c>
      <c r="CJ53" s="10" t="str">
        <f t="shared" si="87"/>
        <v/>
      </c>
      <c r="CK53" s="10" t="str">
        <f t="shared" si="40"/>
        <v/>
      </c>
      <c r="CL53" s="10" t="str">
        <f t="shared" si="41"/>
        <v/>
      </c>
      <c r="CM53" s="10" t="str">
        <f t="shared" si="42"/>
        <v/>
      </c>
      <c r="CN53" s="10" t="str">
        <f t="shared" si="88"/>
        <v/>
      </c>
      <c r="CO53" s="10" t="str">
        <f t="shared" si="43"/>
        <v/>
      </c>
      <c r="CP53" s="10" t="str">
        <f t="shared" si="44"/>
        <v/>
      </c>
      <c r="CQ53" s="10" t="str">
        <f t="shared" si="45"/>
        <v/>
      </c>
      <c r="CR53" s="10" t="str">
        <f t="shared" si="89"/>
        <v/>
      </c>
      <c r="CS53" s="10" t="str">
        <f t="shared" si="46"/>
        <v/>
      </c>
      <c r="CT53" s="10" t="str">
        <f t="shared" si="47"/>
        <v/>
      </c>
      <c r="CU53" s="10" t="str">
        <f t="shared" si="48"/>
        <v/>
      </c>
      <c r="CV53" s="151"/>
      <c r="CW53" s="11" t="b">
        <f t="shared" si="49"/>
        <v>0</v>
      </c>
      <c r="CX53" s="11" t="b">
        <f t="shared" si="50"/>
        <v>0</v>
      </c>
      <c r="CY53" s="11" t="b">
        <f t="shared" si="51"/>
        <v>0</v>
      </c>
      <c r="CZ53" s="11" t="b">
        <f t="shared" si="52"/>
        <v>0</v>
      </c>
      <c r="DA53" s="11" t="b">
        <f t="shared" si="53"/>
        <v>0</v>
      </c>
      <c r="DB53" s="11" t="b">
        <f t="shared" si="54"/>
        <v>0</v>
      </c>
      <c r="DC53" s="11" t="b">
        <f t="shared" si="55"/>
        <v>0</v>
      </c>
      <c r="DD53" s="11" t="b">
        <f t="shared" si="56"/>
        <v>0</v>
      </c>
      <c r="DE53" s="11" t="b">
        <f t="shared" si="57"/>
        <v>0</v>
      </c>
      <c r="DF53" s="11" t="b">
        <f t="shared" si="58"/>
        <v>0</v>
      </c>
      <c r="DG53" s="11" t="b">
        <f t="shared" si="59"/>
        <v>0</v>
      </c>
      <c r="DH53" s="11" t="b">
        <f t="shared" si="60"/>
        <v>0</v>
      </c>
      <c r="DI53" s="11" t="b">
        <f t="shared" si="61"/>
        <v>0</v>
      </c>
      <c r="DJ53" s="11" t="b">
        <f t="shared" si="62"/>
        <v>0</v>
      </c>
      <c r="DK53" s="11" t="b">
        <f t="shared" si="63"/>
        <v>0</v>
      </c>
      <c r="DL53" s="11" t="b">
        <f t="shared" si="64"/>
        <v>0</v>
      </c>
      <c r="DM53" s="11" t="b">
        <f t="shared" si="65"/>
        <v>0</v>
      </c>
      <c r="DN53" s="11" t="b">
        <f t="shared" si="66"/>
        <v>0</v>
      </c>
      <c r="DO53" s="11" t="b">
        <f t="shared" si="67"/>
        <v>0</v>
      </c>
      <c r="DP53" s="11" t="b">
        <f t="shared" si="68"/>
        <v>0</v>
      </c>
      <c r="DQ53" s="11" t="b">
        <f t="shared" si="69"/>
        <v>0</v>
      </c>
      <c r="DR53" s="11" t="b">
        <f t="shared" si="70"/>
        <v>0</v>
      </c>
      <c r="DS53" s="11" t="b">
        <f t="shared" si="71"/>
        <v>0</v>
      </c>
      <c r="DT53" s="11" t="b">
        <f t="shared" si="72"/>
        <v>0</v>
      </c>
      <c r="DV53" s="13"/>
      <c r="DW53" s="13"/>
      <c r="DX53" s="13"/>
      <c r="DZ53" s="14" t="s">
        <v>5</v>
      </c>
    </row>
    <row r="54" spans="1:130" s="12" customFormat="1" ht="25.5" x14ac:dyDescent="0.2">
      <c r="A54" s="31">
        <v>44</v>
      </c>
      <c r="B54" s="32" t="str">
        <f t="shared" si="2"/>
        <v/>
      </c>
      <c r="C54" s="54"/>
      <c r="D54" s="20"/>
      <c r="E54" s="57"/>
      <c r="F54" s="57"/>
      <c r="G54" s="57"/>
      <c r="H54" s="57"/>
      <c r="I54" s="57"/>
      <c r="J54" s="20"/>
      <c r="K54" s="20"/>
      <c r="L54" s="20"/>
      <c r="M54" s="20"/>
      <c r="N54" s="28"/>
      <c r="O54" s="20"/>
      <c r="P54" s="28"/>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153"/>
      <c r="AX54" s="50"/>
      <c r="AY54" s="52"/>
      <c r="AZ54" s="10" t="str">
        <f t="shared" si="75"/>
        <v/>
      </c>
      <c r="BA54" s="10" t="str">
        <f t="shared" si="21"/>
        <v/>
      </c>
      <c r="BB54" s="10" t="str">
        <f t="shared" si="76"/>
        <v/>
      </c>
      <c r="BC54" s="10" t="str">
        <f t="shared" si="77"/>
        <v/>
      </c>
      <c r="BD54" s="10" t="str">
        <f t="shared" si="90"/>
        <v/>
      </c>
      <c r="BE54" s="10" t="str">
        <f t="shared" si="90"/>
        <v/>
      </c>
      <c r="BF54" s="10" t="str">
        <f t="shared" si="22"/>
        <v/>
      </c>
      <c r="BG54" s="10" t="str">
        <f t="shared" si="91"/>
        <v/>
      </c>
      <c r="BH54" s="10" t="str">
        <f t="shared" si="91"/>
        <v/>
      </c>
      <c r="BI54" s="10" t="str">
        <f t="shared" si="23"/>
        <v/>
      </c>
      <c r="BJ54" s="10" t="str">
        <f t="shared" si="78"/>
        <v/>
      </c>
      <c r="BK54" s="10" t="str">
        <f t="shared" si="79"/>
        <v/>
      </c>
      <c r="BL54" s="10" t="str">
        <f t="shared" si="80"/>
        <v/>
      </c>
      <c r="BM54" s="10" t="str">
        <f t="shared" si="81"/>
        <v/>
      </c>
      <c r="BN54" s="10" t="str">
        <f t="shared" si="24"/>
        <v/>
      </c>
      <c r="BO54" s="10" t="str">
        <f t="shared" si="25"/>
        <v/>
      </c>
      <c r="BP54" s="10" t="str">
        <f t="shared" si="12"/>
        <v/>
      </c>
      <c r="BQ54" s="10" t="str">
        <f t="shared" si="26"/>
        <v/>
      </c>
      <c r="BR54" s="10" t="str">
        <f t="shared" si="82"/>
        <v/>
      </c>
      <c r="BS54" s="10" t="str">
        <f t="shared" si="27"/>
        <v/>
      </c>
      <c r="BT54" s="10" t="str">
        <f t="shared" si="83"/>
        <v/>
      </c>
      <c r="BU54" s="10" t="str">
        <f t="shared" si="28"/>
        <v/>
      </c>
      <c r="BV54" s="10" t="str">
        <f t="shared" si="29"/>
        <v/>
      </c>
      <c r="BW54" s="10" t="str">
        <f t="shared" si="30"/>
        <v/>
      </c>
      <c r="BX54" s="10" t="str">
        <f t="shared" si="84"/>
        <v/>
      </c>
      <c r="BY54" s="10" t="str">
        <f t="shared" si="31"/>
        <v/>
      </c>
      <c r="BZ54" s="10" t="str">
        <f t="shared" si="32"/>
        <v/>
      </c>
      <c r="CA54" s="10" t="str">
        <f t="shared" si="33"/>
        <v/>
      </c>
      <c r="CB54" s="10" t="str">
        <f t="shared" si="85"/>
        <v/>
      </c>
      <c r="CC54" s="10" t="str">
        <f t="shared" si="34"/>
        <v/>
      </c>
      <c r="CD54" s="10" t="str">
        <f t="shared" si="35"/>
        <v/>
      </c>
      <c r="CE54" s="10" t="str">
        <f t="shared" si="36"/>
        <v/>
      </c>
      <c r="CF54" s="10" t="str">
        <f t="shared" si="86"/>
        <v/>
      </c>
      <c r="CG54" s="10" t="str">
        <f t="shared" si="37"/>
        <v/>
      </c>
      <c r="CH54" s="10" t="str">
        <f t="shared" si="38"/>
        <v/>
      </c>
      <c r="CI54" s="10" t="str">
        <f t="shared" si="39"/>
        <v/>
      </c>
      <c r="CJ54" s="10" t="str">
        <f t="shared" si="87"/>
        <v/>
      </c>
      <c r="CK54" s="10" t="str">
        <f t="shared" si="40"/>
        <v/>
      </c>
      <c r="CL54" s="10" t="str">
        <f t="shared" si="41"/>
        <v/>
      </c>
      <c r="CM54" s="10" t="str">
        <f t="shared" si="42"/>
        <v/>
      </c>
      <c r="CN54" s="10" t="str">
        <f t="shared" si="88"/>
        <v/>
      </c>
      <c r="CO54" s="10" t="str">
        <f t="shared" si="43"/>
        <v/>
      </c>
      <c r="CP54" s="10" t="str">
        <f t="shared" si="44"/>
        <v/>
      </c>
      <c r="CQ54" s="10" t="str">
        <f t="shared" si="45"/>
        <v/>
      </c>
      <c r="CR54" s="10" t="str">
        <f t="shared" si="89"/>
        <v/>
      </c>
      <c r="CS54" s="10" t="str">
        <f t="shared" si="46"/>
        <v/>
      </c>
      <c r="CT54" s="10" t="str">
        <f t="shared" si="47"/>
        <v/>
      </c>
      <c r="CU54" s="10" t="str">
        <f t="shared" si="48"/>
        <v/>
      </c>
      <c r="CV54" s="151"/>
      <c r="CW54" s="11" t="b">
        <f t="shared" si="49"/>
        <v>0</v>
      </c>
      <c r="CX54" s="11" t="b">
        <f t="shared" si="50"/>
        <v>0</v>
      </c>
      <c r="CY54" s="11" t="b">
        <f t="shared" si="51"/>
        <v>0</v>
      </c>
      <c r="CZ54" s="11" t="b">
        <f t="shared" si="52"/>
        <v>0</v>
      </c>
      <c r="DA54" s="11" t="b">
        <f t="shared" si="53"/>
        <v>0</v>
      </c>
      <c r="DB54" s="11" t="b">
        <f t="shared" si="54"/>
        <v>0</v>
      </c>
      <c r="DC54" s="11" t="b">
        <f t="shared" si="55"/>
        <v>0</v>
      </c>
      <c r="DD54" s="11" t="b">
        <f t="shared" si="56"/>
        <v>0</v>
      </c>
      <c r="DE54" s="11" t="b">
        <f t="shared" si="57"/>
        <v>0</v>
      </c>
      <c r="DF54" s="11" t="b">
        <f t="shared" si="58"/>
        <v>0</v>
      </c>
      <c r="DG54" s="11" t="b">
        <f t="shared" si="59"/>
        <v>0</v>
      </c>
      <c r="DH54" s="11" t="b">
        <f t="shared" si="60"/>
        <v>0</v>
      </c>
      <c r="DI54" s="11" t="b">
        <f t="shared" si="61"/>
        <v>0</v>
      </c>
      <c r="DJ54" s="11" t="b">
        <f t="shared" si="62"/>
        <v>0</v>
      </c>
      <c r="DK54" s="11" t="b">
        <f t="shared" si="63"/>
        <v>0</v>
      </c>
      <c r="DL54" s="11" t="b">
        <f t="shared" si="64"/>
        <v>0</v>
      </c>
      <c r="DM54" s="11" t="b">
        <f t="shared" si="65"/>
        <v>0</v>
      </c>
      <c r="DN54" s="11" t="b">
        <f t="shared" si="66"/>
        <v>0</v>
      </c>
      <c r="DO54" s="11" t="b">
        <f t="shared" si="67"/>
        <v>0</v>
      </c>
      <c r="DP54" s="11" t="b">
        <f t="shared" si="68"/>
        <v>0</v>
      </c>
      <c r="DQ54" s="11" t="b">
        <f t="shared" si="69"/>
        <v>0</v>
      </c>
      <c r="DR54" s="11" t="b">
        <f t="shared" si="70"/>
        <v>0</v>
      </c>
      <c r="DS54" s="11" t="b">
        <f t="shared" si="71"/>
        <v>0</v>
      </c>
      <c r="DT54" s="11" t="b">
        <f t="shared" si="72"/>
        <v>0</v>
      </c>
      <c r="DV54" s="13"/>
      <c r="DW54" s="13"/>
      <c r="DX54" s="13"/>
      <c r="DZ54" s="14" t="s">
        <v>5</v>
      </c>
    </row>
    <row r="55" spans="1:130" s="12" customFormat="1" ht="25.5" x14ac:dyDescent="0.2">
      <c r="A55" s="31">
        <v>45</v>
      </c>
      <c r="B55" s="32" t="str">
        <f t="shared" si="2"/>
        <v/>
      </c>
      <c r="C55" s="54"/>
      <c r="D55" s="20"/>
      <c r="E55" s="57"/>
      <c r="F55" s="57"/>
      <c r="G55" s="57"/>
      <c r="H55" s="57"/>
      <c r="I55" s="57"/>
      <c r="J55" s="20"/>
      <c r="K55" s="20"/>
      <c r="L55" s="20"/>
      <c r="M55" s="20"/>
      <c r="N55" s="28"/>
      <c r="O55" s="20"/>
      <c r="P55" s="28"/>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153"/>
      <c r="AX55" s="50"/>
      <c r="AY55" s="52"/>
      <c r="AZ55" s="10" t="str">
        <f t="shared" si="75"/>
        <v/>
      </c>
      <c r="BA55" s="10" t="str">
        <f t="shared" si="21"/>
        <v/>
      </c>
      <c r="BB55" s="10" t="str">
        <f t="shared" si="76"/>
        <v/>
      </c>
      <c r="BC55" s="10" t="str">
        <f t="shared" si="77"/>
        <v/>
      </c>
      <c r="BD55" s="10" t="str">
        <f t="shared" si="90"/>
        <v/>
      </c>
      <c r="BE55" s="10" t="str">
        <f t="shared" si="90"/>
        <v/>
      </c>
      <c r="BF55" s="10" t="str">
        <f t="shared" si="22"/>
        <v/>
      </c>
      <c r="BG55" s="10" t="str">
        <f t="shared" si="91"/>
        <v/>
      </c>
      <c r="BH55" s="10" t="str">
        <f t="shared" si="91"/>
        <v/>
      </c>
      <c r="BI55" s="10" t="str">
        <f t="shared" si="23"/>
        <v/>
      </c>
      <c r="BJ55" s="10" t="str">
        <f t="shared" si="78"/>
        <v/>
      </c>
      <c r="BK55" s="10" t="str">
        <f t="shared" si="79"/>
        <v/>
      </c>
      <c r="BL55" s="10" t="str">
        <f t="shared" si="80"/>
        <v/>
      </c>
      <c r="BM55" s="10" t="str">
        <f t="shared" si="81"/>
        <v/>
      </c>
      <c r="BN55" s="10" t="str">
        <f t="shared" si="24"/>
        <v/>
      </c>
      <c r="BO55" s="10" t="str">
        <f t="shared" si="25"/>
        <v/>
      </c>
      <c r="BP55" s="10" t="str">
        <f t="shared" si="12"/>
        <v/>
      </c>
      <c r="BQ55" s="10" t="str">
        <f t="shared" si="26"/>
        <v/>
      </c>
      <c r="BR55" s="10" t="str">
        <f t="shared" si="82"/>
        <v/>
      </c>
      <c r="BS55" s="10" t="str">
        <f t="shared" si="27"/>
        <v/>
      </c>
      <c r="BT55" s="10" t="str">
        <f t="shared" si="83"/>
        <v/>
      </c>
      <c r="BU55" s="10" t="str">
        <f t="shared" si="28"/>
        <v/>
      </c>
      <c r="BV55" s="10" t="str">
        <f t="shared" si="29"/>
        <v/>
      </c>
      <c r="BW55" s="10" t="str">
        <f t="shared" si="30"/>
        <v/>
      </c>
      <c r="BX55" s="10" t="str">
        <f t="shared" si="84"/>
        <v/>
      </c>
      <c r="BY55" s="10" t="str">
        <f t="shared" si="31"/>
        <v/>
      </c>
      <c r="BZ55" s="10" t="str">
        <f t="shared" si="32"/>
        <v/>
      </c>
      <c r="CA55" s="10" t="str">
        <f t="shared" si="33"/>
        <v/>
      </c>
      <c r="CB55" s="10" t="str">
        <f t="shared" si="85"/>
        <v/>
      </c>
      <c r="CC55" s="10" t="str">
        <f t="shared" si="34"/>
        <v/>
      </c>
      <c r="CD55" s="10" t="str">
        <f t="shared" si="35"/>
        <v/>
      </c>
      <c r="CE55" s="10" t="str">
        <f t="shared" si="36"/>
        <v/>
      </c>
      <c r="CF55" s="10" t="str">
        <f t="shared" si="86"/>
        <v/>
      </c>
      <c r="CG55" s="10" t="str">
        <f t="shared" si="37"/>
        <v/>
      </c>
      <c r="CH55" s="10" t="str">
        <f t="shared" si="38"/>
        <v/>
      </c>
      <c r="CI55" s="10" t="str">
        <f t="shared" si="39"/>
        <v/>
      </c>
      <c r="CJ55" s="10" t="str">
        <f t="shared" si="87"/>
        <v/>
      </c>
      <c r="CK55" s="10" t="str">
        <f t="shared" si="40"/>
        <v/>
      </c>
      <c r="CL55" s="10" t="str">
        <f t="shared" si="41"/>
        <v/>
      </c>
      <c r="CM55" s="10" t="str">
        <f t="shared" si="42"/>
        <v/>
      </c>
      <c r="CN55" s="10" t="str">
        <f t="shared" si="88"/>
        <v/>
      </c>
      <c r="CO55" s="10" t="str">
        <f t="shared" si="43"/>
        <v/>
      </c>
      <c r="CP55" s="10" t="str">
        <f t="shared" si="44"/>
        <v/>
      </c>
      <c r="CQ55" s="10" t="str">
        <f t="shared" si="45"/>
        <v/>
      </c>
      <c r="CR55" s="10" t="str">
        <f t="shared" si="89"/>
        <v/>
      </c>
      <c r="CS55" s="10" t="str">
        <f t="shared" si="46"/>
        <v/>
      </c>
      <c r="CT55" s="10" t="str">
        <f t="shared" si="47"/>
        <v/>
      </c>
      <c r="CU55" s="10" t="str">
        <f t="shared" si="48"/>
        <v/>
      </c>
      <c r="CV55" s="151"/>
      <c r="CW55" s="11" t="b">
        <f t="shared" si="49"/>
        <v>0</v>
      </c>
      <c r="CX55" s="11" t="b">
        <f t="shared" si="50"/>
        <v>0</v>
      </c>
      <c r="CY55" s="11" t="b">
        <f t="shared" si="51"/>
        <v>0</v>
      </c>
      <c r="CZ55" s="11" t="b">
        <f t="shared" si="52"/>
        <v>0</v>
      </c>
      <c r="DA55" s="11" t="b">
        <f t="shared" si="53"/>
        <v>0</v>
      </c>
      <c r="DB55" s="11" t="b">
        <f t="shared" si="54"/>
        <v>0</v>
      </c>
      <c r="DC55" s="11" t="b">
        <f t="shared" si="55"/>
        <v>0</v>
      </c>
      <c r="DD55" s="11" t="b">
        <f t="shared" si="56"/>
        <v>0</v>
      </c>
      <c r="DE55" s="11" t="b">
        <f t="shared" si="57"/>
        <v>0</v>
      </c>
      <c r="DF55" s="11" t="b">
        <f t="shared" si="58"/>
        <v>0</v>
      </c>
      <c r="DG55" s="11" t="b">
        <f t="shared" si="59"/>
        <v>0</v>
      </c>
      <c r="DH55" s="11" t="b">
        <f t="shared" si="60"/>
        <v>0</v>
      </c>
      <c r="DI55" s="11" t="b">
        <f t="shared" si="61"/>
        <v>0</v>
      </c>
      <c r="DJ55" s="11" t="b">
        <f t="shared" si="62"/>
        <v>0</v>
      </c>
      <c r="DK55" s="11" t="b">
        <f t="shared" si="63"/>
        <v>0</v>
      </c>
      <c r="DL55" s="11" t="b">
        <f t="shared" si="64"/>
        <v>0</v>
      </c>
      <c r="DM55" s="11" t="b">
        <f t="shared" si="65"/>
        <v>0</v>
      </c>
      <c r="DN55" s="11" t="b">
        <f t="shared" si="66"/>
        <v>0</v>
      </c>
      <c r="DO55" s="11" t="b">
        <f t="shared" si="67"/>
        <v>0</v>
      </c>
      <c r="DP55" s="11" t="b">
        <f t="shared" si="68"/>
        <v>0</v>
      </c>
      <c r="DQ55" s="11" t="b">
        <f t="shared" si="69"/>
        <v>0</v>
      </c>
      <c r="DR55" s="11" t="b">
        <f t="shared" si="70"/>
        <v>0</v>
      </c>
      <c r="DS55" s="11" t="b">
        <f t="shared" si="71"/>
        <v>0</v>
      </c>
      <c r="DT55" s="11" t="b">
        <f t="shared" si="72"/>
        <v>0</v>
      </c>
      <c r="DV55" s="13"/>
      <c r="DW55" s="13"/>
      <c r="DX55" s="13"/>
      <c r="DZ55" s="14" t="s">
        <v>5</v>
      </c>
    </row>
    <row r="56" spans="1:130" s="12" customFormat="1" ht="25.5" x14ac:dyDescent="0.2">
      <c r="A56" s="31">
        <v>46</v>
      </c>
      <c r="B56" s="32" t="str">
        <f t="shared" si="2"/>
        <v/>
      </c>
      <c r="C56" s="54"/>
      <c r="D56" s="20"/>
      <c r="E56" s="57"/>
      <c r="F56" s="57"/>
      <c r="G56" s="57"/>
      <c r="H56" s="57"/>
      <c r="I56" s="57"/>
      <c r="J56" s="20"/>
      <c r="K56" s="20"/>
      <c r="L56" s="20"/>
      <c r="M56" s="20"/>
      <c r="N56" s="28"/>
      <c r="O56" s="20"/>
      <c r="P56" s="28"/>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153"/>
      <c r="AX56" s="50"/>
      <c r="AY56" s="52"/>
      <c r="AZ56" s="10" t="str">
        <f t="shared" si="75"/>
        <v/>
      </c>
      <c r="BA56" s="10" t="str">
        <f t="shared" si="21"/>
        <v/>
      </c>
      <c r="BB56" s="10" t="str">
        <f t="shared" si="76"/>
        <v/>
      </c>
      <c r="BC56" s="10" t="str">
        <f t="shared" si="77"/>
        <v/>
      </c>
      <c r="BD56" s="10" t="str">
        <f t="shared" si="90"/>
        <v/>
      </c>
      <c r="BE56" s="10" t="str">
        <f t="shared" si="90"/>
        <v/>
      </c>
      <c r="BF56" s="10" t="str">
        <f t="shared" si="22"/>
        <v/>
      </c>
      <c r="BG56" s="10" t="str">
        <f t="shared" si="91"/>
        <v/>
      </c>
      <c r="BH56" s="10" t="str">
        <f t="shared" si="91"/>
        <v/>
      </c>
      <c r="BI56" s="10" t="str">
        <f t="shared" si="23"/>
        <v/>
      </c>
      <c r="BJ56" s="10" t="str">
        <f t="shared" si="78"/>
        <v/>
      </c>
      <c r="BK56" s="10" t="str">
        <f t="shared" si="79"/>
        <v/>
      </c>
      <c r="BL56" s="10" t="str">
        <f t="shared" si="80"/>
        <v/>
      </c>
      <c r="BM56" s="10" t="str">
        <f t="shared" si="81"/>
        <v/>
      </c>
      <c r="BN56" s="10" t="str">
        <f t="shared" si="24"/>
        <v/>
      </c>
      <c r="BO56" s="10" t="str">
        <f t="shared" si="25"/>
        <v/>
      </c>
      <c r="BP56" s="10" t="str">
        <f t="shared" si="12"/>
        <v/>
      </c>
      <c r="BQ56" s="10" t="str">
        <f t="shared" si="26"/>
        <v/>
      </c>
      <c r="BR56" s="10" t="str">
        <f t="shared" si="82"/>
        <v/>
      </c>
      <c r="BS56" s="10" t="str">
        <f t="shared" si="27"/>
        <v/>
      </c>
      <c r="BT56" s="10" t="str">
        <f t="shared" si="83"/>
        <v/>
      </c>
      <c r="BU56" s="10" t="str">
        <f t="shared" si="28"/>
        <v/>
      </c>
      <c r="BV56" s="10" t="str">
        <f t="shared" si="29"/>
        <v/>
      </c>
      <c r="BW56" s="10" t="str">
        <f t="shared" si="30"/>
        <v/>
      </c>
      <c r="BX56" s="10" t="str">
        <f t="shared" si="84"/>
        <v/>
      </c>
      <c r="BY56" s="10" t="str">
        <f t="shared" si="31"/>
        <v/>
      </c>
      <c r="BZ56" s="10" t="str">
        <f t="shared" si="32"/>
        <v/>
      </c>
      <c r="CA56" s="10" t="str">
        <f t="shared" si="33"/>
        <v/>
      </c>
      <c r="CB56" s="10" t="str">
        <f t="shared" si="85"/>
        <v/>
      </c>
      <c r="CC56" s="10" t="str">
        <f t="shared" si="34"/>
        <v/>
      </c>
      <c r="CD56" s="10" t="str">
        <f t="shared" si="35"/>
        <v/>
      </c>
      <c r="CE56" s="10" t="str">
        <f t="shared" si="36"/>
        <v/>
      </c>
      <c r="CF56" s="10" t="str">
        <f t="shared" si="86"/>
        <v/>
      </c>
      <c r="CG56" s="10" t="str">
        <f t="shared" si="37"/>
        <v/>
      </c>
      <c r="CH56" s="10" t="str">
        <f t="shared" si="38"/>
        <v/>
      </c>
      <c r="CI56" s="10" t="str">
        <f t="shared" si="39"/>
        <v/>
      </c>
      <c r="CJ56" s="10" t="str">
        <f t="shared" si="87"/>
        <v/>
      </c>
      <c r="CK56" s="10" t="str">
        <f t="shared" si="40"/>
        <v/>
      </c>
      <c r="CL56" s="10" t="str">
        <f t="shared" si="41"/>
        <v/>
      </c>
      <c r="CM56" s="10" t="str">
        <f t="shared" si="42"/>
        <v/>
      </c>
      <c r="CN56" s="10" t="str">
        <f t="shared" si="88"/>
        <v/>
      </c>
      <c r="CO56" s="10" t="str">
        <f t="shared" si="43"/>
        <v/>
      </c>
      <c r="CP56" s="10" t="str">
        <f t="shared" si="44"/>
        <v/>
      </c>
      <c r="CQ56" s="10" t="str">
        <f t="shared" si="45"/>
        <v/>
      </c>
      <c r="CR56" s="10" t="str">
        <f t="shared" si="89"/>
        <v/>
      </c>
      <c r="CS56" s="10" t="str">
        <f t="shared" si="46"/>
        <v/>
      </c>
      <c r="CT56" s="10" t="str">
        <f t="shared" si="47"/>
        <v/>
      </c>
      <c r="CU56" s="10" t="str">
        <f t="shared" si="48"/>
        <v/>
      </c>
      <c r="CV56" s="151"/>
      <c r="CW56" s="11" t="b">
        <f t="shared" si="49"/>
        <v>0</v>
      </c>
      <c r="CX56" s="11" t="b">
        <f t="shared" si="50"/>
        <v>0</v>
      </c>
      <c r="CY56" s="11" t="b">
        <f t="shared" si="51"/>
        <v>0</v>
      </c>
      <c r="CZ56" s="11" t="b">
        <f t="shared" si="52"/>
        <v>0</v>
      </c>
      <c r="DA56" s="11" t="b">
        <f t="shared" si="53"/>
        <v>0</v>
      </c>
      <c r="DB56" s="11" t="b">
        <f t="shared" si="54"/>
        <v>0</v>
      </c>
      <c r="DC56" s="11" t="b">
        <f t="shared" si="55"/>
        <v>0</v>
      </c>
      <c r="DD56" s="11" t="b">
        <f t="shared" si="56"/>
        <v>0</v>
      </c>
      <c r="DE56" s="11" t="b">
        <f t="shared" si="57"/>
        <v>0</v>
      </c>
      <c r="DF56" s="11" t="b">
        <f t="shared" si="58"/>
        <v>0</v>
      </c>
      <c r="DG56" s="11" t="b">
        <f t="shared" si="59"/>
        <v>0</v>
      </c>
      <c r="DH56" s="11" t="b">
        <f t="shared" si="60"/>
        <v>0</v>
      </c>
      <c r="DI56" s="11" t="b">
        <f t="shared" si="61"/>
        <v>0</v>
      </c>
      <c r="DJ56" s="11" t="b">
        <f t="shared" si="62"/>
        <v>0</v>
      </c>
      <c r="DK56" s="11" t="b">
        <f t="shared" si="63"/>
        <v>0</v>
      </c>
      <c r="DL56" s="11" t="b">
        <f t="shared" si="64"/>
        <v>0</v>
      </c>
      <c r="DM56" s="11" t="b">
        <f t="shared" si="65"/>
        <v>0</v>
      </c>
      <c r="DN56" s="11" t="b">
        <f t="shared" si="66"/>
        <v>0</v>
      </c>
      <c r="DO56" s="11" t="b">
        <f t="shared" si="67"/>
        <v>0</v>
      </c>
      <c r="DP56" s="11" t="b">
        <f t="shared" si="68"/>
        <v>0</v>
      </c>
      <c r="DQ56" s="11" t="b">
        <f t="shared" si="69"/>
        <v>0</v>
      </c>
      <c r="DR56" s="11" t="b">
        <f t="shared" si="70"/>
        <v>0</v>
      </c>
      <c r="DS56" s="11" t="b">
        <f t="shared" si="71"/>
        <v>0</v>
      </c>
      <c r="DT56" s="11" t="b">
        <f t="shared" si="72"/>
        <v>0</v>
      </c>
      <c r="DV56" s="13"/>
      <c r="DW56" s="13"/>
      <c r="DX56" s="13"/>
      <c r="DZ56" s="14" t="s">
        <v>5</v>
      </c>
    </row>
    <row r="57" spans="1:130" s="12" customFormat="1" ht="25.5" x14ac:dyDescent="0.2">
      <c r="A57" s="31">
        <v>47</v>
      </c>
      <c r="B57" s="32" t="str">
        <f t="shared" si="2"/>
        <v/>
      </c>
      <c r="C57" s="54"/>
      <c r="D57" s="20"/>
      <c r="E57" s="57"/>
      <c r="F57" s="57"/>
      <c r="G57" s="57"/>
      <c r="H57" s="57"/>
      <c r="I57" s="57"/>
      <c r="J57" s="20"/>
      <c r="K57" s="20"/>
      <c r="L57" s="20"/>
      <c r="M57" s="20"/>
      <c r="N57" s="28"/>
      <c r="O57" s="20"/>
      <c r="P57" s="28"/>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153"/>
      <c r="AX57" s="50"/>
      <c r="AY57" s="52"/>
      <c r="AZ57" s="10" t="str">
        <f t="shared" si="75"/>
        <v/>
      </c>
      <c r="BA57" s="10" t="str">
        <f t="shared" si="21"/>
        <v/>
      </c>
      <c r="BB57" s="10" t="str">
        <f t="shared" si="76"/>
        <v/>
      </c>
      <c r="BC57" s="10" t="str">
        <f t="shared" si="77"/>
        <v/>
      </c>
      <c r="BD57" s="10" t="str">
        <f t="shared" si="90"/>
        <v/>
      </c>
      <c r="BE57" s="10" t="str">
        <f t="shared" si="90"/>
        <v/>
      </c>
      <c r="BF57" s="10" t="str">
        <f t="shared" si="22"/>
        <v/>
      </c>
      <c r="BG57" s="10" t="str">
        <f t="shared" si="91"/>
        <v/>
      </c>
      <c r="BH57" s="10" t="str">
        <f t="shared" si="91"/>
        <v/>
      </c>
      <c r="BI57" s="10" t="str">
        <f t="shared" si="23"/>
        <v/>
      </c>
      <c r="BJ57" s="10" t="str">
        <f t="shared" si="78"/>
        <v/>
      </c>
      <c r="BK57" s="10" t="str">
        <f t="shared" si="79"/>
        <v/>
      </c>
      <c r="BL57" s="10" t="str">
        <f t="shared" si="80"/>
        <v/>
      </c>
      <c r="BM57" s="10" t="str">
        <f t="shared" si="81"/>
        <v/>
      </c>
      <c r="BN57" s="10" t="str">
        <f t="shared" si="24"/>
        <v/>
      </c>
      <c r="BO57" s="10" t="str">
        <f t="shared" si="25"/>
        <v/>
      </c>
      <c r="BP57" s="10" t="str">
        <f t="shared" si="12"/>
        <v/>
      </c>
      <c r="BQ57" s="10" t="str">
        <f t="shared" si="26"/>
        <v/>
      </c>
      <c r="BR57" s="10" t="str">
        <f t="shared" si="82"/>
        <v/>
      </c>
      <c r="BS57" s="10" t="str">
        <f t="shared" si="27"/>
        <v/>
      </c>
      <c r="BT57" s="10" t="str">
        <f t="shared" si="83"/>
        <v/>
      </c>
      <c r="BU57" s="10" t="str">
        <f t="shared" si="28"/>
        <v/>
      </c>
      <c r="BV57" s="10" t="str">
        <f t="shared" si="29"/>
        <v/>
      </c>
      <c r="BW57" s="10" t="str">
        <f t="shared" si="30"/>
        <v/>
      </c>
      <c r="BX57" s="10" t="str">
        <f t="shared" si="84"/>
        <v/>
      </c>
      <c r="BY57" s="10" t="str">
        <f t="shared" si="31"/>
        <v/>
      </c>
      <c r="BZ57" s="10" t="str">
        <f t="shared" si="32"/>
        <v/>
      </c>
      <c r="CA57" s="10" t="str">
        <f t="shared" si="33"/>
        <v/>
      </c>
      <c r="CB57" s="10" t="str">
        <f t="shared" si="85"/>
        <v/>
      </c>
      <c r="CC57" s="10" t="str">
        <f t="shared" si="34"/>
        <v/>
      </c>
      <c r="CD57" s="10" t="str">
        <f t="shared" si="35"/>
        <v/>
      </c>
      <c r="CE57" s="10" t="str">
        <f t="shared" si="36"/>
        <v/>
      </c>
      <c r="CF57" s="10" t="str">
        <f t="shared" si="86"/>
        <v/>
      </c>
      <c r="CG57" s="10" t="str">
        <f t="shared" si="37"/>
        <v/>
      </c>
      <c r="CH57" s="10" t="str">
        <f t="shared" si="38"/>
        <v/>
      </c>
      <c r="CI57" s="10" t="str">
        <f t="shared" si="39"/>
        <v/>
      </c>
      <c r="CJ57" s="10" t="str">
        <f t="shared" si="87"/>
        <v/>
      </c>
      <c r="CK57" s="10" t="str">
        <f t="shared" si="40"/>
        <v/>
      </c>
      <c r="CL57" s="10" t="str">
        <f t="shared" si="41"/>
        <v/>
      </c>
      <c r="CM57" s="10" t="str">
        <f t="shared" si="42"/>
        <v/>
      </c>
      <c r="CN57" s="10" t="str">
        <f t="shared" si="88"/>
        <v/>
      </c>
      <c r="CO57" s="10" t="str">
        <f t="shared" si="43"/>
        <v/>
      </c>
      <c r="CP57" s="10" t="str">
        <f t="shared" si="44"/>
        <v/>
      </c>
      <c r="CQ57" s="10" t="str">
        <f t="shared" si="45"/>
        <v/>
      </c>
      <c r="CR57" s="10" t="str">
        <f t="shared" si="89"/>
        <v/>
      </c>
      <c r="CS57" s="10" t="str">
        <f t="shared" si="46"/>
        <v/>
      </c>
      <c r="CT57" s="10" t="str">
        <f t="shared" si="47"/>
        <v/>
      </c>
      <c r="CU57" s="10" t="str">
        <f t="shared" si="48"/>
        <v/>
      </c>
      <c r="CV57" s="151"/>
      <c r="CW57" s="11" t="b">
        <f t="shared" si="49"/>
        <v>0</v>
      </c>
      <c r="CX57" s="11" t="b">
        <f t="shared" si="50"/>
        <v>0</v>
      </c>
      <c r="CY57" s="11" t="b">
        <f t="shared" si="51"/>
        <v>0</v>
      </c>
      <c r="CZ57" s="11" t="b">
        <f t="shared" si="52"/>
        <v>0</v>
      </c>
      <c r="DA57" s="11" t="b">
        <f t="shared" si="53"/>
        <v>0</v>
      </c>
      <c r="DB57" s="11" t="b">
        <f t="shared" si="54"/>
        <v>0</v>
      </c>
      <c r="DC57" s="11" t="b">
        <f t="shared" si="55"/>
        <v>0</v>
      </c>
      <c r="DD57" s="11" t="b">
        <f t="shared" si="56"/>
        <v>0</v>
      </c>
      <c r="DE57" s="11" t="b">
        <f t="shared" si="57"/>
        <v>0</v>
      </c>
      <c r="DF57" s="11" t="b">
        <f t="shared" si="58"/>
        <v>0</v>
      </c>
      <c r="DG57" s="11" t="b">
        <f t="shared" si="59"/>
        <v>0</v>
      </c>
      <c r="DH57" s="11" t="b">
        <f t="shared" si="60"/>
        <v>0</v>
      </c>
      <c r="DI57" s="11" t="b">
        <f t="shared" si="61"/>
        <v>0</v>
      </c>
      <c r="DJ57" s="11" t="b">
        <f t="shared" si="62"/>
        <v>0</v>
      </c>
      <c r="DK57" s="11" t="b">
        <f t="shared" si="63"/>
        <v>0</v>
      </c>
      <c r="DL57" s="11" t="b">
        <f t="shared" si="64"/>
        <v>0</v>
      </c>
      <c r="DM57" s="11" t="b">
        <f t="shared" si="65"/>
        <v>0</v>
      </c>
      <c r="DN57" s="11" t="b">
        <f t="shared" si="66"/>
        <v>0</v>
      </c>
      <c r="DO57" s="11" t="b">
        <f t="shared" si="67"/>
        <v>0</v>
      </c>
      <c r="DP57" s="11" t="b">
        <f t="shared" si="68"/>
        <v>0</v>
      </c>
      <c r="DQ57" s="11" t="b">
        <f t="shared" si="69"/>
        <v>0</v>
      </c>
      <c r="DR57" s="11" t="b">
        <f t="shared" si="70"/>
        <v>0</v>
      </c>
      <c r="DS57" s="11" t="b">
        <f t="shared" si="71"/>
        <v>0</v>
      </c>
      <c r="DT57" s="11" t="b">
        <f t="shared" si="72"/>
        <v>0</v>
      </c>
      <c r="DV57" s="13"/>
      <c r="DW57" s="13"/>
      <c r="DX57" s="13"/>
      <c r="DZ57" s="14" t="s">
        <v>5</v>
      </c>
    </row>
    <row r="58" spans="1:130" s="12" customFormat="1" ht="25.5" x14ac:dyDescent="0.2">
      <c r="A58" s="31">
        <v>48</v>
      </c>
      <c r="B58" s="32" t="str">
        <f t="shared" si="2"/>
        <v/>
      </c>
      <c r="C58" s="54"/>
      <c r="D58" s="20"/>
      <c r="E58" s="57"/>
      <c r="F58" s="57"/>
      <c r="G58" s="57"/>
      <c r="H58" s="57"/>
      <c r="I58" s="57"/>
      <c r="J58" s="20"/>
      <c r="K58" s="20"/>
      <c r="L58" s="20"/>
      <c r="M58" s="20"/>
      <c r="N58" s="28"/>
      <c r="O58" s="20"/>
      <c r="P58" s="28"/>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153"/>
      <c r="AX58" s="50"/>
      <c r="AY58" s="52"/>
      <c r="AZ58" s="10" t="str">
        <f t="shared" si="75"/>
        <v/>
      </c>
      <c r="BA58" s="10" t="str">
        <f t="shared" si="21"/>
        <v/>
      </c>
      <c r="BB58" s="10" t="str">
        <f t="shared" si="76"/>
        <v/>
      </c>
      <c r="BC58" s="10" t="str">
        <f t="shared" si="77"/>
        <v/>
      </c>
      <c r="BD58" s="10" t="str">
        <f t="shared" si="90"/>
        <v/>
      </c>
      <c r="BE58" s="10" t="str">
        <f t="shared" si="90"/>
        <v/>
      </c>
      <c r="BF58" s="10" t="str">
        <f t="shared" si="22"/>
        <v/>
      </c>
      <c r="BG58" s="10" t="str">
        <f t="shared" si="91"/>
        <v/>
      </c>
      <c r="BH58" s="10" t="str">
        <f t="shared" si="91"/>
        <v/>
      </c>
      <c r="BI58" s="10" t="str">
        <f t="shared" si="23"/>
        <v/>
      </c>
      <c r="BJ58" s="10" t="str">
        <f t="shared" si="78"/>
        <v/>
      </c>
      <c r="BK58" s="10" t="str">
        <f t="shared" si="79"/>
        <v/>
      </c>
      <c r="BL58" s="10" t="str">
        <f t="shared" si="80"/>
        <v/>
      </c>
      <c r="BM58" s="10" t="str">
        <f t="shared" si="81"/>
        <v/>
      </c>
      <c r="BN58" s="10" t="str">
        <f t="shared" si="24"/>
        <v/>
      </c>
      <c r="BO58" s="10" t="str">
        <f t="shared" si="25"/>
        <v/>
      </c>
      <c r="BP58" s="10" t="str">
        <f t="shared" si="12"/>
        <v/>
      </c>
      <c r="BQ58" s="10" t="str">
        <f t="shared" si="26"/>
        <v/>
      </c>
      <c r="BR58" s="10" t="str">
        <f t="shared" si="82"/>
        <v/>
      </c>
      <c r="BS58" s="10" t="str">
        <f t="shared" si="27"/>
        <v/>
      </c>
      <c r="BT58" s="10" t="str">
        <f t="shared" si="83"/>
        <v/>
      </c>
      <c r="BU58" s="10" t="str">
        <f t="shared" si="28"/>
        <v/>
      </c>
      <c r="BV58" s="10" t="str">
        <f t="shared" si="29"/>
        <v/>
      </c>
      <c r="BW58" s="10" t="str">
        <f t="shared" si="30"/>
        <v/>
      </c>
      <c r="BX58" s="10" t="str">
        <f t="shared" si="84"/>
        <v/>
      </c>
      <c r="BY58" s="10" t="str">
        <f t="shared" si="31"/>
        <v/>
      </c>
      <c r="BZ58" s="10" t="str">
        <f t="shared" si="32"/>
        <v/>
      </c>
      <c r="CA58" s="10" t="str">
        <f t="shared" si="33"/>
        <v/>
      </c>
      <c r="CB58" s="10" t="str">
        <f t="shared" si="85"/>
        <v/>
      </c>
      <c r="CC58" s="10" t="str">
        <f t="shared" si="34"/>
        <v/>
      </c>
      <c r="CD58" s="10" t="str">
        <f t="shared" si="35"/>
        <v/>
      </c>
      <c r="CE58" s="10" t="str">
        <f t="shared" si="36"/>
        <v/>
      </c>
      <c r="CF58" s="10" t="str">
        <f t="shared" si="86"/>
        <v/>
      </c>
      <c r="CG58" s="10" t="str">
        <f t="shared" si="37"/>
        <v/>
      </c>
      <c r="CH58" s="10" t="str">
        <f t="shared" si="38"/>
        <v/>
      </c>
      <c r="CI58" s="10" t="str">
        <f t="shared" si="39"/>
        <v/>
      </c>
      <c r="CJ58" s="10" t="str">
        <f t="shared" si="87"/>
        <v/>
      </c>
      <c r="CK58" s="10" t="str">
        <f t="shared" si="40"/>
        <v/>
      </c>
      <c r="CL58" s="10" t="str">
        <f t="shared" si="41"/>
        <v/>
      </c>
      <c r="CM58" s="10" t="str">
        <f t="shared" si="42"/>
        <v/>
      </c>
      <c r="CN58" s="10" t="str">
        <f t="shared" si="88"/>
        <v/>
      </c>
      <c r="CO58" s="10" t="str">
        <f t="shared" si="43"/>
        <v/>
      </c>
      <c r="CP58" s="10" t="str">
        <f t="shared" si="44"/>
        <v/>
      </c>
      <c r="CQ58" s="10" t="str">
        <f t="shared" si="45"/>
        <v/>
      </c>
      <c r="CR58" s="10" t="str">
        <f t="shared" si="89"/>
        <v/>
      </c>
      <c r="CS58" s="10" t="str">
        <f t="shared" si="46"/>
        <v/>
      </c>
      <c r="CT58" s="10" t="str">
        <f t="shared" si="47"/>
        <v/>
      </c>
      <c r="CU58" s="10" t="str">
        <f t="shared" si="48"/>
        <v/>
      </c>
      <c r="CV58" s="151"/>
      <c r="CW58" s="11" t="b">
        <f t="shared" si="49"/>
        <v>0</v>
      </c>
      <c r="CX58" s="11" t="b">
        <f t="shared" si="50"/>
        <v>0</v>
      </c>
      <c r="CY58" s="11" t="b">
        <f t="shared" si="51"/>
        <v>0</v>
      </c>
      <c r="CZ58" s="11" t="b">
        <f t="shared" si="52"/>
        <v>0</v>
      </c>
      <c r="DA58" s="11" t="b">
        <f t="shared" si="53"/>
        <v>0</v>
      </c>
      <c r="DB58" s="11" t="b">
        <f t="shared" si="54"/>
        <v>0</v>
      </c>
      <c r="DC58" s="11" t="b">
        <f t="shared" si="55"/>
        <v>0</v>
      </c>
      <c r="DD58" s="11" t="b">
        <f t="shared" si="56"/>
        <v>0</v>
      </c>
      <c r="DE58" s="11" t="b">
        <f t="shared" si="57"/>
        <v>0</v>
      </c>
      <c r="DF58" s="11" t="b">
        <f t="shared" si="58"/>
        <v>0</v>
      </c>
      <c r="DG58" s="11" t="b">
        <f t="shared" si="59"/>
        <v>0</v>
      </c>
      <c r="DH58" s="11" t="b">
        <f t="shared" si="60"/>
        <v>0</v>
      </c>
      <c r="DI58" s="11" t="b">
        <f t="shared" si="61"/>
        <v>0</v>
      </c>
      <c r="DJ58" s="11" t="b">
        <f t="shared" si="62"/>
        <v>0</v>
      </c>
      <c r="DK58" s="11" t="b">
        <f t="shared" si="63"/>
        <v>0</v>
      </c>
      <c r="DL58" s="11" t="b">
        <f t="shared" si="64"/>
        <v>0</v>
      </c>
      <c r="DM58" s="11" t="b">
        <f t="shared" si="65"/>
        <v>0</v>
      </c>
      <c r="DN58" s="11" t="b">
        <f t="shared" si="66"/>
        <v>0</v>
      </c>
      <c r="DO58" s="11" t="b">
        <f t="shared" si="67"/>
        <v>0</v>
      </c>
      <c r="DP58" s="11" t="b">
        <f t="shared" si="68"/>
        <v>0</v>
      </c>
      <c r="DQ58" s="11" t="b">
        <f t="shared" si="69"/>
        <v>0</v>
      </c>
      <c r="DR58" s="11" t="b">
        <f t="shared" si="70"/>
        <v>0</v>
      </c>
      <c r="DS58" s="11" t="b">
        <f t="shared" si="71"/>
        <v>0</v>
      </c>
      <c r="DT58" s="11" t="b">
        <f t="shared" si="72"/>
        <v>0</v>
      </c>
      <c r="DV58" s="13"/>
      <c r="DW58" s="13"/>
      <c r="DX58" s="13"/>
      <c r="DZ58" s="14" t="s">
        <v>5</v>
      </c>
    </row>
    <row r="59" spans="1:130" s="12" customFormat="1" ht="25.5" x14ac:dyDescent="0.2">
      <c r="A59" s="31">
        <v>49</v>
      </c>
      <c r="B59" s="32" t="str">
        <f t="shared" si="2"/>
        <v/>
      </c>
      <c r="C59" s="54"/>
      <c r="D59" s="20"/>
      <c r="E59" s="57"/>
      <c r="F59" s="57"/>
      <c r="G59" s="57"/>
      <c r="H59" s="57"/>
      <c r="I59" s="57"/>
      <c r="J59" s="20"/>
      <c r="K59" s="20"/>
      <c r="L59" s="20"/>
      <c r="M59" s="20"/>
      <c r="N59" s="28"/>
      <c r="O59" s="20"/>
      <c r="P59" s="28"/>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153"/>
      <c r="AX59" s="50"/>
      <c r="AY59" s="52"/>
      <c r="AZ59" s="10" t="str">
        <f t="shared" si="75"/>
        <v/>
      </c>
      <c r="BA59" s="10" t="str">
        <f t="shared" si="21"/>
        <v/>
      </c>
      <c r="BB59" s="10" t="str">
        <f t="shared" si="76"/>
        <v/>
      </c>
      <c r="BC59" s="10" t="str">
        <f t="shared" si="77"/>
        <v/>
      </c>
      <c r="BD59" s="10" t="str">
        <f t="shared" si="90"/>
        <v/>
      </c>
      <c r="BE59" s="10" t="str">
        <f t="shared" si="90"/>
        <v/>
      </c>
      <c r="BF59" s="10" t="str">
        <f t="shared" si="22"/>
        <v/>
      </c>
      <c r="BG59" s="10" t="str">
        <f t="shared" si="91"/>
        <v/>
      </c>
      <c r="BH59" s="10" t="str">
        <f t="shared" si="91"/>
        <v/>
      </c>
      <c r="BI59" s="10" t="str">
        <f t="shared" si="23"/>
        <v/>
      </c>
      <c r="BJ59" s="10" t="str">
        <f t="shared" si="78"/>
        <v/>
      </c>
      <c r="BK59" s="10" t="str">
        <f t="shared" si="79"/>
        <v/>
      </c>
      <c r="BL59" s="10" t="str">
        <f t="shared" si="80"/>
        <v/>
      </c>
      <c r="BM59" s="10" t="str">
        <f t="shared" si="81"/>
        <v/>
      </c>
      <c r="BN59" s="10" t="str">
        <f t="shared" si="24"/>
        <v/>
      </c>
      <c r="BO59" s="10" t="str">
        <f t="shared" si="25"/>
        <v/>
      </c>
      <c r="BP59" s="10" t="str">
        <f t="shared" si="12"/>
        <v/>
      </c>
      <c r="BQ59" s="10" t="str">
        <f t="shared" si="26"/>
        <v/>
      </c>
      <c r="BR59" s="10" t="str">
        <f t="shared" si="82"/>
        <v/>
      </c>
      <c r="BS59" s="10" t="str">
        <f t="shared" si="27"/>
        <v/>
      </c>
      <c r="BT59" s="10" t="str">
        <f t="shared" si="83"/>
        <v/>
      </c>
      <c r="BU59" s="10" t="str">
        <f t="shared" si="28"/>
        <v/>
      </c>
      <c r="BV59" s="10" t="str">
        <f t="shared" si="29"/>
        <v/>
      </c>
      <c r="BW59" s="10" t="str">
        <f t="shared" si="30"/>
        <v/>
      </c>
      <c r="BX59" s="10" t="str">
        <f t="shared" si="84"/>
        <v/>
      </c>
      <c r="BY59" s="10" t="str">
        <f t="shared" si="31"/>
        <v/>
      </c>
      <c r="BZ59" s="10" t="str">
        <f t="shared" si="32"/>
        <v/>
      </c>
      <c r="CA59" s="10" t="str">
        <f t="shared" si="33"/>
        <v/>
      </c>
      <c r="CB59" s="10" t="str">
        <f t="shared" si="85"/>
        <v/>
      </c>
      <c r="CC59" s="10" t="str">
        <f t="shared" si="34"/>
        <v/>
      </c>
      <c r="CD59" s="10" t="str">
        <f t="shared" si="35"/>
        <v/>
      </c>
      <c r="CE59" s="10" t="str">
        <f t="shared" si="36"/>
        <v/>
      </c>
      <c r="CF59" s="10" t="str">
        <f t="shared" si="86"/>
        <v/>
      </c>
      <c r="CG59" s="10" t="str">
        <f t="shared" si="37"/>
        <v/>
      </c>
      <c r="CH59" s="10" t="str">
        <f t="shared" si="38"/>
        <v/>
      </c>
      <c r="CI59" s="10" t="str">
        <f t="shared" si="39"/>
        <v/>
      </c>
      <c r="CJ59" s="10" t="str">
        <f t="shared" si="87"/>
        <v/>
      </c>
      <c r="CK59" s="10" t="str">
        <f t="shared" si="40"/>
        <v/>
      </c>
      <c r="CL59" s="10" t="str">
        <f t="shared" si="41"/>
        <v/>
      </c>
      <c r="CM59" s="10" t="str">
        <f t="shared" si="42"/>
        <v/>
      </c>
      <c r="CN59" s="10" t="str">
        <f t="shared" si="88"/>
        <v/>
      </c>
      <c r="CO59" s="10" t="str">
        <f t="shared" si="43"/>
        <v/>
      </c>
      <c r="CP59" s="10" t="str">
        <f t="shared" si="44"/>
        <v/>
      </c>
      <c r="CQ59" s="10" t="str">
        <f t="shared" si="45"/>
        <v/>
      </c>
      <c r="CR59" s="10" t="str">
        <f t="shared" si="89"/>
        <v/>
      </c>
      <c r="CS59" s="10" t="str">
        <f t="shared" si="46"/>
        <v/>
      </c>
      <c r="CT59" s="10" t="str">
        <f t="shared" si="47"/>
        <v/>
      </c>
      <c r="CU59" s="10" t="str">
        <f t="shared" si="48"/>
        <v/>
      </c>
      <c r="CV59" s="151"/>
      <c r="CW59" s="11" t="b">
        <f t="shared" si="49"/>
        <v>0</v>
      </c>
      <c r="CX59" s="11" t="b">
        <f t="shared" si="50"/>
        <v>0</v>
      </c>
      <c r="CY59" s="11" t="b">
        <f t="shared" si="51"/>
        <v>0</v>
      </c>
      <c r="CZ59" s="11" t="b">
        <f t="shared" si="52"/>
        <v>0</v>
      </c>
      <c r="DA59" s="11" t="b">
        <f t="shared" si="53"/>
        <v>0</v>
      </c>
      <c r="DB59" s="11" t="b">
        <f t="shared" si="54"/>
        <v>0</v>
      </c>
      <c r="DC59" s="11" t="b">
        <f t="shared" si="55"/>
        <v>0</v>
      </c>
      <c r="DD59" s="11" t="b">
        <f t="shared" si="56"/>
        <v>0</v>
      </c>
      <c r="DE59" s="11" t="b">
        <f t="shared" si="57"/>
        <v>0</v>
      </c>
      <c r="DF59" s="11" t="b">
        <f t="shared" si="58"/>
        <v>0</v>
      </c>
      <c r="DG59" s="11" t="b">
        <f t="shared" si="59"/>
        <v>0</v>
      </c>
      <c r="DH59" s="11" t="b">
        <f t="shared" si="60"/>
        <v>0</v>
      </c>
      <c r="DI59" s="11" t="b">
        <f t="shared" si="61"/>
        <v>0</v>
      </c>
      <c r="DJ59" s="11" t="b">
        <f t="shared" si="62"/>
        <v>0</v>
      </c>
      <c r="DK59" s="11" t="b">
        <f t="shared" si="63"/>
        <v>0</v>
      </c>
      <c r="DL59" s="11" t="b">
        <f t="shared" si="64"/>
        <v>0</v>
      </c>
      <c r="DM59" s="11" t="b">
        <f t="shared" si="65"/>
        <v>0</v>
      </c>
      <c r="DN59" s="11" t="b">
        <f t="shared" si="66"/>
        <v>0</v>
      </c>
      <c r="DO59" s="11" t="b">
        <f t="shared" si="67"/>
        <v>0</v>
      </c>
      <c r="DP59" s="11" t="b">
        <f t="shared" si="68"/>
        <v>0</v>
      </c>
      <c r="DQ59" s="11" t="b">
        <f t="shared" si="69"/>
        <v>0</v>
      </c>
      <c r="DR59" s="11" t="b">
        <f t="shared" si="70"/>
        <v>0</v>
      </c>
      <c r="DS59" s="11" t="b">
        <f t="shared" si="71"/>
        <v>0</v>
      </c>
      <c r="DT59" s="11" t="b">
        <f t="shared" si="72"/>
        <v>0</v>
      </c>
      <c r="DV59" s="13"/>
      <c r="DW59" s="13"/>
      <c r="DX59" s="13"/>
      <c r="DZ59" s="14" t="s">
        <v>5</v>
      </c>
    </row>
    <row r="60" spans="1:130" s="12" customFormat="1" ht="25.5" x14ac:dyDescent="0.2">
      <c r="A60" s="31">
        <v>50</v>
      </c>
      <c r="B60" s="32" t="str">
        <f t="shared" si="2"/>
        <v/>
      </c>
      <c r="C60" s="54"/>
      <c r="D60" s="20"/>
      <c r="E60" s="57"/>
      <c r="F60" s="57"/>
      <c r="G60" s="57"/>
      <c r="H60" s="57"/>
      <c r="I60" s="57"/>
      <c r="J60" s="20"/>
      <c r="K60" s="20"/>
      <c r="L60" s="20"/>
      <c r="M60" s="20"/>
      <c r="N60" s="28"/>
      <c r="O60" s="20"/>
      <c r="P60" s="28"/>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153"/>
      <c r="AX60" s="50"/>
      <c r="AY60" s="52"/>
      <c r="AZ60" s="10" t="str">
        <f t="shared" si="75"/>
        <v/>
      </c>
      <c r="BA60" s="10" t="str">
        <f t="shared" si="21"/>
        <v/>
      </c>
      <c r="BB60" s="10" t="str">
        <f t="shared" si="76"/>
        <v/>
      </c>
      <c r="BC60" s="10" t="str">
        <f t="shared" si="77"/>
        <v/>
      </c>
      <c r="BD60" s="10" t="str">
        <f t="shared" si="90"/>
        <v/>
      </c>
      <c r="BE60" s="10" t="str">
        <f t="shared" si="90"/>
        <v/>
      </c>
      <c r="BF60" s="10" t="str">
        <f t="shared" si="22"/>
        <v/>
      </c>
      <c r="BG60" s="10" t="str">
        <f t="shared" si="91"/>
        <v/>
      </c>
      <c r="BH60" s="10" t="str">
        <f t="shared" si="91"/>
        <v/>
      </c>
      <c r="BI60" s="10" t="str">
        <f t="shared" si="23"/>
        <v/>
      </c>
      <c r="BJ60" s="10" t="str">
        <f t="shared" si="78"/>
        <v/>
      </c>
      <c r="BK60" s="10" t="str">
        <f t="shared" si="79"/>
        <v/>
      </c>
      <c r="BL60" s="10" t="str">
        <f t="shared" si="80"/>
        <v/>
      </c>
      <c r="BM60" s="10" t="str">
        <f t="shared" si="81"/>
        <v/>
      </c>
      <c r="BN60" s="10" t="str">
        <f t="shared" si="24"/>
        <v/>
      </c>
      <c r="BO60" s="10" t="str">
        <f t="shared" si="25"/>
        <v/>
      </c>
      <c r="BP60" s="10" t="str">
        <f t="shared" si="12"/>
        <v/>
      </c>
      <c r="BQ60" s="10" t="str">
        <f t="shared" si="26"/>
        <v/>
      </c>
      <c r="BR60" s="10" t="str">
        <f t="shared" si="82"/>
        <v/>
      </c>
      <c r="BS60" s="10" t="str">
        <f t="shared" si="27"/>
        <v/>
      </c>
      <c r="BT60" s="10" t="str">
        <f t="shared" si="83"/>
        <v/>
      </c>
      <c r="BU60" s="10" t="str">
        <f t="shared" si="28"/>
        <v/>
      </c>
      <c r="BV60" s="10" t="str">
        <f t="shared" si="29"/>
        <v/>
      </c>
      <c r="BW60" s="10" t="str">
        <f t="shared" si="30"/>
        <v/>
      </c>
      <c r="BX60" s="10" t="str">
        <f t="shared" si="84"/>
        <v/>
      </c>
      <c r="BY60" s="10" t="str">
        <f t="shared" si="31"/>
        <v/>
      </c>
      <c r="BZ60" s="10" t="str">
        <f t="shared" si="32"/>
        <v/>
      </c>
      <c r="CA60" s="10" t="str">
        <f t="shared" si="33"/>
        <v/>
      </c>
      <c r="CB60" s="10" t="str">
        <f t="shared" si="85"/>
        <v/>
      </c>
      <c r="CC60" s="10" t="str">
        <f t="shared" si="34"/>
        <v/>
      </c>
      <c r="CD60" s="10" t="str">
        <f t="shared" si="35"/>
        <v/>
      </c>
      <c r="CE60" s="10" t="str">
        <f t="shared" si="36"/>
        <v/>
      </c>
      <c r="CF60" s="10" t="str">
        <f t="shared" si="86"/>
        <v/>
      </c>
      <c r="CG60" s="10" t="str">
        <f t="shared" si="37"/>
        <v/>
      </c>
      <c r="CH60" s="10" t="str">
        <f t="shared" si="38"/>
        <v/>
      </c>
      <c r="CI60" s="10" t="str">
        <f t="shared" si="39"/>
        <v/>
      </c>
      <c r="CJ60" s="10" t="str">
        <f t="shared" si="87"/>
        <v/>
      </c>
      <c r="CK60" s="10" t="str">
        <f t="shared" si="40"/>
        <v/>
      </c>
      <c r="CL60" s="10" t="str">
        <f t="shared" si="41"/>
        <v/>
      </c>
      <c r="CM60" s="10" t="str">
        <f t="shared" si="42"/>
        <v/>
      </c>
      <c r="CN60" s="10" t="str">
        <f t="shared" si="88"/>
        <v/>
      </c>
      <c r="CO60" s="10" t="str">
        <f t="shared" si="43"/>
        <v/>
      </c>
      <c r="CP60" s="10" t="str">
        <f t="shared" si="44"/>
        <v/>
      </c>
      <c r="CQ60" s="10" t="str">
        <f t="shared" si="45"/>
        <v/>
      </c>
      <c r="CR60" s="10" t="str">
        <f t="shared" si="89"/>
        <v/>
      </c>
      <c r="CS60" s="10" t="str">
        <f t="shared" si="46"/>
        <v/>
      </c>
      <c r="CT60" s="10" t="str">
        <f t="shared" si="47"/>
        <v/>
      </c>
      <c r="CU60" s="10" t="str">
        <f t="shared" si="48"/>
        <v/>
      </c>
      <c r="CV60" s="151"/>
      <c r="CW60" s="11" t="b">
        <f t="shared" si="49"/>
        <v>0</v>
      </c>
      <c r="CX60" s="11" t="b">
        <f t="shared" si="50"/>
        <v>0</v>
      </c>
      <c r="CY60" s="11" t="b">
        <f t="shared" si="51"/>
        <v>0</v>
      </c>
      <c r="CZ60" s="11" t="b">
        <f t="shared" si="52"/>
        <v>0</v>
      </c>
      <c r="DA60" s="11" t="b">
        <f t="shared" si="53"/>
        <v>0</v>
      </c>
      <c r="DB60" s="11" t="b">
        <f t="shared" si="54"/>
        <v>0</v>
      </c>
      <c r="DC60" s="11" t="b">
        <f t="shared" si="55"/>
        <v>0</v>
      </c>
      <c r="DD60" s="11" t="b">
        <f t="shared" si="56"/>
        <v>0</v>
      </c>
      <c r="DE60" s="11" t="b">
        <f t="shared" si="57"/>
        <v>0</v>
      </c>
      <c r="DF60" s="11" t="b">
        <f t="shared" si="58"/>
        <v>0</v>
      </c>
      <c r="DG60" s="11" t="b">
        <f t="shared" si="59"/>
        <v>0</v>
      </c>
      <c r="DH60" s="11" t="b">
        <f t="shared" si="60"/>
        <v>0</v>
      </c>
      <c r="DI60" s="11" t="b">
        <f t="shared" si="61"/>
        <v>0</v>
      </c>
      <c r="DJ60" s="11" t="b">
        <f t="shared" si="62"/>
        <v>0</v>
      </c>
      <c r="DK60" s="11" t="b">
        <f t="shared" si="63"/>
        <v>0</v>
      </c>
      <c r="DL60" s="11" t="b">
        <f t="shared" si="64"/>
        <v>0</v>
      </c>
      <c r="DM60" s="11" t="b">
        <f t="shared" si="65"/>
        <v>0</v>
      </c>
      <c r="DN60" s="11" t="b">
        <f t="shared" si="66"/>
        <v>0</v>
      </c>
      <c r="DO60" s="11" t="b">
        <f t="shared" si="67"/>
        <v>0</v>
      </c>
      <c r="DP60" s="11" t="b">
        <f t="shared" si="68"/>
        <v>0</v>
      </c>
      <c r="DQ60" s="11" t="b">
        <f t="shared" si="69"/>
        <v>0</v>
      </c>
      <c r="DR60" s="11" t="b">
        <f t="shared" si="70"/>
        <v>0</v>
      </c>
      <c r="DS60" s="11" t="b">
        <f t="shared" si="71"/>
        <v>0</v>
      </c>
      <c r="DT60" s="11" t="b">
        <f t="shared" si="72"/>
        <v>0</v>
      </c>
      <c r="DV60" s="13"/>
      <c r="DW60" s="13"/>
      <c r="DX60" s="13"/>
      <c r="DZ60" s="14" t="s">
        <v>5</v>
      </c>
    </row>
    <row r="61" spans="1:130" s="12" customFormat="1" ht="25.5" x14ac:dyDescent="0.2">
      <c r="A61" s="31">
        <v>51</v>
      </c>
      <c r="B61" s="32" t="str">
        <f t="shared" si="2"/>
        <v/>
      </c>
      <c r="C61" s="54"/>
      <c r="D61" s="20"/>
      <c r="E61" s="57"/>
      <c r="F61" s="57"/>
      <c r="G61" s="57"/>
      <c r="H61" s="57"/>
      <c r="I61" s="57"/>
      <c r="J61" s="20"/>
      <c r="K61" s="20"/>
      <c r="L61" s="20"/>
      <c r="M61" s="20"/>
      <c r="N61" s="28"/>
      <c r="O61" s="20"/>
      <c r="P61" s="28"/>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153"/>
      <c r="AX61" s="50"/>
      <c r="AY61" s="52"/>
      <c r="AZ61" s="10" t="str">
        <f t="shared" si="75"/>
        <v/>
      </c>
      <c r="BA61" s="10" t="str">
        <f t="shared" si="21"/>
        <v/>
      </c>
      <c r="BB61" s="10" t="str">
        <f t="shared" si="76"/>
        <v/>
      </c>
      <c r="BC61" s="10" t="str">
        <f t="shared" si="77"/>
        <v/>
      </c>
      <c r="BD61" s="10" t="str">
        <f t="shared" si="90"/>
        <v/>
      </c>
      <c r="BE61" s="10" t="str">
        <f t="shared" si="90"/>
        <v/>
      </c>
      <c r="BF61" s="10" t="str">
        <f t="shared" si="22"/>
        <v/>
      </c>
      <c r="BG61" s="10" t="str">
        <f t="shared" si="91"/>
        <v/>
      </c>
      <c r="BH61" s="10" t="str">
        <f t="shared" si="91"/>
        <v/>
      </c>
      <c r="BI61" s="10" t="str">
        <f t="shared" si="23"/>
        <v/>
      </c>
      <c r="BJ61" s="10" t="str">
        <f t="shared" si="78"/>
        <v/>
      </c>
      <c r="BK61" s="10" t="str">
        <f t="shared" si="79"/>
        <v/>
      </c>
      <c r="BL61" s="10" t="str">
        <f t="shared" si="80"/>
        <v/>
      </c>
      <c r="BM61" s="10" t="str">
        <f t="shared" si="81"/>
        <v/>
      </c>
      <c r="BN61" s="10" t="str">
        <f t="shared" si="24"/>
        <v/>
      </c>
      <c r="BO61" s="10" t="str">
        <f t="shared" si="25"/>
        <v/>
      </c>
      <c r="BP61" s="10" t="str">
        <f t="shared" si="12"/>
        <v/>
      </c>
      <c r="BQ61" s="10" t="str">
        <f t="shared" si="26"/>
        <v/>
      </c>
      <c r="BR61" s="10" t="str">
        <f t="shared" si="82"/>
        <v/>
      </c>
      <c r="BS61" s="10" t="str">
        <f t="shared" si="27"/>
        <v/>
      </c>
      <c r="BT61" s="10" t="str">
        <f t="shared" si="83"/>
        <v/>
      </c>
      <c r="BU61" s="10" t="str">
        <f t="shared" si="28"/>
        <v/>
      </c>
      <c r="BV61" s="10" t="str">
        <f t="shared" si="29"/>
        <v/>
      </c>
      <c r="BW61" s="10" t="str">
        <f t="shared" si="30"/>
        <v/>
      </c>
      <c r="BX61" s="10" t="str">
        <f t="shared" si="84"/>
        <v/>
      </c>
      <c r="BY61" s="10" t="str">
        <f t="shared" si="31"/>
        <v/>
      </c>
      <c r="BZ61" s="10" t="str">
        <f t="shared" si="32"/>
        <v/>
      </c>
      <c r="CA61" s="10" t="str">
        <f t="shared" si="33"/>
        <v/>
      </c>
      <c r="CB61" s="10" t="str">
        <f t="shared" si="85"/>
        <v/>
      </c>
      <c r="CC61" s="10" t="str">
        <f t="shared" si="34"/>
        <v/>
      </c>
      <c r="CD61" s="10" t="str">
        <f t="shared" si="35"/>
        <v/>
      </c>
      <c r="CE61" s="10" t="str">
        <f t="shared" si="36"/>
        <v/>
      </c>
      <c r="CF61" s="10" t="str">
        <f t="shared" si="86"/>
        <v/>
      </c>
      <c r="CG61" s="10" t="str">
        <f t="shared" si="37"/>
        <v/>
      </c>
      <c r="CH61" s="10" t="str">
        <f t="shared" si="38"/>
        <v/>
      </c>
      <c r="CI61" s="10" t="str">
        <f t="shared" si="39"/>
        <v/>
      </c>
      <c r="CJ61" s="10" t="str">
        <f t="shared" si="87"/>
        <v/>
      </c>
      <c r="CK61" s="10" t="str">
        <f t="shared" si="40"/>
        <v/>
      </c>
      <c r="CL61" s="10" t="str">
        <f t="shared" si="41"/>
        <v/>
      </c>
      <c r="CM61" s="10" t="str">
        <f t="shared" si="42"/>
        <v/>
      </c>
      <c r="CN61" s="10" t="str">
        <f t="shared" si="88"/>
        <v/>
      </c>
      <c r="CO61" s="10" t="str">
        <f t="shared" si="43"/>
        <v/>
      </c>
      <c r="CP61" s="10" t="str">
        <f t="shared" si="44"/>
        <v/>
      </c>
      <c r="CQ61" s="10" t="str">
        <f t="shared" si="45"/>
        <v/>
      </c>
      <c r="CR61" s="10" t="str">
        <f t="shared" si="89"/>
        <v/>
      </c>
      <c r="CS61" s="10" t="str">
        <f t="shared" si="46"/>
        <v/>
      </c>
      <c r="CT61" s="10" t="str">
        <f t="shared" si="47"/>
        <v/>
      </c>
      <c r="CU61" s="10" t="str">
        <f t="shared" si="48"/>
        <v/>
      </c>
      <c r="CV61" s="151"/>
      <c r="CW61" s="11" t="b">
        <f t="shared" si="49"/>
        <v>0</v>
      </c>
      <c r="CX61" s="11" t="b">
        <f t="shared" si="50"/>
        <v>0</v>
      </c>
      <c r="CY61" s="11" t="b">
        <f t="shared" si="51"/>
        <v>0</v>
      </c>
      <c r="CZ61" s="11" t="b">
        <f t="shared" si="52"/>
        <v>0</v>
      </c>
      <c r="DA61" s="11" t="b">
        <f t="shared" si="53"/>
        <v>0</v>
      </c>
      <c r="DB61" s="11" t="b">
        <f t="shared" si="54"/>
        <v>0</v>
      </c>
      <c r="DC61" s="11" t="b">
        <f t="shared" si="55"/>
        <v>0</v>
      </c>
      <c r="DD61" s="11" t="b">
        <f t="shared" si="56"/>
        <v>0</v>
      </c>
      <c r="DE61" s="11" t="b">
        <f t="shared" si="57"/>
        <v>0</v>
      </c>
      <c r="DF61" s="11" t="b">
        <f t="shared" si="58"/>
        <v>0</v>
      </c>
      <c r="DG61" s="11" t="b">
        <f t="shared" si="59"/>
        <v>0</v>
      </c>
      <c r="DH61" s="11" t="b">
        <f t="shared" si="60"/>
        <v>0</v>
      </c>
      <c r="DI61" s="11" t="b">
        <f t="shared" si="61"/>
        <v>0</v>
      </c>
      <c r="DJ61" s="11" t="b">
        <f t="shared" si="62"/>
        <v>0</v>
      </c>
      <c r="DK61" s="11" t="b">
        <f t="shared" si="63"/>
        <v>0</v>
      </c>
      <c r="DL61" s="11" t="b">
        <f t="shared" si="64"/>
        <v>0</v>
      </c>
      <c r="DM61" s="11" t="b">
        <f t="shared" si="65"/>
        <v>0</v>
      </c>
      <c r="DN61" s="11" t="b">
        <f t="shared" si="66"/>
        <v>0</v>
      </c>
      <c r="DO61" s="11" t="b">
        <f t="shared" si="67"/>
        <v>0</v>
      </c>
      <c r="DP61" s="11" t="b">
        <f t="shared" si="68"/>
        <v>0</v>
      </c>
      <c r="DQ61" s="11" t="b">
        <f t="shared" si="69"/>
        <v>0</v>
      </c>
      <c r="DR61" s="11" t="b">
        <f t="shared" si="70"/>
        <v>0</v>
      </c>
      <c r="DS61" s="11" t="b">
        <f t="shared" si="71"/>
        <v>0</v>
      </c>
      <c r="DT61" s="11" t="b">
        <f t="shared" si="72"/>
        <v>0</v>
      </c>
      <c r="DV61" s="13"/>
      <c r="DW61" s="13"/>
      <c r="DX61" s="13"/>
      <c r="DZ61" s="14" t="s">
        <v>5</v>
      </c>
    </row>
    <row r="62" spans="1:130" s="12" customFormat="1" ht="25.5" x14ac:dyDescent="0.2">
      <c r="A62" s="31">
        <v>52</v>
      </c>
      <c r="B62" s="32" t="str">
        <f t="shared" si="2"/>
        <v/>
      </c>
      <c r="C62" s="54"/>
      <c r="D62" s="20"/>
      <c r="E62" s="57"/>
      <c r="F62" s="57"/>
      <c r="G62" s="57"/>
      <c r="H62" s="57"/>
      <c r="I62" s="57"/>
      <c r="J62" s="20"/>
      <c r="K62" s="20"/>
      <c r="L62" s="20"/>
      <c r="M62" s="20"/>
      <c r="N62" s="28"/>
      <c r="O62" s="20"/>
      <c r="P62" s="28"/>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153"/>
      <c r="AX62" s="50"/>
      <c r="AY62" s="52"/>
      <c r="AZ62" s="10" t="str">
        <f t="shared" si="75"/>
        <v/>
      </c>
      <c r="BA62" s="10" t="str">
        <f t="shared" si="21"/>
        <v/>
      </c>
      <c r="BB62" s="10" t="str">
        <f t="shared" si="76"/>
        <v/>
      </c>
      <c r="BC62" s="10" t="str">
        <f t="shared" si="77"/>
        <v/>
      </c>
      <c r="BD62" s="10" t="str">
        <f t="shared" si="90"/>
        <v/>
      </c>
      <c r="BE62" s="10" t="str">
        <f t="shared" si="90"/>
        <v/>
      </c>
      <c r="BF62" s="10" t="str">
        <f t="shared" si="22"/>
        <v/>
      </c>
      <c r="BG62" s="10" t="str">
        <f t="shared" si="91"/>
        <v/>
      </c>
      <c r="BH62" s="10" t="str">
        <f t="shared" si="91"/>
        <v/>
      </c>
      <c r="BI62" s="10" t="str">
        <f t="shared" si="23"/>
        <v/>
      </c>
      <c r="BJ62" s="10" t="str">
        <f t="shared" si="78"/>
        <v/>
      </c>
      <c r="BK62" s="10" t="str">
        <f t="shared" si="79"/>
        <v/>
      </c>
      <c r="BL62" s="10" t="str">
        <f t="shared" si="80"/>
        <v/>
      </c>
      <c r="BM62" s="10" t="str">
        <f t="shared" si="81"/>
        <v/>
      </c>
      <c r="BN62" s="10" t="str">
        <f t="shared" si="24"/>
        <v/>
      </c>
      <c r="BO62" s="10" t="str">
        <f t="shared" si="25"/>
        <v/>
      </c>
      <c r="BP62" s="10" t="str">
        <f t="shared" si="12"/>
        <v/>
      </c>
      <c r="BQ62" s="10" t="str">
        <f t="shared" si="26"/>
        <v/>
      </c>
      <c r="BR62" s="10" t="str">
        <f t="shared" si="82"/>
        <v/>
      </c>
      <c r="BS62" s="10" t="str">
        <f t="shared" si="27"/>
        <v/>
      </c>
      <c r="BT62" s="10" t="str">
        <f t="shared" si="83"/>
        <v/>
      </c>
      <c r="BU62" s="10" t="str">
        <f t="shared" si="28"/>
        <v/>
      </c>
      <c r="BV62" s="10" t="str">
        <f t="shared" si="29"/>
        <v/>
      </c>
      <c r="BW62" s="10" t="str">
        <f t="shared" si="30"/>
        <v/>
      </c>
      <c r="BX62" s="10" t="str">
        <f t="shared" si="84"/>
        <v/>
      </c>
      <c r="BY62" s="10" t="str">
        <f t="shared" si="31"/>
        <v/>
      </c>
      <c r="BZ62" s="10" t="str">
        <f t="shared" si="32"/>
        <v/>
      </c>
      <c r="CA62" s="10" t="str">
        <f t="shared" si="33"/>
        <v/>
      </c>
      <c r="CB62" s="10" t="str">
        <f t="shared" si="85"/>
        <v/>
      </c>
      <c r="CC62" s="10" t="str">
        <f t="shared" si="34"/>
        <v/>
      </c>
      <c r="CD62" s="10" t="str">
        <f t="shared" si="35"/>
        <v/>
      </c>
      <c r="CE62" s="10" t="str">
        <f t="shared" si="36"/>
        <v/>
      </c>
      <c r="CF62" s="10" t="str">
        <f t="shared" si="86"/>
        <v/>
      </c>
      <c r="CG62" s="10" t="str">
        <f t="shared" si="37"/>
        <v/>
      </c>
      <c r="CH62" s="10" t="str">
        <f t="shared" si="38"/>
        <v/>
      </c>
      <c r="CI62" s="10" t="str">
        <f t="shared" si="39"/>
        <v/>
      </c>
      <c r="CJ62" s="10" t="str">
        <f t="shared" si="87"/>
        <v/>
      </c>
      <c r="CK62" s="10" t="str">
        <f t="shared" si="40"/>
        <v/>
      </c>
      <c r="CL62" s="10" t="str">
        <f t="shared" si="41"/>
        <v/>
      </c>
      <c r="CM62" s="10" t="str">
        <f t="shared" si="42"/>
        <v/>
      </c>
      <c r="CN62" s="10" t="str">
        <f t="shared" si="88"/>
        <v/>
      </c>
      <c r="CO62" s="10" t="str">
        <f t="shared" si="43"/>
        <v/>
      </c>
      <c r="CP62" s="10" t="str">
        <f t="shared" si="44"/>
        <v/>
      </c>
      <c r="CQ62" s="10" t="str">
        <f t="shared" si="45"/>
        <v/>
      </c>
      <c r="CR62" s="10" t="str">
        <f t="shared" si="89"/>
        <v/>
      </c>
      <c r="CS62" s="10" t="str">
        <f t="shared" si="46"/>
        <v/>
      </c>
      <c r="CT62" s="10" t="str">
        <f t="shared" si="47"/>
        <v/>
      </c>
      <c r="CU62" s="10" t="str">
        <f t="shared" si="48"/>
        <v/>
      </c>
      <c r="CV62" s="151"/>
      <c r="CW62" s="11" t="b">
        <f t="shared" si="49"/>
        <v>0</v>
      </c>
      <c r="CX62" s="11" t="b">
        <f t="shared" si="50"/>
        <v>0</v>
      </c>
      <c r="CY62" s="11" t="b">
        <f t="shared" si="51"/>
        <v>0</v>
      </c>
      <c r="CZ62" s="11" t="b">
        <f t="shared" si="52"/>
        <v>0</v>
      </c>
      <c r="DA62" s="11" t="b">
        <f t="shared" si="53"/>
        <v>0</v>
      </c>
      <c r="DB62" s="11" t="b">
        <f t="shared" si="54"/>
        <v>0</v>
      </c>
      <c r="DC62" s="11" t="b">
        <f t="shared" si="55"/>
        <v>0</v>
      </c>
      <c r="DD62" s="11" t="b">
        <f t="shared" si="56"/>
        <v>0</v>
      </c>
      <c r="DE62" s="11" t="b">
        <f t="shared" si="57"/>
        <v>0</v>
      </c>
      <c r="DF62" s="11" t="b">
        <f t="shared" si="58"/>
        <v>0</v>
      </c>
      <c r="DG62" s="11" t="b">
        <f t="shared" si="59"/>
        <v>0</v>
      </c>
      <c r="DH62" s="11" t="b">
        <f t="shared" si="60"/>
        <v>0</v>
      </c>
      <c r="DI62" s="11" t="b">
        <f t="shared" si="61"/>
        <v>0</v>
      </c>
      <c r="DJ62" s="11" t="b">
        <f t="shared" si="62"/>
        <v>0</v>
      </c>
      <c r="DK62" s="11" t="b">
        <f t="shared" si="63"/>
        <v>0</v>
      </c>
      <c r="DL62" s="11" t="b">
        <f t="shared" si="64"/>
        <v>0</v>
      </c>
      <c r="DM62" s="11" t="b">
        <f t="shared" si="65"/>
        <v>0</v>
      </c>
      <c r="DN62" s="11" t="b">
        <f t="shared" si="66"/>
        <v>0</v>
      </c>
      <c r="DO62" s="11" t="b">
        <f t="shared" si="67"/>
        <v>0</v>
      </c>
      <c r="DP62" s="11" t="b">
        <f t="shared" si="68"/>
        <v>0</v>
      </c>
      <c r="DQ62" s="11" t="b">
        <f t="shared" si="69"/>
        <v>0</v>
      </c>
      <c r="DR62" s="11" t="b">
        <f t="shared" si="70"/>
        <v>0</v>
      </c>
      <c r="DS62" s="11" t="b">
        <f t="shared" si="71"/>
        <v>0</v>
      </c>
      <c r="DT62" s="11" t="b">
        <f t="shared" si="72"/>
        <v>0</v>
      </c>
      <c r="DV62" s="13"/>
      <c r="DW62" s="13"/>
      <c r="DX62" s="13"/>
      <c r="DZ62" s="14" t="s">
        <v>5</v>
      </c>
    </row>
    <row r="63" spans="1:130" s="12" customFormat="1" ht="25.5" x14ac:dyDescent="0.2">
      <c r="A63" s="31">
        <v>53</v>
      </c>
      <c r="B63" s="32" t="str">
        <f t="shared" si="2"/>
        <v/>
      </c>
      <c r="C63" s="54"/>
      <c r="D63" s="20"/>
      <c r="E63" s="57"/>
      <c r="F63" s="57"/>
      <c r="G63" s="57"/>
      <c r="H63" s="57"/>
      <c r="I63" s="57"/>
      <c r="J63" s="20"/>
      <c r="K63" s="20"/>
      <c r="L63" s="20"/>
      <c r="M63" s="20"/>
      <c r="N63" s="28"/>
      <c r="O63" s="20"/>
      <c r="P63" s="28"/>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153"/>
      <c r="AX63" s="50"/>
      <c r="AY63" s="52"/>
      <c r="AZ63" s="10" t="str">
        <f t="shared" si="75"/>
        <v/>
      </c>
      <c r="BA63" s="10" t="str">
        <f t="shared" si="21"/>
        <v/>
      </c>
      <c r="BB63" s="10" t="str">
        <f t="shared" si="76"/>
        <v/>
      </c>
      <c r="BC63" s="10" t="str">
        <f t="shared" si="77"/>
        <v/>
      </c>
      <c r="BD63" s="10" t="str">
        <f t="shared" si="90"/>
        <v/>
      </c>
      <c r="BE63" s="10" t="str">
        <f t="shared" si="90"/>
        <v/>
      </c>
      <c r="BF63" s="10" t="str">
        <f t="shared" si="22"/>
        <v/>
      </c>
      <c r="BG63" s="10" t="str">
        <f t="shared" si="91"/>
        <v/>
      </c>
      <c r="BH63" s="10" t="str">
        <f t="shared" si="91"/>
        <v/>
      </c>
      <c r="BI63" s="10" t="str">
        <f t="shared" si="23"/>
        <v/>
      </c>
      <c r="BJ63" s="10" t="str">
        <f t="shared" si="78"/>
        <v/>
      </c>
      <c r="BK63" s="10" t="str">
        <f t="shared" si="79"/>
        <v/>
      </c>
      <c r="BL63" s="10" t="str">
        <f t="shared" si="80"/>
        <v/>
      </c>
      <c r="BM63" s="10" t="str">
        <f t="shared" si="81"/>
        <v/>
      </c>
      <c r="BN63" s="10" t="str">
        <f t="shared" si="24"/>
        <v/>
      </c>
      <c r="BO63" s="10" t="str">
        <f t="shared" si="25"/>
        <v/>
      </c>
      <c r="BP63" s="10" t="str">
        <f t="shared" si="12"/>
        <v/>
      </c>
      <c r="BQ63" s="10" t="str">
        <f t="shared" si="26"/>
        <v/>
      </c>
      <c r="BR63" s="10" t="str">
        <f t="shared" si="82"/>
        <v/>
      </c>
      <c r="BS63" s="10" t="str">
        <f t="shared" si="27"/>
        <v/>
      </c>
      <c r="BT63" s="10" t="str">
        <f t="shared" si="83"/>
        <v/>
      </c>
      <c r="BU63" s="10" t="str">
        <f t="shared" si="28"/>
        <v/>
      </c>
      <c r="BV63" s="10" t="str">
        <f t="shared" si="29"/>
        <v/>
      </c>
      <c r="BW63" s="10" t="str">
        <f t="shared" si="30"/>
        <v/>
      </c>
      <c r="BX63" s="10" t="str">
        <f t="shared" si="84"/>
        <v/>
      </c>
      <c r="BY63" s="10" t="str">
        <f t="shared" si="31"/>
        <v/>
      </c>
      <c r="BZ63" s="10" t="str">
        <f t="shared" si="32"/>
        <v/>
      </c>
      <c r="CA63" s="10" t="str">
        <f t="shared" si="33"/>
        <v/>
      </c>
      <c r="CB63" s="10" t="str">
        <f t="shared" si="85"/>
        <v/>
      </c>
      <c r="CC63" s="10" t="str">
        <f t="shared" si="34"/>
        <v/>
      </c>
      <c r="CD63" s="10" t="str">
        <f t="shared" si="35"/>
        <v/>
      </c>
      <c r="CE63" s="10" t="str">
        <f t="shared" si="36"/>
        <v/>
      </c>
      <c r="CF63" s="10" t="str">
        <f t="shared" si="86"/>
        <v/>
      </c>
      <c r="CG63" s="10" t="str">
        <f t="shared" si="37"/>
        <v/>
      </c>
      <c r="CH63" s="10" t="str">
        <f t="shared" si="38"/>
        <v/>
      </c>
      <c r="CI63" s="10" t="str">
        <f t="shared" si="39"/>
        <v/>
      </c>
      <c r="CJ63" s="10" t="str">
        <f t="shared" si="87"/>
        <v/>
      </c>
      <c r="CK63" s="10" t="str">
        <f t="shared" si="40"/>
        <v/>
      </c>
      <c r="CL63" s="10" t="str">
        <f t="shared" si="41"/>
        <v/>
      </c>
      <c r="CM63" s="10" t="str">
        <f t="shared" si="42"/>
        <v/>
      </c>
      <c r="CN63" s="10" t="str">
        <f t="shared" si="88"/>
        <v/>
      </c>
      <c r="CO63" s="10" t="str">
        <f t="shared" si="43"/>
        <v/>
      </c>
      <c r="CP63" s="10" t="str">
        <f t="shared" si="44"/>
        <v/>
      </c>
      <c r="CQ63" s="10" t="str">
        <f t="shared" si="45"/>
        <v/>
      </c>
      <c r="CR63" s="10" t="str">
        <f t="shared" si="89"/>
        <v/>
      </c>
      <c r="CS63" s="10" t="str">
        <f t="shared" si="46"/>
        <v/>
      </c>
      <c r="CT63" s="10" t="str">
        <f t="shared" si="47"/>
        <v/>
      </c>
      <c r="CU63" s="10" t="str">
        <f t="shared" si="48"/>
        <v/>
      </c>
      <c r="CV63" s="151"/>
      <c r="CW63" s="11" t="b">
        <f t="shared" si="49"/>
        <v>0</v>
      </c>
      <c r="CX63" s="11" t="b">
        <f t="shared" si="50"/>
        <v>0</v>
      </c>
      <c r="CY63" s="11" t="b">
        <f t="shared" si="51"/>
        <v>0</v>
      </c>
      <c r="CZ63" s="11" t="b">
        <f t="shared" si="52"/>
        <v>0</v>
      </c>
      <c r="DA63" s="11" t="b">
        <f t="shared" si="53"/>
        <v>0</v>
      </c>
      <c r="DB63" s="11" t="b">
        <f t="shared" si="54"/>
        <v>0</v>
      </c>
      <c r="DC63" s="11" t="b">
        <f t="shared" si="55"/>
        <v>0</v>
      </c>
      <c r="DD63" s="11" t="b">
        <f t="shared" si="56"/>
        <v>0</v>
      </c>
      <c r="DE63" s="11" t="b">
        <f t="shared" si="57"/>
        <v>0</v>
      </c>
      <c r="DF63" s="11" t="b">
        <f t="shared" si="58"/>
        <v>0</v>
      </c>
      <c r="DG63" s="11" t="b">
        <f t="shared" si="59"/>
        <v>0</v>
      </c>
      <c r="DH63" s="11" t="b">
        <f t="shared" si="60"/>
        <v>0</v>
      </c>
      <c r="DI63" s="11" t="b">
        <f t="shared" si="61"/>
        <v>0</v>
      </c>
      <c r="DJ63" s="11" t="b">
        <f t="shared" si="62"/>
        <v>0</v>
      </c>
      <c r="DK63" s="11" t="b">
        <f t="shared" si="63"/>
        <v>0</v>
      </c>
      <c r="DL63" s="11" t="b">
        <f t="shared" si="64"/>
        <v>0</v>
      </c>
      <c r="DM63" s="11" t="b">
        <f t="shared" si="65"/>
        <v>0</v>
      </c>
      <c r="DN63" s="11" t="b">
        <f t="shared" si="66"/>
        <v>0</v>
      </c>
      <c r="DO63" s="11" t="b">
        <f t="shared" si="67"/>
        <v>0</v>
      </c>
      <c r="DP63" s="11" t="b">
        <f t="shared" si="68"/>
        <v>0</v>
      </c>
      <c r="DQ63" s="11" t="b">
        <f t="shared" si="69"/>
        <v>0</v>
      </c>
      <c r="DR63" s="11" t="b">
        <f t="shared" si="70"/>
        <v>0</v>
      </c>
      <c r="DS63" s="11" t="b">
        <f t="shared" si="71"/>
        <v>0</v>
      </c>
      <c r="DT63" s="11" t="b">
        <f t="shared" si="72"/>
        <v>0</v>
      </c>
      <c r="DV63" s="13"/>
      <c r="DW63" s="13"/>
      <c r="DX63" s="13"/>
      <c r="DZ63" s="14" t="s">
        <v>5</v>
      </c>
    </row>
    <row r="64" spans="1:130" s="12" customFormat="1" ht="25.5" x14ac:dyDescent="0.2">
      <c r="A64" s="31">
        <v>54</v>
      </c>
      <c r="B64" s="32" t="str">
        <f t="shared" si="2"/>
        <v/>
      </c>
      <c r="C64" s="54"/>
      <c r="D64" s="20"/>
      <c r="E64" s="57"/>
      <c r="F64" s="57"/>
      <c r="G64" s="57"/>
      <c r="H64" s="57"/>
      <c r="I64" s="57"/>
      <c r="J64" s="20"/>
      <c r="K64" s="20"/>
      <c r="L64" s="20"/>
      <c r="M64" s="20"/>
      <c r="N64" s="28"/>
      <c r="O64" s="20"/>
      <c r="P64" s="28"/>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153"/>
      <c r="AX64" s="50"/>
      <c r="AY64" s="52"/>
      <c r="AZ64" s="10" t="str">
        <f t="shared" si="75"/>
        <v/>
      </c>
      <c r="BA64" s="10" t="str">
        <f t="shared" si="21"/>
        <v/>
      </c>
      <c r="BB64" s="10" t="str">
        <f t="shared" si="76"/>
        <v/>
      </c>
      <c r="BC64" s="10" t="str">
        <f t="shared" si="77"/>
        <v/>
      </c>
      <c r="BD64" s="10" t="str">
        <f t="shared" si="90"/>
        <v/>
      </c>
      <c r="BE64" s="10" t="str">
        <f t="shared" si="90"/>
        <v/>
      </c>
      <c r="BF64" s="10" t="str">
        <f t="shared" si="22"/>
        <v/>
      </c>
      <c r="BG64" s="10" t="str">
        <f t="shared" si="91"/>
        <v/>
      </c>
      <c r="BH64" s="10" t="str">
        <f t="shared" si="91"/>
        <v/>
      </c>
      <c r="BI64" s="10" t="str">
        <f t="shared" si="23"/>
        <v/>
      </c>
      <c r="BJ64" s="10" t="str">
        <f t="shared" si="78"/>
        <v/>
      </c>
      <c r="BK64" s="10" t="str">
        <f t="shared" si="79"/>
        <v/>
      </c>
      <c r="BL64" s="10" t="str">
        <f t="shared" si="80"/>
        <v/>
      </c>
      <c r="BM64" s="10" t="str">
        <f t="shared" si="81"/>
        <v/>
      </c>
      <c r="BN64" s="10" t="str">
        <f t="shared" si="24"/>
        <v/>
      </c>
      <c r="BO64" s="10" t="str">
        <f t="shared" si="25"/>
        <v/>
      </c>
      <c r="BP64" s="10" t="str">
        <f t="shared" si="12"/>
        <v/>
      </c>
      <c r="BQ64" s="10" t="str">
        <f t="shared" si="26"/>
        <v/>
      </c>
      <c r="BR64" s="10" t="str">
        <f t="shared" si="82"/>
        <v/>
      </c>
      <c r="BS64" s="10" t="str">
        <f t="shared" si="27"/>
        <v/>
      </c>
      <c r="BT64" s="10" t="str">
        <f t="shared" si="83"/>
        <v/>
      </c>
      <c r="BU64" s="10" t="str">
        <f t="shared" si="28"/>
        <v/>
      </c>
      <c r="BV64" s="10" t="str">
        <f t="shared" si="29"/>
        <v/>
      </c>
      <c r="BW64" s="10" t="str">
        <f t="shared" si="30"/>
        <v/>
      </c>
      <c r="BX64" s="10" t="str">
        <f t="shared" si="84"/>
        <v/>
      </c>
      <c r="BY64" s="10" t="str">
        <f t="shared" si="31"/>
        <v/>
      </c>
      <c r="BZ64" s="10" t="str">
        <f t="shared" si="32"/>
        <v/>
      </c>
      <c r="CA64" s="10" t="str">
        <f t="shared" si="33"/>
        <v/>
      </c>
      <c r="CB64" s="10" t="str">
        <f t="shared" si="85"/>
        <v/>
      </c>
      <c r="CC64" s="10" t="str">
        <f t="shared" si="34"/>
        <v/>
      </c>
      <c r="CD64" s="10" t="str">
        <f t="shared" si="35"/>
        <v/>
      </c>
      <c r="CE64" s="10" t="str">
        <f t="shared" si="36"/>
        <v/>
      </c>
      <c r="CF64" s="10" t="str">
        <f t="shared" si="86"/>
        <v/>
      </c>
      <c r="CG64" s="10" t="str">
        <f t="shared" si="37"/>
        <v/>
      </c>
      <c r="CH64" s="10" t="str">
        <f t="shared" si="38"/>
        <v/>
      </c>
      <c r="CI64" s="10" t="str">
        <f t="shared" si="39"/>
        <v/>
      </c>
      <c r="CJ64" s="10" t="str">
        <f t="shared" si="87"/>
        <v/>
      </c>
      <c r="CK64" s="10" t="str">
        <f t="shared" si="40"/>
        <v/>
      </c>
      <c r="CL64" s="10" t="str">
        <f t="shared" si="41"/>
        <v/>
      </c>
      <c r="CM64" s="10" t="str">
        <f t="shared" si="42"/>
        <v/>
      </c>
      <c r="CN64" s="10" t="str">
        <f t="shared" si="88"/>
        <v/>
      </c>
      <c r="CO64" s="10" t="str">
        <f t="shared" si="43"/>
        <v/>
      </c>
      <c r="CP64" s="10" t="str">
        <f t="shared" si="44"/>
        <v/>
      </c>
      <c r="CQ64" s="10" t="str">
        <f t="shared" si="45"/>
        <v/>
      </c>
      <c r="CR64" s="10" t="str">
        <f t="shared" si="89"/>
        <v/>
      </c>
      <c r="CS64" s="10" t="str">
        <f t="shared" si="46"/>
        <v/>
      </c>
      <c r="CT64" s="10" t="str">
        <f t="shared" si="47"/>
        <v/>
      </c>
      <c r="CU64" s="10" t="str">
        <f t="shared" si="48"/>
        <v/>
      </c>
      <c r="CV64" s="151"/>
      <c r="CW64" s="11" t="b">
        <f t="shared" si="49"/>
        <v>0</v>
      </c>
      <c r="CX64" s="11" t="b">
        <f t="shared" si="50"/>
        <v>0</v>
      </c>
      <c r="CY64" s="11" t="b">
        <f t="shared" si="51"/>
        <v>0</v>
      </c>
      <c r="CZ64" s="11" t="b">
        <f t="shared" si="52"/>
        <v>0</v>
      </c>
      <c r="DA64" s="11" t="b">
        <f t="shared" si="53"/>
        <v>0</v>
      </c>
      <c r="DB64" s="11" t="b">
        <f t="shared" si="54"/>
        <v>0</v>
      </c>
      <c r="DC64" s="11" t="b">
        <f t="shared" si="55"/>
        <v>0</v>
      </c>
      <c r="DD64" s="11" t="b">
        <f t="shared" si="56"/>
        <v>0</v>
      </c>
      <c r="DE64" s="11" t="b">
        <f t="shared" si="57"/>
        <v>0</v>
      </c>
      <c r="DF64" s="11" t="b">
        <f t="shared" si="58"/>
        <v>0</v>
      </c>
      <c r="DG64" s="11" t="b">
        <f t="shared" si="59"/>
        <v>0</v>
      </c>
      <c r="DH64" s="11" t="b">
        <f t="shared" si="60"/>
        <v>0</v>
      </c>
      <c r="DI64" s="11" t="b">
        <f t="shared" si="61"/>
        <v>0</v>
      </c>
      <c r="DJ64" s="11" t="b">
        <f t="shared" si="62"/>
        <v>0</v>
      </c>
      <c r="DK64" s="11" t="b">
        <f t="shared" si="63"/>
        <v>0</v>
      </c>
      <c r="DL64" s="11" t="b">
        <f t="shared" si="64"/>
        <v>0</v>
      </c>
      <c r="DM64" s="11" t="b">
        <f t="shared" si="65"/>
        <v>0</v>
      </c>
      <c r="DN64" s="11" t="b">
        <f t="shared" si="66"/>
        <v>0</v>
      </c>
      <c r="DO64" s="11" t="b">
        <f t="shared" si="67"/>
        <v>0</v>
      </c>
      <c r="DP64" s="11" t="b">
        <f t="shared" si="68"/>
        <v>0</v>
      </c>
      <c r="DQ64" s="11" t="b">
        <f t="shared" si="69"/>
        <v>0</v>
      </c>
      <c r="DR64" s="11" t="b">
        <f t="shared" si="70"/>
        <v>0</v>
      </c>
      <c r="DS64" s="11" t="b">
        <f t="shared" si="71"/>
        <v>0</v>
      </c>
      <c r="DT64" s="11" t="b">
        <f t="shared" si="72"/>
        <v>0</v>
      </c>
      <c r="DV64" s="13"/>
      <c r="DW64" s="13"/>
      <c r="DX64" s="13"/>
      <c r="DZ64" s="14" t="s">
        <v>5</v>
      </c>
    </row>
    <row r="65" spans="1:130" s="12" customFormat="1" ht="25.5" x14ac:dyDescent="0.2">
      <c r="A65" s="31">
        <v>55</v>
      </c>
      <c r="B65" s="32" t="str">
        <f t="shared" si="2"/>
        <v/>
      </c>
      <c r="C65" s="54"/>
      <c r="D65" s="20"/>
      <c r="E65" s="57"/>
      <c r="F65" s="57"/>
      <c r="G65" s="57"/>
      <c r="H65" s="57"/>
      <c r="I65" s="57"/>
      <c r="J65" s="20"/>
      <c r="K65" s="20"/>
      <c r="L65" s="20"/>
      <c r="M65" s="20"/>
      <c r="N65" s="28"/>
      <c r="O65" s="20"/>
      <c r="P65" s="28"/>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153"/>
      <c r="AX65" s="50"/>
      <c r="AY65" s="52"/>
      <c r="AZ65" s="10" t="str">
        <f t="shared" si="75"/>
        <v/>
      </c>
      <c r="BA65" s="10" t="str">
        <f t="shared" si="21"/>
        <v/>
      </c>
      <c r="BB65" s="10" t="str">
        <f t="shared" si="76"/>
        <v/>
      </c>
      <c r="BC65" s="10" t="str">
        <f t="shared" si="77"/>
        <v/>
      </c>
      <c r="BD65" s="10" t="str">
        <f t="shared" si="90"/>
        <v/>
      </c>
      <c r="BE65" s="10" t="str">
        <f t="shared" si="90"/>
        <v/>
      </c>
      <c r="BF65" s="10" t="str">
        <f t="shared" si="22"/>
        <v/>
      </c>
      <c r="BG65" s="10" t="str">
        <f t="shared" si="91"/>
        <v/>
      </c>
      <c r="BH65" s="10" t="str">
        <f t="shared" si="91"/>
        <v/>
      </c>
      <c r="BI65" s="10" t="str">
        <f t="shared" si="23"/>
        <v/>
      </c>
      <c r="BJ65" s="10" t="str">
        <f t="shared" si="78"/>
        <v/>
      </c>
      <c r="BK65" s="10" t="str">
        <f t="shared" si="79"/>
        <v/>
      </c>
      <c r="BL65" s="10" t="str">
        <f t="shared" si="80"/>
        <v/>
      </c>
      <c r="BM65" s="10" t="str">
        <f t="shared" si="81"/>
        <v/>
      </c>
      <c r="BN65" s="10" t="str">
        <f t="shared" si="24"/>
        <v/>
      </c>
      <c r="BO65" s="10" t="str">
        <f t="shared" si="25"/>
        <v/>
      </c>
      <c r="BP65" s="10" t="str">
        <f t="shared" si="12"/>
        <v/>
      </c>
      <c r="BQ65" s="10" t="str">
        <f t="shared" si="26"/>
        <v/>
      </c>
      <c r="BR65" s="10" t="str">
        <f t="shared" si="82"/>
        <v/>
      </c>
      <c r="BS65" s="10" t="str">
        <f t="shared" si="27"/>
        <v/>
      </c>
      <c r="BT65" s="10" t="str">
        <f t="shared" si="83"/>
        <v/>
      </c>
      <c r="BU65" s="10" t="str">
        <f t="shared" si="28"/>
        <v/>
      </c>
      <c r="BV65" s="10" t="str">
        <f t="shared" si="29"/>
        <v/>
      </c>
      <c r="BW65" s="10" t="str">
        <f t="shared" si="30"/>
        <v/>
      </c>
      <c r="BX65" s="10" t="str">
        <f t="shared" si="84"/>
        <v/>
      </c>
      <c r="BY65" s="10" t="str">
        <f t="shared" si="31"/>
        <v/>
      </c>
      <c r="BZ65" s="10" t="str">
        <f t="shared" si="32"/>
        <v/>
      </c>
      <c r="CA65" s="10" t="str">
        <f t="shared" si="33"/>
        <v/>
      </c>
      <c r="CB65" s="10" t="str">
        <f t="shared" si="85"/>
        <v/>
      </c>
      <c r="CC65" s="10" t="str">
        <f t="shared" si="34"/>
        <v/>
      </c>
      <c r="CD65" s="10" t="str">
        <f t="shared" si="35"/>
        <v/>
      </c>
      <c r="CE65" s="10" t="str">
        <f t="shared" si="36"/>
        <v/>
      </c>
      <c r="CF65" s="10" t="str">
        <f t="shared" si="86"/>
        <v/>
      </c>
      <c r="CG65" s="10" t="str">
        <f t="shared" si="37"/>
        <v/>
      </c>
      <c r="CH65" s="10" t="str">
        <f t="shared" si="38"/>
        <v/>
      </c>
      <c r="CI65" s="10" t="str">
        <f t="shared" si="39"/>
        <v/>
      </c>
      <c r="CJ65" s="10" t="str">
        <f t="shared" si="87"/>
        <v/>
      </c>
      <c r="CK65" s="10" t="str">
        <f t="shared" si="40"/>
        <v/>
      </c>
      <c r="CL65" s="10" t="str">
        <f t="shared" si="41"/>
        <v/>
      </c>
      <c r="CM65" s="10" t="str">
        <f t="shared" si="42"/>
        <v/>
      </c>
      <c r="CN65" s="10" t="str">
        <f t="shared" si="88"/>
        <v/>
      </c>
      <c r="CO65" s="10" t="str">
        <f t="shared" si="43"/>
        <v/>
      </c>
      <c r="CP65" s="10" t="str">
        <f t="shared" si="44"/>
        <v/>
      </c>
      <c r="CQ65" s="10" t="str">
        <f t="shared" si="45"/>
        <v/>
      </c>
      <c r="CR65" s="10" t="str">
        <f t="shared" si="89"/>
        <v/>
      </c>
      <c r="CS65" s="10" t="str">
        <f t="shared" si="46"/>
        <v/>
      </c>
      <c r="CT65" s="10" t="str">
        <f t="shared" si="47"/>
        <v/>
      </c>
      <c r="CU65" s="10" t="str">
        <f t="shared" si="48"/>
        <v/>
      </c>
      <c r="CV65" s="151"/>
      <c r="CW65" s="11" t="b">
        <f t="shared" si="49"/>
        <v>0</v>
      </c>
      <c r="CX65" s="11" t="b">
        <f t="shared" si="50"/>
        <v>0</v>
      </c>
      <c r="CY65" s="11" t="b">
        <f t="shared" si="51"/>
        <v>0</v>
      </c>
      <c r="CZ65" s="11" t="b">
        <f t="shared" si="52"/>
        <v>0</v>
      </c>
      <c r="DA65" s="11" t="b">
        <f t="shared" si="53"/>
        <v>0</v>
      </c>
      <c r="DB65" s="11" t="b">
        <f t="shared" si="54"/>
        <v>0</v>
      </c>
      <c r="DC65" s="11" t="b">
        <f t="shared" si="55"/>
        <v>0</v>
      </c>
      <c r="DD65" s="11" t="b">
        <f t="shared" si="56"/>
        <v>0</v>
      </c>
      <c r="DE65" s="11" t="b">
        <f t="shared" si="57"/>
        <v>0</v>
      </c>
      <c r="DF65" s="11" t="b">
        <f t="shared" si="58"/>
        <v>0</v>
      </c>
      <c r="DG65" s="11" t="b">
        <f t="shared" si="59"/>
        <v>0</v>
      </c>
      <c r="DH65" s="11" t="b">
        <f t="shared" si="60"/>
        <v>0</v>
      </c>
      <c r="DI65" s="11" t="b">
        <f t="shared" si="61"/>
        <v>0</v>
      </c>
      <c r="DJ65" s="11" t="b">
        <f t="shared" si="62"/>
        <v>0</v>
      </c>
      <c r="DK65" s="11" t="b">
        <f t="shared" si="63"/>
        <v>0</v>
      </c>
      <c r="DL65" s="11" t="b">
        <f t="shared" si="64"/>
        <v>0</v>
      </c>
      <c r="DM65" s="11" t="b">
        <f t="shared" si="65"/>
        <v>0</v>
      </c>
      <c r="DN65" s="11" t="b">
        <f t="shared" si="66"/>
        <v>0</v>
      </c>
      <c r="DO65" s="11" t="b">
        <f t="shared" si="67"/>
        <v>0</v>
      </c>
      <c r="DP65" s="11" t="b">
        <f t="shared" si="68"/>
        <v>0</v>
      </c>
      <c r="DQ65" s="11" t="b">
        <f t="shared" si="69"/>
        <v>0</v>
      </c>
      <c r="DR65" s="11" t="b">
        <f t="shared" si="70"/>
        <v>0</v>
      </c>
      <c r="DS65" s="11" t="b">
        <f t="shared" si="71"/>
        <v>0</v>
      </c>
      <c r="DT65" s="11" t="b">
        <f t="shared" si="72"/>
        <v>0</v>
      </c>
      <c r="DV65" s="13"/>
      <c r="DW65" s="13"/>
      <c r="DX65" s="13"/>
      <c r="DZ65" s="14" t="s">
        <v>5</v>
      </c>
    </row>
    <row r="66" spans="1:130" s="12" customFormat="1" ht="25.5" x14ac:dyDescent="0.2">
      <c r="A66" s="31">
        <v>56</v>
      </c>
      <c r="B66" s="32" t="str">
        <f t="shared" si="2"/>
        <v/>
      </c>
      <c r="C66" s="54"/>
      <c r="D66" s="20"/>
      <c r="E66" s="57"/>
      <c r="F66" s="57"/>
      <c r="G66" s="57"/>
      <c r="H66" s="57"/>
      <c r="I66" s="57"/>
      <c r="J66" s="20"/>
      <c r="K66" s="20"/>
      <c r="L66" s="20"/>
      <c r="M66" s="20"/>
      <c r="N66" s="28"/>
      <c r="O66" s="20"/>
      <c r="P66" s="28"/>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153"/>
      <c r="AX66" s="50"/>
      <c r="AY66" s="52"/>
      <c r="AZ66" s="10" t="str">
        <f t="shared" si="75"/>
        <v/>
      </c>
      <c r="BA66" s="10" t="str">
        <f t="shared" si="21"/>
        <v/>
      </c>
      <c r="BB66" s="10" t="str">
        <f t="shared" si="76"/>
        <v/>
      </c>
      <c r="BC66" s="10" t="str">
        <f t="shared" si="77"/>
        <v/>
      </c>
      <c r="BD66" s="10" t="str">
        <f t="shared" si="90"/>
        <v/>
      </c>
      <c r="BE66" s="10" t="str">
        <f t="shared" si="90"/>
        <v/>
      </c>
      <c r="BF66" s="10" t="str">
        <f t="shared" si="22"/>
        <v/>
      </c>
      <c r="BG66" s="10" t="str">
        <f t="shared" si="91"/>
        <v/>
      </c>
      <c r="BH66" s="10" t="str">
        <f t="shared" si="91"/>
        <v/>
      </c>
      <c r="BI66" s="10" t="str">
        <f t="shared" si="23"/>
        <v/>
      </c>
      <c r="BJ66" s="10" t="str">
        <f t="shared" si="78"/>
        <v/>
      </c>
      <c r="BK66" s="10" t="str">
        <f t="shared" si="79"/>
        <v/>
      </c>
      <c r="BL66" s="10" t="str">
        <f t="shared" si="80"/>
        <v/>
      </c>
      <c r="BM66" s="10" t="str">
        <f t="shared" si="81"/>
        <v/>
      </c>
      <c r="BN66" s="10" t="str">
        <f t="shared" si="24"/>
        <v/>
      </c>
      <c r="BO66" s="10" t="str">
        <f t="shared" si="25"/>
        <v/>
      </c>
      <c r="BP66" s="10" t="str">
        <f t="shared" si="12"/>
        <v/>
      </c>
      <c r="BQ66" s="10" t="str">
        <f t="shared" si="26"/>
        <v/>
      </c>
      <c r="BR66" s="10" t="str">
        <f t="shared" si="82"/>
        <v/>
      </c>
      <c r="BS66" s="10" t="str">
        <f t="shared" si="27"/>
        <v/>
      </c>
      <c r="BT66" s="10" t="str">
        <f t="shared" si="83"/>
        <v/>
      </c>
      <c r="BU66" s="10" t="str">
        <f t="shared" si="28"/>
        <v/>
      </c>
      <c r="BV66" s="10" t="str">
        <f t="shared" si="29"/>
        <v/>
      </c>
      <c r="BW66" s="10" t="str">
        <f t="shared" si="30"/>
        <v/>
      </c>
      <c r="BX66" s="10" t="str">
        <f t="shared" si="84"/>
        <v/>
      </c>
      <c r="BY66" s="10" t="str">
        <f t="shared" si="31"/>
        <v/>
      </c>
      <c r="BZ66" s="10" t="str">
        <f t="shared" si="32"/>
        <v/>
      </c>
      <c r="CA66" s="10" t="str">
        <f t="shared" si="33"/>
        <v/>
      </c>
      <c r="CB66" s="10" t="str">
        <f t="shared" si="85"/>
        <v/>
      </c>
      <c r="CC66" s="10" t="str">
        <f t="shared" si="34"/>
        <v/>
      </c>
      <c r="CD66" s="10" t="str">
        <f t="shared" si="35"/>
        <v/>
      </c>
      <c r="CE66" s="10" t="str">
        <f t="shared" si="36"/>
        <v/>
      </c>
      <c r="CF66" s="10" t="str">
        <f t="shared" si="86"/>
        <v/>
      </c>
      <c r="CG66" s="10" t="str">
        <f t="shared" si="37"/>
        <v/>
      </c>
      <c r="CH66" s="10" t="str">
        <f t="shared" si="38"/>
        <v/>
      </c>
      <c r="CI66" s="10" t="str">
        <f t="shared" si="39"/>
        <v/>
      </c>
      <c r="CJ66" s="10" t="str">
        <f t="shared" si="87"/>
        <v/>
      </c>
      <c r="CK66" s="10" t="str">
        <f t="shared" si="40"/>
        <v/>
      </c>
      <c r="CL66" s="10" t="str">
        <f t="shared" si="41"/>
        <v/>
      </c>
      <c r="CM66" s="10" t="str">
        <f t="shared" si="42"/>
        <v/>
      </c>
      <c r="CN66" s="10" t="str">
        <f t="shared" si="88"/>
        <v/>
      </c>
      <c r="CO66" s="10" t="str">
        <f t="shared" si="43"/>
        <v/>
      </c>
      <c r="CP66" s="10" t="str">
        <f t="shared" si="44"/>
        <v/>
      </c>
      <c r="CQ66" s="10" t="str">
        <f t="shared" si="45"/>
        <v/>
      </c>
      <c r="CR66" s="10" t="str">
        <f t="shared" si="89"/>
        <v/>
      </c>
      <c r="CS66" s="10" t="str">
        <f t="shared" si="46"/>
        <v/>
      </c>
      <c r="CT66" s="10" t="str">
        <f t="shared" si="47"/>
        <v/>
      </c>
      <c r="CU66" s="10" t="str">
        <f t="shared" si="48"/>
        <v/>
      </c>
      <c r="CV66" s="151"/>
      <c r="CW66" s="11" t="b">
        <f t="shared" si="49"/>
        <v>0</v>
      </c>
      <c r="CX66" s="11" t="b">
        <f t="shared" si="50"/>
        <v>0</v>
      </c>
      <c r="CY66" s="11" t="b">
        <f t="shared" si="51"/>
        <v>0</v>
      </c>
      <c r="CZ66" s="11" t="b">
        <f t="shared" si="52"/>
        <v>0</v>
      </c>
      <c r="DA66" s="11" t="b">
        <f t="shared" si="53"/>
        <v>0</v>
      </c>
      <c r="DB66" s="11" t="b">
        <f t="shared" si="54"/>
        <v>0</v>
      </c>
      <c r="DC66" s="11" t="b">
        <f t="shared" si="55"/>
        <v>0</v>
      </c>
      <c r="DD66" s="11" t="b">
        <f t="shared" si="56"/>
        <v>0</v>
      </c>
      <c r="DE66" s="11" t="b">
        <f t="shared" si="57"/>
        <v>0</v>
      </c>
      <c r="DF66" s="11" t="b">
        <f t="shared" si="58"/>
        <v>0</v>
      </c>
      <c r="DG66" s="11" t="b">
        <f t="shared" si="59"/>
        <v>0</v>
      </c>
      <c r="DH66" s="11" t="b">
        <f t="shared" si="60"/>
        <v>0</v>
      </c>
      <c r="DI66" s="11" t="b">
        <f t="shared" si="61"/>
        <v>0</v>
      </c>
      <c r="DJ66" s="11" t="b">
        <f t="shared" si="62"/>
        <v>0</v>
      </c>
      <c r="DK66" s="11" t="b">
        <f t="shared" si="63"/>
        <v>0</v>
      </c>
      <c r="DL66" s="11" t="b">
        <f t="shared" si="64"/>
        <v>0</v>
      </c>
      <c r="DM66" s="11" t="b">
        <f t="shared" si="65"/>
        <v>0</v>
      </c>
      <c r="DN66" s="11" t="b">
        <f t="shared" si="66"/>
        <v>0</v>
      </c>
      <c r="DO66" s="11" t="b">
        <f t="shared" si="67"/>
        <v>0</v>
      </c>
      <c r="DP66" s="11" t="b">
        <f t="shared" si="68"/>
        <v>0</v>
      </c>
      <c r="DQ66" s="11" t="b">
        <f t="shared" si="69"/>
        <v>0</v>
      </c>
      <c r="DR66" s="11" t="b">
        <f t="shared" si="70"/>
        <v>0</v>
      </c>
      <c r="DS66" s="11" t="b">
        <f t="shared" si="71"/>
        <v>0</v>
      </c>
      <c r="DT66" s="11" t="b">
        <f t="shared" si="72"/>
        <v>0</v>
      </c>
      <c r="DW66" s="13"/>
      <c r="DX66" s="13"/>
      <c r="DZ66" s="14" t="s">
        <v>5</v>
      </c>
    </row>
    <row r="67" spans="1:130" s="12" customFormat="1" ht="25.5" x14ac:dyDescent="0.2">
      <c r="A67" s="31">
        <v>57</v>
      </c>
      <c r="B67" s="32" t="str">
        <f t="shared" si="2"/>
        <v/>
      </c>
      <c r="C67" s="54"/>
      <c r="D67" s="20"/>
      <c r="E67" s="57"/>
      <c r="F67" s="57"/>
      <c r="G67" s="57"/>
      <c r="H67" s="57"/>
      <c r="I67" s="57"/>
      <c r="J67" s="20"/>
      <c r="K67" s="20"/>
      <c r="L67" s="20"/>
      <c r="M67" s="20"/>
      <c r="N67" s="28"/>
      <c r="O67" s="20"/>
      <c r="P67" s="28"/>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153"/>
      <c r="AX67" s="50"/>
      <c r="AY67" s="52"/>
      <c r="AZ67" s="10" t="str">
        <f t="shared" si="75"/>
        <v/>
      </c>
      <c r="BA67" s="10" t="str">
        <f t="shared" si="21"/>
        <v/>
      </c>
      <c r="BB67" s="10" t="str">
        <f t="shared" si="76"/>
        <v/>
      </c>
      <c r="BC67" s="10" t="str">
        <f t="shared" si="77"/>
        <v/>
      </c>
      <c r="BD67" s="10" t="str">
        <f t="shared" si="90"/>
        <v/>
      </c>
      <c r="BE67" s="10" t="str">
        <f t="shared" si="90"/>
        <v/>
      </c>
      <c r="BF67" s="10" t="str">
        <f t="shared" si="22"/>
        <v/>
      </c>
      <c r="BG67" s="10" t="str">
        <f t="shared" si="91"/>
        <v/>
      </c>
      <c r="BH67" s="10" t="str">
        <f t="shared" si="91"/>
        <v/>
      </c>
      <c r="BI67" s="10" t="str">
        <f t="shared" si="23"/>
        <v/>
      </c>
      <c r="BJ67" s="10" t="str">
        <f t="shared" si="78"/>
        <v/>
      </c>
      <c r="BK67" s="10" t="str">
        <f t="shared" si="79"/>
        <v/>
      </c>
      <c r="BL67" s="10" t="str">
        <f t="shared" si="80"/>
        <v/>
      </c>
      <c r="BM67" s="10" t="str">
        <f t="shared" si="81"/>
        <v/>
      </c>
      <c r="BN67" s="10" t="str">
        <f t="shared" si="24"/>
        <v/>
      </c>
      <c r="BO67" s="10" t="str">
        <f t="shared" si="25"/>
        <v/>
      </c>
      <c r="BP67" s="10" t="str">
        <f t="shared" si="12"/>
        <v/>
      </c>
      <c r="BQ67" s="10" t="str">
        <f t="shared" si="26"/>
        <v/>
      </c>
      <c r="BR67" s="10" t="str">
        <f t="shared" si="82"/>
        <v/>
      </c>
      <c r="BS67" s="10" t="str">
        <f t="shared" si="27"/>
        <v/>
      </c>
      <c r="BT67" s="10" t="str">
        <f t="shared" si="83"/>
        <v/>
      </c>
      <c r="BU67" s="10" t="str">
        <f t="shared" si="28"/>
        <v/>
      </c>
      <c r="BV67" s="10" t="str">
        <f t="shared" si="29"/>
        <v/>
      </c>
      <c r="BW67" s="10" t="str">
        <f t="shared" si="30"/>
        <v/>
      </c>
      <c r="BX67" s="10" t="str">
        <f t="shared" si="84"/>
        <v/>
      </c>
      <c r="BY67" s="10" t="str">
        <f t="shared" si="31"/>
        <v/>
      </c>
      <c r="BZ67" s="10" t="str">
        <f t="shared" si="32"/>
        <v/>
      </c>
      <c r="CA67" s="10" t="str">
        <f t="shared" si="33"/>
        <v/>
      </c>
      <c r="CB67" s="10" t="str">
        <f t="shared" si="85"/>
        <v/>
      </c>
      <c r="CC67" s="10" t="str">
        <f t="shared" si="34"/>
        <v/>
      </c>
      <c r="CD67" s="10" t="str">
        <f t="shared" si="35"/>
        <v/>
      </c>
      <c r="CE67" s="10" t="str">
        <f t="shared" si="36"/>
        <v/>
      </c>
      <c r="CF67" s="10" t="str">
        <f t="shared" si="86"/>
        <v/>
      </c>
      <c r="CG67" s="10" t="str">
        <f t="shared" si="37"/>
        <v/>
      </c>
      <c r="CH67" s="10" t="str">
        <f t="shared" si="38"/>
        <v/>
      </c>
      <c r="CI67" s="10" t="str">
        <f t="shared" si="39"/>
        <v/>
      </c>
      <c r="CJ67" s="10" t="str">
        <f t="shared" si="87"/>
        <v/>
      </c>
      <c r="CK67" s="10" t="str">
        <f t="shared" si="40"/>
        <v/>
      </c>
      <c r="CL67" s="10" t="str">
        <f t="shared" si="41"/>
        <v/>
      </c>
      <c r="CM67" s="10" t="str">
        <f t="shared" si="42"/>
        <v/>
      </c>
      <c r="CN67" s="10" t="str">
        <f t="shared" si="88"/>
        <v/>
      </c>
      <c r="CO67" s="10" t="str">
        <f t="shared" si="43"/>
        <v/>
      </c>
      <c r="CP67" s="10" t="str">
        <f t="shared" si="44"/>
        <v/>
      </c>
      <c r="CQ67" s="10" t="str">
        <f t="shared" si="45"/>
        <v/>
      </c>
      <c r="CR67" s="10" t="str">
        <f t="shared" si="89"/>
        <v/>
      </c>
      <c r="CS67" s="10" t="str">
        <f t="shared" si="46"/>
        <v/>
      </c>
      <c r="CT67" s="10" t="str">
        <f t="shared" si="47"/>
        <v/>
      </c>
      <c r="CU67" s="10" t="str">
        <f t="shared" si="48"/>
        <v/>
      </c>
      <c r="CV67" s="151"/>
      <c r="CW67" s="11" t="b">
        <f t="shared" si="49"/>
        <v>0</v>
      </c>
      <c r="CX67" s="11" t="b">
        <f t="shared" si="50"/>
        <v>0</v>
      </c>
      <c r="CY67" s="11" t="b">
        <f t="shared" si="51"/>
        <v>0</v>
      </c>
      <c r="CZ67" s="11" t="b">
        <f t="shared" si="52"/>
        <v>0</v>
      </c>
      <c r="DA67" s="11" t="b">
        <f t="shared" si="53"/>
        <v>0</v>
      </c>
      <c r="DB67" s="11" t="b">
        <f t="shared" si="54"/>
        <v>0</v>
      </c>
      <c r="DC67" s="11" t="b">
        <f t="shared" si="55"/>
        <v>0</v>
      </c>
      <c r="DD67" s="11" t="b">
        <f t="shared" si="56"/>
        <v>0</v>
      </c>
      <c r="DE67" s="11" t="b">
        <f t="shared" si="57"/>
        <v>0</v>
      </c>
      <c r="DF67" s="11" t="b">
        <f t="shared" si="58"/>
        <v>0</v>
      </c>
      <c r="DG67" s="11" t="b">
        <f t="shared" si="59"/>
        <v>0</v>
      </c>
      <c r="DH67" s="11" t="b">
        <f t="shared" si="60"/>
        <v>0</v>
      </c>
      <c r="DI67" s="11" t="b">
        <f t="shared" si="61"/>
        <v>0</v>
      </c>
      <c r="DJ67" s="11" t="b">
        <f t="shared" si="62"/>
        <v>0</v>
      </c>
      <c r="DK67" s="11" t="b">
        <f t="shared" si="63"/>
        <v>0</v>
      </c>
      <c r="DL67" s="11" t="b">
        <f t="shared" si="64"/>
        <v>0</v>
      </c>
      <c r="DM67" s="11" t="b">
        <f t="shared" si="65"/>
        <v>0</v>
      </c>
      <c r="DN67" s="11" t="b">
        <f t="shared" si="66"/>
        <v>0</v>
      </c>
      <c r="DO67" s="11" t="b">
        <f t="shared" si="67"/>
        <v>0</v>
      </c>
      <c r="DP67" s="11" t="b">
        <f t="shared" si="68"/>
        <v>0</v>
      </c>
      <c r="DQ67" s="11" t="b">
        <f t="shared" si="69"/>
        <v>0</v>
      </c>
      <c r="DR67" s="11" t="b">
        <f t="shared" si="70"/>
        <v>0</v>
      </c>
      <c r="DS67" s="11" t="b">
        <f t="shared" si="71"/>
        <v>0</v>
      </c>
      <c r="DT67" s="11" t="b">
        <f t="shared" si="72"/>
        <v>0</v>
      </c>
      <c r="DW67" s="13"/>
      <c r="DX67" s="13"/>
      <c r="DZ67" s="14" t="s">
        <v>5</v>
      </c>
    </row>
    <row r="68" spans="1:130" s="12" customFormat="1" ht="25.5" x14ac:dyDescent="0.2">
      <c r="A68" s="31">
        <v>58</v>
      </c>
      <c r="B68" s="32" t="str">
        <f t="shared" si="2"/>
        <v/>
      </c>
      <c r="C68" s="54"/>
      <c r="D68" s="20"/>
      <c r="E68" s="57"/>
      <c r="F68" s="57"/>
      <c r="G68" s="57"/>
      <c r="H68" s="57"/>
      <c r="I68" s="57"/>
      <c r="J68" s="20"/>
      <c r="K68" s="20"/>
      <c r="L68" s="20"/>
      <c r="M68" s="20"/>
      <c r="N68" s="28"/>
      <c r="O68" s="20"/>
      <c r="P68" s="28"/>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153"/>
      <c r="AX68" s="50"/>
      <c r="AY68" s="52"/>
      <c r="AZ68" s="10" t="str">
        <f t="shared" si="75"/>
        <v/>
      </c>
      <c r="BA68" s="10" t="str">
        <f t="shared" si="21"/>
        <v/>
      </c>
      <c r="BB68" s="10" t="str">
        <f t="shared" si="76"/>
        <v/>
      </c>
      <c r="BC68" s="10" t="str">
        <f t="shared" si="77"/>
        <v/>
      </c>
      <c r="BD68" s="10" t="str">
        <f t="shared" si="90"/>
        <v/>
      </c>
      <c r="BE68" s="10" t="str">
        <f t="shared" si="90"/>
        <v/>
      </c>
      <c r="BF68" s="10" t="str">
        <f t="shared" si="22"/>
        <v/>
      </c>
      <c r="BG68" s="10" t="str">
        <f t="shared" si="91"/>
        <v/>
      </c>
      <c r="BH68" s="10" t="str">
        <f t="shared" si="91"/>
        <v/>
      </c>
      <c r="BI68" s="10" t="str">
        <f t="shared" si="23"/>
        <v/>
      </c>
      <c r="BJ68" s="10" t="str">
        <f t="shared" si="78"/>
        <v/>
      </c>
      <c r="BK68" s="10" t="str">
        <f t="shared" si="79"/>
        <v/>
      </c>
      <c r="BL68" s="10" t="str">
        <f t="shared" si="80"/>
        <v/>
      </c>
      <c r="BM68" s="10" t="str">
        <f t="shared" si="81"/>
        <v/>
      </c>
      <c r="BN68" s="10" t="str">
        <f t="shared" si="24"/>
        <v/>
      </c>
      <c r="BO68" s="10" t="str">
        <f t="shared" si="25"/>
        <v/>
      </c>
      <c r="BP68" s="10" t="str">
        <f t="shared" si="12"/>
        <v/>
      </c>
      <c r="BQ68" s="10" t="str">
        <f t="shared" si="26"/>
        <v/>
      </c>
      <c r="BR68" s="10" t="str">
        <f t="shared" si="82"/>
        <v/>
      </c>
      <c r="BS68" s="10" t="str">
        <f t="shared" si="27"/>
        <v/>
      </c>
      <c r="BT68" s="10" t="str">
        <f t="shared" si="83"/>
        <v/>
      </c>
      <c r="BU68" s="10" t="str">
        <f t="shared" si="28"/>
        <v/>
      </c>
      <c r="BV68" s="10" t="str">
        <f t="shared" si="29"/>
        <v/>
      </c>
      <c r="BW68" s="10" t="str">
        <f t="shared" si="30"/>
        <v/>
      </c>
      <c r="BX68" s="10" t="str">
        <f t="shared" si="84"/>
        <v/>
      </c>
      <c r="BY68" s="10" t="str">
        <f t="shared" si="31"/>
        <v/>
      </c>
      <c r="BZ68" s="10" t="str">
        <f t="shared" si="32"/>
        <v/>
      </c>
      <c r="CA68" s="10" t="str">
        <f t="shared" si="33"/>
        <v/>
      </c>
      <c r="CB68" s="10" t="str">
        <f t="shared" si="85"/>
        <v/>
      </c>
      <c r="CC68" s="10" t="str">
        <f t="shared" si="34"/>
        <v/>
      </c>
      <c r="CD68" s="10" t="str">
        <f t="shared" si="35"/>
        <v/>
      </c>
      <c r="CE68" s="10" t="str">
        <f t="shared" si="36"/>
        <v/>
      </c>
      <c r="CF68" s="10" t="str">
        <f t="shared" si="86"/>
        <v/>
      </c>
      <c r="CG68" s="10" t="str">
        <f t="shared" si="37"/>
        <v/>
      </c>
      <c r="CH68" s="10" t="str">
        <f t="shared" si="38"/>
        <v/>
      </c>
      <c r="CI68" s="10" t="str">
        <f t="shared" si="39"/>
        <v/>
      </c>
      <c r="CJ68" s="10" t="str">
        <f t="shared" si="87"/>
        <v/>
      </c>
      <c r="CK68" s="10" t="str">
        <f t="shared" si="40"/>
        <v/>
      </c>
      <c r="CL68" s="10" t="str">
        <f t="shared" si="41"/>
        <v/>
      </c>
      <c r="CM68" s="10" t="str">
        <f t="shared" si="42"/>
        <v/>
      </c>
      <c r="CN68" s="10" t="str">
        <f t="shared" si="88"/>
        <v/>
      </c>
      <c r="CO68" s="10" t="str">
        <f t="shared" si="43"/>
        <v/>
      </c>
      <c r="CP68" s="10" t="str">
        <f t="shared" si="44"/>
        <v/>
      </c>
      <c r="CQ68" s="10" t="str">
        <f t="shared" si="45"/>
        <v/>
      </c>
      <c r="CR68" s="10" t="str">
        <f t="shared" si="89"/>
        <v/>
      </c>
      <c r="CS68" s="10" t="str">
        <f t="shared" si="46"/>
        <v/>
      </c>
      <c r="CT68" s="10" t="str">
        <f t="shared" si="47"/>
        <v/>
      </c>
      <c r="CU68" s="10" t="str">
        <f t="shared" si="48"/>
        <v/>
      </c>
      <c r="CV68" s="151"/>
      <c r="CW68" s="11" t="b">
        <f t="shared" si="49"/>
        <v>0</v>
      </c>
      <c r="CX68" s="11" t="b">
        <f t="shared" si="50"/>
        <v>0</v>
      </c>
      <c r="CY68" s="11" t="b">
        <f t="shared" si="51"/>
        <v>0</v>
      </c>
      <c r="CZ68" s="11" t="b">
        <f t="shared" si="52"/>
        <v>0</v>
      </c>
      <c r="DA68" s="11" t="b">
        <f t="shared" si="53"/>
        <v>0</v>
      </c>
      <c r="DB68" s="11" t="b">
        <f t="shared" si="54"/>
        <v>0</v>
      </c>
      <c r="DC68" s="11" t="b">
        <f t="shared" si="55"/>
        <v>0</v>
      </c>
      <c r="DD68" s="11" t="b">
        <f t="shared" si="56"/>
        <v>0</v>
      </c>
      <c r="DE68" s="11" t="b">
        <f t="shared" si="57"/>
        <v>0</v>
      </c>
      <c r="DF68" s="11" t="b">
        <f t="shared" si="58"/>
        <v>0</v>
      </c>
      <c r="DG68" s="11" t="b">
        <f t="shared" si="59"/>
        <v>0</v>
      </c>
      <c r="DH68" s="11" t="b">
        <f t="shared" si="60"/>
        <v>0</v>
      </c>
      <c r="DI68" s="11" t="b">
        <f t="shared" si="61"/>
        <v>0</v>
      </c>
      <c r="DJ68" s="11" t="b">
        <f t="shared" si="62"/>
        <v>0</v>
      </c>
      <c r="DK68" s="11" t="b">
        <f t="shared" si="63"/>
        <v>0</v>
      </c>
      <c r="DL68" s="11" t="b">
        <f t="shared" si="64"/>
        <v>0</v>
      </c>
      <c r="DM68" s="11" t="b">
        <f t="shared" si="65"/>
        <v>0</v>
      </c>
      <c r="DN68" s="11" t="b">
        <f t="shared" si="66"/>
        <v>0</v>
      </c>
      <c r="DO68" s="11" t="b">
        <f t="shared" si="67"/>
        <v>0</v>
      </c>
      <c r="DP68" s="11" t="b">
        <f t="shared" si="68"/>
        <v>0</v>
      </c>
      <c r="DQ68" s="11" t="b">
        <f t="shared" si="69"/>
        <v>0</v>
      </c>
      <c r="DR68" s="11" t="b">
        <f t="shared" si="70"/>
        <v>0</v>
      </c>
      <c r="DS68" s="11" t="b">
        <f t="shared" si="71"/>
        <v>0</v>
      </c>
      <c r="DT68" s="11" t="b">
        <f t="shared" si="72"/>
        <v>0</v>
      </c>
      <c r="DW68" s="13"/>
      <c r="DX68" s="13"/>
      <c r="DZ68" s="14" t="s">
        <v>5</v>
      </c>
    </row>
    <row r="69" spans="1:130" s="12" customFormat="1" ht="25.5" x14ac:dyDescent="0.2">
      <c r="A69" s="31">
        <v>59</v>
      </c>
      <c r="B69" s="32" t="str">
        <f t="shared" si="2"/>
        <v/>
      </c>
      <c r="C69" s="54"/>
      <c r="D69" s="20"/>
      <c r="E69" s="57"/>
      <c r="F69" s="57"/>
      <c r="G69" s="57"/>
      <c r="H69" s="57"/>
      <c r="I69" s="57"/>
      <c r="J69" s="20"/>
      <c r="K69" s="20"/>
      <c r="L69" s="20"/>
      <c r="M69" s="20"/>
      <c r="N69" s="28"/>
      <c r="O69" s="20"/>
      <c r="P69" s="28"/>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153"/>
      <c r="AX69" s="50"/>
      <c r="AY69" s="52"/>
      <c r="AZ69" s="10" t="str">
        <f t="shared" si="75"/>
        <v/>
      </c>
      <c r="BA69" s="10" t="str">
        <f t="shared" si="21"/>
        <v/>
      </c>
      <c r="BB69" s="10" t="str">
        <f t="shared" si="76"/>
        <v/>
      </c>
      <c r="BC69" s="10" t="str">
        <f t="shared" si="77"/>
        <v/>
      </c>
      <c r="BD69" s="10" t="str">
        <f t="shared" si="90"/>
        <v/>
      </c>
      <c r="BE69" s="10" t="str">
        <f t="shared" si="90"/>
        <v/>
      </c>
      <c r="BF69" s="10" t="str">
        <f t="shared" si="22"/>
        <v/>
      </c>
      <c r="BG69" s="10" t="str">
        <f t="shared" si="91"/>
        <v/>
      </c>
      <c r="BH69" s="10" t="str">
        <f t="shared" si="91"/>
        <v/>
      </c>
      <c r="BI69" s="10" t="str">
        <f t="shared" si="23"/>
        <v/>
      </c>
      <c r="BJ69" s="10" t="str">
        <f t="shared" si="78"/>
        <v/>
      </c>
      <c r="BK69" s="10" t="str">
        <f t="shared" si="79"/>
        <v/>
      </c>
      <c r="BL69" s="10" t="str">
        <f t="shared" si="80"/>
        <v/>
      </c>
      <c r="BM69" s="10" t="str">
        <f t="shared" si="81"/>
        <v/>
      </c>
      <c r="BN69" s="10" t="str">
        <f t="shared" si="24"/>
        <v/>
      </c>
      <c r="BO69" s="10" t="str">
        <f t="shared" si="25"/>
        <v/>
      </c>
      <c r="BP69" s="10" t="str">
        <f t="shared" si="12"/>
        <v/>
      </c>
      <c r="BQ69" s="10" t="str">
        <f t="shared" si="26"/>
        <v/>
      </c>
      <c r="BR69" s="10" t="str">
        <f t="shared" si="82"/>
        <v/>
      </c>
      <c r="BS69" s="10" t="str">
        <f t="shared" si="27"/>
        <v/>
      </c>
      <c r="BT69" s="10" t="str">
        <f t="shared" si="83"/>
        <v/>
      </c>
      <c r="BU69" s="10" t="str">
        <f t="shared" si="28"/>
        <v/>
      </c>
      <c r="BV69" s="10" t="str">
        <f t="shared" si="29"/>
        <v/>
      </c>
      <c r="BW69" s="10" t="str">
        <f t="shared" si="30"/>
        <v/>
      </c>
      <c r="BX69" s="10" t="str">
        <f t="shared" si="84"/>
        <v/>
      </c>
      <c r="BY69" s="10" t="str">
        <f t="shared" si="31"/>
        <v/>
      </c>
      <c r="BZ69" s="10" t="str">
        <f t="shared" si="32"/>
        <v/>
      </c>
      <c r="CA69" s="10" t="str">
        <f t="shared" si="33"/>
        <v/>
      </c>
      <c r="CB69" s="10" t="str">
        <f t="shared" si="85"/>
        <v/>
      </c>
      <c r="CC69" s="10" t="str">
        <f t="shared" si="34"/>
        <v/>
      </c>
      <c r="CD69" s="10" t="str">
        <f t="shared" si="35"/>
        <v/>
      </c>
      <c r="CE69" s="10" t="str">
        <f t="shared" si="36"/>
        <v/>
      </c>
      <c r="CF69" s="10" t="str">
        <f t="shared" si="86"/>
        <v/>
      </c>
      <c r="CG69" s="10" t="str">
        <f t="shared" si="37"/>
        <v/>
      </c>
      <c r="CH69" s="10" t="str">
        <f t="shared" si="38"/>
        <v/>
      </c>
      <c r="CI69" s="10" t="str">
        <f t="shared" si="39"/>
        <v/>
      </c>
      <c r="CJ69" s="10" t="str">
        <f t="shared" si="87"/>
        <v/>
      </c>
      <c r="CK69" s="10" t="str">
        <f t="shared" si="40"/>
        <v/>
      </c>
      <c r="CL69" s="10" t="str">
        <f t="shared" si="41"/>
        <v/>
      </c>
      <c r="CM69" s="10" t="str">
        <f t="shared" si="42"/>
        <v/>
      </c>
      <c r="CN69" s="10" t="str">
        <f t="shared" si="88"/>
        <v/>
      </c>
      <c r="CO69" s="10" t="str">
        <f t="shared" si="43"/>
        <v/>
      </c>
      <c r="CP69" s="10" t="str">
        <f t="shared" si="44"/>
        <v/>
      </c>
      <c r="CQ69" s="10" t="str">
        <f t="shared" si="45"/>
        <v/>
      </c>
      <c r="CR69" s="10" t="str">
        <f t="shared" si="89"/>
        <v/>
      </c>
      <c r="CS69" s="10" t="str">
        <f t="shared" si="46"/>
        <v/>
      </c>
      <c r="CT69" s="10" t="str">
        <f t="shared" si="47"/>
        <v/>
      </c>
      <c r="CU69" s="10" t="str">
        <f t="shared" si="48"/>
        <v/>
      </c>
      <c r="CV69" s="151"/>
      <c r="CW69" s="11" t="b">
        <f t="shared" si="49"/>
        <v>0</v>
      </c>
      <c r="CX69" s="11" t="b">
        <f t="shared" si="50"/>
        <v>0</v>
      </c>
      <c r="CY69" s="11" t="b">
        <f t="shared" si="51"/>
        <v>0</v>
      </c>
      <c r="CZ69" s="11" t="b">
        <f t="shared" si="52"/>
        <v>0</v>
      </c>
      <c r="DA69" s="11" t="b">
        <f t="shared" si="53"/>
        <v>0</v>
      </c>
      <c r="DB69" s="11" t="b">
        <f t="shared" si="54"/>
        <v>0</v>
      </c>
      <c r="DC69" s="11" t="b">
        <f t="shared" si="55"/>
        <v>0</v>
      </c>
      <c r="DD69" s="11" t="b">
        <f t="shared" si="56"/>
        <v>0</v>
      </c>
      <c r="DE69" s="11" t="b">
        <f t="shared" si="57"/>
        <v>0</v>
      </c>
      <c r="DF69" s="11" t="b">
        <f t="shared" si="58"/>
        <v>0</v>
      </c>
      <c r="DG69" s="11" t="b">
        <f t="shared" si="59"/>
        <v>0</v>
      </c>
      <c r="DH69" s="11" t="b">
        <f t="shared" si="60"/>
        <v>0</v>
      </c>
      <c r="DI69" s="11" t="b">
        <f t="shared" si="61"/>
        <v>0</v>
      </c>
      <c r="DJ69" s="11" t="b">
        <f t="shared" si="62"/>
        <v>0</v>
      </c>
      <c r="DK69" s="11" t="b">
        <f t="shared" si="63"/>
        <v>0</v>
      </c>
      <c r="DL69" s="11" t="b">
        <f t="shared" si="64"/>
        <v>0</v>
      </c>
      <c r="DM69" s="11" t="b">
        <f t="shared" si="65"/>
        <v>0</v>
      </c>
      <c r="DN69" s="11" t="b">
        <f t="shared" si="66"/>
        <v>0</v>
      </c>
      <c r="DO69" s="11" t="b">
        <f t="shared" si="67"/>
        <v>0</v>
      </c>
      <c r="DP69" s="11" t="b">
        <f t="shared" si="68"/>
        <v>0</v>
      </c>
      <c r="DQ69" s="11" t="b">
        <f t="shared" si="69"/>
        <v>0</v>
      </c>
      <c r="DR69" s="11" t="b">
        <f t="shared" si="70"/>
        <v>0</v>
      </c>
      <c r="DS69" s="11" t="b">
        <f t="shared" si="71"/>
        <v>0</v>
      </c>
      <c r="DT69" s="11" t="b">
        <f t="shared" si="72"/>
        <v>0</v>
      </c>
      <c r="DW69" s="13"/>
      <c r="DX69" s="13"/>
      <c r="DZ69" s="14" t="s">
        <v>5</v>
      </c>
    </row>
    <row r="70" spans="1:130" s="12" customFormat="1" ht="25.5" x14ac:dyDescent="0.2">
      <c r="A70" s="31">
        <v>60</v>
      </c>
      <c r="B70" s="32" t="str">
        <f t="shared" si="2"/>
        <v/>
      </c>
      <c r="C70" s="54"/>
      <c r="D70" s="20"/>
      <c r="E70" s="57"/>
      <c r="F70" s="57"/>
      <c r="G70" s="57"/>
      <c r="H70" s="57"/>
      <c r="I70" s="57"/>
      <c r="J70" s="20"/>
      <c r="K70" s="20"/>
      <c r="L70" s="20"/>
      <c r="M70" s="20"/>
      <c r="N70" s="28"/>
      <c r="O70" s="20"/>
      <c r="P70" s="28"/>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153"/>
      <c r="AX70" s="50"/>
      <c r="AY70" s="52"/>
      <c r="AZ70" s="10" t="str">
        <f t="shared" si="75"/>
        <v/>
      </c>
      <c r="BA70" s="10" t="str">
        <f t="shared" si="21"/>
        <v/>
      </c>
      <c r="BB70" s="10" t="str">
        <f t="shared" si="76"/>
        <v/>
      </c>
      <c r="BC70" s="10" t="str">
        <f t="shared" si="77"/>
        <v/>
      </c>
      <c r="BD70" s="10" t="str">
        <f t="shared" si="90"/>
        <v/>
      </c>
      <c r="BE70" s="10" t="str">
        <f t="shared" si="90"/>
        <v/>
      </c>
      <c r="BF70" s="10" t="str">
        <f t="shared" si="22"/>
        <v/>
      </c>
      <c r="BG70" s="10" t="str">
        <f t="shared" si="91"/>
        <v/>
      </c>
      <c r="BH70" s="10" t="str">
        <f t="shared" si="91"/>
        <v/>
      </c>
      <c r="BI70" s="10" t="str">
        <f t="shared" si="23"/>
        <v/>
      </c>
      <c r="BJ70" s="10" t="str">
        <f t="shared" si="78"/>
        <v/>
      </c>
      <c r="BK70" s="10" t="str">
        <f t="shared" si="79"/>
        <v/>
      </c>
      <c r="BL70" s="10" t="str">
        <f t="shared" si="80"/>
        <v/>
      </c>
      <c r="BM70" s="10" t="str">
        <f t="shared" si="81"/>
        <v/>
      </c>
      <c r="BN70" s="10" t="str">
        <f t="shared" si="24"/>
        <v/>
      </c>
      <c r="BO70" s="10" t="str">
        <f t="shared" si="25"/>
        <v/>
      </c>
      <c r="BP70" s="10" t="str">
        <f t="shared" si="12"/>
        <v/>
      </c>
      <c r="BQ70" s="10" t="str">
        <f t="shared" si="26"/>
        <v/>
      </c>
      <c r="BR70" s="10" t="str">
        <f t="shared" si="82"/>
        <v/>
      </c>
      <c r="BS70" s="10" t="str">
        <f t="shared" si="27"/>
        <v/>
      </c>
      <c r="BT70" s="10" t="str">
        <f t="shared" si="83"/>
        <v/>
      </c>
      <c r="BU70" s="10" t="str">
        <f t="shared" si="28"/>
        <v/>
      </c>
      <c r="BV70" s="10" t="str">
        <f t="shared" si="29"/>
        <v/>
      </c>
      <c r="BW70" s="10" t="str">
        <f t="shared" si="30"/>
        <v/>
      </c>
      <c r="BX70" s="10" t="str">
        <f t="shared" si="84"/>
        <v/>
      </c>
      <c r="BY70" s="10" t="str">
        <f t="shared" si="31"/>
        <v/>
      </c>
      <c r="BZ70" s="10" t="str">
        <f t="shared" si="32"/>
        <v/>
      </c>
      <c r="CA70" s="10" t="str">
        <f t="shared" si="33"/>
        <v/>
      </c>
      <c r="CB70" s="10" t="str">
        <f t="shared" si="85"/>
        <v/>
      </c>
      <c r="CC70" s="10" t="str">
        <f t="shared" si="34"/>
        <v/>
      </c>
      <c r="CD70" s="10" t="str">
        <f t="shared" si="35"/>
        <v/>
      </c>
      <c r="CE70" s="10" t="str">
        <f t="shared" si="36"/>
        <v/>
      </c>
      <c r="CF70" s="10" t="str">
        <f t="shared" si="86"/>
        <v/>
      </c>
      <c r="CG70" s="10" t="str">
        <f t="shared" si="37"/>
        <v/>
      </c>
      <c r="CH70" s="10" t="str">
        <f t="shared" si="38"/>
        <v/>
      </c>
      <c r="CI70" s="10" t="str">
        <f t="shared" si="39"/>
        <v/>
      </c>
      <c r="CJ70" s="10" t="str">
        <f t="shared" si="87"/>
        <v/>
      </c>
      <c r="CK70" s="10" t="str">
        <f t="shared" si="40"/>
        <v/>
      </c>
      <c r="CL70" s="10" t="str">
        <f t="shared" si="41"/>
        <v/>
      </c>
      <c r="CM70" s="10" t="str">
        <f t="shared" si="42"/>
        <v/>
      </c>
      <c r="CN70" s="10" t="str">
        <f t="shared" si="88"/>
        <v/>
      </c>
      <c r="CO70" s="10" t="str">
        <f t="shared" si="43"/>
        <v/>
      </c>
      <c r="CP70" s="10" t="str">
        <f t="shared" si="44"/>
        <v/>
      </c>
      <c r="CQ70" s="10" t="str">
        <f t="shared" si="45"/>
        <v/>
      </c>
      <c r="CR70" s="10" t="str">
        <f t="shared" si="89"/>
        <v/>
      </c>
      <c r="CS70" s="10" t="str">
        <f t="shared" si="46"/>
        <v/>
      </c>
      <c r="CT70" s="10" t="str">
        <f t="shared" si="47"/>
        <v/>
      </c>
      <c r="CU70" s="10" t="str">
        <f t="shared" si="48"/>
        <v/>
      </c>
      <c r="CV70" s="151"/>
      <c r="CW70" s="11" t="b">
        <f t="shared" si="49"/>
        <v>0</v>
      </c>
      <c r="CX70" s="11" t="b">
        <f t="shared" si="50"/>
        <v>0</v>
      </c>
      <c r="CY70" s="11" t="b">
        <f t="shared" si="51"/>
        <v>0</v>
      </c>
      <c r="CZ70" s="11" t="b">
        <f t="shared" si="52"/>
        <v>0</v>
      </c>
      <c r="DA70" s="11" t="b">
        <f t="shared" si="53"/>
        <v>0</v>
      </c>
      <c r="DB70" s="11" t="b">
        <f t="shared" si="54"/>
        <v>0</v>
      </c>
      <c r="DC70" s="11" t="b">
        <f t="shared" si="55"/>
        <v>0</v>
      </c>
      <c r="DD70" s="11" t="b">
        <f t="shared" si="56"/>
        <v>0</v>
      </c>
      <c r="DE70" s="11" t="b">
        <f t="shared" si="57"/>
        <v>0</v>
      </c>
      <c r="DF70" s="11" t="b">
        <f t="shared" si="58"/>
        <v>0</v>
      </c>
      <c r="DG70" s="11" t="b">
        <f t="shared" si="59"/>
        <v>0</v>
      </c>
      <c r="DH70" s="11" t="b">
        <f t="shared" si="60"/>
        <v>0</v>
      </c>
      <c r="DI70" s="11" t="b">
        <f t="shared" si="61"/>
        <v>0</v>
      </c>
      <c r="DJ70" s="11" t="b">
        <f t="shared" si="62"/>
        <v>0</v>
      </c>
      <c r="DK70" s="11" t="b">
        <f t="shared" si="63"/>
        <v>0</v>
      </c>
      <c r="DL70" s="11" t="b">
        <f t="shared" si="64"/>
        <v>0</v>
      </c>
      <c r="DM70" s="11" t="b">
        <f t="shared" si="65"/>
        <v>0</v>
      </c>
      <c r="DN70" s="11" t="b">
        <f t="shared" si="66"/>
        <v>0</v>
      </c>
      <c r="DO70" s="11" t="b">
        <f t="shared" si="67"/>
        <v>0</v>
      </c>
      <c r="DP70" s="11" t="b">
        <f t="shared" si="68"/>
        <v>0</v>
      </c>
      <c r="DQ70" s="11" t="b">
        <f t="shared" si="69"/>
        <v>0</v>
      </c>
      <c r="DR70" s="11" t="b">
        <f t="shared" si="70"/>
        <v>0</v>
      </c>
      <c r="DS70" s="11" t="b">
        <f t="shared" si="71"/>
        <v>0</v>
      </c>
      <c r="DT70" s="11" t="b">
        <f t="shared" si="72"/>
        <v>0</v>
      </c>
      <c r="DW70" s="13"/>
      <c r="DX70" s="13"/>
      <c r="DZ70" s="14" t="s">
        <v>5</v>
      </c>
    </row>
    <row r="71" spans="1:130" s="12" customFormat="1" ht="25.5" x14ac:dyDescent="0.2">
      <c r="A71" s="31">
        <v>61</v>
      </c>
      <c r="B71" s="32" t="str">
        <f t="shared" si="2"/>
        <v/>
      </c>
      <c r="C71" s="54"/>
      <c r="D71" s="20"/>
      <c r="E71" s="57"/>
      <c r="F71" s="57"/>
      <c r="G71" s="57"/>
      <c r="H71" s="57"/>
      <c r="I71" s="57"/>
      <c r="J71" s="20"/>
      <c r="K71" s="20"/>
      <c r="L71" s="20"/>
      <c r="M71" s="20"/>
      <c r="N71" s="28"/>
      <c r="O71" s="20"/>
      <c r="P71" s="28"/>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153"/>
      <c r="AX71" s="50"/>
      <c r="AY71" s="52"/>
      <c r="AZ71" s="10" t="str">
        <f t="shared" si="75"/>
        <v/>
      </c>
      <c r="BA71" s="10" t="str">
        <f t="shared" si="21"/>
        <v/>
      </c>
      <c r="BB71" s="10" t="str">
        <f t="shared" si="76"/>
        <v/>
      </c>
      <c r="BC71" s="10" t="str">
        <f t="shared" si="77"/>
        <v/>
      </c>
      <c r="BD71" s="10" t="str">
        <f t="shared" ref="BD71:BE90" si="92">IF(COUNTA($C71:$AX71)=0,"",IF(AND(ISBLANK($G71),ISBLANK($H71)),"Empty cell",IF(AND(ISBLANK($G71)=FALSE,ISBLANK($H71)=FALSE),"Entries should not be in both Individual and Private Model cells","ok")))</f>
        <v/>
      </c>
      <c r="BE71" s="10" t="str">
        <f t="shared" si="92"/>
        <v/>
      </c>
      <c r="BF71" s="10" t="str">
        <f t="shared" si="22"/>
        <v/>
      </c>
      <c r="BG71" s="10" t="str">
        <f t="shared" ref="BG71:BH90" si="93">IF(COUNTA($C71:$AX71)=0,"","ok")</f>
        <v/>
      </c>
      <c r="BH71" s="10" t="str">
        <f t="shared" si="93"/>
        <v/>
      </c>
      <c r="BI71" s="10" t="str">
        <f t="shared" si="23"/>
        <v/>
      </c>
      <c r="BJ71" s="10" t="str">
        <f t="shared" si="78"/>
        <v/>
      </c>
      <c r="BK71" s="10" t="str">
        <f t="shared" si="79"/>
        <v/>
      </c>
      <c r="BL71" s="10" t="str">
        <f t="shared" si="80"/>
        <v/>
      </c>
      <c r="BM71" s="10" t="str">
        <f t="shared" si="81"/>
        <v/>
      </c>
      <c r="BN71" s="10" t="str">
        <f t="shared" si="24"/>
        <v/>
      </c>
      <c r="BO71" s="10" t="str">
        <f t="shared" si="25"/>
        <v/>
      </c>
      <c r="BP71" s="10" t="str">
        <f t="shared" si="12"/>
        <v/>
      </c>
      <c r="BQ71" s="10" t="str">
        <f t="shared" si="26"/>
        <v/>
      </c>
      <c r="BR71" s="10" t="str">
        <f t="shared" si="82"/>
        <v/>
      </c>
      <c r="BS71" s="10" t="str">
        <f t="shared" si="27"/>
        <v/>
      </c>
      <c r="BT71" s="10" t="str">
        <f t="shared" si="83"/>
        <v/>
      </c>
      <c r="BU71" s="10" t="str">
        <f t="shared" si="28"/>
        <v/>
      </c>
      <c r="BV71" s="10" t="str">
        <f t="shared" si="29"/>
        <v/>
      </c>
      <c r="BW71" s="10" t="str">
        <f t="shared" si="30"/>
        <v/>
      </c>
      <c r="BX71" s="10" t="str">
        <f t="shared" si="84"/>
        <v/>
      </c>
      <c r="BY71" s="10" t="str">
        <f t="shared" si="31"/>
        <v/>
      </c>
      <c r="BZ71" s="10" t="str">
        <f t="shared" si="32"/>
        <v/>
      </c>
      <c r="CA71" s="10" t="str">
        <f t="shared" si="33"/>
        <v/>
      </c>
      <c r="CB71" s="10" t="str">
        <f t="shared" si="85"/>
        <v/>
      </c>
      <c r="CC71" s="10" t="str">
        <f t="shared" si="34"/>
        <v/>
      </c>
      <c r="CD71" s="10" t="str">
        <f t="shared" si="35"/>
        <v/>
      </c>
      <c r="CE71" s="10" t="str">
        <f t="shared" si="36"/>
        <v/>
      </c>
      <c r="CF71" s="10" t="str">
        <f t="shared" si="86"/>
        <v/>
      </c>
      <c r="CG71" s="10" t="str">
        <f t="shared" si="37"/>
        <v/>
      </c>
      <c r="CH71" s="10" t="str">
        <f t="shared" si="38"/>
        <v/>
      </c>
      <c r="CI71" s="10" t="str">
        <f t="shared" si="39"/>
        <v/>
      </c>
      <c r="CJ71" s="10" t="str">
        <f t="shared" si="87"/>
        <v/>
      </c>
      <c r="CK71" s="10" t="str">
        <f t="shared" si="40"/>
        <v/>
      </c>
      <c r="CL71" s="10" t="str">
        <f t="shared" si="41"/>
        <v/>
      </c>
      <c r="CM71" s="10" t="str">
        <f t="shared" si="42"/>
        <v/>
      </c>
      <c r="CN71" s="10" t="str">
        <f t="shared" si="88"/>
        <v/>
      </c>
      <c r="CO71" s="10" t="str">
        <f t="shared" si="43"/>
        <v/>
      </c>
      <c r="CP71" s="10" t="str">
        <f t="shared" si="44"/>
        <v/>
      </c>
      <c r="CQ71" s="10" t="str">
        <f t="shared" si="45"/>
        <v/>
      </c>
      <c r="CR71" s="10" t="str">
        <f t="shared" si="89"/>
        <v/>
      </c>
      <c r="CS71" s="10" t="str">
        <f t="shared" si="46"/>
        <v/>
      </c>
      <c r="CT71" s="10" t="str">
        <f t="shared" si="47"/>
        <v/>
      </c>
      <c r="CU71" s="10" t="str">
        <f t="shared" si="48"/>
        <v/>
      </c>
      <c r="CV71" s="151"/>
      <c r="CW71" s="11" t="b">
        <f t="shared" si="49"/>
        <v>0</v>
      </c>
      <c r="CX71" s="11" t="b">
        <f t="shared" si="50"/>
        <v>0</v>
      </c>
      <c r="CY71" s="11" t="b">
        <f t="shared" si="51"/>
        <v>0</v>
      </c>
      <c r="CZ71" s="11" t="b">
        <f t="shared" si="52"/>
        <v>0</v>
      </c>
      <c r="DA71" s="11" t="b">
        <f t="shared" si="53"/>
        <v>0</v>
      </c>
      <c r="DB71" s="11" t="b">
        <f t="shared" si="54"/>
        <v>0</v>
      </c>
      <c r="DC71" s="11" t="b">
        <f t="shared" si="55"/>
        <v>0</v>
      </c>
      <c r="DD71" s="11" t="b">
        <f t="shared" si="56"/>
        <v>0</v>
      </c>
      <c r="DE71" s="11" t="b">
        <f t="shared" si="57"/>
        <v>0</v>
      </c>
      <c r="DF71" s="11" t="b">
        <f t="shared" si="58"/>
        <v>0</v>
      </c>
      <c r="DG71" s="11" t="b">
        <f t="shared" si="59"/>
        <v>0</v>
      </c>
      <c r="DH71" s="11" t="b">
        <f t="shared" si="60"/>
        <v>0</v>
      </c>
      <c r="DI71" s="11" t="b">
        <f t="shared" si="61"/>
        <v>0</v>
      </c>
      <c r="DJ71" s="11" t="b">
        <f t="shared" si="62"/>
        <v>0</v>
      </c>
      <c r="DK71" s="11" t="b">
        <f t="shared" si="63"/>
        <v>0</v>
      </c>
      <c r="DL71" s="11" t="b">
        <f t="shared" si="64"/>
        <v>0</v>
      </c>
      <c r="DM71" s="11" t="b">
        <f t="shared" si="65"/>
        <v>0</v>
      </c>
      <c r="DN71" s="11" t="b">
        <f t="shared" si="66"/>
        <v>0</v>
      </c>
      <c r="DO71" s="11" t="b">
        <f t="shared" si="67"/>
        <v>0</v>
      </c>
      <c r="DP71" s="11" t="b">
        <f t="shared" si="68"/>
        <v>0</v>
      </c>
      <c r="DQ71" s="11" t="b">
        <f t="shared" si="69"/>
        <v>0</v>
      </c>
      <c r="DR71" s="11" t="b">
        <f t="shared" si="70"/>
        <v>0</v>
      </c>
      <c r="DS71" s="11" t="b">
        <f t="shared" si="71"/>
        <v>0</v>
      </c>
      <c r="DT71" s="11" t="b">
        <f t="shared" si="72"/>
        <v>0</v>
      </c>
      <c r="DW71" s="13"/>
      <c r="DX71" s="13"/>
      <c r="DZ71" s="14" t="s">
        <v>5</v>
      </c>
    </row>
    <row r="72" spans="1:130" s="12" customFormat="1" ht="25.5" x14ac:dyDescent="0.2">
      <c r="A72" s="31">
        <v>62</v>
      </c>
      <c r="B72" s="32" t="str">
        <f t="shared" si="2"/>
        <v/>
      </c>
      <c r="C72" s="54"/>
      <c r="D72" s="20"/>
      <c r="E72" s="57"/>
      <c r="F72" s="57"/>
      <c r="G72" s="57"/>
      <c r="H72" s="57"/>
      <c r="I72" s="57"/>
      <c r="J72" s="20"/>
      <c r="K72" s="20"/>
      <c r="L72" s="20"/>
      <c r="M72" s="20"/>
      <c r="N72" s="28"/>
      <c r="O72" s="20"/>
      <c r="P72" s="28"/>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153"/>
      <c r="AX72" s="50"/>
      <c r="AY72" s="52"/>
      <c r="AZ72" s="10" t="str">
        <f t="shared" si="75"/>
        <v/>
      </c>
      <c r="BA72" s="10" t="str">
        <f t="shared" si="21"/>
        <v/>
      </c>
      <c r="BB72" s="10" t="str">
        <f t="shared" si="76"/>
        <v/>
      </c>
      <c r="BC72" s="10" t="str">
        <f t="shared" si="77"/>
        <v/>
      </c>
      <c r="BD72" s="10" t="str">
        <f t="shared" si="92"/>
        <v/>
      </c>
      <c r="BE72" s="10" t="str">
        <f t="shared" si="92"/>
        <v/>
      </c>
      <c r="BF72" s="10" t="str">
        <f t="shared" si="22"/>
        <v/>
      </c>
      <c r="BG72" s="10" t="str">
        <f t="shared" si="93"/>
        <v/>
      </c>
      <c r="BH72" s="10" t="str">
        <f t="shared" si="93"/>
        <v/>
      </c>
      <c r="BI72" s="10" t="str">
        <f t="shared" si="23"/>
        <v/>
      </c>
      <c r="BJ72" s="10" t="str">
        <f t="shared" si="78"/>
        <v/>
      </c>
      <c r="BK72" s="10" t="str">
        <f t="shared" si="79"/>
        <v/>
      </c>
      <c r="BL72" s="10" t="str">
        <f t="shared" si="80"/>
        <v/>
      </c>
      <c r="BM72" s="10" t="str">
        <f t="shared" si="81"/>
        <v/>
      </c>
      <c r="BN72" s="10" t="str">
        <f t="shared" si="24"/>
        <v/>
      </c>
      <c r="BO72" s="10" t="str">
        <f t="shared" si="25"/>
        <v/>
      </c>
      <c r="BP72" s="10" t="str">
        <f t="shared" si="12"/>
        <v/>
      </c>
      <c r="BQ72" s="10" t="str">
        <f t="shared" si="26"/>
        <v/>
      </c>
      <c r="BR72" s="10" t="str">
        <f t="shared" si="82"/>
        <v/>
      </c>
      <c r="BS72" s="10" t="str">
        <f t="shared" si="27"/>
        <v/>
      </c>
      <c r="BT72" s="10" t="str">
        <f t="shared" si="83"/>
        <v/>
      </c>
      <c r="BU72" s="10" t="str">
        <f t="shared" si="28"/>
        <v/>
      </c>
      <c r="BV72" s="10" t="str">
        <f t="shared" si="29"/>
        <v/>
      </c>
      <c r="BW72" s="10" t="str">
        <f t="shared" si="30"/>
        <v/>
      </c>
      <c r="BX72" s="10" t="str">
        <f t="shared" si="84"/>
        <v/>
      </c>
      <c r="BY72" s="10" t="str">
        <f t="shared" si="31"/>
        <v/>
      </c>
      <c r="BZ72" s="10" t="str">
        <f t="shared" si="32"/>
        <v/>
      </c>
      <c r="CA72" s="10" t="str">
        <f t="shared" si="33"/>
        <v/>
      </c>
      <c r="CB72" s="10" t="str">
        <f t="shared" si="85"/>
        <v/>
      </c>
      <c r="CC72" s="10" t="str">
        <f t="shared" si="34"/>
        <v/>
      </c>
      <c r="CD72" s="10" t="str">
        <f t="shared" si="35"/>
        <v/>
      </c>
      <c r="CE72" s="10" t="str">
        <f t="shared" si="36"/>
        <v/>
      </c>
      <c r="CF72" s="10" t="str">
        <f t="shared" si="86"/>
        <v/>
      </c>
      <c r="CG72" s="10" t="str">
        <f t="shared" si="37"/>
        <v/>
      </c>
      <c r="CH72" s="10" t="str">
        <f t="shared" si="38"/>
        <v/>
      </c>
      <c r="CI72" s="10" t="str">
        <f t="shared" si="39"/>
        <v/>
      </c>
      <c r="CJ72" s="10" t="str">
        <f t="shared" si="87"/>
        <v/>
      </c>
      <c r="CK72" s="10" t="str">
        <f t="shared" si="40"/>
        <v/>
      </c>
      <c r="CL72" s="10" t="str">
        <f t="shared" si="41"/>
        <v/>
      </c>
      <c r="CM72" s="10" t="str">
        <f t="shared" si="42"/>
        <v/>
      </c>
      <c r="CN72" s="10" t="str">
        <f t="shared" si="88"/>
        <v/>
      </c>
      <c r="CO72" s="10" t="str">
        <f t="shared" si="43"/>
        <v/>
      </c>
      <c r="CP72" s="10" t="str">
        <f t="shared" si="44"/>
        <v/>
      </c>
      <c r="CQ72" s="10" t="str">
        <f t="shared" si="45"/>
        <v/>
      </c>
      <c r="CR72" s="10" t="str">
        <f t="shared" si="89"/>
        <v/>
      </c>
      <c r="CS72" s="10" t="str">
        <f t="shared" si="46"/>
        <v/>
      </c>
      <c r="CT72" s="10" t="str">
        <f t="shared" si="47"/>
        <v/>
      </c>
      <c r="CU72" s="10" t="str">
        <f t="shared" si="48"/>
        <v/>
      </c>
      <c r="CV72" s="151"/>
      <c r="CW72" s="11" t="b">
        <f t="shared" si="49"/>
        <v>0</v>
      </c>
      <c r="CX72" s="11" t="b">
        <f t="shared" si="50"/>
        <v>0</v>
      </c>
      <c r="CY72" s="11" t="b">
        <f t="shared" si="51"/>
        <v>0</v>
      </c>
      <c r="CZ72" s="11" t="b">
        <f t="shared" si="52"/>
        <v>0</v>
      </c>
      <c r="DA72" s="11" t="b">
        <f t="shared" si="53"/>
        <v>0</v>
      </c>
      <c r="DB72" s="11" t="b">
        <f t="shared" si="54"/>
        <v>0</v>
      </c>
      <c r="DC72" s="11" t="b">
        <f t="shared" si="55"/>
        <v>0</v>
      </c>
      <c r="DD72" s="11" t="b">
        <f t="shared" si="56"/>
        <v>0</v>
      </c>
      <c r="DE72" s="11" t="b">
        <f t="shared" si="57"/>
        <v>0</v>
      </c>
      <c r="DF72" s="11" t="b">
        <f t="shared" si="58"/>
        <v>0</v>
      </c>
      <c r="DG72" s="11" t="b">
        <f t="shared" si="59"/>
        <v>0</v>
      </c>
      <c r="DH72" s="11" t="b">
        <f t="shared" si="60"/>
        <v>0</v>
      </c>
      <c r="DI72" s="11" t="b">
        <f t="shared" si="61"/>
        <v>0</v>
      </c>
      <c r="DJ72" s="11" t="b">
        <f t="shared" si="62"/>
        <v>0</v>
      </c>
      <c r="DK72" s="11" t="b">
        <f t="shared" si="63"/>
        <v>0</v>
      </c>
      <c r="DL72" s="11" t="b">
        <f t="shared" si="64"/>
        <v>0</v>
      </c>
      <c r="DM72" s="11" t="b">
        <f t="shared" si="65"/>
        <v>0</v>
      </c>
      <c r="DN72" s="11" t="b">
        <f t="shared" si="66"/>
        <v>0</v>
      </c>
      <c r="DO72" s="11" t="b">
        <f t="shared" si="67"/>
        <v>0</v>
      </c>
      <c r="DP72" s="11" t="b">
        <f t="shared" si="68"/>
        <v>0</v>
      </c>
      <c r="DQ72" s="11" t="b">
        <f t="shared" si="69"/>
        <v>0</v>
      </c>
      <c r="DR72" s="11" t="b">
        <f t="shared" si="70"/>
        <v>0</v>
      </c>
      <c r="DS72" s="11" t="b">
        <f t="shared" si="71"/>
        <v>0</v>
      </c>
      <c r="DT72" s="11" t="b">
        <f t="shared" si="72"/>
        <v>0</v>
      </c>
      <c r="DW72" s="13"/>
      <c r="DX72" s="13"/>
      <c r="DZ72" s="14" t="s">
        <v>5</v>
      </c>
    </row>
    <row r="73" spans="1:130" s="12" customFormat="1" ht="25.5" x14ac:dyDescent="0.2">
      <c r="A73" s="31">
        <v>63</v>
      </c>
      <c r="B73" s="32" t="str">
        <f t="shared" si="2"/>
        <v/>
      </c>
      <c r="C73" s="54"/>
      <c r="D73" s="20"/>
      <c r="E73" s="57"/>
      <c r="F73" s="57"/>
      <c r="G73" s="57"/>
      <c r="H73" s="57"/>
      <c r="I73" s="57"/>
      <c r="J73" s="20"/>
      <c r="K73" s="20"/>
      <c r="L73" s="20"/>
      <c r="M73" s="20"/>
      <c r="N73" s="28"/>
      <c r="O73" s="20"/>
      <c r="P73" s="28"/>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153"/>
      <c r="AX73" s="50"/>
      <c r="AY73" s="52"/>
      <c r="AZ73" s="10" t="str">
        <f t="shared" si="75"/>
        <v/>
      </c>
      <c r="BA73" s="10" t="str">
        <f t="shared" si="21"/>
        <v/>
      </c>
      <c r="BB73" s="10" t="str">
        <f t="shared" si="76"/>
        <v/>
      </c>
      <c r="BC73" s="10" t="str">
        <f t="shared" si="77"/>
        <v/>
      </c>
      <c r="BD73" s="10" t="str">
        <f t="shared" si="92"/>
        <v/>
      </c>
      <c r="BE73" s="10" t="str">
        <f t="shared" si="92"/>
        <v/>
      </c>
      <c r="BF73" s="10" t="str">
        <f t="shared" si="22"/>
        <v/>
      </c>
      <c r="BG73" s="10" t="str">
        <f t="shared" si="93"/>
        <v/>
      </c>
      <c r="BH73" s="10" t="str">
        <f t="shared" si="93"/>
        <v/>
      </c>
      <c r="BI73" s="10" t="str">
        <f t="shared" si="23"/>
        <v/>
      </c>
      <c r="BJ73" s="10" t="str">
        <f t="shared" si="78"/>
        <v/>
      </c>
      <c r="BK73" s="10" t="str">
        <f t="shared" si="79"/>
        <v/>
      </c>
      <c r="BL73" s="10" t="str">
        <f t="shared" si="80"/>
        <v/>
      </c>
      <c r="BM73" s="10" t="str">
        <f t="shared" si="81"/>
        <v/>
      </c>
      <c r="BN73" s="10" t="str">
        <f t="shared" si="24"/>
        <v/>
      </c>
      <c r="BO73" s="10" t="str">
        <f t="shared" si="25"/>
        <v/>
      </c>
      <c r="BP73" s="10" t="str">
        <f t="shared" si="12"/>
        <v/>
      </c>
      <c r="BQ73" s="10" t="str">
        <f t="shared" si="26"/>
        <v/>
      </c>
      <c r="BR73" s="10" t="str">
        <f t="shared" si="82"/>
        <v/>
      </c>
      <c r="BS73" s="10" t="str">
        <f t="shared" si="27"/>
        <v/>
      </c>
      <c r="BT73" s="10" t="str">
        <f t="shared" si="83"/>
        <v/>
      </c>
      <c r="BU73" s="10" t="str">
        <f t="shared" si="28"/>
        <v/>
      </c>
      <c r="BV73" s="10" t="str">
        <f t="shared" si="29"/>
        <v/>
      </c>
      <c r="BW73" s="10" t="str">
        <f t="shared" si="30"/>
        <v/>
      </c>
      <c r="BX73" s="10" t="str">
        <f t="shared" si="84"/>
        <v/>
      </c>
      <c r="BY73" s="10" t="str">
        <f t="shared" si="31"/>
        <v/>
      </c>
      <c r="BZ73" s="10" t="str">
        <f t="shared" si="32"/>
        <v/>
      </c>
      <c r="CA73" s="10" t="str">
        <f t="shared" si="33"/>
        <v/>
      </c>
      <c r="CB73" s="10" t="str">
        <f t="shared" si="85"/>
        <v/>
      </c>
      <c r="CC73" s="10" t="str">
        <f t="shared" si="34"/>
        <v/>
      </c>
      <c r="CD73" s="10" t="str">
        <f t="shared" si="35"/>
        <v/>
      </c>
      <c r="CE73" s="10" t="str">
        <f t="shared" si="36"/>
        <v/>
      </c>
      <c r="CF73" s="10" t="str">
        <f t="shared" si="86"/>
        <v/>
      </c>
      <c r="CG73" s="10" t="str">
        <f t="shared" si="37"/>
        <v/>
      </c>
      <c r="CH73" s="10" t="str">
        <f t="shared" si="38"/>
        <v/>
      </c>
      <c r="CI73" s="10" t="str">
        <f t="shared" si="39"/>
        <v/>
      </c>
      <c r="CJ73" s="10" t="str">
        <f t="shared" si="87"/>
        <v/>
      </c>
      <c r="CK73" s="10" t="str">
        <f t="shared" si="40"/>
        <v/>
      </c>
      <c r="CL73" s="10" t="str">
        <f t="shared" si="41"/>
        <v/>
      </c>
      <c r="CM73" s="10" t="str">
        <f t="shared" si="42"/>
        <v/>
      </c>
      <c r="CN73" s="10" t="str">
        <f t="shared" si="88"/>
        <v/>
      </c>
      <c r="CO73" s="10" t="str">
        <f t="shared" si="43"/>
        <v/>
      </c>
      <c r="CP73" s="10" t="str">
        <f t="shared" si="44"/>
        <v/>
      </c>
      <c r="CQ73" s="10" t="str">
        <f t="shared" si="45"/>
        <v/>
      </c>
      <c r="CR73" s="10" t="str">
        <f t="shared" si="89"/>
        <v/>
      </c>
      <c r="CS73" s="10" t="str">
        <f t="shared" si="46"/>
        <v/>
      </c>
      <c r="CT73" s="10" t="str">
        <f t="shared" si="47"/>
        <v/>
      </c>
      <c r="CU73" s="10" t="str">
        <f t="shared" si="48"/>
        <v/>
      </c>
      <c r="CV73" s="151"/>
      <c r="CW73" s="11" t="b">
        <f t="shared" si="49"/>
        <v>0</v>
      </c>
      <c r="CX73" s="11" t="b">
        <f t="shared" si="50"/>
        <v>0</v>
      </c>
      <c r="CY73" s="11" t="b">
        <f t="shared" si="51"/>
        <v>0</v>
      </c>
      <c r="CZ73" s="11" t="b">
        <f t="shared" si="52"/>
        <v>0</v>
      </c>
      <c r="DA73" s="11" t="b">
        <f t="shared" si="53"/>
        <v>0</v>
      </c>
      <c r="DB73" s="11" t="b">
        <f t="shared" si="54"/>
        <v>0</v>
      </c>
      <c r="DC73" s="11" t="b">
        <f t="shared" si="55"/>
        <v>0</v>
      </c>
      <c r="DD73" s="11" t="b">
        <f t="shared" si="56"/>
        <v>0</v>
      </c>
      <c r="DE73" s="11" t="b">
        <f t="shared" si="57"/>
        <v>0</v>
      </c>
      <c r="DF73" s="11" t="b">
        <f t="shared" si="58"/>
        <v>0</v>
      </c>
      <c r="DG73" s="11" t="b">
        <f t="shared" si="59"/>
        <v>0</v>
      </c>
      <c r="DH73" s="11" t="b">
        <f t="shared" si="60"/>
        <v>0</v>
      </c>
      <c r="DI73" s="11" t="b">
        <f t="shared" si="61"/>
        <v>0</v>
      </c>
      <c r="DJ73" s="11" t="b">
        <f t="shared" si="62"/>
        <v>0</v>
      </c>
      <c r="DK73" s="11" t="b">
        <f t="shared" si="63"/>
        <v>0</v>
      </c>
      <c r="DL73" s="11" t="b">
        <f t="shared" si="64"/>
        <v>0</v>
      </c>
      <c r="DM73" s="11" t="b">
        <f t="shared" si="65"/>
        <v>0</v>
      </c>
      <c r="DN73" s="11" t="b">
        <f t="shared" si="66"/>
        <v>0</v>
      </c>
      <c r="DO73" s="11" t="b">
        <f t="shared" si="67"/>
        <v>0</v>
      </c>
      <c r="DP73" s="11" t="b">
        <f t="shared" si="68"/>
        <v>0</v>
      </c>
      <c r="DQ73" s="11" t="b">
        <f t="shared" si="69"/>
        <v>0</v>
      </c>
      <c r="DR73" s="11" t="b">
        <f t="shared" si="70"/>
        <v>0</v>
      </c>
      <c r="DS73" s="11" t="b">
        <f t="shared" si="71"/>
        <v>0</v>
      </c>
      <c r="DT73" s="11" t="b">
        <f t="shared" si="72"/>
        <v>0</v>
      </c>
      <c r="DW73" s="13"/>
      <c r="DX73" s="13"/>
      <c r="DZ73" s="14" t="s">
        <v>5</v>
      </c>
    </row>
    <row r="74" spans="1:130" s="12" customFormat="1" ht="25.5" x14ac:dyDescent="0.2">
      <c r="A74" s="31">
        <v>64</v>
      </c>
      <c r="B74" s="32" t="str">
        <f t="shared" si="2"/>
        <v/>
      </c>
      <c r="C74" s="54"/>
      <c r="D74" s="20"/>
      <c r="E74" s="57"/>
      <c r="F74" s="57"/>
      <c r="G74" s="57"/>
      <c r="H74" s="57"/>
      <c r="I74" s="57"/>
      <c r="J74" s="20"/>
      <c r="K74" s="20"/>
      <c r="L74" s="20"/>
      <c r="M74" s="20"/>
      <c r="N74" s="28"/>
      <c r="O74" s="20"/>
      <c r="P74" s="28"/>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153"/>
      <c r="AX74" s="50"/>
      <c r="AY74" s="52"/>
      <c r="AZ74" s="10" t="str">
        <f t="shared" si="75"/>
        <v/>
      </c>
      <c r="BA74" s="10" t="str">
        <f t="shared" si="21"/>
        <v/>
      </c>
      <c r="BB74" s="10" t="str">
        <f t="shared" si="76"/>
        <v/>
      </c>
      <c r="BC74" s="10" t="str">
        <f t="shared" si="77"/>
        <v/>
      </c>
      <c r="BD74" s="10" t="str">
        <f t="shared" si="92"/>
        <v/>
      </c>
      <c r="BE74" s="10" t="str">
        <f t="shared" si="92"/>
        <v/>
      </c>
      <c r="BF74" s="10" t="str">
        <f t="shared" si="22"/>
        <v/>
      </c>
      <c r="BG74" s="10" t="str">
        <f t="shared" si="93"/>
        <v/>
      </c>
      <c r="BH74" s="10" t="str">
        <f t="shared" si="93"/>
        <v/>
      </c>
      <c r="BI74" s="10" t="str">
        <f t="shared" si="23"/>
        <v/>
      </c>
      <c r="BJ74" s="10" t="str">
        <f t="shared" si="78"/>
        <v/>
      </c>
      <c r="BK74" s="10" t="str">
        <f t="shared" si="79"/>
        <v/>
      </c>
      <c r="BL74" s="10" t="str">
        <f t="shared" si="80"/>
        <v/>
      </c>
      <c r="BM74" s="10" t="str">
        <f t="shared" si="81"/>
        <v/>
      </c>
      <c r="BN74" s="10" t="str">
        <f t="shared" si="24"/>
        <v/>
      </c>
      <c r="BO74" s="10" t="str">
        <f t="shared" si="25"/>
        <v/>
      </c>
      <c r="BP74" s="10" t="str">
        <f t="shared" si="12"/>
        <v/>
      </c>
      <c r="BQ74" s="10" t="str">
        <f t="shared" si="26"/>
        <v/>
      </c>
      <c r="BR74" s="10" t="str">
        <f t="shared" si="82"/>
        <v/>
      </c>
      <c r="BS74" s="10" t="str">
        <f t="shared" si="27"/>
        <v/>
      </c>
      <c r="BT74" s="10" t="str">
        <f t="shared" si="83"/>
        <v/>
      </c>
      <c r="BU74" s="10" t="str">
        <f t="shared" si="28"/>
        <v/>
      </c>
      <c r="BV74" s="10" t="str">
        <f t="shared" si="29"/>
        <v/>
      </c>
      <c r="BW74" s="10" t="str">
        <f t="shared" si="30"/>
        <v/>
      </c>
      <c r="BX74" s="10" t="str">
        <f t="shared" si="84"/>
        <v/>
      </c>
      <c r="BY74" s="10" t="str">
        <f t="shared" si="31"/>
        <v/>
      </c>
      <c r="BZ74" s="10" t="str">
        <f t="shared" si="32"/>
        <v/>
      </c>
      <c r="CA74" s="10" t="str">
        <f t="shared" si="33"/>
        <v/>
      </c>
      <c r="CB74" s="10" t="str">
        <f t="shared" si="85"/>
        <v/>
      </c>
      <c r="CC74" s="10" t="str">
        <f t="shared" si="34"/>
        <v/>
      </c>
      <c r="CD74" s="10" t="str">
        <f t="shared" si="35"/>
        <v/>
      </c>
      <c r="CE74" s="10" t="str">
        <f t="shared" si="36"/>
        <v/>
      </c>
      <c r="CF74" s="10" t="str">
        <f t="shared" si="86"/>
        <v/>
      </c>
      <c r="CG74" s="10" t="str">
        <f t="shared" si="37"/>
        <v/>
      </c>
      <c r="CH74" s="10" t="str">
        <f t="shared" si="38"/>
        <v/>
      </c>
      <c r="CI74" s="10" t="str">
        <f t="shared" si="39"/>
        <v/>
      </c>
      <c r="CJ74" s="10" t="str">
        <f t="shared" si="87"/>
        <v/>
      </c>
      <c r="CK74" s="10" t="str">
        <f t="shared" si="40"/>
        <v/>
      </c>
      <c r="CL74" s="10" t="str">
        <f t="shared" si="41"/>
        <v/>
      </c>
      <c r="CM74" s="10" t="str">
        <f t="shared" si="42"/>
        <v/>
      </c>
      <c r="CN74" s="10" t="str">
        <f t="shared" si="88"/>
        <v/>
      </c>
      <c r="CO74" s="10" t="str">
        <f t="shared" si="43"/>
        <v/>
      </c>
      <c r="CP74" s="10" t="str">
        <f t="shared" si="44"/>
        <v/>
      </c>
      <c r="CQ74" s="10" t="str">
        <f t="shared" si="45"/>
        <v/>
      </c>
      <c r="CR74" s="10" t="str">
        <f t="shared" si="89"/>
        <v/>
      </c>
      <c r="CS74" s="10" t="str">
        <f t="shared" si="46"/>
        <v/>
      </c>
      <c r="CT74" s="10" t="str">
        <f t="shared" si="47"/>
        <v/>
      </c>
      <c r="CU74" s="10" t="str">
        <f t="shared" si="48"/>
        <v/>
      </c>
      <c r="CV74" s="151"/>
      <c r="CW74" s="11" t="b">
        <f t="shared" si="49"/>
        <v>0</v>
      </c>
      <c r="CX74" s="11" t="b">
        <f t="shared" si="50"/>
        <v>0</v>
      </c>
      <c r="CY74" s="11" t="b">
        <f t="shared" si="51"/>
        <v>0</v>
      </c>
      <c r="CZ74" s="11" t="b">
        <f t="shared" si="52"/>
        <v>0</v>
      </c>
      <c r="DA74" s="11" t="b">
        <f t="shared" si="53"/>
        <v>0</v>
      </c>
      <c r="DB74" s="11" t="b">
        <f t="shared" si="54"/>
        <v>0</v>
      </c>
      <c r="DC74" s="11" t="b">
        <f t="shared" si="55"/>
        <v>0</v>
      </c>
      <c r="DD74" s="11" t="b">
        <f t="shared" si="56"/>
        <v>0</v>
      </c>
      <c r="DE74" s="11" t="b">
        <f t="shared" si="57"/>
        <v>0</v>
      </c>
      <c r="DF74" s="11" t="b">
        <f t="shared" si="58"/>
        <v>0</v>
      </c>
      <c r="DG74" s="11" t="b">
        <f t="shared" si="59"/>
        <v>0</v>
      </c>
      <c r="DH74" s="11" t="b">
        <f t="shared" si="60"/>
        <v>0</v>
      </c>
      <c r="DI74" s="11" t="b">
        <f t="shared" si="61"/>
        <v>0</v>
      </c>
      <c r="DJ74" s="11" t="b">
        <f t="shared" si="62"/>
        <v>0</v>
      </c>
      <c r="DK74" s="11" t="b">
        <f t="shared" si="63"/>
        <v>0</v>
      </c>
      <c r="DL74" s="11" t="b">
        <f t="shared" si="64"/>
        <v>0</v>
      </c>
      <c r="DM74" s="11" t="b">
        <f t="shared" si="65"/>
        <v>0</v>
      </c>
      <c r="DN74" s="11" t="b">
        <f t="shared" si="66"/>
        <v>0</v>
      </c>
      <c r="DO74" s="11" t="b">
        <f t="shared" si="67"/>
        <v>0</v>
      </c>
      <c r="DP74" s="11" t="b">
        <f t="shared" si="68"/>
        <v>0</v>
      </c>
      <c r="DQ74" s="11" t="b">
        <f t="shared" si="69"/>
        <v>0</v>
      </c>
      <c r="DR74" s="11" t="b">
        <f t="shared" si="70"/>
        <v>0</v>
      </c>
      <c r="DS74" s="11" t="b">
        <f t="shared" si="71"/>
        <v>0</v>
      </c>
      <c r="DT74" s="11" t="b">
        <f t="shared" si="72"/>
        <v>0</v>
      </c>
      <c r="DW74" s="13"/>
      <c r="DX74" s="13"/>
      <c r="DZ74" s="14" t="s">
        <v>5</v>
      </c>
    </row>
    <row r="75" spans="1:130" s="12" customFormat="1" ht="25.5" x14ac:dyDescent="0.2">
      <c r="A75" s="31">
        <v>65</v>
      </c>
      <c r="B75" s="32" t="str">
        <f t="shared" ref="B75:B109" si="94">IF(COUNTIF(AZ75:CU75,"")=No_of_Columns,"",IF(COUNTIF(AZ75:CU75,"ok")=No_of_Columns,"ok","Error"))</f>
        <v/>
      </c>
      <c r="C75" s="54"/>
      <c r="D75" s="20"/>
      <c r="E75" s="57"/>
      <c r="F75" s="57"/>
      <c r="G75" s="57"/>
      <c r="H75" s="57"/>
      <c r="I75" s="57"/>
      <c r="J75" s="20"/>
      <c r="K75" s="20"/>
      <c r="L75" s="20"/>
      <c r="M75" s="20"/>
      <c r="N75" s="28"/>
      <c r="O75" s="20"/>
      <c r="P75" s="28"/>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153"/>
      <c r="AX75" s="50"/>
      <c r="AY75" s="52"/>
      <c r="AZ75" s="10" t="str">
        <f t="shared" ref="AZ75:AZ110" si="95">IF(COUNTA($C75:$AX75)=0,"",IF(ISBLANK($C75),"Empty cell","ok"))</f>
        <v/>
      </c>
      <c r="BA75" s="10" t="str">
        <f t="shared" si="21"/>
        <v/>
      </c>
      <c r="BB75" s="10" t="str">
        <f t="shared" ref="BB75:BB110" si="96">IF(COUNTA($C75:$AX75)=0,"",IF(ISBLANK($E75),"Empty cell","ok"))</f>
        <v/>
      </c>
      <c r="BC75" s="10" t="str">
        <f t="shared" ref="BC75:BC110" si="97">IF(COUNTA($C75:$AX75)=0,"",IF(ISBLANK($F75),"Empty cell","ok"))</f>
        <v/>
      </c>
      <c r="BD75" s="10" t="str">
        <f t="shared" si="92"/>
        <v/>
      </c>
      <c r="BE75" s="10" t="str">
        <f t="shared" si="92"/>
        <v/>
      </c>
      <c r="BF75" s="10" t="str">
        <f t="shared" si="22"/>
        <v/>
      </c>
      <c r="BG75" s="10" t="str">
        <f t="shared" si="93"/>
        <v/>
      </c>
      <c r="BH75" s="10" t="str">
        <f t="shared" si="93"/>
        <v/>
      </c>
      <c r="BI75" s="10" t="str">
        <f t="shared" si="23"/>
        <v/>
      </c>
      <c r="BJ75" s="10" t="str">
        <f t="shared" ref="BJ75:BJ110" si="98">IF(COUNTA($C75:$AX75)=0,"",IF(I75="d","ok",IF(ISBLANK(M75),"Empty cell",IF(M75="yes","ok",IF(M75="y","ok",IF(M75="no","ok",IF(M75="n","ok","Entry should be either 'yes', 'y', 'no' or 'n'")))))))</f>
        <v/>
      </c>
      <c r="BK75" s="10" t="str">
        <f t="shared" ref="BK75:BK110" si="99">IF(COUNTA($C75:$AX75)=0,"",IF(I75="d","ok",IF(ISBLANK(M75),IF(ISBLANK(N75),"ok","Waiver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BL75" s="10" t="str">
        <f t="shared" ref="BL75:BL110" si="100">IF(COUNTA($C75:$AX75)=0,"",IF(I75="d","ok",IF(ISBLANK(O75),"Empty cell",IF(O75="yes","ok",IF(O75="y","ok",IF(O75="no","ok",IF(O75="n","ok","Entry should be either 'yes', 'y', 'no' or 'n'")))))))</f>
        <v/>
      </c>
      <c r="BM75" s="10" t="str">
        <f t="shared" ref="BM75:BM110" si="101">IF(COUNTA($C75:$AX75)=0,"",IF(I75="d","ok",IF(ISBLANK(O75),IF(ISBLANK(P75),"ok","Exemption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BN75" s="10" t="str">
        <f t="shared" si="24"/>
        <v/>
      </c>
      <c r="BO75" s="10" t="str">
        <f t="shared" si="25"/>
        <v/>
      </c>
      <c r="BP75" s="10" t="str">
        <f t="shared" ref="BP75:BP105" si="102">IF(COUNTA($C75:$AX75)=0,"",IF(I75="d","ok",IF(ISBLANK(Q75),IF(ISBLANK(S75),"ok","AEDM question not answered"),IF(OR(Q75="yes",Q75="y"),IF(ISBLANK(S75),"Empty cell",IF(S75="yes","ok",IF(S75="y","ok",IF(S75="no","ok",IF(S75="n","ok","Entry should be either 'yes', 'y', 'no' or 'n'"))))),IF(OR(Q75="no",Q75="n"),IF(ISBLANK(S75),"ok","Answer to AEDM question is not 'yes'"),"Answer to AEDM question is not 'yes'")))))</f>
        <v/>
      </c>
      <c r="BQ75" s="10" t="str">
        <f t="shared" si="26"/>
        <v/>
      </c>
      <c r="BR75" s="10" t="str">
        <f t="shared" ref="BR75:BR110" si="103">IF(COUNTA($C75:$AX75)=0,"",IF($I75="d","ok",IF(ISBLANK(U75),"Empty cell",IF(ISNUMBER(U75),IF(U75&gt;0,"ok","Entry should be greater than 0"),"Entry should be a number"))))</f>
        <v/>
      </c>
      <c r="BS75" s="10" t="str">
        <f t="shared" si="27"/>
        <v/>
      </c>
      <c r="BT75" s="10" t="str">
        <f t="shared" ref="BT75:BT110" si="104">IF(COUNTA($C75:$AX75)=0,"",IF(I75="d","ok",IF(ISBLANK($W75),"Empty cell",IF($W75&lt;1,"Prod. Gr. Code should be an int. betw. 1 and "&amp;No_of_Product_Classes,IF($W75&gt;No_of_Product_Classes,"Prod. Gr. Code should be an int. betw. 1 and "&amp;No_of_Product_Classes,IF($W75=INT($W75),"ok","Prod. Gr. Code should be an int. betw. 1 and "&amp;No_of_Product_Classes))))))</f>
        <v/>
      </c>
      <c r="BU75" s="10" t="str">
        <f t="shared" si="28"/>
        <v/>
      </c>
      <c r="BV75" s="10" t="str">
        <f t="shared" si="29"/>
        <v/>
      </c>
      <c r="BW75" s="10" t="str">
        <f t="shared" si="30"/>
        <v/>
      </c>
      <c r="BX75" s="10" t="str">
        <f t="shared" ref="BX75:BX110" si="105">IF(COUNTA($C75:$AX75)=0,"",IF(I75="d","ok",IF(ISBLANK($AA75),"Empty cell",IF($AA75&lt;1,"Prod. Gr. Code should be an int. betw. 1 and "&amp;No_of_Product_Classes,IF($AA75&gt;No_of_Product_Classes,"Prod. Gr. Code should be an int. betw. 1 and "&amp;No_of_Product_Classes,IF($AA75=INT($AA75),"ok","Prod. Gr. Code should be an int. betw. 1 and "&amp;No_of_Product_Classes))))))</f>
        <v/>
      </c>
      <c r="BY75" s="10" t="str">
        <f t="shared" si="31"/>
        <v/>
      </c>
      <c r="BZ75" s="10" t="str">
        <f t="shared" si="32"/>
        <v/>
      </c>
      <c r="CA75" s="10" t="str">
        <f t="shared" si="33"/>
        <v/>
      </c>
      <c r="CB75" s="10" t="str">
        <f t="shared" ref="CB75:CB110" si="106">IF(COUNTA($C75:$AX75)=0,"",IF(I75="d","ok",IF($T75&lt;3,IF(ISBLANK($AE75),"ok","No entry should be made"),IF(ISBLANK($AE75),"Empty cell",IF($AE75&lt;1,"Prod. Gr. Code should be an int. betw. 1 and "&amp;No_of_Product_Classes,IF($AE75&gt;No_of_Product_Classes,"Prod. Gr. Code should be an int. betw. 1 and "&amp;No_of_Product_Classes,IF($AE75=INT($AE75),"ok","Prod. Gr. Code should be an int. betw. 1 and "&amp;No_of_Product_Classes)))))))</f>
        <v/>
      </c>
      <c r="CC75" s="10" t="str">
        <f t="shared" si="34"/>
        <v/>
      </c>
      <c r="CD75" s="10" t="str">
        <f t="shared" si="35"/>
        <v/>
      </c>
      <c r="CE75" s="10" t="str">
        <f t="shared" si="36"/>
        <v/>
      </c>
      <c r="CF75" s="10" t="str">
        <f t="shared" ref="CF75:CF110" si="107">IF(COUNTA($C75:$AX75)=0,"",IF(I75="d","ok",IF($T75&lt;4,IF(ISBLANK($AI75),"ok","No entry should be made"),IF(ISBLANK($AI75),"Empty cell",IF($AI75&lt;1,"Prod. Gr. Code should be an int. betw. 1 and "&amp;No_of_Product_Classes,IF($AI75&gt;No_of_Product_Classes,"Prod. Gr. Code should be an int. betw. 1 and "&amp;No_of_Product_Classes,IF($AI75=INT($AI75),"ok","Prod. Gr. Code should be an int. betw. 1 and "&amp;No_of_Product_Classes)))))))</f>
        <v/>
      </c>
      <c r="CG75" s="10" t="str">
        <f t="shared" si="37"/>
        <v/>
      </c>
      <c r="CH75" s="10" t="str">
        <f t="shared" si="38"/>
        <v/>
      </c>
      <c r="CI75" s="10" t="str">
        <f t="shared" si="39"/>
        <v/>
      </c>
      <c r="CJ75" s="10" t="str">
        <f t="shared" ref="CJ75:CJ110" si="108">IF(COUNTA($C75:$AX75)=0,"",IF(I75="d","ok",IF($T75&lt;5,IF(ISBLANK($AM75),"ok","No entry should be made"),IF(ISBLANK($AM75),"Empty cell",IF($AM75&lt;1,"Prod. Gr. Code should be an int. betw. 1 and "&amp;No_of_Product_Classes,IF($AM75&gt;No_of_Product_Classes,"Prod. Gr. Code should be an int. betw. 1 and "&amp;No_of_Product_Classes,IF($AM75=INT($AM75),"ok","Prod. Gr. Code should be an int. betw. 1 and "&amp;No_of_Product_Classes)))))))</f>
        <v/>
      </c>
      <c r="CK75" s="10" t="str">
        <f t="shared" si="40"/>
        <v/>
      </c>
      <c r="CL75" s="10" t="str">
        <f t="shared" si="41"/>
        <v/>
      </c>
      <c r="CM75" s="10" t="str">
        <f t="shared" si="42"/>
        <v/>
      </c>
      <c r="CN75" s="10" t="str">
        <f t="shared" ref="CN75:CN110" si="109">IF(COUNTA($C75:$AX75)=0,"",IF(I75="d","ok",IF($T75&lt;6,IF(ISBLANK($AQ75),"ok","No entry should be made"),IF(ISBLANK($AQ75),"Empty cell",IF($AQ75&lt;1,"Prod. Gr. Code should be an int. betw. 1 and "&amp;No_of_Product_Classes,IF($AQ75&gt;No_of_Product_Classes,"Prod. Gr. Code should be an int. betw. 1 and "&amp;No_of_Product_Classes,IF($AQ75=INT($AQ75),"ok","Prod. Gr. Code should be an int. betw. 1 and "&amp;No_of_Product_Classes)))))))</f>
        <v/>
      </c>
      <c r="CO75" s="10" t="str">
        <f t="shared" si="43"/>
        <v/>
      </c>
      <c r="CP75" s="10" t="str">
        <f t="shared" si="44"/>
        <v/>
      </c>
      <c r="CQ75" s="10" t="str">
        <f t="shared" si="45"/>
        <v/>
      </c>
      <c r="CR75" s="10" t="str">
        <f t="shared" ref="CR75:CR110" si="110">IF(COUNTA($C75:$AX75)=0,"",IF(I75="d","ok",IF($T75&lt;7,IF(ISBLANK($AU75),"ok","No entry should be made"),IF(ISBLANK($AU75),"Empty cell",IF($AU75&lt;1,"Prod. Gr. Code should be an int. betw. 1 and "&amp;No_of_Product_Classes,IF($AU75&gt;No_of_Product_Classes,"Prod. Gr. Code should be an int. betw. 1 and "&amp;No_of_Product_Classes,IF($AU75=INT($AU75),"ok","Prod. Gr. Code should be an int. betw. 1 and "&amp;No_of_Product_Classes)))))))</f>
        <v/>
      </c>
      <c r="CS75" s="10" t="str">
        <f t="shared" si="46"/>
        <v/>
      </c>
      <c r="CT75" s="10" t="str">
        <f t="shared" si="47"/>
        <v/>
      </c>
      <c r="CU75" s="10" t="str">
        <f t="shared" si="48"/>
        <v/>
      </c>
      <c r="CV75" s="151"/>
      <c r="CW75" s="11" t="b">
        <f t="shared" si="49"/>
        <v>0</v>
      </c>
      <c r="CX75" s="11" t="b">
        <f t="shared" si="50"/>
        <v>0</v>
      </c>
      <c r="CY75" s="11" t="b">
        <f t="shared" si="51"/>
        <v>0</v>
      </c>
      <c r="CZ75" s="11" t="b">
        <f t="shared" si="52"/>
        <v>0</v>
      </c>
      <c r="DA75" s="11" t="b">
        <f t="shared" si="53"/>
        <v>0</v>
      </c>
      <c r="DB75" s="11" t="b">
        <f t="shared" si="54"/>
        <v>0</v>
      </c>
      <c r="DC75" s="11" t="b">
        <f t="shared" si="55"/>
        <v>0</v>
      </c>
      <c r="DD75" s="11" t="b">
        <f t="shared" si="56"/>
        <v>0</v>
      </c>
      <c r="DE75" s="11" t="b">
        <f t="shared" si="57"/>
        <v>0</v>
      </c>
      <c r="DF75" s="11" t="b">
        <f t="shared" si="58"/>
        <v>0</v>
      </c>
      <c r="DG75" s="11" t="b">
        <f t="shared" si="59"/>
        <v>0</v>
      </c>
      <c r="DH75" s="11" t="b">
        <f t="shared" si="60"/>
        <v>0</v>
      </c>
      <c r="DI75" s="11" t="b">
        <f t="shared" si="61"/>
        <v>0</v>
      </c>
      <c r="DJ75" s="11" t="b">
        <f t="shared" si="62"/>
        <v>0</v>
      </c>
      <c r="DK75" s="11" t="b">
        <f t="shared" si="63"/>
        <v>0</v>
      </c>
      <c r="DL75" s="11" t="b">
        <f t="shared" si="64"/>
        <v>0</v>
      </c>
      <c r="DM75" s="11" t="b">
        <f t="shared" si="65"/>
        <v>0</v>
      </c>
      <c r="DN75" s="11" t="b">
        <f t="shared" si="66"/>
        <v>0</v>
      </c>
      <c r="DO75" s="11" t="b">
        <f t="shared" si="67"/>
        <v>0</v>
      </c>
      <c r="DP75" s="11" t="b">
        <f t="shared" si="68"/>
        <v>0</v>
      </c>
      <c r="DQ75" s="11" t="b">
        <f t="shared" si="69"/>
        <v>0</v>
      </c>
      <c r="DR75" s="11" t="b">
        <f t="shared" si="70"/>
        <v>0</v>
      </c>
      <c r="DS75" s="11" t="b">
        <f t="shared" si="71"/>
        <v>0</v>
      </c>
      <c r="DT75" s="11" t="b">
        <f t="shared" si="72"/>
        <v>0</v>
      </c>
      <c r="DW75" s="13"/>
      <c r="DX75" s="13"/>
      <c r="DZ75" s="14" t="s">
        <v>5</v>
      </c>
    </row>
    <row r="76" spans="1:130" s="12" customFormat="1" ht="25.5" x14ac:dyDescent="0.2">
      <c r="A76" s="31">
        <v>66</v>
      </c>
      <c r="B76" s="32" t="str">
        <f t="shared" si="94"/>
        <v/>
      </c>
      <c r="C76" s="54"/>
      <c r="D76" s="20"/>
      <c r="E76" s="57"/>
      <c r="F76" s="57"/>
      <c r="G76" s="57"/>
      <c r="H76" s="57"/>
      <c r="I76" s="57"/>
      <c r="J76" s="20"/>
      <c r="K76" s="20"/>
      <c r="L76" s="20"/>
      <c r="M76" s="20"/>
      <c r="N76" s="28"/>
      <c r="O76" s="20"/>
      <c r="P76" s="28"/>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153"/>
      <c r="AX76" s="50"/>
      <c r="AY76" s="52"/>
      <c r="AZ76" s="10" t="str">
        <f t="shared" si="95"/>
        <v/>
      </c>
      <c r="BA76" s="10" t="str">
        <f t="shared" ref="BA76:BA110" si="111">IF(COUNTA($C76:$AX76)=0,"","ok")</f>
        <v/>
      </c>
      <c r="BB76" s="10" t="str">
        <f t="shared" si="96"/>
        <v/>
      </c>
      <c r="BC76" s="10" t="str">
        <f t="shared" si="97"/>
        <v/>
      </c>
      <c r="BD76" s="10" t="str">
        <f t="shared" si="92"/>
        <v/>
      </c>
      <c r="BE76" s="10" t="str">
        <f t="shared" si="92"/>
        <v/>
      </c>
      <c r="BF76" s="10" t="str">
        <f t="shared" ref="BF76:BF110" si="112">IF(COUNTA($C76:$AX76)=0,"",IF(ISBLANK($I76),"Empty cell",IF(OR($I76="n",$I76="d",$I76="c",$I76="e",$I76="f",$I76="ETO"),"ok","Should be n, eto, d, c, e, or f")))</f>
        <v/>
      </c>
      <c r="BG76" s="10" t="str">
        <f t="shared" si="93"/>
        <v/>
      </c>
      <c r="BH76" s="10" t="str">
        <f t="shared" si="93"/>
        <v/>
      </c>
      <c r="BI76" s="10" t="str">
        <f t="shared" ref="BI76:BI110" si="113">IF(COUNTA($C76:$AX76)=0,"",IF(I76="d","ok",IF(ISBLANK($L76),"Empty cell",IF(OR(Q76="yes",Q76="y"),IF(L76=0,"ok","Entry should be 0"),IF(OR(Q76="no",Q76="n"),IF(ISNUMBER(L76),IF(INT(L76)=L76,IF(L76&gt;0,"ok","Entry should be a positive integer"),"Entry should be a positive integer"),"Entry should be a positive integer"),IF(ISNUMBER(L76),IF(INT(L76)=L76,IF(L76&gt;=0,"ok","Need to answer AEDM question"),"Need to answer AEDM question"),"Need to answer AEDM question"))))))</f>
        <v/>
      </c>
      <c r="BJ76" s="10" t="str">
        <f t="shared" si="98"/>
        <v/>
      </c>
      <c r="BK76" s="10" t="str">
        <f t="shared" si="99"/>
        <v/>
      </c>
      <c r="BL76" s="10" t="str">
        <f t="shared" si="100"/>
        <v/>
      </c>
      <c r="BM76" s="10" t="str">
        <f t="shared" si="101"/>
        <v/>
      </c>
      <c r="BN76" s="10" t="str">
        <f t="shared" ref="BN76:BN110" si="114">IF(COUNTA($C76:$AX76)=0,"",IF(I76="d","ok",IF(ISBLANK(Q76),"Empty cell",IF(Q76="yes","ok",IF(Q76="y","ok",IF(Q76="no","ok",IF(Q76="n","ok","Entry should be either 'yes', 'y', 'no' or 'n'")))))))</f>
        <v/>
      </c>
      <c r="BO76" s="10" t="str">
        <f t="shared" ref="BO76:BO110" si="115">IF(COUNTA($C76:$AX76)=0,"",IF(I76="d","ok",IF(ISBLANK(Q76),IF(ISBLANK(R76),"ok","AEDM question not answered"),IF(OR(Q76="yes",Q76="y"),IF(ISBLANK(R76),"Empty cell","ok"),IF(OR(Q76="no",Q76="n"),IF(ISBLANK(R76),"ok","No entry should be made in cell"),IF(ISBLANK(R76),"ok","No entry should be made in cell"))))))</f>
        <v/>
      </c>
      <c r="BP76" s="10" t="str">
        <f t="shared" si="102"/>
        <v/>
      </c>
      <c r="BQ76" s="10" t="str">
        <f t="shared" ref="BQ76:BQ110" si="116">IF(COUNTA($C76:$AX76)=0,"",IF(I76="d","ok",IF(ISBLANK($T76),"Empty cell",IF($T76&lt;2,"Entry should be an integer between 2 and 7",IF($T76&gt;7,"Entry should be an integer between 2 and 7",IF($T76=INT($T76),"ok","Entry should be an integer between 2 and 7"))))))</f>
        <v/>
      </c>
      <c r="BR76" s="10" t="str">
        <f t="shared" si="103"/>
        <v/>
      </c>
      <c r="BS76" s="10" t="str">
        <f t="shared" ref="BS76:BS110" si="117">IF(COUNTA($C76:$AX76)=0,"",IF($I76="d","ok",IF(ISBLANK($V76),"Empty cell",IF(RIGHT(V76,4)=".pdf",IF(LEFT(V76,3)="DOE",IF(ISNUMBER(VALUE(MID(V76,4,4))),"ok","Filename is not in correct format"),"Filename is not in correct format"),"Filename is not in correct format"))))</f>
        <v/>
      </c>
      <c r="BT76" s="10" t="str">
        <f t="shared" si="104"/>
        <v/>
      </c>
      <c r="BU76" s="10" t="str">
        <f t="shared" ref="BU76:BU110" si="118">IF(COUNTA($C76:$AX76)=0,"",IF($I76="d","ok",IF(ISBLANK(W76),"No product group code entered",IF(OR(AND(W76&gt;=1,W76&lt;=9),AND(W76&gt;=22,W76&lt;=25),W76=39,W76=40,W76=47,W76=48),IF(ISBLANK(X76),"ok","No entry should be made"),IF(ISBLANK(X76),"Empty cell",IF(OR(AND(W76&gt;=10,W76&lt;=21),AND(W76&gt;=26,W76&lt;=38),AND(W76&gt;=41,W76&lt;=46),W76=49),IF(CW76=TRUE,"ok","Entry should be a positive decimal"),"Error in product group code"))))))</f>
        <v/>
      </c>
      <c r="BV76" s="10" t="str">
        <f t="shared" ref="BV76:BV110" si="119">IF(COUNTA($C76:$AX76)=0,"",IF($I76="d","ok",IF(ISBLANK(W76),"No product group code entered",IF(OR(AND(W76&gt;=10,W76&lt;=21),AND(W76&gt;=26,W76&lt;=38),AND(W76&gt;=41,W76&lt;=46),W76=49),IF(ISBLANK(Y76),"ok","No entry should be made"),IF(ISBLANK(Y76),"Empty cell",IF(OR(AND(W76&gt;=1,W76&lt;=9),AND(W76&gt;=22,W76&lt;=25),W76=39,W76=40,W76=47,W76=48),IF(CX76=TRUE,"ok","Entry should be a positive decimal"),"Error in product group code"))))))</f>
        <v/>
      </c>
      <c r="BW76" s="10" t="str">
        <f t="shared" ref="BW76:BW110" si="120">IF(COUNTA($C76:$AX76)=0,"",IF($I76="d","ok",IF(ISBLANK(Z76),"Empty cell",IF(ISNUMBER(Z76),IF(Z76&gt;=-459.67,"ok","Entry must be &gt;= negative 459.67 (absolute zero)"),"Entry should be a number"))))</f>
        <v/>
      </c>
      <c r="BX76" s="10" t="str">
        <f t="shared" si="105"/>
        <v/>
      </c>
      <c r="BY76" s="10" t="str">
        <f t="shared" ref="BY76:BY110" si="121">IF(COUNTA($C76:$AX76)=0,"",IF($I76="d","ok",IF(ISBLANK(AA76),"No product group code entered",IF(OR(AND(AA76&gt;=1,AA76&lt;=9),AND(AA76&gt;=22,AA76&lt;=25),AA76=39,AA76=40,AA76=47,AA76=48),IF(ISBLANK(AB76),"ok","No entry should be made"),IF(ISBLANK(AB76),"Empty cell",IF(OR(AND(AA76&gt;=10,AA76&lt;=21),AND(AA76&gt;=26,AA76&lt;=38),AND(AA76&gt;=41,AA76&lt;=46),AA76=49),IF(CY76=TRUE,"ok","Entry should be a positive decimal"),"Error in product group code"))))))</f>
        <v/>
      </c>
      <c r="BZ76" s="10" t="str">
        <f t="shared" ref="BZ76:BZ110" si="122">IF(COUNTA($C76:$AX76)=0,"",IF($I76="d","ok",IF(ISBLANK(AA76),"No product group code entered",IF(OR(AND(AA76&gt;=10,AA76&lt;=21),AND(AA76&gt;=26,AA76&lt;=38),AND(AA76&gt;=41,AA76&lt;=46),AA76=49),IF(ISBLANK(AC76),"ok","No entry should be made"),IF(ISBLANK(AC76),"Empty cell",IF(OR(AND(AA76&gt;=1,AA76&lt;=9),AND(AA76&gt;=22,AA76&lt;=25),AA76=39,AA76=40,AA76=47,AA76=48),IF(CZ76=TRUE,"ok","Entry should be a positive decimal"),"Error in product group code"))))))</f>
        <v/>
      </c>
      <c r="CA76" s="10" t="str">
        <f t="shared" ref="CA76:CA110" si="123">IF(COUNTA($C76:$AX76)=0,"",IF($I76="d","ok",IF(ISBLANK(AD76),"Empty cell",IF(ISNUMBER(AD76),IF(AD76&gt;=-459.67,"ok","Entry must be &gt;= negative 459.67 (absolute zero)"),"Entry should be a number"))))</f>
        <v/>
      </c>
      <c r="CB76" s="10" t="str">
        <f t="shared" si="106"/>
        <v/>
      </c>
      <c r="CC76" s="10" t="str">
        <f t="shared" ref="CC76:CC110" si="124">IF(COUNTA($C76:$AX76)=0,"",IF($I76="d","ok",IF($T76&lt;3,IF(ISBLANK(AF76),"ok","No entry should be made"),IF(ISBLANK(AE76),"No product group code entered",IF(DC76=TRUE,IF(ISBLANK(AF76),"ok","No entry should be made"),IF(ISBLANK(AF76),"Empty cell",IF(DD76=TRUE,IF(DA76=TRUE,"ok","Entry should be a positive decimal"),"Error in product group code")))))))</f>
        <v/>
      </c>
      <c r="CD76" s="10" t="str">
        <f t="shared" ref="CD76:CD110" si="125">IF(COUNTA($C76:$AX76)=0,"",IF($I76="d","ok",IF($T76&lt;3,IF(ISBLANK(AG76),"ok","No entry should be made"),IF(ISBLANK(AE76),"No product group code entered",IF(DD76=TRUE,IF(ISBLANK(AG76),"ok","No entry should be made"),IF(ISBLANK(AG76),"Empty cell",IF(DC76=TRUE,IF(DB76=TRUE,"ok","Entry should be a positive decimal"),"Error in product group code")))))))</f>
        <v/>
      </c>
      <c r="CE76" s="10" t="str">
        <f t="shared" ref="CE76:CE110" si="126">IF(COUNTA($C76:$AX76)=0,"",IF($T76&lt;3,IF(ISBLANK(AH76),"ok","No entry should be made"),IF($I76="d","ok",IF(ISBLANK(AH76),"Empty cell",IF(ISNUMBER(AH76),IF(AH76&gt;=-459.67,"ok","Entry must be &gt;= negative 459.67 (absolute zero)"),"Entry should be a number")))))</f>
        <v/>
      </c>
      <c r="CF76" s="10" t="str">
        <f t="shared" si="107"/>
        <v/>
      </c>
      <c r="CG76" s="10" t="str">
        <f t="shared" ref="CG76:CG110" si="127">IF(COUNTA($C76:$AX76)=0,"",IF($I76="d","ok",IF($T76&lt;4,IF(ISBLANK(AJ76),"ok","No entry should be made"),IF(ISBLANK(AI76),"No product group code entered",IF(DG76=TRUE,IF(ISBLANK(AJ76),"ok","No entry should be made"),IF(ISBLANK(AJ76),"Empty cell",IF(DH76=TRUE,IF(DE76=TRUE,"ok","Entry should be a positive decimal"),"Error in product group code")))))))</f>
        <v/>
      </c>
      <c r="CH76" s="10" t="str">
        <f t="shared" ref="CH76:CH110" si="128">IF(COUNTA($C76:$AX76)=0,"",IF($I76="d","ok",IF($T76&lt;4,IF(ISBLANK(AK76),"ok","No entry should be made"),IF(ISBLANK(AI76),"No product group code entered",IF(DH76=TRUE,IF(ISBLANK(AK76),"ok","No entry should be made"),IF(ISBLANK(AK76),"Empty cell",IF(DG76=TRUE,IF(DF76=TRUE,"ok","Entry should be a positive decimal"),"Error in product group code")))))))</f>
        <v/>
      </c>
      <c r="CI76" s="10" t="str">
        <f t="shared" ref="CI76:CI110" si="129">IF(COUNTA($C76:$AX76)=0,"",IF($T76&lt;4,IF(ISBLANK(AL76),"ok","No entry should be made"),IF($I76="d","ok",IF(ISBLANK(AL76),"Empty cell",IF(ISNUMBER(AL76),IF(AL76&gt;=-459.67,"ok","Entry must be &gt;= negative 459.67 (absolute zero)"),"Entry should be a number")))))</f>
        <v/>
      </c>
      <c r="CJ76" s="10" t="str">
        <f t="shared" si="108"/>
        <v/>
      </c>
      <c r="CK76" s="10" t="str">
        <f t="shared" ref="CK76:CK110" si="130">IF(COUNTA($C76:$AX76)=0,"",IF($I76="d","ok",IF($T76&lt;5,IF(ISBLANK(AN76),"ok","No entry should be made"),IF(ISBLANK(AM76),"No product group code entered",IF(DK76=TRUE,IF(ISBLANK(AN76),"ok","No entry should be made"),IF(ISBLANK(AN76),"Empty cell",IF(DL76=TRUE,IF(DI76=TRUE,"ok","Entry should be a positive decimal"),"Error in product group code")))))))</f>
        <v/>
      </c>
      <c r="CL76" s="10" t="str">
        <f t="shared" ref="CL76:CL110" si="131">IF(COUNTA($C76:$AX76)=0,"",IF($I76="d","ok",IF($T76&lt;5,IF(ISBLANK(AO76),"ok","No entry should be made"),IF(ISBLANK(AM76),"No product group code entered",IF(DL76=TRUE,IF(ISBLANK(AO76),"ok","No entry should be made"),IF(ISBLANK(AO76),"Empty cell",IF(DK76=TRUE,IF(DJ76=TRUE,"ok","Entry should be a positive decimal"),"Error in product group code")))))))</f>
        <v/>
      </c>
      <c r="CM76" s="10" t="str">
        <f t="shared" ref="CM76:CM110" si="132">IF(COUNTA($C76:$AX76)=0,"",IF($T76&lt;5,IF(ISBLANK(AP76),"ok","No entry should be made"),IF($I76="d","ok",IF(ISBLANK(AP76),"Empty cell",IF(ISNUMBER(AP76),IF(AP76&gt;=-459.67,"ok","Entry must be &gt;= negative 459.67 (absolute zero)"),"Entry should be a number")))))</f>
        <v/>
      </c>
      <c r="CN76" s="10" t="str">
        <f t="shared" si="109"/>
        <v/>
      </c>
      <c r="CO76" s="10" t="str">
        <f t="shared" ref="CO76:CO110" si="133">IF(COUNTA($C76:$AX76)=0,"",IF($I76="d","ok",IF($T76&lt;6,IF(ISBLANK(AR76),"ok","No entry should be made"),IF(ISBLANK(AQ76),"No product group code entered",IF(DO76=TRUE,IF(ISBLANK(AR76),"ok","No entry should be made"),IF(ISBLANK(AR76),"Empty cell",IF(DP76=TRUE,IF(DM76=TRUE,"ok","Entry should be a positive decimal"),"Error in product group code")))))))</f>
        <v/>
      </c>
      <c r="CP76" s="10" t="str">
        <f t="shared" ref="CP76:CP110" si="134">IF(COUNTA($C76:$AX76)=0,"",IF($I76="d","ok",IF($T76&lt;6,IF(ISBLANK(AS76),"ok","No entry should be made"),IF(ISBLANK(AQ76),"No product group code entered",IF(DP76=TRUE,IF(ISBLANK(AS76),"ok","No entry should be made"),IF(ISBLANK(AS76),"Empty cell",IF(DO76=TRUE,IF(DN76=TRUE,"ok","Entry should be a positive decimal"),"Error in product group code")))))))</f>
        <v/>
      </c>
      <c r="CQ76" s="10" t="str">
        <f t="shared" ref="CQ76:CQ110" si="135">IF(COUNTA($C76:$AX76)=0,"",IF($T76&lt;6,IF(ISBLANK(AT76),"ok","No entry should be made"),IF($I76="d","ok",IF(ISBLANK(AT76),"Empty cell",IF(ISNUMBER(AT76),IF(AT76&gt;=-459.67,"ok","Entry must be &gt;= negative 459.67 (absolute zero)"),"Entry should be a number")))))</f>
        <v/>
      </c>
      <c r="CR76" s="10" t="str">
        <f t="shared" si="110"/>
        <v/>
      </c>
      <c r="CS76" s="10" t="str">
        <f t="shared" ref="CS76:CS110" si="136">IF(COUNTA($C76:$AX76)=0,"",IF($I76="d","ok",IF($T76&lt;7,IF(ISBLANK(AV76),"ok","No entry should be made"),IF(ISBLANK(AU76),"No product group code entered",IF(DS76=TRUE,IF(ISBLANK(AV76),"ok","No entry should be made"),IF(ISBLANK(AV76),"Empty cell",IF(DT76=TRUE,IF(DQ76=TRUE,"ok","Entry should be a positive decimal"),"Error in product group code")))))))</f>
        <v/>
      </c>
      <c r="CT76" s="10" t="str">
        <f t="shared" ref="CT76:CT110" si="137">IF(COUNTA($C76:$AX76)=0,"",IF($I76="d","ok",IF($T76&lt;7,IF(ISBLANK(AW76),"ok","No entry should be made"),IF(ISBLANK(AU76),"No product group code entered",IF(DT76=TRUE,IF(ISBLANK(AW76),"ok","No entry should be made"),IF(ISBLANK(AW76),"Empty cell",IF(DS76=TRUE,IF(DR76=TRUE,"ok","Entry should be a positive decimal"),"Error in product group code")))))))</f>
        <v/>
      </c>
      <c r="CU76" s="10" t="str">
        <f t="shared" ref="CU76:CU110" si="138">IF(COUNTA($C76:$AX76)=0,"",IF($T76&lt;7,IF(ISBLANK(AX76),"ok","No entry should be made"),IF($I76="d","ok",IF(ISBLANK(AX76),"Empty cell",IF(ISNUMBER(AX76),IF(AX76&gt;=-459.67,"ok","Entry must be &gt;= negative 459.67 (absolute zero)"),"Entry should be a number")))))</f>
        <v/>
      </c>
      <c r="CV76" s="151"/>
      <c r="CW76" s="11" t="b">
        <f t="shared" ref="CW76:CW110" si="139">AND(ISNUMBER($X76),$X76&gt;0)</f>
        <v>0</v>
      </c>
      <c r="CX76" s="11" t="b">
        <f t="shared" ref="CX76:CX110" si="140">AND(ISNUMBER($Y76),$Y76&gt;0)</f>
        <v>0</v>
      </c>
      <c r="CY76" s="11" t="b">
        <f t="shared" ref="CY76:CY110" si="141">AND(ISNUMBER($AB76),$AB76&gt;0)</f>
        <v>0</v>
      </c>
      <c r="CZ76" s="11" t="b">
        <f t="shared" ref="CZ76:CZ110" si="142">AND(ISNUMBER($AC76),$AC76&gt;0)</f>
        <v>0</v>
      </c>
      <c r="DA76" s="11" t="b">
        <f t="shared" ref="DA76:DA110" si="143">AND(ISNUMBER($AF76),$AF76&gt;0)</f>
        <v>0</v>
      </c>
      <c r="DB76" s="11" t="b">
        <f t="shared" ref="DB76:DB110" si="144">AND(ISNUMBER($AG76),$AG76&gt;0)</f>
        <v>0</v>
      </c>
      <c r="DC76" s="11" t="b">
        <f t="shared" ref="DC76:DC110" si="145">OR(AND(AE76&gt;=1,AE76&lt;=9),AND(AE76&gt;=22,AE76&lt;=25),AE76=39,AE76=40,AE76=47,AE76=48)</f>
        <v>0</v>
      </c>
      <c r="DD76" s="11" t="b">
        <f t="shared" ref="DD76:DD110" si="146">OR(AND(AE76&gt;=10,AE76&lt;=21),AND(AE76&gt;=26,AE76&lt;=38),AND(AE76&gt;=41,AE76&lt;=46),AE76=49)</f>
        <v>0</v>
      </c>
      <c r="DE76" s="11" t="b">
        <f t="shared" ref="DE76:DE110" si="147">AND(ISNUMBER($AJ76),$AJ76&gt;0)</f>
        <v>0</v>
      </c>
      <c r="DF76" s="11" t="b">
        <f t="shared" ref="DF76:DF110" si="148">AND(ISNUMBER($AK76),$AK76&gt;0)</f>
        <v>0</v>
      </c>
      <c r="DG76" s="11" t="b">
        <f t="shared" ref="DG76:DG110" si="149">OR(AND(AI76&gt;=1,AI76&lt;=9),AND(AI76&gt;=22,AI76&lt;=25),AI76=39,AI76=40,AI76=47,AI76=48)</f>
        <v>0</v>
      </c>
      <c r="DH76" s="11" t="b">
        <f t="shared" ref="DH76:DH110" si="150">OR(AND(AI76&gt;=10,AI76&lt;=21),AND(AI76&gt;=26,AI76&lt;=38),AND(AI76&gt;=41,AI76&lt;=46),AI76=49)</f>
        <v>0</v>
      </c>
      <c r="DI76" s="11" t="b">
        <f t="shared" ref="DI76:DI110" si="151">AND(ISNUMBER($AN76),$AN76&gt;0)</f>
        <v>0</v>
      </c>
      <c r="DJ76" s="11" t="b">
        <f t="shared" ref="DJ76:DJ110" si="152">AND(ISNUMBER($AO76),$AO76&gt;0)</f>
        <v>0</v>
      </c>
      <c r="DK76" s="11" t="b">
        <f t="shared" ref="DK76:DK110" si="153">OR(AND(AM76&gt;=1,AM76&lt;=9),AND(AM76&gt;=22,AM76&lt;=25),AM76=39,AM76=40,AM76=47,AM76=48)</f>
        <v>0</v>
      </c>
      <c r="DL76" s="11" t="b">
        <f t="shared" ref="DL76:DL110" si="154">OR(AND(AM76&gt;=10,AM76&lt;=21),AND(AM76&gt;=26,AM76&lt;=38),AND(AM76&gt;=41,AM76&lt;=46),AM76=49)</f>
        <v>0</v>
      </c>
      <c r="DM76" s="11" t="b">
        <f t="shared" ref="DM76:DM110" si="155">AND(ISNUMBER($AR76),$AR76&gt;0)</f>
        <v>0</v>
      </c>
      <c r="DN76" s="11" t="b">
        <f t="shared" ref="DN76:DN110" si="156">AND(ISNUMBER($AS76),$AS76&gt;0)</f>
        <v>0</v>
      </c>
      <c r="DO76" s="11" t="b">
        <f t="shared" ref="DO76:DO110" si="157">OR(AND(AQ76&gt;=1,AQ76&lt;=9),AND(AQ76&gt;=22,AQ76&lt;=25),AQ76=39,AQ76=40,AQ76=47,AQ76=48)</f>
        <v>0</v>
      </c>
      <c r="DP76" s="11" t="b">
        <f t="shared" ref="DP76:DP110" si="158">OR(AND(AQ76&gt;=10,AQ76&lt;=21),AND(AQ76&gt;=26,AQ76&lt;=38),AND(AQ76&gt;=41,AQ76&lt;=46),AQ76=49)</f>
        <v>0</v>
      </c>
      <c r="DQ76" s="11" t="b">
        <f t="shared" ref="DQ76:DQ110" si="159">AND(ISNUMBER($AV76),$AV76&gt;0)</f>
        <v>0</v>
      </c>
      <c r="DR76" s="11" t="b">
        <f t="shared" ref="DR76:DR110" si="160">AND(ISNUMBER($AW76),$AW76&gt;0)</f>
        <v>0</v>
      </c>
      <c r="DS76" s="11" t="b">
        <f t="shared" ref="DS76:DS110" si="161">OR(AND(AU76&gt;=1,AU76&lt;=9),AND(AU76&gt;=22,AU76&lt;=25),AU76=39,AU76=40,AU76=47,AU76=48)</f>
        <v>0</v>
      </c>
      <c r="DT76" s="11" t="b">
        <f t="shared" ref="DT76:DT110" si="162">OR(AND(AU76&gt;=10,AU76&lt;=21),AND(AU76&gt;=26,AU76&lt;=38),AND(AU76&gt;=41,AU76&lt;=46),AU76=49)</f>
        <v>0</v>
      </c>
      <c r="DW76" s="13"/>
      <c r="DX76" s="13"/>
      <c r="DZ76" s="14" t="s">
        <v>5</v>
      </c>
    </row>
    <row r="77" spans="1:130" s="12" customFormat="1" ht="25.5" x14ac:dyDescent="0.2">
      <c r="A77" s="31">
        <v>67</v>
      </c>
      <c r="B77" s="32" t="str">
        <f t="shared" si="94"/>
        <v/>
      </c>
      <c r="C77" s="54"/>
      <c r="D77" s="20"/>
      <c r="E77" s="57"/>
      <c r="F77" s="57"/>
      <c r="G77" s="57"/>
      <c r="H77" s="57"/>
      <c r="I77" s="57"/>
      <c r="J77" s="20"/>
      <c r="K77" s="20"/>
      <c r="L77" s="20"/>
      <c r="M77" s="20"/>
      <c r="N77" s="28"/>
      <c r="O77" s="20"/>
      <c r="P77" s="28"/>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153"/>
      <c r="AX77" s="50"/>
      <c r="AY77" s="52"/>
      <c r="AZ77" s="10" t="str">
        <f t="shared" si="95"/>
        <v/>
      </c>
      <c r="BA77" s="10" t="str">
        <f t="shared" si="111"/>
        <v/>
      </c>
      <c r="BB77" s="10" t="str">
        <f t="shared" si="96"/>
        <v/>
      </c>
      <c r="BC77" s="10" t="str">
        <f t="shared" si="97"/>
        <v/>
      </c>
      <c r="BD77" s="10" t="str">
        <f t="shared" si="92"/>
        <v/>
      </c>
      <c r="BE77" s="10" t="str">
        <f t="shared" si="92"/>
        <v/>
      </c>
      <c r="BF77" s="10" t="str">
        <f t="shared" si="112"/>
        <v/>
      </c>
      <c r="BG77" s="10" t="str">
        <f t="shared" si="93"/>
        <v/>
      </c>
      <c r="BH77" s="10" t="str">
        <f t="shared" si="93"/>
        <v/>
      </c>
      <c r="BI77" s="10" t="str">
        <f t="shared" si="113"/>
        <v/>
      </c>
      <c r="BJ77" s="10" t="str">
        <f t="shared" si="98"/>
        <v/>
      </c>
      <c r="BK77" s="10" t="str">
        <f t="shared" si="99"/>
        <v/>
      </c>
      <c r="BL77" s="10" t="str">
        <f t="shared" si="100"/>
        <v/>
      </c>
      <c r="BM77" s="10" t="str">
        <f t="shared" si="101"/>
        <v/>
      </c>
      <c r="BN77" s="10" t="str">
        <f t="shared" si="114"/>
        <v/>
      </c>
      <c r="BO77" s="10" t="str">
        <f t="shared" si="115"/>
        <v/>
      </c>
      <c r="BP77" s="10" t="str">
        <f t="shared" si="102"/>
        <v/>
      </c>
      <c r="BQ77" s="10" t="str">
        <f t="shared" si="116"/>
        <v/>
      </c>
      <c r="BR77" s="10" t="str">
        <f t="shared" si="103"/>
        <v/>
      </c>
      <c r="BS77" s="10" t="str">
        <f t="shared" si="117"/>
        <v/>
      </c>
      <c r="BT77" s="10" t="str">
        <f t="shared" si="104"/>
        <v/>
      </c>
      <c r="BU77" s="10" t="str">
        <f t="shared" si="118"/>
        <v/>
      </c>
      <c r="BV77" s="10" t="str">
        <f t="shared" si="119"/>
        <v/>
      </c>
      <c r="BW77" s="10" t="str">
        <f t="shared" si="120"/>
        <v/>
      </c>
      <c r="BX77" s="10" t="str">
        <f t="shared" si="105"/>
        <v/>
      </c>
      <c r="BY77" s="10" t="str">
        <f t="shared" si="121"/>
        <v/>
      </c>
      <c r="BZ77" s="10" t="str">
        <f t="shared" si="122"/>
        <v/>
      </c>
      <c r="CA77" s="10" t="str">
        <f t="shared" si="123"/>
        <v/>
      </c>
      <c r="CB77" s="10" t="str">
        <f t="shared" si="106"/>
        <v/>
      </c>
      <c r="CC77" s="10" t="str">
        <f t="shared" si="124"/>
        <v/>
      </c>
      <c r="CD77" s="10" t="str">
        <f t="shared" si="125"/>
        <v/>
      </c>
      <c r="CE77" s="10" t="str">
        <f t="shared" si="126"/>
        <v/>
      </c>
      <c r="CF77" s="10" t="str">
        <f t="shared" si="107"/>
        <v/>
      </c>
      <c r="CG77" s="10" t="str">
        <f t="shared" si="127"/>
        <v/>
      </c>
      <c r="CH77" s="10" t="str">
        <f t="shared" si="128"/>
        <v/>
      </c>
      <c r="CI77" s="10" t="str">
        <f t="shared" si="129"/>
        <v/>
      </c>
      <c r="CJ77" s="10" t="str">
        <f t="shared" si="108"/>
        <v/>
      </c>
      <c r="CK77" s="10" t="str">
        <f t="shared" si="130"/>
        <v/>
      </c>
      <c r="CL77" s="10" t="str">
        <f t="shared" si="131"/>
        <v/>
      </c>
      <c r="CM77" s="10" t="str">
        <f t="shared" si="132"/>
        <v/>
      </c>
      <c r="CN77" s="10" t="str">
        <f t="shared" si="109"/>
        <v/>
      </c>
      <c r="CO77" s="10" t="str">
        <f t="shared" si="133"/>
        <v/>
      </c>
      <c r="CP77" s="10" t="str">
        <f t="shared" si="134"/>
        <v/>
      </c>
      <c r="CQ77" s="10" t="str">
        <f t="shared" si="135"/>
        <v/>
      </c>
      <c r="CR77" s="10" t="str">
        <f t="shared" si="110"/>
        <v/>
      </c>
      <c r="CS77" s="10" t="str">
        <f t="shared" si="136"/>
        <v/>
      </c>
      <c r="CT77" s="10" t="str">
        <f t="shared" si="137"/>
        <v/>
      </c>
      <c r="CU77" s="10" t="str">
        <f t="shared" si="138"/>
        <v/>
      </c>
      <c r="CV77" s="151"/>
      <c r="CW77" s="11" t="b">
        <f t="shared" si="139"/>
        <v>0</v>
      </c>
      <c r="CX77" s="11" t="b">
        <f t="shared" si="140"/>
        <v>0</v>
      </c>
      <c r="CY77" s="11" t="b">
        <f t="shared" si="141"/>
        <v>0</v>
      </c>
      <c r="CZ77" s="11" t="b">
        <f t="shared" si="142"/>
        <v>0</v>
      </c>
      <c r="DA77" s="11" t="b">
        <f t="shared" si="143"/>
        <v>0</v>
      </c>
      <c r="DB77" s="11" t="b">
        <f t="shared" si="144"/>
        <v>0</v>
      </c>
      <c r="DC77" s="11" t="b">
        <f t="shared" si="145"/>
        <v>0</v>
      </c>
      <c r="DD77" s="11" t="b">
        <f t="shared" si="146"/>
        <v>0</v>
      </c>
      <c r="DE77" s="11" t="b">
        <f t="shared" si="147"/>
        <v>0</v>
      </c>
      <c r="DF77" s="11" t="b">
        <f t="shared" si="148"/>
        <v>0</v>
      </c>
      <c r="DG77" s="11" t="b">
        <f t="shared" si="149"/>
        <v>0</v>
      </c>
      <c r="DH77" s="11" t="b">
        <f t="shared" si="150"/>
        <v>0</v>
      </c>
      <c r="DI77" s="11" t="b">
        <f t="shared" si="151"/>
        <v>0</v>
      </c>
      <c r="DJ77" s="11" t="b">
        <f t="shared" si="152"/>
        <v>0</v>
      </c>
      <c r="DK77" s="11" t="b">
        <f t="shared" si="153"/>
        <v>0</v>
      </c>
      <c r="DL77" s="11" t="b">
        <f t="shared" si="154"/>
        <v>0</v>
      </c>
      <c r="DM77" s="11" t="b">
        <f t="shared" si="155"/>
        <v>0</v>
      </c>
      <c r="DN77" s="11" t="b">
        <f t="shared" si="156"/>
        <v>0</v>
      </c>
      <c r="DO77" s="11" t="b">
        <f t="shared" si="157"/>
        <v>0</v>
      </c>
      <c r="DP77" s="11" t="b">
        <f t="shared" si="158"/>
        <v>0</v>
      </c>
      <c r="DQ77" s="11" t="b">
        <f t="shared" si="159"/>
        <v>0</v>
      </c>
      <c r="DR77" s="11" t="b">
        <f t="shared" si="160"/>
        <v>0</v>
      </c>
      <c r="DS77" s="11" t="b">
        <f t="shared" si="161"/>
        <v>0</v>
      </c>
      <c r="DT77" s="11" t="b">
        <f t="shared" si="162"/>
        <v>0</v>
      </c>
      <c r="DW77" s="13"/>
      <c r="DX77" s="13"/>
      <c r="DZ77" s="14" t="s">
        <v>5</v>
      </c>
    </row>
    <row r="78" spans="1:130" s="12" customFormat="1" ht="25.5" x14ac:dyDescent="0.2">
      <c r="A78" s="31">
        <v>68</v>
      </c>
      <c r="B78" s="32" t="str">
        <f t="shared" si="94"/>
        <v/>
      </c>
      <c r="C78" s="54"/>
      <c r="D78" s="20"/>
      <c r="E78" s="57"/>
      <c r="F78" s="57"/>
      <c r="G78" s="57"/>
      <c r="H78" s="57"/>
      <c r="I78" s="57"/>
      <c r="J78" s="20"/>
      <c r="K78" s="20"/>
      <c r="L78" s="20"/>
      <c r="M78" s="20"/>
      <c r="N78" s="28"/>
      <c r="O78" s="20"/>
      <c r="P78" s="28"/>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153"/>
      <c r="AX78" s="50"/>
      <c r="AY78" s="52"/>
      <c r="AZ78" s="10" t="str">
        <f t="shared" si="95"/>
        <v/>
      </c>
      <c r="BA78" s="10" t="str">
        <f t="shared" si="111"/>
        <v/>
      </c>
      <c r="BB78" s="10" t="str">
        <f t="shared" si="96"/>
        <v/>
      </c>
      <c r="BC78" s="10" t="str">
        <f t="shared" si="97"/>
        <v/>
      </c>
      <c r="BD78" s="10" t="str">
        <f t="shared" si="92"/>
        <v/>
      </c>
      <c r="BE78" s="10" t="str">
        <f t="shared" si="92"/>
        <v/>
      </c>
      <c r="BF78" s="10" t="str">
        <f t="shared" si="112"/>
        <v/>
      </c>
      <c r="BG78" s="10" t="str">
        <f t="shared" si="93"/>
        <v/>
      </c>
      <c r="BH78" s="10" t="str">
        <f t="shared" si="93"/>
        <v/>
      </c>
      <c r="BI78" s="10" t="str">
        <f t="shared" si="113"/>
        <v/>
      </c>
      <c r="BJ78" s="10" t="str">
        <f t="shared" si="98"/>
        <v/>
      </c>
      <c r="BK78" s="10" t="str">
        <f t="shared" si="99"/>
        <v/>
      </c>
      <c r="BL78" s="10" t="str">
        <f t="shared" si="100"/>
        <v/>
      </c>
      <c r="BM78" s="10" t="str">
        <f t="shared" si="101"/>
        <v/>
      </c>
      <c r="BN78" s="10" t="str">
        <f t="shared" si="114"/>
        <v/>
      </c>
      <c r="BO78" s="10" t="str">
        <f t="shared" si="115"/>
        <v/>
      </c>
      <c r="BP78" s="10" t="str">
        <f t="shared" si="102"/>
        <v/>
      </c>
      <c r="BQ78" s="10" t="str">
        <f t="shared" si="116"/>
        <v/>
      </c>
      <c r="BR78" s="10" t="str">
        <f t="shared" si="103"/>
        <v/>
      </c>
      <c r="BS78" s="10" t="str">
        <f t="shared" si="117"/>
        <v/>
      </c>
      <c r="BT78" s="10" t="str">
        <f t="shared" si="104"/>
        <v/>
      </c>
      <c r="BU78" s="10" t="str">
        <f t="shared" si="118"/>
        <v/>
      </c>
      <c r="BV78" s="10" t="str">
        <f t="shared" si="119"/>
        <v/>
      </c>
      <c r="BW78" s="10" t="str">
        <f t="shared" si="120"/>
        <v/>
      </c>
      <c r="BX78" s="10" t="str">
        <f t="shared" si="105"/>
        <v/>
      </c>
      <c r="BY78" s="10" t="str">
        <f t="shared" si="121"/>
        <v/>
      </c>
      <c r="BZ78" s="10" t="str">
        <f t="shared" si="122"/>
        <v/>
      </c>
      <c r="CA78" s="10" t="str">
        <f t="shared" si="123"/>
        <v/>
      </c>
      <c r="CB78" s="10" t="str">
        <f t="shared" si="106"/>
        <v/>
      </c>
      <c r="CC78" s="10" t="str">
        <f t="shared" si="124"/>
        <v/>
      </c>
      <c r="CD78" s="10" t="str">
        <f t="shared" si="125"/>
        <v/>
      </c>
      <c r="CE78" s="10" t="str">
        <f t="shared" si="126"/>
        <v/>
      </c>
      <c r="CF78" s="10" t="str">
        <f t="shared" si="107"/>
        <v/>
      </c>
      <c r="CG78" s="10" t="str">
        <f t="shared" si="127"/>
        <v/>
      </c>
      <c r="CH78" s="10" t="str">
        <f t="shared" si="128"/>
        <v/>
      </c>
      <c r="CI78" s="10" t="str">
        <f t="shared" si="129"/>
        <v/>
      </c>
      <c r="CJ78" s="10" t="str">
        <f t="shared" si="108"/>
        <v/>
      </c>
      <c r="CK78" s="10" t="str">
        <f t="shared" si="130"/>
        <v/>
      </c>
      <c r="CL78" s="10" t="str">
        <f t="shared" si="131"/>
        <v/>
      </c>
      <c r="CM78" s="10" t="str">
        <f t="shared" si="132"/>
        <v/>
      </c>
      <c r="CN78" s="10" t="str">
        <f t="shared" si="109"/>
        <v/>
      </c>
      <c r="CO78" s="10" t="str">
        <f t="shared" si="133"/>
        <v/>
      </c>
      <c r="CP78" s="10" t="str">
        <f t="shared" si="134"/>
        <v/>
      </c>
      <c r="CQ78" s="10" t="str">
        <f t="shared" si="135"/>
        <v/>
      </c>
      <c r="CR78" s="10" t="str">
        <f t="shared" si="110"/>
        <v/>
      </c>
      <c r="CS78" s="10" t="str">
        <f t="shared" si="136"/>
        <v/>
      </c>
      <c r="CT78" s="10" t="str">
        <f t="shared" si="137"/>
        <v/>
      </c>
      <c r="CU78" s="10" t="str">
        <f t="shared" si="138"/>
        <v/>
      </c>
      <c r="CV78" s="151"/>
      <c r="CW78" s="11" t="b">
        <f t="shared" si="139"/>
        <v>0</v>
      </c>
      <c r="CX78" s="11" t="b">
        <f t="shared" si="140"/>
        <v>0</v>
      </c>
      <c r="CY78" s="11" t="b">
        <f t="shared" si="141"/>
        <v>0</v>
      </c>
      <c r="CZ78" s="11" t="b">
        <f t="shared" si="142"/>
        <v>0</v>
      </c>
      <c r="DA78" s="11" t="b">
        <f t="shared" si="143"/>
        <v>0</v>
      </c>
      <c r="DB78" s="11" t="b">
        <f t="shared" si="144"/>
        <v>0</v>
      </c>
      <c r="DC78" s="11" t="b">
        <f t="shared" si="145"/>
        <v>0</v>
      </c>
      <c r="DD78" s="11" t="b">
        <f t="shared" si="146"/>
        <v>0</v>
      </c>
      <c r="DE78" s="11" t="b">
        <f t="shared" si="147"/>
        <v>0</v>
      </c>
      <c r="DF78" s="11" t="b">
        <f t="shared" si="148"/>
        <v>0</v>
      </c>
      <c r="DG78" s="11" t="b">
        <f t="shared" si="149"/>
        <v>0</v>
      </c>
      <c r="DH78" s="11" t="b">
        <f t="shared" si="150"/>
        <v>0</v>
      </c>
      <c r="DI78" s="11" t="b">
        <f t="shared" si="151"/>
        <v>0</v>
      </c>
      <c r="DJ78" s="11" t="b">
        <f t="shared" si="152"/>
        <v>0</v>
      </c>
      <c r="DK78" s="11" t="b">
        <f t="shared" si="153"/>
        <v>0</v>
      </c>
      <c r="DL78" s="11" t="b">
        <f t="shared" si="154"/>
        <v>0</v>
      </c>
      <c r="DM78" s="11" t="b">
        <f t="shared" si="155"/>
        <v>0</v>
      </c>
      <c r="DN78" s="11" t="b">
        <f t="shared" si="156"/>
        <v>0</v>
      </c>
      <c r="DO78" s="11" t="b">
        <f t="shared" si="157"/>
        <v>0</v>
      </c>
      <c r="DP78" s="11" t="b">
        <f t="shared" si="158"/>
        <v>0</v>
      </c>
      <c r="DQ78" s="11" t="b">
        <f t="shared" si="159"/>
        <v>0</v>
      </c>
      <c r="DR78" s="11" t="b">
        <f t="shared" si="160"/>
        <v>0</v>
      </c>
      <c r="DS78" s="11" t="b">
        <f t="shared" si="161"/>
        <v>0</v>
      </c>
      <c r="DT78" s="11" t="b">
        <f t="shared" si="162"/>
        <v>0</v>
      </c>
      <c r="DW78" s="13"/>
      <c r="DX78" s="13"/>
      <c r="DZ78" s="14" t="s">
        <v>5</v>
      </c>
    </row>
    <row r="79" spans="1:130" s="12" customFormat="1" ht="25.5" x14ac:dyDescent="0.2">
      <c r="A79" s="31">
        <v>69</v>
      </c>
      <c r="B79" s="32" t="str">
        <f t="shared" si="94"/>
        <v/>
      </c>
      <c r="C79" s="54"/>
      <c r="D79" s="20"/>
      <c r="E79" s="57"/>
      <c r="F79" s="57"/>
      <c r="G79" s="57"/>
      <c r="H79" s="57"/>
      <c r="I79" s="57"/>
      <c r="J79" s="20"/>
      <c r="K79" s="20"/>
      <c r="L79" s="20"/>
      <c r="M79" s="20"/>
      <c r="N79" s="28"/>
      <c r="O79" s="20"/>
      <c r="P79" s="28"/>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153"/>
      <c r="AX79" s="50"/>
      <c r="AY79" s="52"/>
      <c r="AZ79" s="10" t="str">
        <f t="shared" si="95"/>
        <v/>
      </c>
      <c r="BA79" s="10" t="str">
        <f t="shared" si="111"/>
        <v/>
      </c>
      <c r="BB79" s="10" t="str">
        <f t="shared" si="96"/>
        <v/>
      </c>
      <c r="BC79" s="10" t="str">
        <f t="shared" si="97"/>
        <v/>
      </c>
      <c r="BD79" s="10" t="str">
        <f t="shared" si="92"/>
        <v/>
      </c>
      <c r="BE79" s="10" t="str">
        <f t="shared" si="92"/>
        <v/>
      </c>
      <c r="BF79" s="10" t="str">
        <f t="shared" si="112"/>
        <v/>
      </c>
      <c r="BG79" s="10" t="str">
        <f t="shared" si="93"/>
        <v/>
      </c>
      <c r="BH79" s="10" t="str">
        <f t="shared" si="93"/>
        <v/>
      </c>
      <c r="BI79" s="10" t="str">
        <f t="shared" si="113"/>
        <v/>
      </c>
      <c r="BJ79" s="10" t="str">
        <f t="shared" si="98"/>
        <v/>
      </c>
      <c r="BK79" s="10" t="str">
        <f t="shared" si="99"/>
        <v/>
      </c>
      <c r="BL79" s="10" t="str">
        <f t="shared" si="100"/>
        <v/>
      </c>
      <c r="BM79" s="10" t="str">
        <f t="shared" si="101"/>
        <v/>
      </c>
      <c r="BN79" s="10" t="str">
        <f t="shared" si="114"/>
        <v/>
      </c>
      <c r="BO79" s="10" t="str">
        <f t="shared" si="115"/>
        <v/>
      </c>
      <c r="BP79" s="10" t="str">
        <f t="shared" si="102"/>
        <v/>
      </c>
      <c r="BQ79" s="10" t="str">
        <f t="shared" si="116"/>
        <v/>
      </c>
      <c r="BR79" s="10" t="str">
        <f t="shared" si="103"/>
        <v/>
      </c>
      <c r="BS79" s="10" t="str">
        <f t="shared" si="117"/>
        <v/>
      </c>
      <c r="BT79" s="10" t="str">
        <f t="shared" si="104"/>
        <v/>
      </c>
      <c r="BU79" s="10" t="str">
        <f t="shared" si="118"/>
        <v/>
      </c>
      <c r="BV79" s="10" t="str">
        <f t="shared" si="119"/>
        <v/>
      </c>
      <c r="BW79" s="10" t="str">
        <f t="shared" si="120"/>
        <v/>
      </c>
      <c r="BX79" s="10" t="str">
        <f t="shared" si="105"/>
        <v/>
      </c>
      <c r="BY79" s="10" t="str">
        <f t="shared" si="121"/>
        <v/>
      </c>
      <c r="BZ79" s="10" t="str">
        <f t="shared" si="122"/>
        <v/>
      </c>
      <c r="CA79" s="10" t="str">
        <f t="shared" si="123"/>
        <v/>
      </c>
      <c r="CB79" s="10" t="str">
        <f t="shared" si="106"/>
        <v/>
      </c>
      <c r="CC79" s="10" t="str">
        <f t="shared" si="124"/>
        <v/>
      </c>
      <c r="CD79" s="10" t="str">
        <f t="shared" si="125"/>
        <v/>
      </c>
      <c r="CE79" s="10" t="str">
        <f t="shared" si="126"/>
        <v/>
      </c>
      <c r="CF79" s="10" t="str">
        <f t="shared" si="107"/>
        <v/>
      </c>
      <c r="CG79" s="10" t="str">
        <f t="shared" si="127"/>
        <v/>
      </c>
      <c r="CH79" s="10" t="str">
        <f t="shared" si="128"/>
        <v/>
      </c>
      <c r="CI79" s="10" t="str">
        <f t="shared" si="129"/>
        <v/>
      </c>
      <c r="CJ79" s="10" t="str">
        <f t="shared" si="108"/>
        <v/>
      </c>
      <c r="CK79" s="10" t="str">
        <f t="shared" si="130"/>
        <v/>
      </c>
      <c r="CL79" s="10" t="str">
        <f t="shared" si="131"/>
        <v/>
      </c>
      <c r="CM79" s="10" t="str">
        <f t="shared" si="132"/>
        <v/>
      </c>
      <c r="CN79" s="10" t="str">
        <f t="shared" si="109"/>
        <v/>
      </c>
      <c r="CO79" s="10" t="str">
        <f t="shared" si="133"/>
        <v/>
      </c>
      <c r="CP79" s="10" t="str">
        <f t="shared" si="134"/>
        <v/>
      </c>
      <c r="CQ79" s="10" t="str">
        <f t="shared" si="135"/>
        <v/>
      </c>
      <c r="CR79" s="10" t="str">
        <f t="shared" si="110"/>
        <v/>
      </c>
      <c r="CS79" s="10" t="str">
        <f t="shared" si="136"/>
        <v/>
      </c>
      <c r="CT79" s="10" t="str">
        <f t="shared" si="137"/>
        <v/>
      </c>
      <c r="CU79" s="10" t="str">
        <f t="shared" si="138"/>
        <v/>
      </c>
      <c r="CV79" s="151"/>
      <c r="CW79" s="11" t="b">
        <f t="shared" si="139"/>
        <v>0</v>
      </c>
      <c r="CX79" s="11" t="b">
        <f t="shared" si="140"/>
        <v>0</v>
      </c>
      <c r="CY79" s="11" t="b">
        <f t="shared" si="141"/>
        <v>0</v>
      </c>
      <c r="CZ79" s="11" t="b">
        <f t="shared" si="142"/>
        <v>0</v>
      </c>
      <c r="DA79" s="11" t="b">
        <f t="shared" si="143"/>
        <v>0</v>
      </c>
      <c r="DB79" s="11" t="b">
        <f t="shared" si="144"/>
        <v>0</v>
      </c>
      <c r="DC79" s="11" t="b">
        <f t="shared" si="145"/>
        <v>0</v>
      </c>
      <c r="DD79" s="11" t="b">
        <f t="shared" si="146"/>
        <v>0</v>
      </c>
      <c r="DE79" s="11" t="b">
        <f t="shared" si="147"/>
        <v>0</v>
      </c>
      <c r="DF79" s="11" t="b">
        <f t="shared" si="148"/>
        <v>0</v>
      </c>
      <c r="DG79" s="11" t="b">
        <f t="shared" si="149"/>
        <v>0</v>
      </c>
      <c r="DH79" s="11" t="b">
        <f t="shared" si="150"/>
        <v>0</v>
      </c>
      <c r="DI79" s="11" t="b">
        <f t="shared" si="151"/>
        <v>0</v>
      </c>
      <c r="DJ79" s="11" t="b">
        <f t="shared" si="152"/>
        <v>0</v>
      </c>
      <c r="DK79" s="11" t="b">
        <f t="shared" si="153"/>
        <v>0</v>
      </c>
      <c r="DL79" s="11" t="b">
        <f t="shared" si="154"/>
        <v>0</v>
      </c>
      <c r="DM79" s="11" t="b">
        <f t="shared" si="155"/>
        <v>0</v>
      </c>
      <c r="DN79" s="11" t="b">
        <f t="shared" si="156"/>
        <v>0</v>
      </c>
      <c r="DO79" s="11" t="b">
        <f t="shared" si="157"/>
        <v>0</v>
      </c>
      <c r="DP79" s="11" t="b">
        <f t="shared" si="158"/>
        <v>0</v>
      </c>
      <c r="DQ79" s="11" t="b">
        <f t="shared" si="159"/>
        <v>0</v>
      </c>
      <c r="DR79" s="11" t="b">
        <f t="shared" si="160"/>
        <v>0</v>
      </c>
      <c r="DS79" s="11" t="b">
        <f t="shared" si="161"/>
        <v>0</v>
      </c>
      <c r="DT79" s="11" t="b">
        <f t="shared" si="162"/>
        <v>0</v>
      </c>
      <c r="DW79" s="13"/>
      <c r="DX79" s="13"/>
      <c r="DZ79" s="14" t="s">
        <v>5</v>
      </c>
    </row>
    <row r="80" spans="1:130" s="12" customFormat="1" ht="25.5" x14ac:dyDescent="0.2">
      <c r="A80" s="31">
        <v>70</v>
      </c>
      <c r="B80" s="32" t="str">
        <f t="shared" si="94"/>
        <v/>
      </c>
      <c r="C80" s="54"/>
      <c r="D80" s="20"/>
      <c r="E80" s="57"/>
      <c r="F80" s="57"/>
      <c r="G80" s="57"/>
      <c r="H80" s="57"/>
      <c r="I80" s="57"/>
      <c r="J80" s="20"/>
      <c r="K80" s="20"/>
      <c r="L80" s="20"/>
      <c r="M80" s="20"/>
      <c r="N80" s="28"/>
      <c r="O80" s="20"/>
      <c r="P80" s="28"/>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153"/>
      <c r="AX80" s="50"/>
      <c r="AY80" s="52"/>
      <c r="AZ80" s="10" t="str">
        <f t="shared" si="95"/>
        <v/>
      </c>
      <c r="BA80" s="10" t="str">
        <f t="shared" si="111"/>
        <v/>
      </c>
      <c r="BB80" s="10" t="str">
        <f t="shared" si="96"/>
        <v/>
      </c>
      <c r="BC80" s="10" t="str">
        <f t="shared" si="97"/>
        <v/>
      </c>
      <c r="BD80" s="10" t="str">
        <f t="shared" si="92"/>
        <v/>
      </c>
      <c r="BE80" s="10" t="str">
        <f t="shared" si="92"/>
        <v/>
      </c>
      <c r="BF80" s="10" t="str">
        <f t="shared" si="112"/>
        <v/>
      </c>
      <c r="BG80" s="10" t="str">
        <f t="shared" si="93"/>
        <v/>
      </c>
      <c r="BH80" s="10" t="str">
        <f t="shared" si="93"/>
        <v/>
      </c>
      <c r="BI80" s="10" t="str">
        <f t="shared" si="113"/>
        <v/>
      </c>
      <c r="BJ80" s="10" t="str">
        <f t="shared" si="98"/>
        <v/>
      </c>
      <c r="BK80" s="10" t="str">
        <f t="shared" si="99"/>
        <v/>
      </c>
      <c r="BL80" s="10" t="str">
        <f t="shared" si="100"/>
        <v/>
      </c>
      <c r="BM80" s="10" t="str">
        <f t="shared" si="101"/>
        <v/>
      </c>
      <c r="BN80" s="10" t="str">
        <f t="shared" si="114"/>
        <v/>
      </c>
      <c r="BO80" s="10" t="str">
        <f t="shared" si="115"/>
        <v/>
      </c>
      <c r="BP80" s="10" t="str">
        <f t="shared" si="102"/>
        <v/>
      </c>
      <c r="BQ80" s="10" t="str">
        <f t="shared" si="116"/>
        <v/>
      </c>
      <c r="BR80" s="10" t="str">
        <f t="shared" si="103"/>
        <v/>
      </c>
      <c r="BS80" s="10" t="str">
        <f t="shared" si="117"/>
        <v/>
      </c>
      <c r="BT80" s="10" t="str">
        <f t="shared" si="104"/>
        <v/>
      </c>
      <c r="BU80" s="10" t="str">
        <f t="shared" si="118"/>
        <v/>
      </c>
      <c r="BV80" s="10" t="str">
        <f t="shared" si="119"/>
        <v/>
      </c>
      <c r="BW80" s="10" t="str">
        <f t="shared" si="120"/>
        <v/>
      </c>
      <c r="BX80" s="10" t="str">
        <f t="shared" si="105"/>
        <v/>
      </c>
      <c r="BY80" s="10" t="str">
        <f t="shared" si="121"/>
        <v/>
      </c>
      <c r="BZ80" s="10" t="str">
        <f t="shared" si="122"/>
        <v/>
      </c>
      <c r="CA80" s="10" t="str">
        <f t="shared" si="123"/>
        <v/>
      </c>
      <c r="CB80" s="10" t="str">
        <f t="shared" si="106"/>
        <v/>
      </c>
      <c r="CC80" s="10" t="str">
        <f t="shared" si="124"/>
        <v/>
      </c>
      <c r="CD80" s="10" t="str">
        <f t="shared" si="125"/>
        <v/>
      </c>
      <c r="CE80" s="10" t="str">
        <f t="shared" si="126"/>
        <v/>
      </c>
      <c r="CF80" s="10" t="str">
        <f t="shared" si="107"/>
        <v/>
      </c>
      <c r="CG80" s="10" t="str">
        <f t="shared" si="127"/>
        <v/>
      </c>
      <c r="CH80" s="10" t="str">
        <f t="shared" si="128"/>
        <v/>
      </c>
      <c r="CI80" s="10" t="str">
        <f t="shared" si="129"/>
        <v/>
      </c>
      <c r="CJ80" s="10" t="str">
        <f t="shared" si="108"/>
        <v/>
      </c>
      <c r="CK80" s="10" t="str">
        <f t="shared" si="130"/>
        <v/>
      </c>
      <c r="CL80" s="10" t="str">
        <f t="shared" si="131"/>
        <v/>
      </c>
      <c r="CM80" s="10" t="str">
        <f t="shared" si="132"/>
        <v/>
      </c>
      <c r="CN80" s="10" t="str">
        <f t="shared" si="109"/>
        <v/>
      </c>
      <c r="CO80" s="10" t="str">
        <f t="shared" si="133"/>
        <v/>
      </c>
      <c r="CP80" s="10" t="str">
        <f t="shared" si="134"/>
        <v/>
      </c>
      <c r="CQ80" s="10" t="str">
        <f t="shared" si="135"/>
        <v/>
      </c>
      <c r="CR80" s="10" t="str">
        <f t="shared" si="110"/>
        <v/>
      </c>
      <c r="CS80" s="10" t="str">
        <f t="shared" si="136"/>
        <v/>
      </c>
      <c r="CT80" s="10" t="str">
        <f t="shared" si="137"/>
        <v/>
      </c>
      <c r="CU80" s="10" t="str">
        <f t="shared" si="138"/>
        <v/>
      </c>
      <c r="CV80" s="151"/>
      <c r="CW80" s="11" t="b">
        <f t="shared" si="139"/>
        <v>0</v>
      </c>
      <c r="CX80" s="11" t="b">
        <f t="shared" si="140"/>
        <v>0</v>
      </c>
      <c r="CY80" s="11" t="b">
        <f t="shared" si="141"/>
        <v>0</v>
      </c>
      <c r="CZ80" s="11" t="b">
        <f t="shared" si="142"/>
        <v>0</v>
      </c>
      <c r="DA80" s="11" t="b">
        <f t="shared" si="143"/>
        <v>0</v>
      </c>
      <c r="DB80" s="11" t="b">
        <f t="shared" si="144"/>
        <v>0</v>
      </c>
      <c r="DC80" s="11" t="b">
        <f t="shared" si="145"/>
        <v>0</v>
      </c>
      <c r="DD80" s="11" t="b">
        <f t="shared" si="146"/>
        <v>0</v>
      </c>
      <c r="DE80" s="11" t="b">
        <f t="shared" si="147"/>
        <v>0</v>
      </c>
      <c r="DF80" s="11" t="b">
        <f t="shared" si="148"/>
        <v>0</v>
      </c>
      <c r="DG80" s="11" t="b">
        <f t="shared" si="149"/>
        <v>0</v>
      </c>
      <c r="DH80" s="11" t="b">
        <f t="shared" si="150"/>
        <v>0</v>
      </c>
      <c r="DI80" s="11" t="b">
        <f t="shared" si="151"/>
        <v>0</v>
      </c>
      <c r="DJ80" s="11" t="b">
        <f t="shared" si="152"/>
        <v>0</v>
      </c>
      <c r="DK80" s="11" t="b">
        <f t="shared" si="153"/>
        <v>0</v>
      </c>
      <c r="DL80" s="11" t="b">
        <f t="shared" si="154"/>
        <v>0</v>
      </c>
      <c r="DM80" s="11" t="b">
        <f t="shared" si="155"/>
        <v>0</v>
      </c>
      <c r="DN80" s="11" t="b">
        <f t="shared" si="156"/>
        <v>0</v>
      </c>
      <c r="DO80" s="11" t="b">
        <f t="shared" si="157"/>
        <v>0</v>
      </c>
      <c r="DP80" s="11" t="b">
        <f t="shared" si="158"/>
        <v>0</v>
      </c>
      <c r="DQ80" s="11" t="b">
        <f t="shared" si="159"/>
        <v>0</v>
      </c>
      <c r="DR80" s="11" t="b">
        <f t="shared" si="160"/>
        <v>0</v>
      </c>
      <c r="DS80" s="11" t="b">
        <f t="shared" si="161"/>
        <v>0</v>
      </c>
      <c r="DT80" s="11" t="b">
        <f t="shared" si="162"/>
        <v>0</v>
      </c>
      <c r="DW80" s="13"/>
      <c r="DX80" s="13"/>
      <c r="DZ80" s="14" t="s">
        <v>5</v>
      </c>
    </row>
    <row r="81" spans="1:130" s="12" customFormat="1" ht="25.5" x14ac:dyDescent="0.2">
      <c r="A81" s="31">
        <v>71</v>
      </c>
      <c r="B81" s="32" t="str">
        <f t="shared" si="94"/>
        <v/>
      </c>
      <c r="C81" s="54"/>
      <c r="D81" s="20"/>
      <c r="E81" s="57"/>
      <c r="F81" s="57"/>
      <c r="G81" s="57"/>
      <c r="H81" s="57"/>
      <c r="I81" s="57"/>
      <c r="J81" s="20"/>
      <c r="K81" s="20"/>
      <c r="L81" s="20"/>
      <c r="M81" s="20"/>
      <c r="N81" s="28"/>
      <c r="O81" s="20"/>
      <c r="P81" s="28"/>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153"/>
      <c r="AX81" s="50"/>
      <c r="AY81" s="52"/>
      <c r="AZ81" s="10" t="str">
        <f t="shared" si="95"/>
        <v/>
      </c>
      <c r="BA81" s="10" t="str">
        <f t="shared" si="111"/>
        <v/>
      </c>
      <c r="BB81" s="10" t="str">
        <f t="shared" si="96"/>
        <v/>
      </c>
      <c r="BC81" s="10" t="str">
        <f t="shared" si="97"/>
        <v/>
      </c>
      <c r="BD81" s="10" t="str">
        <f t="shared" si="92"/>
        <v/>
      </c>
      <c r="BE81" s="10" t="str">
        <f t="shared" si="92"/>
        <v/>
      </c>
      <c r="BF81" s="10" t="str">
        <f t="shared" si="112"/>
        <v/>
      </c>
      <c r="BG81" s="10" t="str">
        <f t="shared" si="93"/>
        <v/>
      </c>
      <c r="BH81" s="10" t="str">
        <f t="shared" si="93"/>
        <v/>
      </c>
      <c r="BI81" s="10" t="str">
        <f t="shared" si="113"/>
        <v/>
      </c>
      <c r="BJ81" s="10" t="str">
        <f t="shared" si="98"/>
        <v/>
      </c>
      <c r="BK81" s="10" t="str">
        <f t="shared" si="99"/>
        <v/>
      </c>
      <c r="BL81" s="10" t="str">
        <f t="shared" si="100"/>
        <v/>
      </c>
      <c r="BM81" s="10" t="str">
        <f t="shared" si="101"/>
        <v/>
      </c>
      <c r="BN81" s="10" t="str">
        <f t="shared" si="114"/>
        <v/>
      </c>
      <c r="BO81" s="10" t="str">
        <f t="shared" si="115"/>
        <v/>
      </c>
      <c r="BP81" s="10" t="str">
        <f t="shared" si="102"/>
        <v/>
      </c>
      <c r="BQ81" s="10" t="str">
        <f t="shared" si="116"/>
        <v/>
      </c>
      <c r="BR81" s="10" t="str">
        <f t="shared" si="103"/>
        <v/>
      </c>
      <c r="BS81" s="10" t="str">
        <f t="shared" si="117"/>
        <v/>
      </c>
      <c r="BT81" s="10" t="str">
        <f t="shared" si="104"/>
        <v/>
      </c>
      <c r="BU81" s="10" t="str">
        <f t="shared" si="118"/>
        <v/>
      </c>
      <c r="BV81" s="10" t="str">
        <f t="shared" si="119"/>
        <v/>
      </c>
      <c r="BW81" s="10" t="str">
        <f t="shared" si="120"/>
        <v/>
      </c>
      <c r="BX81" s="10" t="str">
        <f t="shared" si="105"/>
        <v/>
      </c>
      <c r="BY81" s="10" t="str">
        <f t="shared" si="121"/>
        <v/>
      </c>
      <c r="BZ81" s="10" t="str">
        <f t="shared" si="122"/>
        <v/>
      </c>
      <c r="CA81" s="10" t="str">
        <f t="shared" si="123"/>
        <v/>
      </c>
      <c r="CB81" s="10" t="str">
        <f t="shared" si="106"/>
        <v/>
      </c>
      <c r="CC81" s="10" t="str">
        <f t="shared" si="124"/>
        <v/>
      </c>
      <c r="CD81" s="10" t="str">
        <f t="shared" si="125"/>
        <v/>
      </c>
      <c r="CE81" s="10" t="str">
        <f t="shared" si="126"/>
        <v/>
      </c>
      <c r="CF81" s="10" t="str">
        <f t="shared" si="107"/>
        <v/>
      </c>
      <c r="CG81" s="10" t="str">
        <f t="shared" si="127"/>
        <v/>
      </c>
      <c r="CH81" s="10" t="str">
        <f t="shared" si="128"/>
        <v/>
      </c>
      <c r="CI81" s="10" t="str">
        <f t="shared" si="129"/>
        <v/>
      </c>
      <c r="CJ81" s="10" t="str">
        <f t="shared" si="108"/>
        <v/>
      </c>
      <c r="CK81" s="10" t="str">
        <f t="shared" si="130"/>
        <v/>
      </c>
      <c r="CL81" s="10" t="str">
        <f t="shared" si="131"/>
        <v/>
      </c>
      <c r="CM81" s="10" t="str">
        <f t="shared" si="132"/>
        <v/>
      </c>
      <c r="CN81" s="10" t="str">
        <f t="shared" si="109"/>
        <v/>
      </c>
      <c r="CO81" s="10" t="str">
        <f t="shared" si="133"/>
        <v/>
      </c>
      <c r="CP81" s="10" t="str">
        <f t="shared" si="134"/>
        <v/>
      </c>
      <c r="CQ81" s="10" t="str">
        <f t="shared" si="135"/>
        <v/>
      </c>
      <c r="CR81" s="10" t="str">
        <f t="shared" si="110"/>
        <v/>
      </c>
      <c r="CS81" s="10" t="str">
        <f t="shared" si="136"/>
        <v/>
      </c>
      <c r="CT81" s="10" t="str">
        <f t="shared" si="137"/>
        <v/>
      </c>
      <c r="CU81" s="10" t="str">
        <f t="shared" si="138"/>
        <v/>
      </c>
      <c r="CV81" s="151"/>
      <c r="CW81" s="11" t="b">
        <f t="shared" si="139"/>
        <v>0</v>
      </c>
      <c r="CX81" s="11" t="b">
        <f t="shared" si="140"/>
        <v>0</v>
      </c>
      <c r="CY81" s="11" t="b">
        <f t="shared" si="141"/>
        <v>0</v>
      </c>
      <c r="CZ81" s="11" t="b">
        <f t="shared" si="142"/>
        <v>0</v>
      </c>
      <c r="DA81" s="11" t="b">
        <f t="shared" si="143"/>
        <v>0</v>
      </c>
      <c r="DB81" s="11" t="b">
        <f t="shared" si="144"/>
        <v>0</v>
      </c>
      <c r="DC81" s="11" t="b">
        <f t="shared" si="145"/>
        <v>0</v>
      </c>
      <c r="DD81" s="11" t="b">
        <f t="shared" si="146"/>
        <v>0</v>
      </c>
      <c r="DE81" s="11" t="b">
        <f t="shared" si="147"/>
        <v>0</v>
      </c>
      <c r="DF81" s="11" t="b">
        <f t="shared" si="148"/>
        <v>0</v>
      </c>
      <c r="DG81" s="11" t="b">
        <f t="shared" si="149"/>
        <v>0</v>
      </c>
      <c r="DH81" s="11" t="b">
        <f t="shared" si="150"/>
        <v>0</v>
      </c>
      <c r="DI81" s="11" t="b">
        <f t="shared" si="151"/>
        <v>0</v>
      </c>
      <c r="DJ81" s="11" t="b">
        <f t="shared" si="152"/>
        <v>0</v>
      </c>
      <c r="DK81" s="11" t="b">
        <f t="shared" si="153"/>
        <v>0</v>
      </c>
      <c r="DL81" s="11" t="b">
        <f t="shared" si="154"/>
        <v>0</v>
      </c>
      <c r="DM81" s="11" t="b">
        <f t="shared" si="155"/>
        <v>0</v>
      </c>
      <c r="DN81" s="11" t="b">
        <f t="shared" si="156"/>
        <v>0</v>
      </c>
      <c r="DO81" s="11" t="b">
        <f t="shared" si="157"/>
        <v>0</v>
      </c>
      <c r="DP81" s="11" t="b">
        <f t="shared" si="158"/>
        <v>0</v>
      </c>
      <c r="DQ81" s="11" t="b">
        <f t="shared" si="159"/>
        <v>0</v>
      </c>
      <c r="DR81" s="11" t="b">
        <f t="shared" si="160"/>
        <v>0</v>
      </c>
      <c r="DS81" s="11" t="b">
        <f t="shared" si="161"/>
        <v>0</v>
      </c>
      <c r="DT81" s="11" t="b">
        <f t="shared" si="162"/>
        <v>0</v>
      </c>
      <c r="DW81" s="13"/>
      <c r="DX81" s="13"/>
      <c r="DZ81" s="14" t="s">
        <v>5</v>
      </c>
    </row>
    <row r="82" spans="1:130" s="12" customFormat="1" ht="25.5" x14ac:dyDescent="0.2">
      <c r="A82" s="31">
        <v>72</v>
      </c>
      <c r="B82" s="32" t="str">
        <f t="shared" si="94"/>
        <v/>
      </c>
      <c r="C82" s="54"/>
      <c r="D82" s="20"/>
      <c r="E82" s="57"/>
      <c r="F82" s="57"/>
      <c r="G82" s="57"/>
      <c r="H82" s="57"/>
      <c r="I82" s="57"/>
      <c r="J82" s="20"/>
      <c r="K82" s="20"/>
      <c r="L82" s="20"/>
      <c r="M82" s="20"/>
      <c r="N82" s="28"/>
      <c r="O82" s="20"/>
      <c r="P82" s="28"/>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153"/>
      <c r="AX82" s="50"/>
      <c r="AY82" s="52"/>
      <c r="AZ82" s="10" t="str">
        <f t="shared" si="95"/>
        <v/>
      </c>
      <c r="BA82" s="10" t="str">
        <f t="shared" si="111"/>
        <v/>
      </c>
      <c r="BB82" s="10" t="str">
        <f t="shared" si="96"/>
        <v/>
      </c>
      <c r="BC82" s="10" t="str">
        <f t="shared" si="97"/>
        <v/>
      </c>
      <c r="BD82" s="10" t="str">
        <f t="shared" si="92"/>
        <v/>
      </c>
      <c r="BE82" s="10" t="str">
        <f t="shared" si="92"/>
        <v/>
      </c>
      <c r="BF82" s="10" t="str">
        <f t="shared" si="112"/>
        <v/>
      </c>
      <c r="BG82" s="10" t="str">
        <f t="shared" si="93"/>
        <v/>
      </c>
      <c r="BH82" s="10" t="str">
        <f t="shared" si="93"/>
        <v/>
      </c>
      <c r="BI82" s="10" t="str">
        <f t="shared" si="113"/>
        <v/>
      </c>
      <c r="BJ82" s="10" t="str">
        <f t="shared" si="98"/>
        <v/>
      </c>
      <c r="BK82" s="10" t="str">
        <f t="shared" si="99"/>
        <v/>
      </c>
      <c r="BL82" s="10" t="str">
        <f t="shared" si="100"/>
        <v/>
      </c>
      <c r="BM82" s="10" t="str">
        <f t="shared" si="101"/>
        <v/>
      </c>
      <c r="BN82" s="10" t="str">
        <f t="shared" si="114"/>
        <v/>
      </c>
      <c r="BO82" s="10" t="str">
        <f t="shared" si="115"/>
        <v/>
      </c>
      <c r="BP82" s="10" t="str">
        <f t="shared" si="102"/>
        <v/>
      </c>
      <c r="BQ82" s="10" t="str">
        <f t="shared" si="116"/>
        <v/>
      </c>
      <c r="BR82" s="10" t="str">
        <f t="shared" si="103"/>
        <v/>
      </c>
      <c r="BS82" s="10" t="str">
        <f t="shared" si="117"/>
        <v/>
      </c>
      <c r="BT82" s="10" t="str">
        <f t="shared" si="104"/>
        <v/>
      </c>
      <c r="BU82" s="10" t="str">
        <f t="shared" si="118"/>
        <v/>
      </c>
      <c r="BV82" s="10" t="str">
        <f t="shared" si="119"/>
        <v/>
      </c>
      <c r="BW82" s="10" t="str">
        <f t="shared" si="120"/>
        <v/>
      </c>
      <c r="BX82" s="10" t="str">
        <f t="shared" si="105"/>
        <v/>
      </c>
      <c r="BY82" s="10" t="str">
        <f t="shared" si="121"/>
        <v/>
      </c>
      <c r="BZ82" s="10" t="str">
        <f t="shared" si="122"/>
        <v/>
      </c>
      <c r="CA82" s="10" t="str">
        <f t="shared" si="123"/>
        <v/>
      </c>
      <c r="CB82" s="10" t="str">
        <f t="shared" si="106"/>
        <v/>
      </c>
      <c r="CC82" s="10" t="str">
        <f t="shared" si="124"/>
        <v/>
      </c>
      <c r="CD82" s="10" t="str">
        <f t="shared" si="125"/>
        <v/>
      </c>
      <c r="CE82" s="10" t="str">
        <f t="shared" si="126"/>
        <v/>
      </c>
      <c r="CF82" s="10" t="str">
        <f t="shared" si="107"/>
        <v/>
      </c>
      <c r="CG82" s="10" t="str">
        <f t="shared" si="127"/>
        <v/>
      </c>
      <c r="CH82" s="10" t="str">
        <f t="shared" si="128"/>
        <v/>
      </c>
      <c r="CI82" s="10" t="str">
        <f t="shared" si="129"/>
        <v/>
      </c>
      <c r="CJ82" s="10" t="str">
        <f t="shared" si="108"/>
        <v/>
      </c>
      <c r="CK82" s="10" t="str">
        <f t="shared" si="130"/>
        <v/>
      </c>
      <c r="CL82" s="10" t="str">
        <f t="shared" si="131"/>
        <v/>
      </c>
      <c r="CM82" s="10" t="str">
        <f t="shared" si="132"/>
        <v/>
      </c>
      <c r="CN82" s="10" t="str">
        <f t="shared" si="109"/>
        <v/>
      </c>
      <c r="CO82" s="10" t="str">
        <f t="shared" si="133"/>
        <v/>
      </c>
      <c r="CP82" s="10" t="str">
        <f t="shared" si="134"/>
        <v/>
      </c>
      <c r="CQ82" s="10" t="str">
        <f t="shared" si="135"/>
        <v/>
      </c>
      <c r="CR82" s="10" t="str">
        <f t="shared" si="110"/>
        <v/>
      </c>
      <c r="CS82" s="10" t="str">
        <f t="shared" si="136"/>
        <v/>
      </c>
      <c r="CT82" s="10" t="str">
        <f t="shared" si="137"/>
        <v/>
      </c>
      <c r="CU82" s="10" t="str">
        <f t="shared" si="138"/>
        <v/>
      </c>
      <c r="CV82" s="151"/>
      <c r="CW82" s="11" t="b">
        <f t="shared" si="139"/>
        <v>0</v>
      </c>
      <c r="CX82" s="11" t="b">
        <f t="shared" si="140"/>
        <v>0</v>
      </c>
      <c r="CY82" s="11" t="b">
        <f t="shared" si="141"/>
        <v>0</v>
      </c>
      <c r="CZ82" s="11" t="b">
        <f t="shared" si="142"/>
        <v>0</v>
      </c>
      <c r="DA82" s="11" t="b">
        <f t="shared" si="143"/>
        <v>0</v>
      </c>
      <c r="DB82" s="11" t="b">
        <f t="shared" si="144"/>
        <v>0</v>
      </c>
      <c r="DC82" s="11" t="b">
        <f t="shared" si="145"/>
        <v>0</v>
      </c>
      <c r="DD82" s="11" t="b">
        <f t="shared" si="146"/>
        <v>0</v>
      </c>
      <c r="DE82" s="11" t="b">
        <f t="shared" si="147"/>
        <v>0</v>
      </c>
      <c r="DF82" s="11" t="b">
        <f t="shared" si="148"/>
        <v>0</v>
      </c>
      <c r="DG82" s="11" t="b">
        <f t="shared" si="149"/>
        <v>0</v>
      </c>
      <c r="DH82" s="11" t="b">
        <f t="shared" si="150"/>
        <v>0</v>
      </c>
      <c r="DI82" s="11" t="b">
        <f t="shared" si="151"/>
        <v>0</v>
      </c>
      <c r="DJ82" s="11" t="b">
        <f t="shared" si="152"/>
        <v>0</v>
      </c>
      <c r="DK82" s="11" t="b">
        <f t="shared" si="153"/>
        <v>0</v>
      </c>
      <c r="DL82" s="11" t="b">
        <f t="shared" si="154"/>
        <v>0</v>
      </c>
      <c r="DM82" s="11" t="b">
        <f t="shared" si="155"/>
        <v>0</v>
      </c>
      <c r="DN82" s="11" t="b">
        <f t="shared" si="156"/>
        <v>0</v>
      </c>
      <c r="DO82" s="11" t="b">
        <f t="shared" si="157"/>
        <v>0</v>
      </c>
      <c r="DP82" s="11" t="b">
        <f t="shared" si="158"/>
        <v>0</v>
      </c>
      <c r="DQ82" s="11" t="b">
        <f t="shared" si="159"/>
        <v>0</v>
      </c>
      <c r="DR82" s="11" t="b">
        <f t="shared" si="160"/>
        <v>0</v>
      </c>
      <c r="DS82" s="11" t="b">
        <f t="shared" si="161"/>
        <v>0</v>
      </c>
      <c r="DT82" s="11" t="b">
        <f t="shared" si="162"/>
        <v>0</v>
      </c>
      <c r="DW82" s="13"/>
      <c r="DX82" s="13"/>
      <c r="DZ82" s="14" t="s">
        <v>5</v>
      </c>
    </row>
    <row r="83" spans="1:130" s="12" customFormat="1" ht="25.5" x14ac:dyDescent="0.2">
      <c r="A83" s="31">
        <v>73</v>
      </c>
      <c r="B83" s="32" t="str">
        <f t="shared" si="94"/>
        <v/>
      </c>
      <c r="C83" s="54"/>
      <c r="D83" s="20"/>
      <c r="E83" s="57"/>
      <c r="F83" s="57"/>
      <c r="G83" s="57"/>
      <c r="H83" s="57"/>
      <c r="I83" s="57"/>
      <c r="J83" s="20"/>
      <c r="K83" s="20"/>
      <c r="L83" s="20"/>
      <c r="M83" s="20"/>
      <c r="N83" s="28"/>
      <c r="O83" s="20"/>
      <c r="P83" s="28"/>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153"/>
      <c r="AX83" s="50"/>
      <c r="AY83" s="52"/>
      <c r="AZ83" s="10" t="str">
        <f t="shared" si="95"/>
        <v/>
      </c>
      <c r="BA83" s="10" t="str">
        <f t="shared" si="111"/>
        <v/>
      </c>
      <c r="BB83" s="10" t="str">
        <f t="shared" si="96"/>
        <v/>
      </c>
      <c r="BC83" s="10" t="str">
        <f t="shared" si="97"/>
        <v/>
      </c>
      <c r="BD83" s="10" t="str">
        <f t="shared" si="92"/>
        <v/>
      </c>
      <c r="BE83" s="10" t="str">
        <f t="shared" si="92"/>
        <v/>
      </c>
      <c r="BF83" s="10" t="str">
        <f t="shared" si="112"/>
        <v/>
      </c>
      <c r="BG83" s="10" t="str">
        <f t="shared" si="93"/>
        <v/>
      </c>
      <c r="BH83" s="10" t="str">
        <f t="shared" si="93"/>
        <v/>
      </c>
      <c r="BI83" s="10" t="str">
        <f t="shared" si="113"/>
        <v/>
      </c>
      <c r="BJ83" s="10" t="str">
        <f t="shared" si="98"/>
        <v/>
      </c>
      <c r="BK83" s="10" t="str">
        <f t="shared" si="99"/>
        <v/>
      </c>
      <c r="BL83" s="10" t="str">
        <f t="shared" si="100"/>
        <v/>
      </c>
      <c r="BM83" s="10" t="str">
        <f t="shared" si="101"/>
        <v/>
      </c>
      <c r="BN83" s="10" t="str">
        <f t="shared" si="114"/>
        <v/>
      </c>
      <c r="BO83" s="10" t="str">
        <f t="shared" si="115"/>
        <v/>
      </c>
      <c r="BP83" s="10" t="str">
        <f t="shared" si="102"/>
        <v/>
      </c>
      <c r="BQ83" s="10" t="str">
        <f t="shared" si="116"/>
        <v/>
      </c>
      <c r="BR83" s="10" t="str">
        <f t="shared" si="103"/>
        <v/>
      </c>
      <c r="BS83" s="10" t="str">
        <f t="shared" si="117"/>
        <v/>
      </c>
      <c r="BT83" s="10" t="str">
        <f t="shared" si="104"/>
        <v/>
      </c>
      <c r="BU83" s="10" t="str">
        <f t="shared" si="118"/>
        <v/>
      </c>
      <c r="BV83" s="10" t="str">
        <f t="shared" si="119"/>
        <v/>
      </c>
      <c r="BW83" s="10" t="str">
        <f t="shared" si="120"/>
        <v/>
      </c>
      <c r="BX83" s="10" t="str">
        <f t="shared" si="105"/>
        <v/>
      </c>
      <c r="BY83" s="10" t="str">
        <f t="shared" si="121"/>
        <v/>
      </c>
      <c r="BZ83" s="10" t="str">
        <f t="shared" si="122"/>
        <v/>
      </c>
      <c r="CA83" s="10" t="str">
        <f t="shared" si="123"/>
        <v/>
      </c>
      <c r="CB83" s="10" t="str">
        <f t="shared" si="106"/>
        <v/>
      </c>
      <c r="CC83" s="10" t="str">
        <f t="shared" si="124"/>
        <v/>
      </c>
      <c r="CD83" s="10" t="str">
        <f t="shared" si="125"/>
        <v/>
      </c>
      <c r="CE83" s="10" t="str">
        <f t="shared" si="126"/>
        <v/>
      </c>
      <c r="CF83" s="10" t="str">
        <f t="shared" si="107"/>
        <v/>
      </c>
      <c r="CG83" s="10" t="str">
        <f t="shared" si="127"/>
        <v/>
      </c>
      <c r="CH83" s="10" t="str">
        <f t="shared" si="128"/>
        <v/>
      </c>
      <c r="CI83" s="10" t="str">
        <f t="shared" si="129"/>
        <v/>
      </c>
      <c r="CJ83" s="10" t="str">
        <f t="shared" si="108"/>
        <v/>
      </c>
      <c r="CK83" s="10" t="str">
        <f t="shared" si="130"/>
        <v/>
      </c>
      <c r="CL83" s="10" t="str">
        <f t="shared" si="131"/>
        <v/>
      </c>
      <c r="CM83" s="10" t="str">
        <f t="shared" si="132"/>
        <v/>
      </c>
      <c r="CN83" s="10" t="str">
        <f t="shared" si="109"/>
        <v/>
      </c>
      <c r="CO83" s="10" t="str">
        <f t="shared" si="133"/>
        <v/>
      </c>
      <c r="CP83" s="10" t="str">
        <f t="shared" si="134"/>
        <v/>
      </c>
      <c r="CQ83" s="10" t="str">
        <f t="shared" si="135"/>
        <v/>
      </c>
      <c r="CR83" s="10" t="str">
        <f t="shared" si="110"/>
        <v/>
      </c>
      <c r="CS83" s="10" t="str">
        <f t="shared" si="136"/>
        <v/>
      </c>
      <c r="CT83" s="10" t="str">
        <f t="shared" si="137"/>
        <v/>
      </c>
      <c r="CU83" s="10" t="str">
        <f t="shared" si="138"/>
        <v/>
      </c>
      <c r="CV83" s="151"/>
      <c r="CW83" s="11" t="b">
        <f t="shared" si="139"/>
        <v>0</v>
      </c>
      <c r="CX83" s="11" t="b">
        <f t="shared" si="140"/>
        <v>0</v>
      </c>
      <c r="CY83" s="11" t="b">
        <f t="shared" si="141"/>
        <v>0</v>
      </c>
      <c r="CZ83" s="11" t="b">
        <f t="shared" si="142"/>
        <v>0</v>
      </c>
      <c r="DA83" s="11" t="b">
        <f t="shared" si="143"/>
        <v>0</v>
      </c>
      <c r="DB83" s="11" t="b">
        <f t="shared" si="144"/>
        <v>0</v>
      </c>
      <c r="DC83" s="11" t="b">
        <f t="shared" si="145"/>
        <v>0</v>
      </c>
      <c r="DD83" s="11" t="b">
        <f t="shared" si="146"/>
        <v>0</v>
      </c>
      <c r="DE83" s="11" t="b">
        <f t="shared" si="147"/>
        <v>0</v>
      </c>
      <c r="DF83" s="11" t="b">
        <f t="shared" si="148"/>
        <v>0</v>
      </c>
      <c r="DG83" s="11" t="b">
        <f t="shared" si="149"/>
        <v>0</v>
      </c>
      <c r="DH83" s="11" t="b">
        <f t="shared" si="150"/>
        <v>0</v>
      </c>
      <c r="DI83" s="11" t="b">
        <f t="shared" si="151"/>
        <v>0</v>
      </c>
      <c r="DJ83" s="11" t="b">
        <f t="shared" si="152"/>
        <v>0</v>
      </c>
      <c r="DK83" s="11" t="b">
        <f t="shared" si="153"/>
        <v>0</v>
      </c>
      <c r="DL83" s="11" t="b">
        <f t="shared" si="154"/>
        <v>0</v>
      </c>
      <c r="DM83" s="11" t="b">
        <f t="shared" si="155"/>
        <v>0</v>
      </c>
      <c r="DN83" s="11" t="b">
        <f t="shared" si="156"/>
        <v>0</v>
      </c>
      <c r="DO83" s="11" t="b">
        <f t="shared" si="157"/>
        <v>0</v>
      </c>
      <c r="DP83" s="11" t="b">
        <f t="shared" si="158"/>
        <v>0</v>
      </c>
      <c r="DQ83" s="11" t="b">
        <f t="shared" si="159"/>
        <v>0</v>
      </c>
      <c r="DR83" s="11" t="b">
        <f t="shared" si="160"/>
        <v>0</v>
      </c>
      <c r="DS83" s="11" t="b">
        <f t="shared" si="161"/>
        <v>0</v>
      </c>
      <c r="DT83" s="11" t="b">
        <f t="shared" si="162"/>
        <v>0</v>
      </c>
      <c r="DW83" s="13"/>
      <c r="DX83" s="13"/>
      <c r="DZ83" s="14" t="s">
        <v>5</v>
      </c>
    </row>
    <row r="84" spans="1:130" s="12" customFormat="1" ht="25.5" x14ac:dyDescent="0.2">
      <c r="A84" s="31">
        <v>74</v>
      </c>
      <c r="B84" s="32" t="str">
        <f t="shared" si="94"/>
        <v/>
      </c>
      <c r="C84" s="54"/>
      <c r="D84" s="20"/>
      <c r="E84" s="57"/>
      <c r="F84" s="57"/>
      <c r="G84" s="57"/>
      <c r="H84" s="57"/>
      <c r="I84" s="57"/>
      <c r="J84" s="20"/>
      <c r="K84" s="20"/>
      <c r="L84" s="20"/>
      <c r="M84" s="20"/>
      <c r="N84" s="28"/>
      <c r="O84" s="20"/>
      <c r="P84" s="28"/>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153"/>
      <c r="AX84" s="50"/>
      <c r="AY84" s="52"/>
      <c r="AZ84" s="10" t="str">
        <f t="shared" si="95"/>
        <v/>
      </c>
      <c r="BA84" s="10" t="str">
        <f t="shared" si="111"/>
        <v/>
      </c>
      <c r="BB84" s="10" t="str">
        <f t="shared" si="96"/>
        <v/>
      </c>
      <c r="BC84" s="10" t="str">
        <f t="shared" si="97"/>
        <v/>
      </c>
      <c r="BD84" s="10" t="str">
        <f t="shared" si="92"/>
        <v/>
      </c>
      <c r="BE84" s="10" t="str">
        <f t="shared" si="92"/>
        <v/>
      </c>
      <c r="BF84" s="10" t="str">
        <f t="shared" si="112"/>
        <v/>
      </c>
      <c r="BG84" s="10" t="str">
        <f t="shared" si="93"/>
        <v/>
      </c>
      <c r="BH84" s="10" t="str">
        <f t="shared" si="93"/>
        <v/>
      </c>
      <c r="BI84" s="10" t="str">
        <f t="shared" si="113"/>
        <v/>
      </c>
      <c r="BJ84" s="10" t="str">
        <f t="shared" si="98"/>
        <v/>
      </c>
      <c r="BK84" s="10" t="str">
        <f t="shared" si="99"/>
        <v/>
      </c>
      <c r="BL84" s="10" t="str">
        <f t="shared" si="100"/>
        <v/>
      </c>
      <c r="BM84" s="10" t="str">
        <f t="shared" si="101"/>
        <v/>
      </c>
      <c r="BN84" s="10" t="str">
        <f t="shared" si="114"/>
        <v/>
      </c>
      <c r="BO84" s="10" t="str">
        <f t="shared" si="115"/>
        <v/>
      </c>
      <c r="BP84" s="10" t="str">
        <f t="shared" si="102"/>
        <v/>
      </c>
      <c r="BQ84" s="10" t="str">
        <f t="shared" si="116"/>
        <v/>
      </c>
      <c r="BR84" s="10" t="str">
        <f t="shared" si="103"/>
        <v/>
      </c>
      <c r="BS84" s="10" t="str">
        <f t="shared" si="117"/>
        <v/>
      </c>
      <c r="BT84" s="10" t="str">
        <f t="shared" si="104"/>
        <v/>
      </c>
      <c r="BU84" s="10" t="str">
        <f t="shared" si="118"/>
        <v/>
      </c>
      <c r="BV84" s="10" t="str">
        <f t="shared" si="119"/>
        <v/>
      </c>
      <c r="BW84" s="10" t="str">
        <f t="shared" si="120"/>
        <v/>
      </c>
      <c r="BX84" s="10" t="str">
        <f t="shared" si="105"/>
        <v/>
      </c>
      <c r="BY84" s="10" t="str">
        <f t="shared" si="121"/>
        <v/>
      </c>
      <c r="BZ84" s="10" t="str">
        <f t="shared" si="122"/>
        <v/>
      </c>
      <c r="CA84" s="10" t="str">
        <f t="shared" si="123"/>
        <v/>
      </c>
      <c r="CB84" s="10" t="str">
        <f t="shared" si="106"/>
        <v/>
      </c>
      <c r="CC84" s="10" t="str">
        <f t="shared" si="124"/>
        <v/>
      </c>
      <c r="CD84" s="10" t="str">
        <f t="shared" si="125"/>
        <v/>
      </c>
      <c r="CE84" s="10" t="str">
        <f t="shared" si="126"/>
        <v/>
      </c>
      <c r="CF84" s="10" t="str">
        <f t="shared" si="107"/>
        <v/>
      </c>
      <c r="CG84" s="10" t="str">
        <f t="shared" si="127"/>
        <v/>
      </c>
      <c r="CH84" s="10" t="str">
        <f t="shared" si="128"/>
        <v/>
      </c>
      <c r="CI84" s="10" t="str">
        <f t="shared" si="129"/>
        <v/>
      </c>
      <c r="CJ84" s="10" t="str">
        <f t="shared" si="108"/>
        <v/>
      </c>
      <c r="CK84" s="10" t="str">
        <f t="shared" si="130"/>
        <v/>
      </c>
      <c r="CL84" s="10" t="str">
        <f t="shared" si="131"/>
        <v/>
      </c>
      <c r="CM84" s="10" t="str">
        <f t="shared" si="132"/>
        <v/>
      </c>
      <c r="CN84" s="10" t="str">
        <f t="shared" si="109"/>
        <v/>
      </c>
      <c r="CO84" s="10" t="str">
        <f t="shared" si="133"/>
        <v/>
      </c>
      <c r="CP84" s="10" t="str">
        <f t="shared" si="134"/>
        <v/>
      </c>
      <c r="CQ84" s="10" t="str">
        <f t="shared" si="135"/>
        <v/>
      </c>
      <c r="CR84" s="10" t="str">
        <f t="shared" si="110"/>
        <v/>
      </c>
      <c r="CS84" s="10" t="str">
        <f t="shared" si="136"/>
        <v/>
      </c>
      <c r="CT84" s="10" t="str">
        <f t="shared" si="137"/>
        <v/>
      </c>
      <c r="CU84" s="10" t="str">
        <f t="shared" si="138"/>
        <v/>
      </c>
      <c r="CV84" s="151"/>
      <c r="CW84" s="11" t="b">
        <f t="shared" si="139"/>
        <v>0</v>
      </c>
      <c r="CX84" s="11" t="b">
        <f t="shared" si="140"/>
        <v>0</v>
      </c>
      <c r="CY84" s="11" t="b">
        <f t="shared" si="141"/>
        <v>0</v>
      </c>
      <c r="CZ84" s="11" t="b">
        <f t="shared" si="142"/>
        <v>0</v>
      </c>
      <c r="DA84" s="11" t="b">
        <f t="shared" si="143"/>
        <v>0</v>
      </c>
      <c r="DB84" s="11" t="b">
        <f t="shared" si="144"/>
        <v>0</v>
      </c>
      <c r="DC84" s="11" t="b">
        <f t="shared" si="145"/>
        <v>0</v>
      </c>
      <c r="DD84" s="11" t="b">
        <f t="shared" si="146"/>
        <v>0</v>
      </c>
      <c r="DE84" s="11" t="b">
        <f t="shared" si="147"/>
        <v>0</v>
      </c>
      <c r="DF84" s="11" t="b">
        <f t="shared" si="148"/>
        <v>0</v>
      </c>
      <c r="DG84" s="11" t="b">
        <f t="shared" si="149"/>
        <v>0</v>
      </c>
      <c r="DH84" s="11" t="b">
        <f t="shared" si="150"/>
        <v>0</v>
      </c>
      <c r="DI84" s="11" t="b">
        <f t="shared" si="151"/>
        <v>0</v>
      </c>
      <c r="DJ84" s="11" t="b">
        <f t="shared" si="152"/>
        <v>0</v>
      </c>
      <c r="DK84" s="11" t="b">
        <f t="shared" si="153"/>
        <v>0</v>
      </c>
      <c r="DL84" s="11" t="b">
        <f t="shared" si="154"/>
        <v>0</v>
      </c>
      <c r="DM84" s="11" t="b">
        <f t="shared" si="155"/>
        <v>0</v>
      </c>
      <c r="DN84" s="11" t="b">
        <f t="shared" si="156"/>
        <v>0</v>
      </c>
      <c r="DO84" s="11" t="b">
        <f t="shared" si="157"/>
        <v>0</v>
      </c>
      <c r="DP84" s="11" t="b">
        <f t="shared" si="158"/>
        <v>0</v>
      </c>
      <c r="DQ84" s="11" t="b">
        <f t="shared" si="159"/>
        <v>0</v>
      </c>
      <c r="DR84" s="11" t="b">
        <f t="shared" si="160"/>
        <v>0</v>
      </c>
      <c r="DS84" s="11" t="b">
        <f t="shared" si="161"/>
        <v>0</v>
      </c>
      <c r="DT84" s="11" t="b">
        <f t="shared" si="162"/>
        <v>0</v>
      </c>
      <c r="DW84" s="13"/>
      <c r="DX84" s="13"/>
      <c r="DZ84" s="14" t="s">
        <v>5</v>
      </c>
    </row>
    <row r="85" spans="1:130" s="12" customFormat="1" ht="25.5" x14ac:dyDescent="0.2">
      <c r="A85" s="31">
        <v>75</v>
      </c>
      <c r="B85" s="32" t="str">
        <f t="shared" si="94"/>
        <v/>
      </c>
      <c r="C85" s="54"/>
      <c r="D85" s="20"/>
      <c r="E85" s="57"/>
      <c r="F85" s="57"/>
      <c r="G85" s="57"/>
      <c r="H85" s="57"/>
      <c r="I85" s="57"/>
      <c r="J85" s="20"/>
      <c r="K85" s="20"/>
      <c r="L85" s="20"/>
      <c r="M85" s="20"/>
      <c r="N85" s="28"/>
      <c r="O85" s="20"/>
      <c r="P85" s="28"/>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153"/>
      <c r="AX85" s="50"/>
      <c r="AY85" s="52"/>
      <c r="AZ85" s="10" t="str">
        <f t="shared" si="95"/>
        <v/>
      </c>
      <c r="BA85" s="10" t="str">
        <f t="shared" si="111"/>
        <v/>
      </c>
      <c r="BB85" s="10" t="str">
        <f t="shared" si="96"/>
        <v/>
      </c>
      <c r="BC85" s="10" t="str">
        <f t="shared" si="97"/>
        <v/>
      </c>
      <c r="BD85" s="10" t="str">
        <f t="shared" si="92"/>
        <v/>
      </c>
      <c r="BE85" s="10" t="str">
        <f t="shared" si="92"/>
        <v/>
      </c>
      <c r="BF85" s="10" t="str">
        <f t="shared" si="112"/>
        <v/>
      </c>
      <c r="BG85" s="10" t="str">
        <f t="shared" si="93"/>
        <v/>
      </c>
      <c r="BH85" s="10" t="str">
        <f t="shared" si="93"/>
        <v/>
      </c>
      <c r="BI85" s="10" t="str">
        <f t="shared" si="113"/>
        <v/>
      </c>
      <c r="BJ85" s="10" t="str">
        <f t="shared" si="98"/>
        <v/>
      </c>
      <c r="BK85" s="10" t="str">
        <f t="shared" si="99"/>
        <v/>
      </c>
      <c r="BL85" s="10" t="str">
        <f t="shared" si="100"/>
        <v/>
      </c>
      <c r="BM85" s="10" t="str">
        <f t="shared" si="101"/>
        <v/>
      </c>
      <c r="BN85" s="10" t="str">
        <f t="shared" si="114"/>
        <v/>
      </c>
      <c r="BO85" s="10" t="str">
        <f t="shared" si="115"/>
        <v/>
      </c>
      <c r="BP85" s="10" t="str">
        <f t="shared" si="102"/>
        <v/>
      </c>
      <c r="BQ85" s="10" t="str">
        <f t="shared" si="116"/>
        <v/>
      </c>
      <c r="BR85" s="10" t="str">
        <f t="shared" si="103"/>
        <v/>
      </c>
      <c r="BS85" s="10" t="str">
        <f t="shared" si="117"/>
        <v/>
      </c>
      <c r="BT85" s="10" t="str">
        <f t="shared" si="104"/>
        <v/>
      </c>
      <c r="BU85" s="10" t="str">
        <f t="shared" si="118"/>
        <v/>
      </c>
      <c r="BV85" s="10" t="str">
        <f t="shared" si="119"/>
        <v/>
      </c>
      <c r="BW85" s="10" t="str">
        <f t="shared" si="120"/>
        <v/>
      </c>
      <c r="BX85" s="10" t="str">
        <f t="shared" si="105"/>
        <v/>
      </c>
      <c r="BY85" s="10" t="str">
        <f t="shared" si="121"/>
        <v/>
      </c>
      <c r="BZ85" s="10" t="str">
        <f t="shared" si="122"/>
        <v/>
      </c>
      <c r="CA85" s="10" t="str">
        <f t="shared" si="123"/>
        <v/>
      </c>
      <c r="CB85" s="10" t="str">
        <f t="shared" si="106"/>
        <v/>
      </c>
      <c r="CC85" s="10" t="str">
        <f t="shared" si="124"/>
        <v/>
      </c>
      <c r="CD85" s="10" t="str">
        <f t="shared" si="125"/>
        <v/>
      </c>
      <c r="CE85" s="10" t="str">
        <f t="shared" si="126"/>
        <v/>
      </c>
      <c r="CF85" s="10" t="str">
        <f t="shared" si="107"/>
        <v/>
      </c>
      <c r="CG85" s="10" t="str">
        <f t="shared" si="127"/>
        <v/>
      </c>
      <c r="CH85" s="10" t="str">
        <f t="shared" si="128"/>
        <v/>
      </c>
      <c r="CI85" s="10" t="str">
        <f t="shared" si="129"/>
        <v/>
      </c>
      <c r="CJ85" s="10" t="str">
        <f t="shared" si="108"/>
        <v/>
      </c>
      <c r="CK85" s="10" t="str">
        <f t="shared" si="130"/>
        <v/>
      </c>
      <c r="CL85" s="10" t="str">
        <f t="shared" si="131"/>
        <v/>
      </c>
      <c r="CM85" s="10" t="str">
        <f t="shared" si="132"/>
        <v/>
      </c>
      <c r="CN85" s="10" t="str">
        <f t="shared" si="109"/>
        <v/>
      </c>
      <c r="CO85" s="10" t="str">
        <f t="shared" si="133"/>
        <v/>
      </c>
      <c r="CP85" s="10" t="str">
        <f t="shared" si="134"/>
        <v/>
      </c>
      <c r="CQ85" s="10" t="str">
        <f t="shared" si="135"/>
        <v/>
      </c>
      <c r="CR85" s="10" t="str">
        <f t="shared" si="110"/>
        <v/>
      </c>
      <c r="CS85" s="10" t="str">
        <f t="shared" si="136"/>
        <v/>
      </c>
      <c r="CT85" s="10" t="str">
        <f t="shared" si="137"/>
        <v/>
      </c>
      <c r="CU85" s="10" t="str">
        <f t="shared" si="138"/>
        <v/>
      </c>
      <c r="CV85" s="151"/>
      <c r="CW85" s="11" t="b">
        <f t="shared" si="139"/>
        <v>0</v>
      </c>
      <c r="CX85" s="11" t="b">
        <f t="shared" si="140"/>
        <v>0</v>
      </c>
      <c r="CY85" s="11" t="b">
        <f t="shared" si="141"/>
        <v>0</v>
      </c>
      <c r="CZ85" s="11" t="b">
        <f t="shared" si="142"/>
        <v>0</v>
      </c>
      <c r="DA85" s="11" t="b">
        <f t="shared" si="143"/>
        <v>0</v>
      </c>
      <c r="DB85" s="11" t="b">
        <f t="shared" si="144"/>
        <v>0</v>
      </c>
      <c r="DC85" s="11" t="b">
        <f t="shared" si="145"/>
        <v>0</v>
      </c>
      <c r="DD85" s="11" t="b">
        <f t="shared" si="146"/>
        <v>0</v>
      </c>
      <c r="DE85" s="11" t="b">
        <f t="shared" si="147"/>
        <v>0</v>
      </c>
      <c r="DF85" s="11" t="b">
        <f t="shared" si="148"/>
        <v>0</v>
      </c>
      <c r="DG85" s="11" t="b">
        <f t="shared" si="149"/>
        <v>0</v>
      </c>
      <c r="DH85" s="11" t="b">
        <f t="shared" si="150"/>
        <v>0</v>
      </c>
      <c r="DI85" s="11" t="b">
        <f t="shared" si="151"/>
        <v>0</v>
      </c>
      <c r="DJ85" s="11" t="b">
        <f t="shared" si="152"/>
        <v>0</v>
      </c>
      <c r="DK85" s="11" t="b">
        <f t="shared" si="153"/>
        <v>0</v>
      </c>
      <c r="DL85" s="11" t="b">
        <f t="shared" si="154"/>
        <v>0</v>
      </c>
      <c r="DM85" s="11" t="b">
        <f t="shared" si="155"/>
        <v>0</v>
      </c>
      <c r="DN85" s="11" t="b">
        <f t="shared" si="156"/>
        <v>0</v>
      </c>
      <c r="DO85" s="11" t="b">
        <f t="shared" si="157"/>
        <v>0</v>
      </c>
      <c r="DP85" s="11" t="b">
        <f t="shared" si="158"/>
        <v>0</v>
      </c>
      <c r="DQ85" s="11" t="b">
        <f t="shared" si="159"/>
        <v>0</v>
      </c>
      <c r="DR85" s="11" t="b">
        <f t="shared" si="160"/>
        <v>0</v>
      </c>
      <c r="DS85" s="11" t="b">
        <f t="shared" si="161"/>
        <v>0</v>
      </c>
      <c r="DT85" s="11" t="b">
        <f t="shared" si="162"/>
        <v>0</v>
      </c>
      <c r="DW85" s="13"/>
      <c r="DX85" s="13"/>
      <c r="DZ85" s="14" t="s">
        <v>5</v>
      </c>
    </row>
    <row r="86" spans="1:130" s="12" customFormat="1" ht="25.5" x14ac:dyDescent="0.2">
      <c r="A86" s="31">
        <v>76</v>
      </c>
      <c r="B86" s="32" t="str">
        <f t="shared" si="94"/>
        <v/>
      </c>
      <c r="C86" s="54"/>
      <c r="D86" s="20"/>
      <c r="E86" s="57"/>
      <c r="F86" s="57"/>
      <c r="G86" s="57"/>
      <c r="H86" s="57"/>
      <c r="I86" s="57"/>
      <c r="J86" s="20"/>
      <c r="K86" s="20"/>
      <c r="L86" s="20"/>
      <c r="M86" s="20"/>
      <c r="N86" s="28"/>
      <c r="O86" s="20"/>
      <c r="P86" s="28"/>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153"/>
      <c r="AX86" s="50"/>
      <c r="AY86" s="52"/>
      <c r="AZ86" s="10" t="str">
        <f t="shared" si="95"/>
        <v/>
      </c>
      <c r="BA86" s="10" t="str">
        <f t="shared" si="111"/>
        <v/>
      </c>
      <c r="BB86" s="10" t="str">
        <f t="shared" si="96"/>
        <v/>
      </c>
      <c r="BC86" s="10" t="str">
        <f t="shared" si="97"/>
        <v/>
      </c>
      <c r="BD86" s="10" t="str">
        <f t="shared" si="92"/>
        <v/>
      </c>
      <c r="BE86" s="10" t="str">
        <f t="shared" si="92"/>
        <v/>
      </c>
      <c r="BF86" s="10" t="str">
        <f t="shared" si="112"/>
        <v/>
      </c>
      <c r="BG86" s="10" t="str">
        <f t="shared" si="93"/>
        <v/>
      </c>
      <c r="BH86" s="10" t="str">
        <f t="shared" si="93"/>
        <v/>
      </c>
      <c r="BI86" s="10" t="str">
        <f t="shared" si="113"/>
        <v/>
      </c>
      <c r="BJ86" s="10" t="str">
        <f t="shared" si="98"/>
        <v/>
      </c>
      <c r="BK86" s="10" t="str">
        <f t="shared" si="99"/>
        <v/>
      </c>
      <c r="BL86" s="10" t="str">
        <f t="shared" si="100"/>
        <v/>
      </c>
      <c r="BM86" s="10" t="str">
        <f t="shared" si="101"/>
        <v/>
      </c>
      <c r="BN86" s="10" t="str">
        <f t="shared" si="114"/>
        <v/>
      </c>
      <c r="BO86" s="10" t="str">
        <f t="shared" si="115"/>
        <v/>
      </c>
      <c r="BP86" s="10" t="str">
        <f t="shared" si="102"/>
        <v/>
      </c>
      <c r="BQ86" s="10" t="str">
        <f t="shared" si="116"/>
        <v/>
      </c>
      <c r="BR86" s="10" t="str">
        <f t="shared" si="103"/>
        <v/>
      </c>
      <c r="BS86" s="10" t="str">
        <f t="shared" si="117"/>
        <v/>
      </c>
      <c r="BT86" s="10" t="str">
        <f t="shared" si="104"/>
        <v/>
      </c>
      <c r="BU86" s="10" t="str">
        <f t="shared" si="118"/>
        <v/>
      </c>
      <c r="BV86" s="10" t="str">
        <f t="shared" si="119"/>
        <v/>
      </c>
      <c r="BW86" s="10" t="str">
        <f t="shared" si="120"/>
        <v/>
      </c>
      <c r="BX86" s="10" t="str">
        <f t="shared" si="105"/>
        <v/>
      </c>
      <c r="BY86" s="10" t="str">
        <f t="shared" si="121"/>
        <v/>
      </c>
      <c r="BZ86" s="10" t="str">
        <f t="shared" si="122"/>
        <v/>
      </c>
      <c r="CA86" s="10" t="str">
        <f t="shared" si="123"/>
        <v/>
      </c>
      <c r="CB86" s="10" t="str">
        <f t="shared" si="106"/>
        <v/>
      </c>
      <c r="CC86" s="10" t="str">
        <f t="shared" si="124"/>
        <v/>
      </c>
      <c r="CD86" s="10" t="str">
        <f t="shared" si="125"/>
        <v/>
      </c>
      <c r="CE86" s="10" t="str">
        <f t="shared" si="126"/>
        <v/>
      </c>
      <c r="CF86" s="10" t="str">
        <f t="shared" si="107"/>
        <v/>
      </c>
      <c r="CG86" s="10" t="str">
        <f t="shared" si="127"/>
        <v/>
      </c>
      <c r="CH86" s="10" t="str">
        <f t="shared" si="128"/>
        <v/>
      </c>
      <c r="CI86" s="10" t="str">
        <f t="shared" si="129"/>
        <v/>
      </c>
      <c r="CJ86" s="10" t="str">
        <f t="shared" si="108"/>
        <v/>
      </c>
      <c r="CK86" s="10" t="str">
        <f t="shared" si="130"/>
        <v/>
      </c>
      <c r="CL86" s="10" t="str">
        <f t="shared" si="131"/>
        <v/>
      </c>
      <c r="CM86" s="10" t="str">
        <f t="shared" si="132"/>
        <v/>
      </c>
      <c r="CN86" s="10" t="str">
        <f t="shared" si="109"/>
        <v/>
      </c>
      <c r="CO86" s="10" t="str">
        <f t="shared" si="133"/>
        <v/>
      </c>
      <c r="CP86" s="10" t="str">
        <f t="shared" si="134"/>
        <v/>
      </c>
      <c r="CQ86" s="10" t="str">
        <f t="shared" si="135"/>
        <v/>
      </c>
      <c r="CR86" s="10" t="str">
        <f t="shared" si="110"/>
        <v/>
      </c>
      <c r="CS86" s="10" t="str">
        <f t="shared" si="136"/>
        <v/>
      </c>
      <c r="CT86" s="10" t="str">
        <f t="shared" si="137"/>
        <v/>
      </c>
      <c r="CU86" s="10" t="str">
        <f t="shared" si="138"/>
        <v/>
      </c>
      <c r="CV86" s="151"/>
      <c r="CW86" s="11" t="b">
        <f t="shared" si="139"/>
        <v>0</v>
      </c>
      <c r="CX86" s="11" t="b">
        <f t="shared" si="140"/>
        <v>0</v>
      </c>
      <c r="CY86" s="11" t="b">
        <f t="shared" si="141"/>
        <v>0</v>
      </c>
      <c r="CZ86" s="11" t="b">
        <f t="shared" si="142"/>
        <v>0</v>
      </c>
      <c r="DA86" s="11" t="b">
        <f t="shared" si="143"/>
        <v>0</v>
      </c>
      <c r="DB86" s="11" t="b">
        <f t="shared" si="144"/>
        <v>0</v>
      </c>
      <c r="DC86" s="11" t="b">
        <f t="shared" si="145"/>
        <v>0</v>
      </c>
      <c r="DD86" s="11" t="b">
        <f t="shared" si="146"/>
        <v>0</v>
      </c>
      <c r="DE86" s="11" t="b">
        <f t="shared" si="147"/>
        <v>0</v>
      </c>
      <c r="DF86" s="11" t="b">
        <f t="shared" si="148"/>
        <v>0</v>
      </c>
      <c r="DG86" s="11" t="b">
        <f t="shared" si="149"/>
        <v>0</v>
      </c>
      <c r="DH86" s="11" t="b">
        <f t="shared" si="150"/>
        <v>0</v>
      </c>
      <c r="DI86" s="11" t="b">
        <f t="shared" si="151"/>
        <v>0</v>
      </c>
      <c r="DJ86" s="11" t="b">
        <f t="shared" si="152"/>
        <v>0</v>
      </c>
      <c r="DK86" s="11" t="b">
        <f t="shared" si="153"/>
        <v>0</v>
      </c>
      <c r="DL86" s="11" t="b">
        <f t="shared" si="154"/>
        <v>0</v>
      </c>
      <c r="DM86" s="11" t="b">
        <f t="shared" si="155"/>
        <v>0</v>
      </c>
      <c r="DN86" s="11" t="b">
        <f t="shared" si="156"/>
        <v>0</v>
      </c>
      <c r="DO86" s="11" t="b">
        <f t="shared" si="157"/>
        <v>0</v>
      </c>
      <c r="DP86" s="11" t="b">
        <f t="shared" si="158"/>
        <v>0</v>
      </c>
      <c r="DQ86" s="11" t="b">
        <f t="shared" si="159"/>
        <v>0</v>
      </c>
      <c r="DR86" s="11" t="b">
        <f t="shared" si="160"/>
        <v>0</v>
      </c>
      <c r="DS86" s="11" t="b">
        <f t="shared" si="161"/>
        <v>0</v>
      </c>
      <c r="DT86" s="11" t="b">
        <f t="shared" si="162"/>
        <v>0</v>
      </c>
      <c r="DW86" s="13"/>
      <c r="DX86" s="13"/>
      <c r="DZ86" s="14" t="s">
        <v>5</v>
      </c>
    </row>
    <row r="87" spans="1:130" s="12" customFormat="1" ht="25.5" x14ac:dyDescent="0.2">
      <c r="A87" s="31">
        <v>77</v>
      </c>
      <c r="B87" s="32" t="str">
        <f t="shared" si="94"/>
        <v/>
      </c>
      <c r="C87" s="54"/>
      <c r="D87" s="20"/>
      <c r="E87" s="57"/>
      <c r="F87" s="57"/>
      <c r="G87" s="57"/>
      <c r="H87" s="57"/>
      <c r="I87" s="57"/>
      <c r="J87" s="20"/>
      <c r="K87" s="20"/>
      <c r="L87" s="20"/>
      <c r="M87" s="20"/>
      <c r="N87" s="28"/>
      <c r="O87" s="20"/>
      <c r="P87" s="28"/>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153"/>
      <c r="AX87" s="50"/>
      <c r="AY87" s="52"/>
      <c r="AZ87" s="10" t="str">
        <f t="shared" si="95"/>
        <v/>
      </c>
      <c r="BA87" s="10" t="str">
        <f t="shared" si="111"/>
        <v/>
      </c>
      <c r="BB87" s="10" t="str">
        <f t="shared" si="96"/>
        <v/>
      </c>
      <c r="BC87" s="10" t="str">
        <f t="shared" si="97"/>
        <v/>
      </c>
      <c r="BD87" s="10" t="str">
        <f t="shared" si="92"/>
        <v/>
      </c>
      <c r="BE87" s="10" t="str">
        <f t="shared" si="92"/>
        <v/>
      </c>
      <c r="BF87" s="10" t="str">
        <f t="shared" si="112"/>
        <v/>
      </c>
      <c r="BG87" s="10" t="str">
        <f t="shared" si="93"/>
        <v/>
      </c>
      <c r="BH87" s="10" t="str">
        <f t="shared" si="93"/>
        <v/>
      </c>
      <c r="BI87" s="10" t="str">
        <f t="shared" si="113"/>
        <v/>
      </c>
      <c r="BJ87" s="10" t="str">
        <f t="shared" si="98"/>
        <v/>
      </c>
      <c r="BK87" s="10" t="str">
        <f t="shared" si="99"/>
        <v/>
      </c>
      <c r="BL87" s="10" t="str">
        <f t="shared" si="100"/>
        <v/>
      </c>
      <c r="BM87" s="10" t="str">
        <f t="shared" si="101"/>
        <v/>
      </c>
      <c r="BN87" s="10" t="str">
        <f t="shared" si="114"/>
        <v/>
      </c>
      <c r="BO87" s="10" t="str">
        <f t="shared" si="115"/>
        <v/>
      </c>
      <c r="BP87" s="10" t="str">
        <f t="shared" si="102"/>
        <v/>
      </c>
      <c r="BQ87" s="10" t="str">
        <f t="shared" si="116"/>
        <v/>
      </c>
      <c r="BR87" s="10" t="str">
        <f t="shared" si="103"/>
        <v/>
      </c>
      <c r="BS87" s="10" t="str">
        <f t="shared" si="117"/>
        <v/>
      </c>
      <c r="BT87" s="10" t="str">
        <f t="shared" si="104"/>
        <v/>
      </c>
      <c r="BU87" s="10" t="str">
        <f t="shared" si="118"/>
        <v/>
      </c>
      <c r="BV87" s="10" t="str">
        <f t="shared" si="119"/>
        <v/>
      </c>
      <c r="BW87" s="10" t="str">
        <f t="shared" si="120"/>
        <v/>
      </c>
      <c r="BX87" s="10" t="str">
        <f t="shared" si="105"/>
        <v/>
      </c>
      <c r="BY87" s="10" t="str">
        <f t="shared" si="121"/>
        <v/>
      </c>
      <c r="BZ87" s="10" t="str">
        <f t="shared" si="122"/>
        <v/>
      </c>
      <c r="CA87" s="10" t="str">
        <f t="shared" si="123"/>
        <v/>
      </c>
      <c r="CB87" s="10" t="str">
        <f t="shared" si="106"/>
        <v/>
      </c>
      <c r="CC87" s="10" t="str">
        <f t="shared" si="124"/>
        <v/>
      </c>
      <c r="CD87" s="10" t="str">
        <f t="shared" si="125"/>
        <v/>
      </c>
      <c r="CE87" s="10" t="str">
        <f t="shared" si="126"/>
        <v/>
      </c>
      <c r="CF87" s="10" t="str">
        <f t="shared" si="107"/>
        <v/>
      </c>
      <c r="CG87" s="10" t="str">
        <f t="shared" si="127"/>
        <v/>
      </c>
      <c r="CH87" s="10" t="str">
        <f t="shared" si="128"/>
        <v/>
      </c>
      <c r="CI87" s="10" t="str">
        <f t="shared" si="129"/>
        <v/>
      </c>
      <c r="CJ87" s="10" t="str">
        <f t="shared" si="108"/>
        <v/>
      </c>
      <c r="CK87" s="10" t="str">
        <f t="shared" si="130"/>
        <v/>
      </c>
      <c r="CL87" s="10" t="str">
        <f t="shared" si="131"/>
        <v/>
      </c>
      <c r="CM87" s="10" t="str">
        <f t="shared" si="132"/>
        <v/>
      </c>
      <c r="CN87" s="10" t="str">
        <f t="shared" si="109"/>
        <v/>
      </c>
      <c r="CO87" s="10" t="str">
        <f t="shared" si="133"/>
        <v/>
      </c>
      <c r="CP87" s="10" t="str">
        <f t="shared" si="134"/>
        <v/>
      </c>
      <c r="CQ87" s="10" t="str">
        <f t="shared" si="135"/>
        <v/>
      </c>
      <c r="CR87" s="10" t="str">
        <f t="shared" si="110"/>
        <v/>
      </c>
      <c r="CS87" s="10" t="str">
        <f t="shared" si="136"/>
        <v/>
      </c>
      <c r="CT87" s="10" t="str">
        <f t="shared" si="137"/>
        <v/>
      </c>
      <c r="CU87" s="10" t="str">
        <f t="shared" si="138"/>
        <v/>
      </c>
      <c r="CV87" s="151"/>
      <c r="CW87" s="11" t="b">
        <f t="shared" si="139"/>
        <v>0</v>
      </c>
      <c r="CX87" s="11" t="b">
        <f t="shared" si="140"/>
        <v>0</v>
      </c>
      <c r="CY87" s="11" t="b">
        <f t="shared" si="141"/>
        <v>0</v>
      </c>
      <c r="CZ87" s="11" t="b">
        <f t="shared" si="142"/>
        <v>0</v>
      </c>
      <c r="DA87" s="11" t="b">
        <f t="shared" si="143"/>
        <v>0</v>
      </c>
      <c r="DB87" s="11" t="b">
        <f t="shared" si="144"/>
        <v>0</v>
      </c>
      <c r="DC87" s="11" t="b">
        <f t="shared" si="145"/>
        <v>0</v>
      </c>
      <c r="DD87" s="11" t="b">
        <f t="shared" si="146"/>
        <v>0</v>
      </c>
      <c r="DE87" s="11" t="b">
        <f t="shared" si="147"/>
        <v>0</v>
      </c>
      <c r="DF87" s="11" t="b">
        <f t="shared" si="148"/>
        <v>0</v>
      </c>
      <c r="DG87" s="11" t="b">
        <f t="shared" si="149"/>
        <v>0</v>
      </c>
      <c r="DH87" s="11" t="b">
        <f t="shared" si="150"/>
        <v>0</v>
      </c>
      <c r="DI87" s="11" t="b">
        <f t="shared" si="151"/>
        <v>0</v>
      </c>
      <c r="DJ87" s="11" t="b">
        <f t="shared" si="152"/>
        <v>0</v>
      </c>
      <c r="DK87" s="11" t="b">
        <f t="shared" si="153"/>
        <v>0</v>
      </c>
      <c r="DL87" s="11" t="b">
        <f t="shared" si="154"/>
        <v>0</v>
      </c>
      <c r="DM87" s="11" t="b">
        <f t="shared" si="155"/>
        <v>0</v>
      </c>
      <c r="DN87" s="11" t="b">
        <f t="shared" si="156"/>
        <v>0</v>
      </c>
      <c r="DO87" s="11" t="b">
        <f t="shared" si="157"/>
        <v>0</v>
      </c>
      <c r="DP87" s="11" t="b">
        <f t="shared" si="158"/>
        <v>0</v>
      </c>
      <c r="DQ87" s="11" t="b">
        <f t="shared" si="159"/>
        <v>0</v>
      </c>
      <c r="DR87" s="11" t="b">
        <f t="shared" si="160"/>
        <v>0</v>
      </c>
      <c r="DS87" s="11" t="b">
        <f t="shared" si="161"/>
        <v>0</v>
      </c>
      <c r="DT87" s="11" t="b">
        <f t="shared" si="162"/>
        <v>0</v>
      </c>
      <c r="DW87" s="13"/>
      <c r="DX87" s="13"/>
      <c r="DZ87" s="14" t="s">
        <v>5</v>
      </c>
    </row>
    <row r="88" spans="1:130" s="12" customFormat="1" ht="25.5" x14ac:dyDescent="0.2">
      <c r="A88" s="31">
        <v>78</v>
      </c>
      <c r="B88" s="32" t="str">
        <f t="shared" si="94"/>
        <v/>
      </c>
      <c r="C88" s="54"/>
      <c r="D88" s="20"/>
      <c r="E88" s="57"/>
      <c r="F88" s="57"/>
      <c r="G88" s="57"/>
      <c r="H88" s="57"/>
      <c r="I88" s="57"/>
      <c r="J88" s="20"/>
      <c r="K88" s="20"/>
      <c r="L88" s="20"/>
      <c r="M88" s="20"/>
      <c r="N88" s="28"/>
      <c r="O88" s="20"/>
      <c r="P88" s="28"/>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153"/>
      <c r="AX88" s="50"/>
      <c r="AY88" s="52"/>
      <c r="AZ88" s="10" t="str">
        <f t="shared" si="95"/>
        <v/>
      </c>
      <c r="BA88" s="10" t="str">
        <f t="shared" si="111"/>
        <v/>
      </c>
      <c r="BB88" s="10" t="str">
        <f t="shared" si="96"/>
        <v/>
      </c>
      <c r="BC88" s="10" t="str">
        <f t="shared" si="97"/>
        <v/>
      </c>
      <c r="BD88" s="10" t="str">
        <f t="shared" si="92"/>
        <v/>
      </c>
      <c r="BE88" s="10" t="str">
        <f t="shared" si="92"/>
        <v/>
      </c>
      <c r="BF88" s="10" t="str">
        <f t="shared" si="112"/>
        <v/>
      </c>
      <c r="BG88" s="10" t="str">
        <f t="shared" si="93"/>
        <v/>
      </c>
      <c r="BH88" s="10" t="str">
        <f t="shared" si="93"/>
        <v/>
      </c>
      <c r="BI88" s="10" t="str">
        <f t="shared" si="113"/>
        <v/>
      </c>
      <c r="BJ88" s="10" t="str">
        <f t="shared" si="98"/>
        <v/>
      </c>
      <c r="BK88" s="10" t="str">
        <f t="shared" si="99"/>
        <v/>
      </c>
      <c r="BL88" s="10" t="str">
        <f t="shared" si="100"/>
        <v/>
      </c>
      <c r="BM88" s="10" t="str">
        <f t="shared" si="101"/>
        <v/>
      </c>
      <c r="BN88" s="10" t="str">
        <f t="shared" si="114"/>
        <v/>
      </c>
      <c r="BO88" s="10" t="str">
        <f t="shared" si="115"/>
        <v/>
      </c>
      <c r="BP88" s="10" t="str">
        <f t="shared" si="102"/>
        <v/>
      </c>
      <c r="BQ88" s="10" t="str">
        <f t="shared" si="116"/>
        <v/>
      </c>
      <c r="BR88" s="10" t="str">
        <f t="shared" si="103"/>
        <v/>
      </c>
      <c r="BS88" s="10" t="str">
        <f t="shared" si="117"/>
        <v/>
      </c>
      <c r="BT88" s="10" t="str">
        <f t="shared" si="104"/>
        <v/>
      </c>
      <c r="BU88" s="10" t="str">
        <f t="shared" si="118"/>
        <v/>
      </c>
      <c r="BV88" s="10" t="str">
        <f t="shared" si="119"/>
        <v/>
      </c>
      <c r="BW88" s="10" t="str">
        <f t="shared" si="120"/>
        <v/>
      </c>
      <c r="BX88" s="10" t="str">
        <f t="shared" si="105"/>
        <v/>
      </c>
      <c r="BY88" s="10" t="str">
        <f t="shared" si="121"/>
        <v/>
      </c>
      <c r="BZ88" s="10" t="str">
        <f t="shared" si="122"/>
        <v/>
      </c>
      <c r="CA88" s="10" t="str">
        <f t="shared" si="123"/>
        <v/>
      </c>
      <c r="CB88" s="10" t="str">
        <f t="shared" si="106"/>
        <v/>
      </c>
      <c r="CC88" s="10" t="str">
        <f t="shared" si="124"/>
        <v/>
      </c>
      <c r="CD88" s="10" t="str">
        <f t="shared" si="125"/>
        <v/>
      </c>
      <c r="CE88" s="10" t="str">
        <f t="shared" si="126"/>
        <v/>
      </c>
      <c r="CF88" s="10" t="str">
        <f t="shared" si="107"/>
        <v/>
      </c>
      <c r="CG88" s="10" t="str">
        <f t="shared" si="127"/>
        <v/>
      </c>
      <c r="CH88" s="10" t="str">
        <f t="shared" si="128"/>
        <v/>
      </c>
      <c r="CI88" s="10" t="str">
        <f t="shared" si="129"/>
        <v/>
      </c>
      <c r="CJ88" s="10" t="str">
        <f t="shared" si="108"/>
        <v/>
      </c>
      <c r="CK88" s="10" t="str">
        <f t="shared" si="130"/>
        <v/>
      </c>
      <c r="CL88" s="10" t="str">
        <f t="shared" si="131"/>
        <v/>
      </c>
      <c r="CM88" s="10" t="str">
        <f t="shared" si="132"/>
        <v/>
      </c>
      <c r="CN88" s="10" t="str">
        <f t="shared" si="109"/>
        <v/>
      </c>
      <c r="CO88" s="10" t="str">
        <f t="shared" si="133"/>
        <v/>
      </c>
      <c r="CP88" s="10" t="str">
        <f t="shared" si="134"/>
        <v/>
      </c>
      <c r="CQ88" s="10" t="str">
        <f t="shared" si="135"/>
        <v/>
      </c>
      <c r="CR88" s="10" t="str">
        <f t="shared" si="110"/>
        <v/>
      </c>
      <c r="CS88" s="10" t="str">
        <f t="shared" si="136"/>
        <v/>
      </c>
      <c r="CT88" s="10" t="str">
        <f t="shared" si="137"/>
        <v/>
      </c>
      <c r="CU88" s="10" t="str">
        <f t="shared" si="138"/>
        <v/>
      </c>
      <c r="CV88" s="151"/>
      <c r="CW88" s="11" t="b">
        <f t="shared" si="139"/>
        <v>0</v>
      </c>
      <c r="CX88" s="11" t="b">
        <f t="shared" si="140"/>
        <v>0</v>
      </c>
      <c r="CY88" s="11" t="b">
        <f t="shared" si="141"/>
        <v>0</v>
      </c>
      <c r="CZ88" s="11" t="b">
        <f t="shared" si="142"/>
        <v>0</v>
      </c>
      <c r="DA88" s="11" t="b">
        <f t="shared" si="143"/>
        <v>0</v>
      </c>
      <c r="DB88" s="11" t="b">
        <f t="shared" si="144"/>
        <v>0</v>
      </c>
      <c r="DC88" s="11" t="b">
        <f t="shared" si="145"/>
        <v>0</v>
      </c>
      <c r="DD88" s="11" t="b">
        <f t="shared" si="146"/>
        <v>0</v>
      </c>
      <c r="DE88" s="11" t="b">
        <f t="shared" si="147"/>
        <v>0</v>
      </c>
      <c r="DF88" s="11" t="b">
        <f t="shared" si="148"/>
        <v>0</v>
      </c>
      <c r="DG88" s="11" t="b">
        <f t="shared" si="149"/>
        <v>0</v>
      </c>
      <c r="DH88" s="11" t="b">
        <f t="shared" si="150"/>
        <v>0</v>
      </c>
      <c r="DI88" s="11" t="b">
        <f t="shared" si="151"/>
        <v>0</v>
      </c>
      <c r="DJ88" s="11" t="b">
        <f t="shared" si="152"/>
        <v>0</v>
      </c>
      <c r="DK88" s="11" t="b">
        <f t="shared" si="153"/>
        <v>0</v>
      </c>
      <c r="DL88" s="11" t="b">
        <f t="shared" si="154"/>
        <v>0</v>
      </c>
      <c r="DM88" s="11" t="b">
        <f t="shared" si="155"/>
        <v>0</v>
      </c>
      <c r="DN88" s="11" t="b">
        <f t="shared" si="156"/>
        <v>0</v>
      </c>
      <c r="DO88" s="11" t="b">
        <f t="shared" si="157"/>
        <v>0</v>
      </c>
      <c r="DP88" s="11" t="b">
        <f t="shared" si="158"/>
        <v>0</v>
      </c>
      <c r="DQ88" s="11" t="b">
        <f t="shared" si="159"/>
        <v>0</v>
      </c>
      <c r="DR88" s="11" t="b">
        <f t="shared" si="160"/>
        <v>0</v>
      </c>
      <c r="DS88" s="11" t="b">
        <f t="shared" si="161"/>
        <v>0</v>
      </c>
      <c r="DT88" s="11" t="b">
        <f t="shared" si="162"/>
        <v>0</v>
      </c>
      <c r="DW88" s="13"/>
      <c r="DX88" s="13"/>
      <c r="DZ88" s="14" t="s">
        <v>5</v>
      </c>
    </row>
    <row r="89" spans="1:130" s="12" customFormat="1" ht="25.5" x14ac:dyDescent="0.2">
      <c r="A89" s="31">
        <v>79</v>
      </c>
      <c r="B89" s="32" t="str">
        <f t="shared" si="94"/>
        <v/>
      </c>
      <c r="C89" s="54"/>
      <c r="D89" s="20"/>
      <c r="E89" s="57"/>
      <c r="F89" s="57"/>
      <c r="G89" s="57"/>
      <c r="H89" s="57"/>
      <c r="I89" s="57"/>
      <c r="J89" s="20"/>
      <c r="K89" s="20"/>
      <c r="L89" s="20"/>
      <c r="M89" s="20"/>
      <c r="N89" s="28"/>
      <c r="O89" s="20"/>
      <c r="P89" s="28"/>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153"/>
      <c r="AX89" s="50"/>
      <c r="AY89" s="52"/>
      <c r="AZ89" s="10" t="str">
        <f t="shared" si="95"/>
        <v/>
      </c>
      <c r="BA89" s="10" t="str">
        <f t="shared" si="111"/>
        <v/>
      </c>
      <c r="BB89" s="10" t="str">
        <f t="shared" si="96"/>
        <v/>
      </c>
      <c r="BC89" s="10" t="str">
        <f t="shared" si="97"/>
        <v/>
      </c>
      <c r="BD89" s="10" t="str">
        <f t="shared" si="92"/>
        <v/>
      </c>
      <c r="BE89" s="10" t="str">
        <f t="shared" si="92"/>
        <v/>
      </c>
      <c r="BF89" s="10" t="str">
        <f t="shared" si="112"/>
        <v/>
      </c>
      <c r="BG89" s="10" t="str">
        <f t="shared" si="93"/>
        <v/>
      </c>
      <c r="BH89" s="10" t="str">
        <f t="shared" si="93"/>
        <v/>
      </c>
      <c r="BI89" s="10" t="str">
        <f t="shared" si="113"/>
        <v/>
      </c>
      <c r="BJ89" s="10" t="str">
        <f t="shared" si="98"/>
        <v/>
      </c>
      <c r="BK89" s="10" t="str">
        <f t="shared" si="99"/>
        <v/>
      </c>
      <c r="BL89" s="10" t="str">
        <f t="shared" si="100"/>
        <v/>
      </c>
      <c r="BM89" s="10" t="str">
        <f t="shared" si="101"/>
        <v/>
      </c>
      <c r="BN89" s="10" t="str">
        <f t="shared" si="114"/>
        <v/>
      </c>
      <c r="BO89" s="10" t="str">
        <f t="shared" si="115"/>
        <v/>
      </c>
      <c r="BP89" s="10" t="str">
        <f t="shared" si="102"/>
        <v/>
      </c>
      <c r="BQ89" s="10" t="str">
        <f t="shared" si="116"/>
        <v/>
      </c>
      <c r="BR89" s="10" t="str">
        <f t="shared" si="103"/>
        <v/>
      </c>
      <c r="BS89" s="10" t="str">
        <f t="shared" si="117"/>
        <v/>
      </c>
      <c r="BT89" s="10" t="str">
        <f t="shared" si="104"/>
        <v/>
      </c>
      <c r="BU89" s="10" t="str">
        <f t="shared" si="118"/>
        <v/>
      </c>
      <c r="BV89" s="10" t="str">
        <f t="shared" si="119"/>
        <v/>
      </c>
      <c r="BW89" s="10" t="str">
        <f t="shared" si="120"/>
        <v/>
      </c>
      <c r="BX89" s="10" t="str">
        <f t="shared" si="105"/>
        <v/>
      </c>
      <c r="BY89" s="10" t="str">
        <f t="shared" si="121"/>
        <v/>
      </c>
      <c r="BZ89" s="10" t="str">
        <f t="shared" si="122"/>
        <v/>
      </c>
      <c r="CA89" s="10" t="str">
        <f t="shared" si="123"/>
        <v/>
      </c>
      <c r="CB89" s="10" t="str">
        <f t="shared" si="106"/>
        <v/>
      </c>
      <c r="CC89" s="10" t="str">
        <f t="shared" si="124"/>
        <v/>
      </c>
      <c r="CD89" s="10" t="str">
        <f t="shared" si="125"/>
        <v/>
      </c>
      <c r="CE89" s="10" t="str">
        <f t="shared" si="126"/>
        <v/>
      </c>
      <c r="CF89" s="10" t="str">
        <f t="shared" si="107"/>
        <v/>
      </c>
      <c r="CG89" s="10" t="str">
        <f t="shared" si="127"/>
        <v/>
      </c>
      <c r="CH89" s="10" t="str">
        <f t="shared" si="128"/>
        <v/>
      </c>
      <c r="CI89" s="10" t="str">
        <f t="shared" si="129"/>
        <v/>
      </c>
      <c r="CJ89" s="10" t="str">
        <f t="shared" si="108"/>
        <v/>
      </c>
      <c r="CK89" s="10" t="str">
        <f t="shared" si="130"/>
        <v/>
      </c>
      <c r="CL89" s="10" t="str">
        <f t="shared" si="131"/>
        <v/>
      </c>
      <c r="CM89" s="10" t="str">
        <f t="shared" si="132"/>
        <v/>
      </c>
      <c r="CN89" s="10" t="str">
        <f t="shared" si="109"/>
        <v/>
      </c>
      <c r="CO89" s="10" t="str">
        <f t="shared" si="133"/>
        <v/>
      </c>
      <c r="CP89" s="10" t="str">
        <f t="shared" si="134"/>
        <v/>
      </c>
      <c r="CQ89" s="10" t="str">
        <f t="shared" si="135"/>
        <v/>
      </c>
      <c r="CR89" s="10" t="str">
        <f t="shared" si="110"/>
        <v/>
      </c>
      <c r="CS89" s="10" t="str">
        <f t="shared" si="136"/>
        <v/>
      </c>
      <c r="CT89" s="10" t="str">
        <f t="shared" si="137"/>
        <v/>
      </c>
      <c r="CU89" s="10" t="str">
        <f t="shared" si="138"/>
        <v/>
      </c>
      <c r="CV89" s="151"/>
      <c r="CW89" s="11" t="b">
        <f t="shared" si="139"/>
        <v>0</v>
      </c>
      <c r="CX89" s="11" t="b">
        <f t="shared" si="140"/>
        <v>0</v>
      </c>
      <c r="CY89" s="11" t="b">
        <f t="shared" si="141"/>
        <v>0</v>
      </c>
      <c r="CZ89" s="11" t="b">
        <f t="shared" si="142"/>
        <v>0</v>
      </c>
      <c r="DA89" s="11" t="b">
        <f t="shared" si="143"/>
        <v>0</v>
      </c>
      <c r="DB89" s="11" t="b">
        <f t="shared" si="144"/>
        <v>0</v>
      </c>
      <c r="DC89" s="11" t="b">
        <f t="shared" si="145"/>
        <v>0</v>
      </c>
      <c r="DD89" s="11" t="b">
        <f t="shared" si="146"/>
        <v>0</v>
      </c>
      <c r="DE89" s="11" t="b">
        <f t="shared" si="147"/>
        <v>0</v>
      </c>
      <c r="DF89" s="11" t="b">
        <f t="shared" si="148"/>
        <v>0</v>
      </c>
      <c r="DG89" s="11" t="b">
        <f t="shared" si="149"/>
        <v>0</v>
      </c>
      <c r="DH89" s="11" t="b">
        <f t="shared" si="150"/>
        <v>0</v>
      </c>
      <c r="DI89" s="11" t="b">
        <f t="shared" si="151"/>
        <v>0</v>
      </c>
      <c r="DJ89" s="11" t="b">
        <f t="shared" si="152"/>
        <v>0</v>
      </c>
      <c r="DK89" s="11" t="b">
        <f t="shared" si="153"/>
        <v>0</v>
      </c>
      <c r="DL89" s="11" t="b">
        <f t="shared" si="154"/>
        <v>0</v>
      </c>
      <c r="DM89" s="11" t="b">
        <f t="shared" si="155"/>
        <v>0</v>
      </c>
      <c r="DN89" s="11" t="b">
        <f t="shared" si="156"/>
        <v>0</v>
      </c>
      <c r="DO89" s="11" t="b">
        <f t="shared" si="157"/>
        <v>0</v>
      </c>
      <c r="DP89" s="11" t="b">
        <f t="shared" si="158"/>
        <v>0</v>
      </c>
      <c r="DQ89" s="11" t="b">
        <f t="shared" si="159"/>
        <v>0</v>
      </c>
      <c r="DR89" s="11" t="b">
        <f t="shared" si="160"/>
        <v>0</v>
      </c>
      <c r="DS89" s="11" t="b">
        <f t="shared" si="161"/>
        <v>0</v>
      </c>
      <c r="DT89" s="11" t="b">
        <f t="shared" si="162"/>
        <v>0</v>
      </c>
      <c r="DW89" s="13"/>
      <c r="DX89" s="13"/>
      <c r="DZ89" s="14" t="s">
        <v>5</v>
      </c>
    </row>
    <row r="90" spans="1:130" s="12" customFormat="1" ht="25.5" x14ac:dyDescent="0.2">
      <c r="A90" s="31">
        <v>80</v>
      </c>
      <c r="B90" s="32" t="str">
        <f t="shared" si="94"/>
        <v/>
      </c>
      <c r="C90" s="54"/>
      <c r="D90" s="20"/>
      <c r="E90" s="57"/>
      <c r="F90" s="57"/>
      <c r="G90" s="57"/>
      <c r="H90" s="57"/>
      <c r="I90" s="57"/>
      <c r="J90" s="20"/>
      <c r="K90" s="20"/>
      <c r="L90" s="20"/>
      <c r="M90" s="20"/>
      <c r="N90" s="28"/>
      <c r="O90" s="20"/>
      <c r="P90" s="28"/>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153"/>
      <c r="AX90" s="50"/>
      <c r="AY90" s="52"/>
      <c r="AZ90" s="10" t="str">
        <f t="shared" si="95"/>
        <v/>
      </c>
      <c r="BA90" s="10" t="str">
        <f t="shared" si="111"/>
        <v/>
      </c>
      <c r="BB90" s="10" t="str">
        <f t="shared" si="96"/>
        <v/>
      </c>
      <c r="BC90" s="10" t="str">
        <f t="shared" si="97"/>
        <v/>
      </c>
      <c r="BD90" s="10" t="str">
        <f t="shared" si="92"/>
        <v/>
      </c>
      <c r="BE90" s="10" t="str">
        <f t="shared" si="92"/>
        <v/>
      </c>
      <c r="BF90" s="10" t="str">
        <f t="shared" si="112"/>
        <v/>
      </c>
      <c r="BG90" s="10" t="str">
        <f t="shared" si="93"/>
        <v/>
      </c>
      <c r="BH90" s="10" t="str">
        <f t="shared" si="93"/>
        <v/>
      </c>
      <c r="BI90" s="10" t="str">
        <f t="shared" si="113"/>
        <v/>
      </c>
      <c r="BJ90" s="10" t="str">
        <f t="shared" si="98"/>
        <v/>
      </c>
      <c r="BK90" s="10" t="str">
        <f t="shared" si="99"/>
        <v/>
      </c>
      <c r="BL90" s="10" t="str">
        <f t="shared" si="100"/>
        <v/>
      </c>
      <c r="BM90" s="10" t="str">
        <f t="shared" si="101"/>
        <v/>
      </c>
      <c r="BN90" s="10" t="str">
        <f t="shared" si="114"/>
        <v/>
      </c>
      <c r="BO90" s="10" t="str">
        <f t="shared" si="115"/>
        <v/>
      </c>
      <c r="BP90" s="10" t="str">
        <f t="shared" si="102"/>
        <v/>
      </c>
      <c r="BQ90" s="10" t="str">
        <f t="shared" si="116"/>
        <v/>
      </c>
      <c r="BR90" s="10" t="str">
        <f t="shared" si="103"/>
        <v/>
      </c>
      <c r="BS90" s="10" t="str">
        <f t="shared" si="117"/>
        <v/>
      </c>
      <c r="BT90" s="10" t="str">
        <f t="shared" si="104"/>
        <v/>
      </c>
      <c r="BU90" s="10" t="str">
        <f t="shared" si="118"/>
        <v/>
      </c>
      <c r="BV90" s="10" t="str">
        <f t="shared" si="119"/>
        <v/>
      </c>
      <c r="BW90" s="10" t="str">
        <f t="shared" si="120"/>
        <v/>
      </c>
      <c r="BX90" s="10" t="str">
        <f t="shared" si="105"/>
        <v/>
      </c>
      <c r="BY90" s="10" t="str">
        <f t="shared" si="121"/>
        <v/>
      </c>
      <c r="BZ90" s="10" t="str">
        <f t="shared" si="122"/>
        <v/>
      </c>
      <c r="CA90" s="10" t="str">
        <f t="shared" si="123"/>
        <v/>
      </c>
      <c r="CB90" s="10" t="str">
        <f t="shared" si="106"/>
        <v/>
      </c>
      <c r="CC90" s="10" t="str">
        <f t="shared" si="124"/>
        <v/>
      </c>
      <c r="CD90" s="10" t="str">
        <f t="shared" si="125"/>
        <v/>
      </c>
      <c r="CE90" s="10" t="str">
        <f t="shared" si="126"/>
        <v/>
      </c>
      <c r="CF90" s="10" t="str">
        <f t="shared" si="107"/>
        <v/>
      </c>
      <c r="CG90" s="10" t="str">
        <f t="shared" si="127"/>
        <v/>
      </c>
      <c r="CH90" s="10" t="str">
        <f t="shared" si="128"/>
        <v/>
      </c>
      <c r="CI90" s="10" t="str">
        <f t="shared" si="129"/>
        <v/>
      </c>
      <c r="CJ90" s="10" t="str">
        <f t="shared" si="108"/>
        <v/>
      </c>
      <c r="CK90" s="10" t="str">
        <f t="shared" si="130"/>
        <v/>
      </c>
      <c r="CL90" s="10" t="str">
        <f t="shared" si="131"/>
        <v/>
      </c>
      <c r="CM90" s="10" t="str">
        <f t="shared" si="132"/>
        <v/>
      </c>
      <c r="CN90" s="10" t="str">
        <f t="shared" si="109"/>
        <v/>
      </c>
      <c r="CO90" s="10" t="str">
        <f t="shared" si="133"/>
        <v/>
      </c>
      <c r="CP90" s="10" t="str">
        <f t="shared" si="134"/>
        <v/>
      </c>
      <c r="CQ90" s="10" t="str">
        <f t="shared" si="135"/>
        <v/>
      </c>
      <c r="CR90" s="10" t="str">
        <f t="shared" si="110"/>
        <v/>
      </c>
      <c r="CS90" s="10" t="str">
        <f t="shared" si="136"/>
        <v/>
      </c>
      <c r="CT90" s="10" t="str">
        <f t="shared" si="137"/>
        <v/>
      </c>
      <c r="CU90" s="10" t="str">
        <f t="shared" si="138"/>
        <v/>
      </c>
      <c r="CV90" s="151"/>
      <c r="CW90" s="11" t="b">
        <f t="shared" si="139"/>
        <v>0</v>
      </c>
      <c r="CX90" s="11" t="b">
        <f t="shared" si="140"/>
        <v>0</v>
      </c>
      <c r="CY90" s="11" t="b">
        <f t="shared" si="141"/>
        <v>0</v>
      </c>
      <c r="CZ90" s="11" t="b">
        <f t="shared" si="142"/>
        <v>0</v>
      </c>
      <c r="DA90" s="11" t="b">
        <f t="shared" si="143"/>
        <v>0</v>
      </c>
      <c r="DB90" s="11" t="b">
        <f t="shared" si="144"/>
        <v>0</v>
      </c>
      <c r="DC90" s="11" t="b">
        <f t="shared" si="145"/>
        <v>0</v>
      </c>
      <c r="DD90" s="11" t="b">
        <f t="shared" si="146"/>
        <v>0</v>
      </c>
      <c r="DE90" s="11" t="b">
        <f t="shared" si="147"/>
        <v>0</v>
      </c>
      <c r="DF90" s="11" t="b">
        <f t="shared" si="148"/>
        <v>0</v>
      </c>
      <c r="DG90" s="11" t="b">
        <f t="shared" si="149"/>
        <v>0</v>
      </c>
      <c r="DH90" s="11" t="b">
        <f t="shared" si="150"/>
        <v>0</v>
      </c>
      <c r="DI90" s="11" t="b">
        <f t="shared" si="151"/>
        <v>0</v>
      </c>
      <c r="DJ90" s="11" t="b">
        <f t="shared" si="152"/>
        <v>0</v>
      </c>
      <c r="DK90" s="11" t="b">
        <f t="shared" si="153"/>
        <v>0</v>
      </c>
      <c r="DL90" s="11" t="b">
        <f t="shared" si="154"/>
        <v>0</v>
      </c>
      <c r="DM90" s="11" t="b">
        <f t="shared" si="155"/>
        <v>0</v>
      </c>
      <c r="DN90" s="11" t="b">
        <f t="shared" si="156"/>
        <v>0</v>
      </c>
      <c r="DO90" s="11" t="b">
        <f t="shared" si="157"/>
        <v>0</v>
      </c>
      <c r="DP90" s="11" t="b">
        <f t="shared" si="158"/>
        <v>0</v>
      </c>
      <c r="DQ90" s="11" t="b">
        <f t="shared" si="159"/>
        <v>0</v>
      </c>
      <c r="DR90" s="11" t="b">
        <f t="shared" si="160"/>
        <v>0</v>
      </c>
      <c r="DS90" s="11" t="b">
        <f t="shared" si="161"/>
        <v>0</v>
      </c>
      <c r="DT90" s="11" t="b">
        <f t="shared" si="162"/>
        <v>0</v>
      </c>
      <c r="DW90" s="13"/>
      <c r="DX90" s="13"/>
      <c r="DZ90" s="14" t="s">
        <v>5</v>
      </c>
    </row>
    <row r="91" spans="1:130" s="12" customFormat="1" ht="25.5" x14ac:dyDescent="0.2">
      <c r="A91" s="31">
        <v>81</v>
      </c>
      <c r="B91" s="32" t="str">
        <f t="shared" si="94"/>
        <v/>
      </c>
      <c r="C91" s="54"/>
      <c r="D91" s="20"/>
      <c r="E91" s="57"/>
      <c r="F91" s="57"/>
      <c r="G91" s="57"/>
      <c r="H91" s="57"/>
      <c r="I91" s="57"/>
      <c r="J91" s="20"/>
      <c r="K91" s="20"/>
      <c r="L91" s="20"/>
      <c r="M91" s="20"/>
      <c r="N91" s="28"/>
      <c r="O91" s="20"/>
      <c r="P91" s="28"/>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153"/>
      <c r="AX91" s="50"/>
      <c r="AY91" s="52"/>
      <c r="AZ91" s="10" t="str">
        <f t="shared" si="95"/>
        <v/>
      </c>
      <c r="BA91" s="10" t="str">
        <f t="shared" si="111"/>
        <v/>
      </c>
      <c r="BB91" s="10" t="str">
        <f t="shared" si="96"/>
        <v/>
      </c>
      <c r="BC91" s="10" t="str">
        <f t="shared" si="97"/>
        <v/>
      </c>
      <c r="BD91" s="10" t="str">
        <f t="shared" ref="BD91:BE110" si="163">IF(COUNTA($C91:$AX91)=0,"",IF(AND(ISBLANK($G91),ISBLANK($H91)),"Empty cell",IF(AND(ISBLANK($G91)=FALSE,ISBLANK($H91)=FALSE),"Entries should not be in both Individual and Private Model cells","ok")))</f>
        <v/>
      </c>
      <c r="BE91" s="10" t="str">
        <f t="shared" si="163"/>
        <v/>
      </c>
      <c r="BF91" s="10" t="str">
        <f t="shared" si="112"/>
        <v/>
      </c>
      <c r="BG91" s="10" t="str">
        <f t="shared" ref="BG91:BH110" si="164">IF(COUNTA($C91:$AX91)=0,"","ok")</f>
        <v/>
      </c>
      <c r="BH91" s="10" t="str">
        <f t="shared" si="164"/>
        <v/>
      </c>
      <c r="BI91" s="10" t="str">
        <f t="shared" si="113"/>
        <v/>
      </c>
      <c r="BJ91" s="10" t="str">
        <f t="shared" si="98"/>
        <v/>
      </c>
      <c r="BK91" s="10" t="str">
        <f t="shared" si="99"/>
        <v/>
      </c>
      <c r="BL91" s="10" t="str">
        <f t="shared" si="100"/>
        <v/>
      </c>
      <c r="BM91" s="10" t="str">
        <f t="shared" si="101"/>
        <v/>
      </c>
      <c r="BN91" s="10" t="str">
        <f t="shared" si="114"/>
        <v/>
      </c>
      <c r="BO91" s="10" t="str">
        <f t="shared" si="115"/>
        <v/>
      </c>
      <c r="BP91" s="10" t="str">
        <f t="shared" si="102"/>
        <v/>
      </c>
      <c r="BQ91" s="10" t="str">
        <f t="shared" si="116"/>
        <v/>
      </c>
      <c r="BR91" s="10" t="str">
        <f t="shared" si="103"/>
        <v/>
      </c>
      <c r="BS91" s="10" t="str">
        <f t="shared" si="117"/>
        <v/>
      </c>
      <c r="BT91" s="10" t="str">
        <f t="shared" si="104"/>
        <v/>
      </c>
      <c r="BU91" s="10" t="str">
        <f t="shared" si="118"/>
        <v/>
      </c>
      <c r="BV91" s="10" t="str">
        <f t="shared" si="119"/>
        <v/>
      </c>
      <c r="BW91" s="10" t="str">
        <f t="shared" si="120"/>
        <v/>
      </c>
      <c r="BX91" s="10" t="str">
        <f t="shared" si="105"/>
        <v/>
      </c>
      <c r="BY91" s="10" t="str">
        <f t="shared" si="121"/>
        <v/>
      </c>
      <c r="BZ91" s="10" t="str">
        <f t="shared" si="122"/>
        <v/>
      </c>
      <c r="CA91" s="10" t="str">
        <f t="shared" si="123"/>
        <v/>
      </c>
      <c r="CB91" s="10" t="str">
        <f t="shared" si="106"/>
        <v/>
      </c>
      <c r="CC91" s="10" t="str">
        <f t="shared" si="124"/>
        <v/>
      </c>
      <c r="CD91" s="10" t="str">
        <f t="shared" si="125"/>
        <v/>
      </c>
      <c r="CE91" s="10" t="str">
        <f t="shared" si="126"/>
        <v/>
      </c>
      <c r="CF91" s="10" t="str">
        <f t="shared" si="107"/>
        <v/>
      </c>
      <c r="CG91" s="10" t="str">
        <f t="shared" si="127"/>
        <v/>
      </c>
      <c r="CH91" s="10" t="str">
        <f t="shared" si="128"/>
        <v/>
      </c>
      <c r="CI91" s="10" t="str">
        <f t="shared" si="129"/>
        <v/>
      </c>
      <c r="CJ91" s="10" t="str">
        <f t="shared" si="108"/>
        <v/>
      </c>
      <c r="CK91" s="10" t="str">
        <f t="shared" si="130"/>
        <v/>
      </c>
      <c r="CL91" s="10" t="str">
        <f t="shared" si="131"/>
        <v/>
      </c>
      <c r="CM91" s="10" t="str">
        <f t="shared" si="132"/>
        <v/>
      </c>
      <c r="CN91" s="10" t="str">
        <f t="shared" si="109"/>
        <v/>
      </c>
      <c r="CO91" s="10" t="str">
        <f t="shared" si="133"/>
        <v/>
      </c>
      <c r="CP91" s="10" t="str">
        <f t="shared" si="134"/>
        <v/>
      </c>
      <c r="CQ91" s="10" t="str">
        <f t="shared" si="135"/>
        <v/>
      </c>
      <c r="CR91" s="10" t="str">
        <f t="shared" si="110"/>
        <v/>
      </c>
      <c r="CS91" s="10" t="str">
        <f t="shared" si="136"/>
        <v/>
      </c>
      <c r="CT91" s="10" t="str">
        <f t="shared" si="137"/>
        <v/>
      </c>
      <c r="CU91" s="10" t="str">
        <f t="shared" si="138"/>
        <v/>
      </c>
      <c r="CV91" s="151"/>
      <c r="CW91" s="11" t="b">
        <f t="shared" si="139"/>
        <v>0</v>
      </c>
      <c r="CX91" s="11" t="b">
        <f t="shared" si="140"/>
        <v>0</v>
      </c>
      <c r="CY91" s="11" t="b">
        <f t="shared" si="141"/>
        <v>0</v>
      </c>
      <c r="CZ91" s="11" t="b">
        <f t="shared" si="142"/>
        <v>0</v>
      </c>
      <c r="DA91" s="11" t="b">
        <f t="shared" si="143"/>
        <v>0</v>
      </c>
      <c r="DB91" s="11" t="b">
        <f t="shared" si="144"/>
        <v>0</v>
      </c>
      <c r="DC91" s="11" t="b">
        <f t="shared" si="145"/>
        <v>0</v>
      </c>
      <c r="DD91" s="11" t="b">
        <f t="shared" si="146"/>
        <v>0</v>
      </c>
      <c r="DE91" s="11" t="b">
        <f t="shared" si="147"/>
        <v>0</v>
      </c>
      <c r="DF91" s="11" t="b">
        <f t="shared" si="148"/>
        <v>0</v>
      </c>
      <c r="DG91" s="11" t="b">
        <f t="shared" si="149"/>
        <v>0</v>
      </c>
      <c r="DH91" s="11" t="b">
        <f t="shared" si="150"/>
        <v>0</v>
      </c>
      <c r="DI91" s="11" t="b">
        <f t="shared" si="151"/>
        <v>0</v>
      </c>
      <c r="DJ91" s="11" t="b">
        <f t="shared" si="152"/>
        <v>0</v>
      </c>
      <c r="DK91" s="11" t="b">
        <f t="shared" si="153"/>
        <v>0</v>
      </c>
      <c r="DL91" s="11" t="b">
        <f t="shared" si="154"/>
        <v>0</v>
      </c>
      <c r="DM91" s="11" t="b">
        <f t="shared" si="155"/>
        <v>0</v>
      </c>
      <c r="DN91" s="11" t="b">
        <f t="shared" si="156"/>
        <v>0</v>
      </c>
      <c r="DO91" s="11" t="b">
        <f t="shared" si="157"/>
        <v>0</v>
      </c>
      <c r="DP91" s="11" t="b">
        <f t="shared" si="158"/>
        <v>0</v>
      </c>
      <c r="DQ91" s="11" t="b">
        <f t="shared" si="159"/>
        <v>0</v>
      </c>
      <c r="DR91" s="11" t="b">
        <f t="shared" si="160"/>
        <v>0</v>
      </c>
      <c r="DS91" s="11" t="b">
        <f t="shared" si="161"/>
        <v>0</v>
      </c>
      <c r="DT91" s="11" t="b">
        <f t="shared" si="162"/>
        <v>0</v>
      </c>
      <c r="DW91" s="13"/>
      <c r="DX91" s="13"/>
      <c r="DZ91" s="14" t="s">
        <v>5</v>
      </c>
    </row>
    <row r="92" spans="1:130" s="12" customFormat="1" ht="25.5" x14ac:dyDescent="0.2">
      <c r="A92" s="31">
        <v>82</v>
      </c>
      <c r="B92" s="32" t="str">
        <f t="shared" si="94"/>
        <v/>
      </c>
      <c r="C92" s="54"/>
      <c r="D92" s="20"/>
      <c r="E92" s="57"/>
      <c r="F92" s="57"/>
      <c r="G92" s="57"/>
      <c r="H92" s="57"/>
      <c r="I92" s="57"/>
      <c r="J92" s="20"/>
      <c r="K92" s="20"/>
      <c r="L92" s="20"/>
      <c r="M92" s="20"/>
      <c r="N92" s="28"/>
      <c r="O92" s="20"/>
      <c r="P92" s="28"/>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153"/>
      <c r="AX92" s="50"/>
      <c r="AY92" s="52"/>
      <c r="AZ92" s="10" t="str">
        <f t="shared" si="95"/>
        <v/>
      </c>
      <c r="BA92" s="10" t="str">
        <f t="shared" si="111"/>
        <v/>
      </c>
      <c r="BB92" s="10" t="str">
        <f t="shared" si="96"/>
        <v/>
      </c>
      <c r="BC92" s="10" t="str">
        <f t="shared" si="97"/>
        <v/>
      </c>
      <c r="BD92" s="10" t="str">
        <f t="shared" si="163"/>
        <v/>
      </c>
      <c r="BE92" s="10" t="str">
        <f t="shared" si="163"/>
        <v/>
      </c>
      <c r="BF92" s="10" t="str">
        <f t="shared" si="112"/>
        <v/>
      </c>
      <c r="BG92" s="10" t="str">
        <f t="shared" si="164"/>
        <v/>
      </c>
      <c r="BH92" s="10" t="str">
        <f t="shared" si="164"/>
        <v/>
      </c>
      <c r="BI92" s="10" t="str">
        <f t="shared" si="113"/>
        <v/>
      </c>
      <c r="BJ92" s="10" t="str">
        <f t="shared" si="98"/>
        <v/>
      </c>
      <c r="BK92" s="10" t="str">
        <f t="shared" si="99"/>
        <v/>
      </c>
      <c r="BL92" s="10" t="str">
        <f t="shared" si="100"/>
        <v/>
      </c>
      <c r="BM92" s="10" t="str">
        <f t="shared" si="101"/>
        <v/>
      </c>
      <c r="BN92" s="10" t="str">
        <f t="shared" si="114"/>
        <v/>
      </c>
      <c r="BO92" s="10" t="str">
        <f t="shared" si="115"/>
        <v/>
      </c>
      <c r="BP92" s="10" t="str">
        <f t="shared" si="102"/>
        <v/>
      </c>
      <c r="BQ92" s="10" t="str">
        <f t="shared" si="116"/>
        <v/>
      </c>
      <c r="BR92" s="10" t="str">
        <f t="shared" si="103"/>
        <v/>
      </c>
      <c r="BS92" s="10" t="str">
        <f t="shared" si="117"/>
        <v/>
      </c>
      <c r="BT92" s="10" t="str">
        <f t="shared" si="104"/>
        <v/>
      </c>
      <c r="BU92" s="10" t="str">
        <f t="shared" si="118"/>
        <v/>
      </c>
      <c r="BV92" s="10" t="str">
        <f t="shared" si="119"/>
        <v/>
      </c>
      <c r="BW92" s="10" t="str">
        <f t="shared" si="120"/>
        <v/>
      </c>
      <c r="BX92" s="10" t="str">
        <f t="shared" si="105"/>
        <v/>
      </c>
      <c r="BY92" s="10" t="str">
        <f t="shared" si="121"/>
        <v/>
      </c>
      <c r="BZ92" s="10" t="str">
        <f t="shared" si="122"/>
        <v/>
      </c>
      <c r="CA92" s="10" t="str">
        <f t="shared" si="123"/>
        <v/>
      </c>
      <c r="CB92" s="10" t="str">
        <f t="shared" si="106"/>
        <v/>
      </c>
      <c r="CC92" s="10" t="str">
        <f t="shared" si="124"/>
        <v/>
      </c>
      <c r="CD92" s="10" t="str">
        <f t="shared" si="125"/>
        <v/>
      </c>
      <c r="CE92" s="10" t="str">
        <f t="shared" si="126"/>
        <v/>
      </c>
      <c r="CF92" s="10" t="str">
        <f t="shared" si="107"/>
        <v/>
      </c>
      <c r="CG92" s="10" t="str">
        <f t="shared" si="127"/>
        <v/>
      </c>
      <c r="CH92" s="10" t="str">
        <f t="shared" si="128"/>
        <v/>
      </c>
      <c r="CI92" s="10" t="str">
        <f t="shared" si="129"/>
        <v/>
      </c>
      <c r="CJ92" s="10" t="str">
        <f t="shared" si="108"/>
        <v/>
      </c>
      <c r="CK92" s="10" t="str">
        <f t="shared" si="130"/>
        <v/>
      </c>
      <c r="CL92" s="10" t="str">
        <f t="shared" si="131"/>
        <v/>
      </c>
      <c r="CM92" s="10" t="str">
        <f t="shared" si="132"/>
        <v/>
      </c>
      <c r="CN92" s="10" t="str">
        <f t="shared" si="109"/>
        <v/>
      </c>
      <c r="CO92" s="10" t="str">
        <f t="shared" si="133"/>
        <v/>
      </c>
      <c r="CP92" s="10" t="str">
        <f t="shared" si="134"/>
        <v/>
      </c>
      <c r="CQ92" s="10" t="str">
        <f t="shared" si="135"/>
        <v/>
      </c>
      <c r="CR92" s="10" t="str">
        <f t="shared" si="110"/>
        <v/>
      </c>
      <c r="CS92" s="10" t="str">
        <f t="shared" si="136"/>
        <v/>
      </c>
      <c r="CT92" s="10" t="str">
        <f t="shared" si="137"/>
        <v/>
      </c>
      <c r="CU92" s="10" t="str">
        <f t="shared" si="138"/>
        <v/>
      </c>
      <c r="CV92" s="151"/>
      <c r="CW92" s="11" t="b">
        <f t="shared" si="139"/>
        <v>0</v>
      </c>
      <c r="CX92" s="11" t="b">
        <f t="shared" si="140"/>
        <v>0</v>
      </c>
      <c r="CY92" s="11" t="b">
        <f t="shared" si="141"/>
        <v>0</v>
      </c>
      <c r="CZ92" s="11" t="b">
        <f t="shared" si="142"/>
        <v>0</v>
      </c>
      <c r="DA92" s="11" t="b">
        <f t="shared" si="143"/>
        <v>0</v>
      </c>
      <c r="DB92" s="11" t="b">
        <f t="shared" si="144"/>
        <v>0</v>
      </c>
      <c r="DC92" s="11" t="b">
        <f t="shared" si="145"/>
        <v>0</v>
      </c>
      <c r="DD92" s="11" t="b">
        <f t="shared" si="146"/>
        <v>0</v>
      </c>
      <c r="DE92" s="11" t="b">
        <f t="shared" si="147"/>
        <v>0</v>
      </c>
      <c r="DF92" s="11" t="b">
        <f t="shared" si="148"/>
        <v>0</v>
      </c>
      <c r="DG92" s="11" t="b">
        <f t="shared" si="149"/>
        <v>0</v>
      </c>
      <c r="DH92" s="11" t="b">
        <f t="shared" si="150"/>
        <v>0</v>
      </c>
      <c r="DI92" s="11" t="b">
        <f t="shared" si="151"/>
        <v>0</v>
      </c>
      <c r="DJ92" s="11" t="b">
        <f t="shared" si="152"/>
        <v>0</v>
      </c>
      <c r="DK92" s="11" t="b">
        <f t="shared" si="153"/>
        <v>0</v>
      </c>
      <c r="DL92" s="11" t="b">
        <f t="shared" si="154"/>
        <v>0</v>
      </c>
      <c r="DM92" s="11" t="b">
        <f t="shared" si="155"/>
        <v>0</v>
      </c>
      <c r="DN92" s="11" t="b">
        <f t="shared" si="156"/>
        <v>0</v>
      </c>
      <c r="DO92" s="11" t="b">
        <f t="shared" si="157"/>
        <v>0</v>
      </c>
      <c r="DP92" s="11" t="b">
        <f t="shared" si="158"/>
        <v>0</v>
      </c>
      <c r="DQ92" s="11" t="b">
        <f t="shared" si="159"/>
        <v>0</v>
      </c>
      <c r="DR92" s="11" t="b">
        <f t="shared" si="160"/>
        <v>0</v>
      </c>
      <c r="DS92" s="11" t="b">
        <f t="shared" si="161"/>
        <v>0</v>
      </c>
      <c r="DT92" s="11" t="b">
        <f t="shared" si="162"/>
        <v>0</v>
      </c>
      <c r="DW92" s="13"/>
      <c r="DX92" s="13"/>
      <c r="DZ92" s="14" t="s">
        <v>5</v>
      </c>
    </row>
    <row r="93" spans="1:130" s="12" customFormat="1" ht="25.5" x14ac:dyDescent="0.2">
      <c r="A93" s="31">
        <v>83</v>
      </c>
      <c r="B93" s="32" t="str">
        <f t="shared" si="94"/>
        <v/>
      </c>
      <c r="C93" s="54"/>
      <c r="D93" s="20"/>
      <c r="E93" s="57"/>
      <c r="F93" s="57"/>
      <c r="G93" s="57"/>
      <c r="H93" s="57"/>
      <c r="I93" s="57"/>
      <c r="J93" s="20"/>
      <c r="K93" s="20"/>
      <c r="L93" s="20"/>
      <c r="M93" s="20"/>
      <c r="N93" s="28"/>
      <c r="O93" s="20"/>
      <c r="P93" s="28"/>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153"/>
      <c r="AX93" s="50"/>
      <c r="AY93" s="52"/>
      <c r="AZ93" s="10" t="str">
        <f t="shared" si="95"/>
        <v/>
      </c>
      <c r="BA93" s="10" t="str">
        <f t="shared" si="111"/>
        <v/>
      </c>
      <c r="BB93" s="10" t="str">
        <f t="shared" si="96"/>
        <v/>
      </c>
      <c r="BC93" s="10" t="str">
        <f t="shared" si="97"/>
        <v/>
      </c>
      <c r="BD93" s="10" t="str">
        <f t="shared" si="163"/>
        <v/>
      </c>
      <c r="BE93" s="10" t="str">
        <f t="shared" si="163"/>
        <v/>
      </c>
      <c r="BF93" s="10" t="str">
        <f t="shared" si="112"/>
        <v/>
      </c>
      <c r="BG93" s="10" t="str">
        <f t="shared" si="164"/>
        <v/>
      </c>
      <c r="BH93" s="10" t="str">
        <f t="shared" si="164"/>
        <v/>
      </c>
      <c r="BI93" s="10" t="str">
        <f t="shared" si="113"/>
        <v/>
      </c>
      <c r="BJ93" s="10" t="str">
        <f t="shared" si="98"/>
        <v/>
      </c>
      <c r="BK93" s="10" t="str">
        <f t="shared" si="99"/>
        <v/>
      </c>
      <c r="BL93" s="10" t="str">
        <f t="shared" si="100"/>
        <v/>
      </c>
      <c r="BM93" s="10" t="str">
        <f t="shared" si="101"/>
        <v/>
      </c>
      <c r="BN93" s="10" t="str">
        <f t="shared" si="114"/>
        <v/>
      </c>
      <c r="BO93" s="10" t="str">
        <f t="shared" si="115"/>
        <v/>
      </c>
      <c r="BP93" s="10" t="str">
        <f t="shared" si="102"/>
        <v/>
      </c>
      <c r="BQ93" s="10" t="str">
        <f t="shared" si="116"/>
        <v/>
      </c>
      <c r="BR93" s="10" t="str">
        <f t="shared" si="103"/>
        <v/>
      </c>
      <c r="BS93" s="10" t="str">
        <f t="shared" si="117"/>
        <v/>
      </c>
      <c r="BT93" s="10" t="str">
        <f t="shared" si="104"/>
        <v/>
      </c>
      <c r="BU93" s="10" t="str">
        <f t="shared" si="118"/>
        <v/>
      </c>
      <c r="BV93" s="10" t="str">
        <f t="shared" si="119"/>
        <v/>
      </c>
      <c r="BW93" s="10" t="str">
        <f t="shared" si="120"/>
        <v/>
      </c>
      <c r="BX93" s="10" t="str">
        <f t="shared" si="105"/>
        <v/>
      </c>
      <c r="BY93" s="10" t="str">
        <f t="shared" si="121"/>
        <v/>
      </c>
      <c r="BZ93" s="10" t="str">
        <f t="shared" si="122"/>
        <v/>
      </c>
      <c r="CA93" s="10" t="str">
        <f t="shared" si="123"/>
        <v/>
      </c>
      <c r="CB93" s="10" t="str">
        <f t="shared" si="106"/>
        <v/>
      </c>
      <c r="CC93" s="10" t="str">
        <f t="shared" si="124"/>
        <v/>
      </c>
      <c r="CD93" s="10" t="str">
        <f t="shared" si="125"/>
        <v/>
      </c>
      <c r="CE93" s="10" t="str">
        <f t="shared" si="126"/>
        <v/>
      </c>
      <c r="CF93" s="10" t="str">
        <f t="shared" si="107"/>
        <v/>
      </c>
      <c r="CG93" s="10" t="str">
        <f t="shared" si="127"/>
        <v/>
      </c>
      <c r="CH93" s="10" t="str">
        <f t="shared" si="128"/>
        <v/>
      </c>
      <c r="CI93" s="10" t="str">
        <f t="shared" si="129"/>
        <v/>
      </c>
      <c r="CJ93" s="10" t="str">
        <f t="shared" si="108"/>
        <v/>
      </c>
      <c r="CK93" s="10" t="str">
        <f t="shared" si="130"/>
        <v/>
      </c>
      <c r="CL93" s="10" t="str">
        <f t="shared" si="131"/>
        <v/>
      </c>
      <c r="CM93" s="10" t="str">
        <f t="shared" si="132"/>
        <v/>
      </c>
      <c r="CN93" s="10" t="str">
        <f t="shared" si="109"/>
        <v/>
      </c>
      <c r="CO93" s="10" t="str">
        <f t="shared" si="133"/>
        <v/>
      </c>
      <c r="CP93" s="10" t="str">
        <f t="shared" si="134"/>
        <v/>
      </c>
      <c r="CQ93" s="10" t="str">
        <f t="shared" si="135"/>
        <v/>
      </c>
      <c r="CR93" s="10" t="str">
        <f t="shared" si="110"/>
        <v/>
      </c>
      <c r="CS93" s="10" t="str">
        <f t="shared" si="136"/>
        <v/>
      </c>
      <c r="CT93" s="10" t="str">
        <f t="shared" si="137"/>
        <v/>
      </c>
      <c r="CU93" s="10" t="str">
        <f t="shared" si="138"/>
        <v/>
      </c>
      <c r="CV93" s="151"/>
      <c r="CW93" s="11" t="b">
        <f t="shared" si="139"/>
        <v>0</v>
      </c>
      <c r="CX93" s="11" t="b">
        <f t="shared" si="140"/>
        <v>0</v>
      </c>
      <c r="CY93" s="11" t="b">
        <f t="shared" si="141"/>
        <v>0</v>
      </c>
      <c r="CZ93" s="11" t="b">
        <f t="shared" si="142"/>
        <v>0</v>
      </c>
      <c r="DA93" s="11" t="b">
        <f t="shared" si="143"/>
        <v>0</v>
      </c>
      <c r="DB93" s="11" t="b">
        <f t="shared" si="144"/>
        <v>0</v>
      </c>
      <c r="DC93" s="11" t="b">
        <f t="shared" si="145"/>
        <v>0</v>
      </c>
      <c r="DD93" s="11" t="b">
        <f t="shared" si="146"/>
        <v>0</v>
      </c>
      <c r="DE93" s="11" t="b">
        <f t="shared" si="147"/>
        <v>0</v>
      </c>
      <c r="DF93" s="11" t="b">
        <f t="shared" si="148"/>
        <v>0</v>
      </c>
      <c r="DG93" s="11" t="b">
        <f t="shared" si="149"/>
        <v>0</v>
      </c>
      <c r="DH93" s="11" t="b">
        <f t="shared" si="150"/>
        <v>0</v>
      </c>
      <c r="DI93" s="11" t="b">
        <f t="shared" si="151"/>
        <v>0</v>
      </c>
      <c r="DJ93" s="11" t="b">
        <f t="shared" si="152"/>
        <v>0</v>
      </c>
      <c r="DK93" s="11" t="b">
        <f t="shared" si="153"/>
        <v>0</v>
      </c>
      <c r="DL93" s="11" t="b">
        <f t="shared" si="154"/>
        <v>0</v>
      </c>
      <c r="DM93" s="11" t="b">
        <f t="shared" si="155"/>
        <v>0</v>
      </c>
      <c r="DN93" s="11" t="b">
        <f t="shared" si="156"/>
        <v>0</v>
      </c>
      <c r="DO93" s="11" t="b">
        <f t="shared" si="157"/>
        <v>0</v>
      </c>
      <c r="DP93" s="11" t="b">
        <f t="shared" si="158"/>
        <v>0</v>
      </c>
      <c r="DQ93" s="11" t="b">
        <f t="shared" si="159"/>
        <v>0</v>
      </c>
      <c r="DR93" s="11" t="b">
        <f t="shared" si="160"/>
        <v>0</v>
      </c>
      <c r="DS93" s="11" t="b">
        <f t="shared" si="161"/>
        <v>0</v>
      </c>
      <c r="DT93" s="11" t="b">
        <f t="shared" si="162"/>
        <v>0</v>
      </c>
      <c r="DW93" s="13"/>
      <c r="DX93" s="13"/>
      <c r="DZ93" s="14" t="s">
        <v>5</v>
      </c>
    </row>
    <row r="94" spans="1:130" s="12" customFormat="1" ht="25.5" x14ac:dyDescent="0.2">
      <c r="A94" s="31">
        <v>84</v>
      </c>
      <c r="B94" s="32" t="str">
        <f t="shared" si="94"/>
        <v/>
      </c>
      <c r="C94" s="54"/>
      <c r="D94" s="20"/>
      <c r="E94" s="57"/>
      <c r="F94" s="57"/>
      <c r="G94" s="57"/>
      <c r="H94" s="57"/>
      <c r="I94" s="57"/>
      <c r="J94" s="20"/>
      <c r="K94" s="20"/>
      <c r="L94" s="20"/>
      <c r="M94" s="20"/>
      <c r="N94" s="28"/>
      <c r="O94" s="20"/>
      <c r="P94" s="28"/>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153"/>
      <c r="AX94" s="50"/>
      <c r="AY94" s="52"/>
      <c r="AZ94" s="10" t="str">
        <f t="shared" si="95"/>
        <v/>
      </c>
      <c r="BA94" s="10" t="str">
        <f t="shared" si="111"/>
        <v/>
      </c>
      <c r="BB94" s="10" t="str">
        <f t="shared" si="96"/>
        <v/>
      </c>
      <c r="BC94" s="10" t="str">
        <f t="shared" si="97"/>
        <v/>
      </c>
      <c r="BD94" s="10" t="str">
        <f t="shared" si="163"/>
        <v/>
      </c>
      <c r="BE94" s="10" t="str">
        <f t="shared" si="163"/>
        <v/>
      </c>
      <c r="BF94" s="10" t="str">
        <f t="shared" si="112"/>
        <v/>
      </c>
      <c r="BG94" s="10" t="str">
        <f t="shared" si="164"/>
        <v/>
      </c>
      <c r="BH94" s="10" t="str">
        <f t="shared" si="164"/>
        <v/>
      </c>
      <c r="BI94" s="10" t="str">
        <f t="shared" si="113"/>
        <v/>
      </c>
      <c r="BJ94" s="10" t="str">
        <f t="shared" si="98"/>
        <v/>
      </c>
      <c r="BK94" s="10" t="str">
        <f t="shared" si="99"/>
        <v/>
      </c>
      <c r="BL94" s="10" t="str">
        <f t="shared" si="100"/>
        <v/>
      </c>
      <c r="BM94" s="10" t="str">
        <f t="shared" si="101"/>
        <v/>
      </c>
      <c r="BN94" s="10" t="str">
        <f t="shared" si="114"/>
        <v/>
      </c>
      <c r="BO94" s="10" t="str">
        <f t="shared" si="115"/>
        <v/>
      </c>
      <c r="BP94" s="10" t="str">
        <f t="shared" si="102"/>
        <v/>
      </c>
      <c r="BQ94" s="10" t="str">
        <f t="shared" si="116"/>
        <v/>
      </c>
      <c r="BR94" s="10" t="str">
        <f t="shared" si="103"/>
        <v/>
      </c>
      <c r="BS94" s="10" t="str">
        <f t="shared" si="117"/>
        <v/>
      </c>
      <c r="BT94" s="10" t="str">
        <f t="shared" si="104"/>
        <v/>
      </c>
      <c r="BU94" s="10" t="str">
        <f t="shared" si="118"/>
        <v/>
      </c>
      <c r="BV94" s="10" t="str">
        <f t="shared" si="119"/>
        <v/>
      </c>
      <c r="BW94" s="10" t="str">
        <f t="shared" si="120"/>
        <v/>
      </c>
      <c r="BX94" s="10" t="str">
        <f t="shared" si="105"/>
        <v/>
      </c>
      <c r="BY94" s="10" t="str">
        <f t="shared" si="121"/>
        <v/>
      </c>
      <c r="BZ94" s="10" t="str">
        <f t="shared" si="122"/>
        <v/>
      </c>
      <c r="CA94" s="10" t="str">
        <f t="shared" si="123"/>
        <v/>
      </c>
      <c r="CB94" s="10" t="str">
        <f t="shared" si="106"/>
        <v/>
      </c>
      <c r="CC94" s="10" t="str">
        <f t="shared" si="124"/>
        <v/>
      </c>
      <c r="CD94" s="10" t="str">
        <f t="shared" si="125"/>
        <v/>
      </c>
      <c r="CE94" s="10" t="str">
        <f t="shared" si="126"/>
        <v/>
      </c>
      <c r="CF94" s="10" t="str">
        <f t="shared" si="107"/>
        <v/>
      </c>
      <c r="CG94" s="10" t="str">
        <f t="shared" si="127"/>
        <v/>
      </c>
      <c r="CH94" s="10" t="str">
        <f t="shared" si="128"/>
        <v/>
      </c>
      <c r="CI94" s="10" t="str">
        <f t="shared" si="129"/>
        <v/>
      </c>
      <c r="CJ94" s="10" t="str">
        <f t="shared" si="108"/>
        <v/>
      </c>
      <c r="CK94" s="10" t="str">
        <f t="shared" si="130"/>
        <v/>
      </c>
      <c r="CL94" s="10" t="str">
        <f t="shared" si="131"/>
        <v/>
      </c>
      <c r="CM94" s="10" t="str">
        <f t="shared" si="132"/>
        <v/>
      </c>
      <c r="CN94" s="10" t="str">
        <f t="shared" si="109"/>
        <v/>
      </c>
      <c r="CO94" s="10" t="str">
        <f t="shared" si="133"/>
        <v/>
      </c>
      <c r="CP94" s="10" t="str">
        <f t="shared" si="134"/>
        <v/>
      </c>
      <c r="CQ94" s="10" t="str">
        <f t="shared" si="135"/>
        <v/>
      </c>
      <c r="CR94" s="10" t="str">
        <f t="shared" si="110"/>
        <v/>
      </c>
      <c r="CS94" s="10" t="str">
        <f t="shared" si="136"/>
        <v/>
      </c>
      <c r="CT94" s="10" t="str">
        <f t="shared" si="137"/>
        <v/>
      </c>
      <c r="CU94" s="10" t="str">
        <f t="shared" si="138"/>
        <v/>
      </c>
      <c r="CV94" s="151"/>
      <c r="CW94" s="11" t="b">
        <f t="shared" si="139"/>
        <v>0</v>
      </c>
      <c r="CX94" s="11" t="b">
        <f t="shared" si="140"/>
        <v>0</v>
      </c>
      <c r="CY94" s="11" t="b">
        <f t="shared" si="141"/>
        <v>0</v>
      </c>
      <c r="CZ94" s="11" t="b">
        <f t="shared" si="142"/>
        <v>0</v>
      </c>
      <c r="DA94" s="11" t="b">
        <f t="shared" si="143"/>
        <v>0</v>
      </c>
      <c r="DB94" s="11" t="b">
        <f t="shared" si="144"/>
        <v>0</v>
      </c>
      <c r="DC94" s="11" t="b">
        <f t="shared" si="145"/>
        <v>0</v>
      </c>
      <c r="DD94" s="11" t="b">
        <f t="shared" si="146"/>
        <v>0</v>
      </c>
      <c r="DE94" s="11" t="b">
        <f t="shared" si="147"/>
        <v>0</v>
      </c>
      <c r="DF94" s="11" t="b">
        <f t="shared" si="148"/>
        <v>0</v>
      </c>
      <c r="DG94" s="11" t="b">
        <f t="shared" si="149"/>
        <v>0</v>
      </c>
      <c r="DH94" s="11" t="b">
        <f t="shared" si="150"/>
        <v>0</v>
      </c>
      <c r="DI94" s="11" t="b">
        <f t="shared" si="151"/>
        <v>0</v>
      </c>
      <c r="DJ94" s="11" t="b">
        <f t="shared" si="152"/>
        <v>0</v>
      </c>
      <c r="DK94" s="11" t="b">
        <f t="shared" si="153"/>
        <v>0</v>
      </c>
      <c r="DL94" s="11" t="b">
        <f t="shared" si="154"/>
        <v>0</v>
      </c>
      <c r="DM94" s="11" t="b">
        <f t="shared" si="155"/>
        <v>0</v>
      </c>
      <c r="DN94" s="11" t="b">
        <f t="shared" si="156"/>
        <v>0</v>
      </c>
      <c r="DO94" s="11" t="b">
        <f t="shared" si="157"/>
        <v>0</v>
      </c>
      <c r="DP94" s="11" t="b">
        <f t="shared" si="158"/>
        <v>0</v>
      </c>
      <c r="DQ94" s="11" t="b">
        <f t="shared" si="159"/>
        <v>0</v>
      </c>
      <c r="DR94" s="11" t="b">
        <f t="shared" si="160"/>
        <v>0</v>
      </c>
      <c r="DS94" s="11" t="b">
        <f t="shared" si="161"/>
        <v>0</v>
      </c>
      <c r="DT94" s="11" t="b">
        <f t="shared" si="162"/>
        <v>0</v>
      </c>
      <c r="DW94" s="13"/>
      <c r="DX94" s="13"/>
      <c r="DZ94" s="14" t="s">
        <v>5</v>
      </c>
    </row>
    <row r="95" spans="1:130" s="12" customFormat="1" ht="25.5" x14ac:dyDescent="0.2">
      <c r="A95" s="31">
        <v>85</v>
      </c>
      <c r="B95" s="32" t="str">
        <f t="shared" si="94"/>
        <v/>
      </c>
      <c r="C95" s="54"/>
      <c r="D95" s="20"/>
      <c r="E95" s="57"/>
      <c r="F95" s="57"/>
      <c r="G95" s="57"/>
      <c r="H95" s="57"/>
      <c r="I95" s="57"/>
      <c r="J95" s="20"/>
      <c r="K95" s="20"/>
      <c r="L95" s="20"/>
      <c r="M95" s="20"/>
      <c r="N95" s="28"/>
      <c r="O95" s="20"/>
      <c r="P95" s="28"/>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153"/>
      <c r="AX95" s="50"/>
      <c r="AY95" s="52"/>
      <c r="AZ95" s="10" t="str">
        <f t="shared" si="95"/>
        <v/>
      </c>
      <c r="BA95" s="10" t="str">
        <f t="shared" si="111"/>
        <v/>
      </c>
      <c r="BB95" s="10" t="str">
        <f t="shared" si="96"/>
        <v/>
      </c>
      <c r="BC95" s="10" t="str">
        <f t="shared" si="97"/>
        <v/>
      </c>
      <c r="BD95" s="10" t="str">
        <f t="shared" si="163"/>
        <v/>
      </c>
      <c r="BE95" s="10" t="str">
        <f t="shared" si="163"/>
        <v/>
      </c>
      <c r="BF95" s="10" t="str">
        <f t="shared" si="112"/>
        <v/>
      </c>
      <c r="BG95" s="10" t="str">
        <f t="shared" si="164"/>
        <v/>
      </c>
      <c r="BH95" s="10" t="str">
        <f t="shared" si="164"/>
        <v/>
      </c>
      <c r="BI95" s="10" t="str">
        <f t="shared" si="113"/>
        <v/>
      </c>
      <c r="BJ95" s="10" t="str">
        <f t="shared" si="98"/>
        <v/>
      </c>
      <c r="BK95" s="10" t="str">
        <f t="shared" si="99"/>
        <v/>
      </c>
      <c r="BL95" s="10" t="str">
        <f t="shared" si="100"/>
        <v/>
      </c>
      <c r="BM95" s="10" t="str">
        <f t="shared" si="101"/>
        <v/>
      </c>
      <c r="BN95" s="10" t="str">
        <f t="shared" si="114"/>
        <v/>
      </c>
      <c r="BO95" s="10" t="str">
        <f t="shared" si="115"/>
        <v/>
      </c>
      <c r="BP95" s="10" t="str">
        <f t="shared" si="102"/>
        <v/>
      </c>
      <c r="BQ95" s="10" t="str">
        <f t="shared" si="116"/>
        <v/>
      </c>
      <c r="BR95" s="10" t="str">
        <f t="shared" si="103"/>
        <v/>
      </c>
      <c r="BS95" s="10" t="str">
        <f t="shared" si="117"/>
        <v/>
      </c>
      <c r="BT95" s="10" t="str">
        <f t="shared" si="104"/>
        <v/>
      </c>
      <c r="BU95" s="10" t="str">
        <f t="shared" si="118"/>
        <v/>
      </c>
      <c r="BV95" s="10" t="str">
        <f t="shared" si="119"/>
        <v/>
      </c>
      <c r="BW95" s="10" t="str">
        <f t="shared" si="120"/>
        <v/>
      </c>
      <c r="BX95" s="10" t="str">
        <f t="shared" si="105"/>
        <v/>
      </c>
      <c r="BY95" s="10" t="str">
        <f t="shared" si="121"/>
        <v/>
      </c>
      <c r="BZ95" s="10" t="str">
        <f t="shared" si="122"/>
        <v/>
      </c>
      <c r="CA95" s="10" t="str">
        <f t="shared" si="123"/>
        <v/>
      </c>
      <c r="CB95" s="10" t="str">
        <f t="shared" si="106"/>
        <v/>
      </c>
      <c r="CC95" s="10" t="str">
        <f t="shared" si="124"/>
        <v/>
      </c>
      <c r="CD95" s="10" t="str">
        <f t="shared" si="125"/>
        <v/>
      </c>
      <c r="CE95" s="10" t="str">
        <f t="shared" si="126"/>
        <v/>
      </c>
      <c r="CF95" s="10" t="str">
        <f t="shared" si="107"/>
        <v/>
      </c>
      <c r="CG95" s="10" t="str">
        <f t="shared" si="127"/>
        <v/>
      </c>
      <c r="CH95" s="10" t="str">
        <f t="shared" si="128"/>
        <v/>
      </c>
      <c r="CI95" s="10" t="str">
        <f t="shared" si="129"/>
        <v/>
      </c>
      <c r="CJ95" s="10" t="str">
        <f t="shared" si="108"/>
        <v/>
      </c>
      <c r="CK95" s="10" t="str">
        <f t="shared" si="130"/>
        <v/>
      </c>
      <c r="CL95" s="10" t="str">
        <f t="shared" si="131"/>
        <v/>
      </c>
      <c r="CM95" s="10" t="str">
        <f t="shared" si="132"/>
        <v/>
      </c>
      <c r="CN95" s="10" t="str">
        <f t="shared" si="109"/>
        <v/>
      </c>
      <c r="CO95" s="10" t="str">
        <f t="shared" si="133"/>
        <v/>
      </c>
      <c r="CP95" s="10" t="str">
        <f t="shared" si="134"/>
        <v/>
      </c>
      <c r="CQ95" s="10" t="str">
        <f t="shared" si="135"/>
        <v/>
      </c>
      <c r="CR95" s="10" t="str">
        <f t="shared" si="110"/>
        <v/>
      </c>
      <c r="CS95" s="10" t="str">
        <f t="shared" si="136"/>
        <v/>
      </c>
      <c r="CT95" s="10" t="str">
        <f t="shared" si="137"/>
        <v/>
      </c>
      <c r="CU95" s="10" t="str">
        <f t="shared" si="138"/>
        <v/>
      </c>
      <c r="CV95" s="151"/>
      <c r="CW95" s="11" t="b">
        <f t="shared" si="139"/>
        <v>0</v>
      </c>
      <c r="CX95" s="11" t="b">
        <f t="shared" si="140"/>
        <v>0</v>
      </c>
      <c r="CY95" s="11" t="b">
        <f t="shared" si="141"/>
        <v>0</v>
      </c>
      <c r="CZ95" s="11" t="b">
        <f t="shared" si="142"/>
        <v>0</v>
      </c>
      <c r="DA95" s="11" t="b">
        <f t="shared" si="143"/>
        <v>0</v>
      </c>
      <c r="DB95" s="11" t="b">
        <f t="shared" si="144"/>
        <v>0</v>
      </c>
      <c r="DC95" s="11" t="b">
        <f t="shared" si="145"/>
        <v>0</v>
      </c>
      <c r="DD95" s="11" t="b">
        <f t="shared" si="146"/>
        <v>0</v>
      </c>
      <c r="DE95" s="11" t="b">
        <f t="shared" si="147"/>
        <v>0</v>
      </c>
      <c r="DF95" s="11" t="b">
        <f t="shared" si="148"/>
        <v>0</v>
      </c>
      <c r="DG95" s="11" t="b">
        <f t="shared" si="149"/>
        <v>0</v>
      </c>
      <c r="DH95" s="11" t="b">
        <f t="shared" si="150"/>
        <v>0</v>
      </c>
      <c r="DI95" s="11" t="b">
        <f t="shared" si="151"/>
        <v>0</v>
      </c>
      <c r="DJ95" s="11" t="b">
        <f t="shared" si="152"/>
        <v>0</v>
      </c>
      <c r="DK95" s="11" t="b">
        <f t="shared" si="153"/>
        <v>0</v>
      </c>
      <c r="DL95" s="11" t="b">
        <f t="shared" si="154"/>
        <v>0</v>
      </c>
      <c r="DM95" s="11" t="b">
        <f t="shared" si="155"/>
        <v>0</v>
      </c>
      <c r="DN95" s="11" t="b">
        <f t="shared" si="156"/>
        <v>0</v>
      </c>
      <c r="DO95" s="11" t="b">
        <f t="shared" si="157"/>
        <v>0</v>
      </c>
      <c r="DP95" s="11" t="b">
        <f t="shared" si="158"/>
        <v>0</v>
      </c>
      <c r="DQ95" s="11" t="b">
        <f t="shared" si="159"/>
        <v>0</v>
      </c>
      <c r="DR95" s="11" t="b">
        <f t="shared" si="160"/>
        <v>0</v>
      </c>
      <c r="DS95" s="11" t="b">
        <f t="shared" si="161"/>
        <v>0</v>
      </c>
      <c r="DT95" s="11" t="b">
        <f t="shared" si="162"/>
        <v>0</v>
      </c>
      <c r="DW95" s="13"/>
      <c r="DX95" s="13"/>
      <c r="DZ95" s="14" t="s">
        <v>5</v>
      </c>
    </row>
    <row r="96" spans="1:130" s="12" customFormat="1" ht="25.5" x14ac:dyDescent="0.2">
      <c r="A96" s="31">
        <v>86</v>
      </c>
      <c r="B96" s="32" t="str">
        <f t="shared" si="94"/>
        <v/>
      </c>
      <c r="C96" s="54"/>
      <c r="D96" s="20"/>
      <c r="E96" s="57"/>
      <c r="F96" s="57"/>
      <c r="G96" s="57"/>
      <c r="H96" s="57"/>
      <c r="I96" s="57"/>
      <c r="J96" s="20"/>
      <c r="K96" s="20"/>
      <c r="L96" s="20"/>
      <c r="M96" s="20"/>
      <c r="N96" s="28"/>
      <c r="O96" s="20"/>
      <c r="P96" s="28"/>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153"/>
      <c r="AX96" s="50"/>
      <c r="AY96" s="52"/>
      <c r="AZ96" s="10" t="str">
        <f t="shared" si="95"/>
        <v/>
      </c>
      <c r="BA96" s="10" t="str">
        <f t="shared" si="111"/>
        <v/>
      </c>
      <c r="BB96" s="10" t="str">
        <f t="shared" si="96"/>
        <v/>
      </c>
      <c r="BC96" s="10" t="str">
        <f t="shared" si="97"/>
        <v/>
      </c>
      <c r="BD96" s="10" t="str">
        <f t="shared" si="163"/>
        <v/>
      </c>
      <c r="BE96" s="10" t="str">
        <f t="shared" si="163"/>
        <v/>
      </c>
      <c r="BF96" s="10" t="str">
        <f t="shared" si="112"/>
        <v/>
      </c>
      <c r="BG96" s="10" t="str">
        <f t="shared" si="164"/>
        <v/>
      </c>
      <c r="BH96" s="10" t="str">
        <f t="shared" si="164"/>
        <v/>
      </c>
      <c r="BI96" s="10" t="str">
        <f t="shared" si="113"/>
        <v/>
      </c>
      <c r="BJ96" s="10" t="str">
        <f t="shared" si="98"/>
        <v/>
      </c>
      <c r="BK96" s="10" t="str">
        <f t="shared" si="99"/>
        <v/>
      </c>
      <c r="BL96" s="10" t="str">
        <f t="shared" si="100"/>
        <v/>
      </c>
      <c r="BM96" s="10" t="str">
        <f t="shared" si="101"/>
        <v/>
      </c>
      <c r="BN96" s="10" t="str">
        <f t="shared" si="114"/>
        <v/>
      </c>
      <c r="BO96" s="10" t="str">
        <f t="shared" si="115"/>
        <v/>
      </c>
      <c r="BP96" s="10" t="str">
        <f t="shared" si="102"/>
        <v/>
      </c>
      <c r="BQ96" s="10" t="str">
        <f t="shared" si="116"/>
        <v/>
      </c>
      <c r="BR96" s="10" t="str">
        <f t="shared" si="103"/>
        <v/>
      </c>
      <c r="BS96" s="10" t="str">
        <f t="shared" si="117"/>
        <v/>
      </c>
      <c r="BT96" s="10" t="str">
        <f t="shared" si="104"/>
        <v/>
      </c>
      <c r="BU96" s="10" t="str">
        <f t="shared" si="118"/>
        <v/>
      </c>
      <c r="BV96" s="10" t="str">
        <f t="shared" si="119"/>
        <v/>
      </c>
      <c r="BW96" s="10" t="str">
        <f t="shared" si="120"/>
        <v/>
      </c>
      <c r="BX96" s="10" t="str">
        <f t="shared" si="105"/>
        <v/>
      </c>
      <c r="BY96" s="10" t="str">
        <f t="shared" si="121"/>
        <v/>
      </c>
      <c r="BZ96" s="10" t="str">
        <f t="shared" si="122"/>
        <v/>
      </c>
      <c r="CA96" s="10" t="str">
        <f t="shared" si="123"/>
        <v/>
      </c>
      <c r="CB96" s="10" t="str">
        <f t="shared" si="106"/>
        <v/>
      </c>
      <c r="CC96" s="10" t="str">
        <f t="shared" si="124"/>
        <v/>
      </c>
      <c r="CD96" s="10" t="str">
        <f t="shared" si="125"/>
        <v/>
      </c>
      <c r="CE96" s="10" t="str">
        <f t="shared" si="126"/>
        <v/>
      </c>
      <c r="CF96" s="10" t="str">
        <f t="shared" si="107"/>
        <v/>
      </c>
      <c r="CG96" s="10" t="str">
        <f t="shared" si="127"/>
        <v/>
      </c>
      <c r="CH96" s="10" t="str">
        <f t="shared" si="128"/>
        <v/>
      </c>
      <c r="CI96" s="10" t="str">
        <f t="shared" si="129"/>
        <v/>
      </c>
      <c r="CJ96" s="10" t="str">
        <f t="shared" si="108"/>
        <v/>
      </c>
      <c r="CK96" s="10" t="str">
        <f t="shared" si="130"/>
        <v/>
      </c>
      <c r="CL96" s="10" t="str">
        <f t="shared" si="131"/>
        <v/>
      </c>
      <c r="CM96" s="10" t="str">
        <f t="shared" si="132"/>
        <v/>
      </c>
      <c r="CN96" s="10" t="str">
        <f t="shared" si="109"/>
        <v/>
      </c>
      <c r="CO96" s="10" t="str">
        <f t="shared" si="133"/>
        <v/>
      </c>
      <c r="CP96" s="10" t="str">
        <f t="shared" si="134"/>
        <v/>
      </c>
      <c r="CQ96" s="10" t="str">
        <f t="shared" si="135"/>
        <v/>
      </c>
      <c r="CR96" s="10" t="str">
        <f t="shared" si="110"/>
        <v/>
      </c>
      <c r="CS96" s="10" t="str">
        <f t="shared" si="136"/>
        <v/>
      </c>
      <c r="CT96" s="10" t="str">
        <f t="shared" si="137"/>
        <v/>
      </c>
      <c r="CU96" s="10" t="str">
        <f t="shared" si="138"/>
        <v/>
      </c>
      <c r="CV96" s="151"/>
      <c r="CW96" s="11" t="b">
        <f t="shared" si="139"/>
        <v>0</v>
      </c>
      <c r="CX96" s="11" t="b">
        <f t="shared" si="140"/>
        <v>0</v>
      </c>
      <c r="CY96" s="11" t="b">
        <f t="shared" si="141"/>
        <v>0</v>
      </c>
      <c r="CZ96" s="11" t="b">
        <f t="shared" si="142"/>
        <v>0</v>
      </c>
      <c r="DA96" s="11" t="b">
        <f t="shared" si="143"/>
        <v>0</v>
      </c>
      <c r="DB96" s="11" t="b">
        <f t="shared" si="144"/>
        <v>0</v>
      </c>
      <c r="DC96" s="11" t="b">
        <f t="shared" si="145"/>
        <v>0</v>
      </c>
      <c r="DD96" s="11" t="b">
        <f t="shared" si="146"/>
        <v>0</v>
      </c>
      <c r="DE96" s="11" t="b">
        <f t="shared" si="147"/>
        <v>0</v>
      </c>
      <c r="DF96" s="11" t="b">
        <f t="shared" si="148"/>
        <v>0</v>
      </c>
      <c r="DG96" s="11" t="b">
        <f t="shared" si="149"/>
        <v>0</v>
      </c>
      <c r="DH96" s="11" t="b">
        <f t="shared" si="150"/>
        <v>0</v>
      </c>
      <c r="DI96" s="11" t="b">
        <f t="shared" si="151"/>
        <v>0</v>
      </c>
      <c r="DJ96" s="11" t="b">
        <f t="shared" si="152"/>
        <v>0</v>
      </c>
      <c r="DK96" s="11" t="b">
        <f t="shared" si="153"/>
        <v>0</v>
      </c>
      <c r="DL96" s="11" t="b">
        <f t="shared" si="154"/>
        <v>0</v>
      </c>
      <c r="DM96" s="11" t="b">
        <f t="shared" si="155"/>
        <v>0</v>
      </c>
      <c r="DN96" s="11" t="b">
        <f t="shared" si="156"/>
        <v>0</v>
      </c>
      <c r="DO96" s="11" t="b">
        <f t="shared" si="157"/>
        <v>0</v>
      </c>
      <c r="DP96" s="11" t="b">
        <f t="shared" si="158"/>
        <v>0</v>
      </c>
      <c r="DQ96" s="11" t="b">
        <f t="shared" si="159"/>
        <v>0</v>
      </c>
      <c r="DR96" s="11" t="b">
        <f t="shared" si="160"/>
        <v>0</v>
      </c>
      <c r="DS96" s="11" t="b">
        <f t="shared" si="161"/>
        <v>0</v>
      </c>
      <c r="DT96" s="11" t="b">
        <f t="shared" si="162"/>
        <v>0</v>
      </c>
      <c r="DW96" s="13"/>
      <c r="DX96" s="13"/>
      <c r="DZ96" s="14" t="s">
        <v>5</v>
      </c>
    </row>
    <row r="97" spans="1:130" s="12" customFormat="1" ht="25.5" x14ac:dyDescent="0.2">
      <c r="A97" s="31">
        <v>87</v>
      </c>
      <c r="B97" s="32" t="str">
        <f t="shared" si="94"/>
        <v/>
      </c>
      <c r="C97" s="54"/>
      <c r="D97" s="20"/>
      <c r="E97" s="57"/>
      <c r="F97" s="57"/>
      <c r="G97" s="57"/>
      <c r="H97" s="57"/>
      <c r="I97" s="57"/>
      <c r="J97" s="20"/>
      <c r="K97" s="20"/>
      <c r="L97" s="20"/>
      <c r="M97" s="20"/>
      <c r="N97" s="28"/>
      <c r="O97" s="20"/>
      <c r="P97" s="28"/>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153"/>
      <c r="AX97" s="50"/>
      <c r="AY97" s="52"/>
      <c r="AZ97" s="10" t="str">
        <f t="shared" si="95"/>
        <v/>
      </c>
      <c r="BA97" s="10" t="str">
        <f t="shared" si="111"/>
        <v/>
      </c>
      <c r="BB97" s="10" t="str">
        <f t="shared" si="96"/>
        <v/>
      </c>
      <c r="BC97" s="10" t="str">
        <f t="shared" si="97"/>
        <v/>
      </c>
      <c r="BD97" s="10" t="str">
        <f t="shared" si="163"/>
        <v/>
      </c>
      <c r="BE97" s="10" t="str">
        <f t="shared" si="163"/>
        <v/>
      </c>
      <c r="BF97" s="10" t="str">
        <f t="shared" si="112"/>
        <v/>
      </c>
      <c r="BG97" s="10" t="str">
        <f t="shared" si="164"/>
        <v/>
      </c>
      <c r="BH97" s="10" t="str">
        <f t="shared" si="164"/>
        <v/>
      </c>
      <c r="BI97" s="10" t="str">
        <f t="shared" si="113"/>
        <v/>
      </c>
      <c r="BJ97" s="10" t="str">
        <f t="shared" si="98"/>
        <v/>
      </c>
      <c r="BK97" s="10" t="str">
        <f t="shared" si="99"/>
        <v/>
      </c>
      <c r="BL97" s="10" t="str">
        <f t="shared" si="100"/>
        <v/>
      </c>
      <c r="BM97" s="10" t="str">
        <f t="shared" si="101"/>
        <v/>
      </c>
      <c r="BN97" s="10" t="str">
        <f t="shared" si="114"/>
        <v/>
      </c>
      <c r="BO97" s="10" t="str">
        <f t="shared" si="115"/>
        <v/>
      </c>
      <c r="BP97" s="10" t="str">
        <f t="shared" si="102"/>
        <v/>
      </c>
      <c r="BQ97" s="10" t="str">
        <f t="shared" si="116"/>
        <v/>
      </c>
      <c r="BR97" s="10" t="str">
        <f t="shared" si="103"/>
        <v/>
      </c>
      <c r="BS97" s="10" t="str">
        <f t="shared" si="117"/>
        <v/>
      </c>
      <c r="BT97" s="10" t="str">
        <f t="shared" si="104"/>
        <v/>
      </c>
      <c r="BU97" s="10" t="str">
        <f t="shared" si="118"/>
        <v/>
      </c>
      <c r="BV97" s="10" t="str">
        <f t="shared" si="119"/>
        <v/>
      </c>
      <c r="BW97" s="10" t="str">
        <f t="shared" si="120"/>
        <v/>
      </c>
      <c r="BX97" s="10" t="str">
        <f t="shared" si="105"/>
        <v/>
      </c>
      <c r="BY97" s="10" t="str">
        <f t="shared" si="121"/>
        <v/>
      </c>
      <c r="BZ97" s="10" t="str">
        <f t="shared" si="122"/>
        <v/>
      </c>
      <c r="CA97" s="10" t="str">
        <f t="shared" si="123"/>
        <v/>
      </c>
      <c r="CB97" s="10" t="str">
        <f t="shared" si="106"/>
        <v/>
      </c>
      <c r="CC97" s="10" t="str">
        <f t="shared" si="124"/>
        <v/>
      </c>
      <c r="CD97" s="10" t="str">
        <f t="shared" si="125"/>
        <v/>
      </c>
      <c r="CE97" s="10" t="str">
        <f t="shared" si="126"/>
        <v/>
      </c>
      <c r="CF97" s="10" t="str">
        <f t="shared" si="107"/>
        <v/>
      </c>
      <c r="CG97" s="10" t="str">
        <f t="shared" si="127"/>
        <v/>
      </c>
      <c r="CH97" s="10" t="str">
        <f t="shared" si="128"/>
        <v/>
      </c>
      <c r="CI97" s="10" t="str">
        <f t="shared" si="129"/>
        <v/>
      </c>
      <c r="CJ97" s="10" t="str">
        <f t="shared" si="108"/>
        <v/>
      </c>
      <c r="CK97" s="10" t="str">
        <f t="shared" si="130"/>
        <v/>
      </c>
      <c r="CL97" s="10" t="str">
        <f t="shared" si="131"/>
        <v/>
      </c>
      <c r="CM97" s="10" t="str">
        <f t="shared" si="132"/>
        <v/>
      </c>
      <c r="CN97" s="10" t="str">
        <f t="shared" si="109"/>
        <v/>
      </c>
      <c r="CO97" s="10" t="str">
        <f t="shared" si="133"/>
        <v/>
      </c>
      <c r="CP97" s="10" t="str">
        <f t="shared" si="134"/>
        <v/>
      </c>
      <c r="CQ97" s="10" t="str">
        <f t="shared" si="135"/>
        <v/>
      </c>
      <c r="CR97" s="10" t="str">
        <f t="shared" si="110"/>
        <v/>
      </c>
      <c r="CS97" s="10" t="str">
        <f t="shared" si="136"/>
        <v/>
      </c>
      <c r="CT97" s="10" t="str">
        <f t="shared" si="137"/>
        <v/>
      </c>
      <c r="CU97" s="10" t="str">
        <f t="shared" si="138"/>
        <v/>
      </c>
      <c r="CV97" s="151"/>
      <c r="CW97" s="11" t="b">
        <f t="shared" si="139"/>
        <v>0</v>
      </c>
      <c r="CX97" s="11" t="b">
        <f t="shared" si="140"/>
        <v>0</v>
      </c>
      <c r="CY97" s="11" t="b">
        <f t="shared" si="141"/>
        <v>0</v>
      </c>
      <c r="CZ97" s="11" t="b">
        <f t="shared" si="142"/>
        <v>0</v>
      </c>
      <c r="DA97" s="11" t="b">
        <f t="shared" si="143"/>
        <v>0</v>
      </c>
      <c r="DB97" s="11" t="b">
        <f t="shared" si="144"/>
        <v>0</v>
      </c>
      <c r="DC97" s="11" t="b">
        <f t="shared" si="145"/>
        <v>0</v>
      </c>
      <c r="DD97" s="11" t="b">
        <f t="shared" si="146"/>
        <v>0</v>
      </c>
      <c r="DE97" s="11" t="b">
        <f t="shared" si="147"/>
        <v>0</v>
      </c>
      <c r="DF97" s="11" t="b">
        <f t="shared" si="148"/>
        <v>0</v>
      </c>
      <c r="DG97" s="11" t="b">
        <f t="shared" si="149"/>
        <v>0</v>
      </c>
      <c r="DH97" s="11" t="b">
        <f t="shared" si="150"/>
        <v>0</v>
      </c>
      <c r="DI97" s="11" t="b">
        <f t="shared" si="151"/>
        <v>0</v>
      </c>
      <c r="DJ97" s="11" t="b">
        <f t="shared" si="152"/>
        <v>0</v>
      </c>
      <c r="DK97" s="11" t="b">
        <f t="shared" si="153"/>
        <v>0</v>
      </c>
      <c r="DL97" s="11" t="b">
        <f t="shared" si="154"/>
        <v>0</v>
      </c>
      <c r="DM97" s="11" t="b">
        <f t="shared" si="155"/>
        <v>0</v>
      </c>
      <c r="DN97" s="11" t="b">
        <f t="shared" si="156"/>
        <v>0</v>
      </c>
      <c r="DO97" s="11" t="b">
        <f t="shared" si="157"/>
        <v>0</v>
      </c>
      <c r="DP97" s="11" t="b">
        <f t="shared" si="158"/>
        <v>0</v>
      </c>
      <c r="DQ97" s="11" t="b">
        <f t="shared" si="159"/>
        <v>0</v>
      </c>
      <c r="DR97" s="11" t="b">
        <f t="shared" si="160"/>
        <v>0</v>
      </c>
      <c r="DS97" s="11" t="b">
        <f t="shared" si="161"/>
        <v>0</v>
      </c>
      <c r="DT97" s="11" t="b">
        <f t="shared" si="162"/>
        <v>0</v>
      </c>
      <c r="DW97" s="13"/>
      <c r="DX97" s="13"/>
      <c r="DZ97" s="14" t="s">
        <v>5</v>
      </c>
    </row>
    <row r="98" spans="1:130" s="12" customFormat="1" ht="25.5" x14ac:dyDescent="0.2">
      <c r="A98" s="31">
        <v>88</v>
      </c>
      <c r="B98" s="32" t="str">
        <f t="shared" si="94"/>
        <v/>
      </c>
      <c r="C98" s="54"/>
      <c r="D98" s="20"/>
      <c r="E98" s="57"/>
      <c r="F98" s="57"/>
      <c r="G98" s="57"/>
      <c r="H98" s="57"/>
      <c r="I98" s="57"/>
      <c r="J98" s="20"/>
      <c r="K98" s="20"/>
      <c r="L98" s="20"/>
      <c r="M98" s="20"/>
      <c r="N98" s="28"/>
      <c r="O98" s="20"/>
      <c r="P98" s="28"/>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153"/>
      <c r="AX98" s="50"/>
      <c r="AY98" s="52"/>
      <c r="AZ98" s="10" t="str">
        <f t="shared" si="95"/>
        <v/>
      </c>
      <c r="BA98" s="10" t="str">
        <f t="shared" si="111"/>
        <v/>
      </c>
      <c r="BB98" s="10" t="str">
        <f t="shared" si="96"/>
        <v/>
      </c>
      <c r="BC98" s="10" t="str">
        <f t="shared" si="97"/>
        <v/>
      </c>
      <c r="BD98" s="10" t="str">
        <f t="shared" si="163"/>
        <v/>
      </c>
      <c r="BE98" s="10" t="str">
        <f t="shared" si="163"/>
        <v/>
      </c>
      <c r="BF98" s="10" t="str">
        <f t="shared" si="112"/>
        <v/>
      </c>
      <c r="BG98" s="10" t="str">
        <f t="shared" si="164"/>
        <v/>
      </c>
      <c r="BH98" s="10" t="str">
        <f t="shared" si="164"/>
        <v/>
      </c>
      <c r="BI98" s="10" t="str">
        <f t="shared" si="113"/>
        <v/>
      </c>
      <c r="BJ98" s="10" t="str">
        <f t="shared" si="98"/>
        <v/>
      </c>
      <c r="BK98" s="10" t="str">
        <f t="shared" si="99"/>
        <v/>
      </c>
      <c r="BL98" s="10" t="str">
        <f t="shared" si="100"/>
        <v/>
      </c>
      <c r="BM98" s="10" t="str">
        <f t="shared" si="101"/>
        <v/>
      </c>
      <c r="BN98" s="10" t="str">
        <f t="shared" si="114"/>
        <v/>
      </c>
      <c r="BO98" s="10" t="str">
        <f t="shared" si="115"/>
        <v/>
      </c>
      <c r="BP98" s="10" t="str">
        <f t="shared" si="102"/>
        <v/>
      </c>
      <c r="BQ98" s="10" t="str">
        <f t="shared" si="116"/>
        <v/>
      </c>
      <c r="BR98" s="10" t="str">
        <f t="shared" si="103"/>
        <v/>
      </c>
      <c r="BS98" s="10" t="str">
        <f t="shared" si="117"/>
        <v/>
      </c>
      <c r="BT98" s="10" t="str">
        <f t="shared" si="104"/>
        <v/>
      </c>
      <c r="BU98" s="10" t="str">
        <f t="shared" si="118"/>
        <v/>
      </c>
      <c r="BV98" s="10" t="str">
        <f t="shared" si="119"/>
        <v/>
      </c>
      <c r="BW98" s="10" t="str">
        <f t="shared" si="120"/>
        <v/>
      </c>
      <c r="BX98" s="10" t="str">
        <f t="shared" si="105"/>
        <v/>
      </c>
      <c r="BY98" s="10" t="str">
        <f t="shared" si="121"/>
        <v/>
      </c>
      <c r="BZ98" s="10" t="str">
        <f t="shared" si="122"/>
        <v/>
      </c>
      <c r="CA98" s="10" t="str">
        <f t="shared" si="123"/>
        <v/>
      </c>
      <c r="CB98" s="10" t="str">
        <f t="shared" si="106"/>
        <v/>
      </c>
      <c r="CC98" s="10" t="str">
        <f t="shared" si="124"/>
        <v/>
      </c>
      <c r="CD98" s="10" t="str">
        <f t="shared" si="125"/>
        <v/>
      </c>
      <c r="CE98" s="10" t="str">
        <f t="shared" si="126"/>
        <v/>
      </c>
      <c r="CF98" s="10" t="str">
        <f t="shared" si="107"/>
        <v/>
      </c>
      <c r="CG98" s="10" t="str">
        <f t="shared" si="127"/>
        <v/>
      </c>
      <c r="CH98" s="10" t="str">
        <f t="shared" si="128"/>
        <v/>
      </c>
      <c r="CI98" s="10" t="str">
        <f t="shared" si="129"/>
        <v/>
      </c>
      <c r="CJ98" s="10" t="str">
        <f t="shared" si="108"/>
        <v/>
      </c>
      <c r="CK98" s="10" t="str">
        <f t="shared" si="130"/>
        <v/>
      </c>
      <c r="CL98" s="10" t="str">
        <f t="shared" si="131"/>
        <v/>
      </c>
      <c r="CM98" s="10" t="str">
        <f t="shared" si="132"/>
        <v/>
      </c>
      <c r="CN98" s="10" t="str">
        <f t="shared" si="109"/>
        <v/>
      </c>
      <c r="CO98" s="10" t="str">
        <f t="shared" si="133"/>
        <v/>
      </c>
      <c r="CP98" s="10" t="str">
        <f t="shared" si="134"/>
        <v/>
      </c>
      <c r="CQ98" s="10" t="str">
        <f t="shared" si="135"/>
        <v/>
      </c>
      <c r="CR98" s="10" t="str">
        <f t="shared" si="110"/>
        <v/>
      </c>
      <c r="CS98" s="10" t="str">
        <f t="shared" si="136"/>
        <v/>
      </c>
      <c r="CT98" s="10" t="str">
        <f t="shared" si="137"/>
        <v/>
      </c>
      <c r="CU98" s="10" t="str">
        <f t="shared" si="138"/>
        <v/>
      </c>
      <c r="CV98" s="151"/>
      <c r="CW98" s="11" t="b">
        <f t="shared" si="139"/>
        <v>0</v>
      </c>
      <c r="CX98" s="11" t="b">
        <f t="shared" si="140"/>
        <v>0</v>
      </c>
      <c r="CY98" s="11" t="b">
        <f t="shared" si="141"/>
        <v>0</v>
      </c>
      <c r="CZ98" s="11" t="b">
        <f t="shared" si="142"/>
        <v>0</v>
      </c>
      <c r="DA98" s="11" t="b">
        <f t="shared" si="143"/>
        <v>0</v>
      </c>
      <c r="DB98" s="11" t="b">
        <f t="shared" si="144"/>
        <v>0</v>
      </c>
      <c r="DC98" s="11" t="b">
        <f t="shared" si="145"/>
        <v>0</v>
      </c>
      <c r="DD98" s="11" t="b">
        <f t="shared" si="146"/>
        <v>0</v>
      </c>
      <c r="DE98" s="11" t="b">
        <f t="shared" si="147"/>
        <v>0</v>
      </c>
      <c r="DF98" s="11" t="b">
        <f t="shared" si="148"/>
        <v>0</v>
      </c>
      <c r="DG98" s="11" t="b">
        <f t="shared" si="149"/>
        <v>0</v>
      </c>
      <c r="DH98" s="11" t="b">
        <f t="shared" si="150"/>
        <v>0</v>
      </c>
      <c r="DI98" s="11" t="b">
        <f t="shared" si="151"/>
        <v>0</v>
      </c>
      <c r="DJ98" s="11" t="b">
        <f t="shared" si="152"/>
        <v>0</v>
      </c>
      <c r="DK98" s="11" t="b">
        <f t="shared" si="153"/>
        <v>0</v>
      </c>
      <c r="DL98" s="11" t="b">
        <f t="shared" si="154"/>
        <v>0</v>
      </c>
      <c r="DM98" s="11" t="b">
        <f t="shared" si="155"/>
        <v>0</v>
      </c>
      <c r="DN98" s="11" t="b">
        <f t="shared" si="156"/>
        <v>0</v>
      </c>
      <c r="DO98" s="11" t="b">
        <f t="shared" si="157"/>
        <v>0</v>
      </c>
      <c r="DP98" s="11" t="b">
        <f t="shared" si="158"/>
        <v>0</v>
      </c>
      <c r="DQ98" s="11" t="b">
        <f t="shared" si="159"/>
        <v>0</v>
      </c>
      <c r="DR98" s="11" t="b">
        <f t="shared" si="160"/>
        <v>0</v>
      </c>
      <c r="DS98" s="11" t="b">
        <f t="shared" si="161"/>
        <v>0</v>
      </c>
      <c r="DT98" s="11" t="b">
        <f t="shared" si="162"/>
        <v>0</v>
      </c>
      <c r="DW98" s="13"/>
      <c r="DX98" s="13"/>
      <c r="DZ98" s="14" t="s">
        <v>5</v>
      </c>
    </row>
    <row r="99" spans="1:130" s="12" customFormat="1" ht="25.5" x14ac:dyDescent="0.2">
      <c r="A99" s="31">
        <v>89</v>
      </c>
      <c r="B99" s="32" t="str">
        <f t="shared" si="94"/>
        <v/>
      </c>
      <c r="C99" s="54"/>
      <c r="D99" s="20"/>
      <c r="E99" s="57"/>
      <c r="F99" s="57"/>
      <c r="G99" s="57"/>
      <c r="H99" s="57"/>
      <c r="I99" s="57"/>
      <c r="J99" s="20"/>
      <c r="K99" s="20"/>
      <c r="L99" s="20"/>
      <c r="M99" s="20"/>
      <c r="N99" s="28"/>
      <c r="O99" s="20"/>
      <c r="P99" s="28"/>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153"/>
      <c r="AX99" s="50"/>
      <c r="AY99" s="52"/>
      <c r="AZ99" s="10" t="str">
        <f t="shared" si="95"/>
        <v/>
      </c>
      <c r="BA99" s="10" t="str">
        <f t="shared" si="111"/>
        <v/>
      </c>
      <c r="BB99" s="10" t="str">
        <f t="shared" si="96"/>
        <v/>
      </c>
      <c r="BC99" s="10" t="str">
        <f t="shared" si="97"/>
        <v/>
      </c>
      <c r="BD99" s="10" t="str">
        <f t="shared" si="163"/>
        <v/>
      </c>
      <c r="BE99" s="10" t="str">
        <f t="shared" si="163"/>
        <v/>
      </c>
      <c r="BF99" s="10" t="str">
        <f t="shared" si="112"/>
        <v/>
      </c>
      <c r="BG99" s="10" t="str">
        <f t="shared" si="164"/>
        <v/>
      </c>
      <c r="BH99" s="10" t="str">
        <f t="shared" si="164"/>
        <v/>
      </c>
      <c r="BI99" s="10" t="str">
        <f t="shared" si="113"/>
        <v/>
      </c>
      <c r="BJ99" s="10" t="str">
        <f t="shared" si="98"/>
        <v/>
      </c>
      <c r="BK99" s="10" t="str">
        <f t="shared" si="99"/>
        <v/>
      </c>
      <c r="BL99" s="10" t="str">
        <f t="shared" si="100"/>
        <v/>
      </c>
      <c r="BM99" s="10" t="str">
        <f t="shared" si="101"/>
        <v/>
      </c>
      <c r="BN99" s="10" t="str">
        <f t="shared" si="114"/>
        <v/>
      </c>
      <c r="BO99" s="10" t="str">
        <f t="shared" si="115"/>
        <v/>
      </c>
      <c r="BP99" s="10" t="str">
        <f t="shared" si="102"/>
        <v/>
      </c>
      <c r="BQ99" s="10" t="str">
        <f t="shared" si="116"/>
        <v/>
      </c>
      <c r="BR99" s="10" t="str">
        <f t="shared" si="103"/>
        <v/>
      </c>
      <c r="BS99" s="10" t="str">
        <f t="shared" si="117"/>
        <v/>
      </c>
      <c r="BT99" s="10" t="str">
        <f t="shared" si="104"/>
        <v/>
      </c>
      <c r="BU99" s="10" t="str">
        <f t="shared" si="118"/>
        <v/>
      </c>
      <c r="BV99" s="10" t="str">
        <f t="shared" si="119"/>
        <v/>
      </c>
      <c r="BW99" s="10" t="str">
        <f t="shared" si="120"/>
        <v/>
      </c>
      <c r="BX99" s="10" t="str">
        <f t="shared" si="105"/>
        <v/>
      </c>
      <c r="BY99" s="10" t="str">
        <f t="shared" si="121"/>
        <v/>
      </c>
      <c r="BZ99" s="10" t="str">
        <f t="shared" si="122"/>
        <v/>
      </c>
      <c r="CA99" s="10" t="str">
        <f t="shared" si="123"/>
        <v/>
      </c>
      <c r="CB99" s="10" t="str">
        <f t="shared" si="106"/>
        <v/>
      </c>
      <c r="CC99" s="10" t="str">
        <f t="shared" si="124"/>
        <v/>
      </c>
      <c r="CD99" s="10" t="str">
        <f t="shared" si="125"/>
        <v/>
      </c>
      <c r="CE99" s="10" t="str">
        <f t="shared" si="126"/>
        <v/>
      </c>
      <c r="CF99" s="10" t="str">
        <f t="shared" si="107"/>
        <v/>
      </c>
      <c r="CG99" s="10" t="str">
        <f t="shared" si="127"/>
        <v/>
      </c>
      <c r="CH99" s="10" t="str">
        <f t="shared" si="128"/>
        <v/>
      </c>
      <c r="CI99" s="10" t="str">
        <f t="shared" si="129"/>
        <v/>
      </c>
      <c r="CJ99" s="10" t="str">
        <f t="shared" si="108"/>
        <v/>
      </c>
      <c r="CK99" s="10" t="str">
        <f t="shared" si="130"/>
        <v/>
      </c>
      <c r="CL99" s="10" t="str">
        <f t="shared" si="131"/>
        <v/>
      </c>
      <c r="CM99" s="10" t="str">
        <f t="shared" si="132"/>
        <v/>
      </c>
      <c r="CN99" s="10" t="str">
        <f t="shared" si="109"/>
        <v/>
      </c>
      <c r="CO99" s="10" t="str">
        <f t="shared" si="133"/>
        <v/>
      </c>
      <c r="CP99" s="10" t="str">
        <f t="shared" si="134"/>
        <v/>
      </c>
      <c r="CQ99" s="10" t="str">
        <f t="shared" si="135"/>
        <v/>
      </c>
      <c r="CR99" s="10" t="str">
        <f t="shared" si="110"/>
        <v/>
      </c>
      <c r="CS99" s="10" t="str">
        <f t="shared" si="136"/>
        <v/>
      </c>
      <c r="CT99" s="10" t="str">
        <f t="shared" si="137"/>
        <v/>
      </c>
      <c r="CU99" s="10" t="str">
        <f t="shared" si="138"/>
        <v/>
      </c>
      <c r="CV99" s="151"/>
      <c r="CW99" s="11" t="b">
        <f t="shared" si="139"/>
        <v>0</v>
      </c>
      <c r="CX99" s="11" t="b">
        <f t="shared" si="140"/>
        <v>0</v>
      </c>
      <c r="CY99" s="11" t="b">
        <f t="shared" si="141"/>
        <v>0</v>
      </c>
      <c r="CZ99" s="11" t="b">
        <f t="shared" si="142"/>
        <v>0</v>
      </c>
      <c r="DA99" s="11" t="b">
        <f t="shared" si="143"/>
        <v>0</v>
      </c>
      <c r="DB99" s="11" t="b">
        <f t="shared" si="144"/>
        <v>0</v>
      </c>
      <c r="DC99" s="11" t="b">
        <f t="shared" si="145"/>
        <v>0</v>
      </c>
      <c r="DD99" s="11" t="b">
        <f t="shared" si="146"/>
        <v>0</v>
      </c>
      <c r="DE99" s="11" t="b">
        <f t="shared" si="147"/>
        <v>0</v>
      </c>
      <c r="DF99" s="11" t="b">
        <f t="shared" si="148"/>
        <v>0</v>
      </c>
      <c r="DG99" s="11" t="b">
        <f t="shared" si="149"/>
        <v>0</v>
      </c>
      <c r="DH99" s="11" t="b">
        <f t="shared" si="150"/>
        <v>0</v>
      </c>
      <c r="DI99" s="11" t="b">
        <f t="shared" si="151"/>
        <v>0</v>
      </c>
      <c r="DJ99" s="11" t="b">
        <f t="shared" si="152"/>
        <v>0</v>
      </c>
      <c r="DK99" s="11" t="b">
        <f t="shared" si="153"/>
        <v>0</v>
      </c>
      <c r="DL99" s="11" t="b">
        <f t="shared" si="154"/>
        <v>0</v>
      </c>
      <c r="DM99" s="11" t="b">
        <f t="shared" si="155"/>
        <v>0</v>
      </c>
      <c r="DN99" s="11" t="b">
        <f t="shared" si="156"/>
        <v>0</v>
      </c>
      <c r="DO99" s="11" t="b">
        <f t="shared" si="157"/>
        <v>0</v>
      </c>
      <c r="DP99" s="11" t="b">
        <f t="shared" si="158"/>
        <v>0</v>
      </c>
      <c r="DQ99" s="11" t="b">
        <f t="shared" si="159"/>
        <v>0</v>
      </c>
      <c r="DR99" s="11" t="b">
        <f t="shared" si="160"/>
        <v>0</v>
      </c>
      <c r="DS99" s="11" t="b">
        <f t="shared" si="161"/>
        <v>0</v>
      </c>
      <c r="DT99" s="11" t="b">
        <f t="shared" si="162"/>
        <v>0</v>
      </c>
      <c r="DW99" s="13"/>
      <c r="DX99" s="13"/>
      <c r="DZ99" s="14" t="s">
        <v>5</v>
      </c>
    </row>
    <row r="100" spans="1:130" s="12" customFormat="1" ht="25.5" x14ac:dyDescent="0.2">
      <c r="A100" s="31">
        <v>90</v>
      </c>
      <c r="B100" s="32" t="str">
        <f t="shared" si="94"/>
        <v/>
      </c>
      <c r="C100" s="54"/>
      <c r="D100" s="20"/>
      <c r="E100" s="57"/>
      <c r="F100" s="57"/>
      <c r="G100" s="57"/>
      <c r="H100" s="57"/>
      <c r="I100" s="57"/>
      <c r="J100" s="20"/>
      <c r="K100" s="20"/>
      <c r="L100" s="20"/>
      <c r="M100" s="20"/>
      <c r="N100" s="28"/>
      <c r="O100" s="20"/>
      <c r="P100" s="28"/>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153"/>
      <c r="AX100" s="50"/>
      <c r="AY100" s="52"/>
      <c r="AZ100" s="10" t="str">
        <f t="shared" si="95"/>
        <v/>
      </c>
      <c r="BA100" s="10" t="str">
        <f t="shared" si="111"/>
        <v/>
      </c>
      <c r="BB100" s="10" t="str">
        <f t="shared" si="96"/>
        <v/>
      </c>
      <c r="BC100" s="10" t="str">
        <f t="shared" si="97"/>
        <v/>
      </c>
      <c r="BD100" s="10" t="str">
        <f t="shared" si="163"/>
        <v/>
      </c>
      <c r="BE100" s="10" t="str">
        <f t="shared" si="163"/>
        <v/>
      </c>
      <c r="BF100" s="10" t="str">
        <f t="shared" si="112"/>
        <v/>
      </c>
      <c r="BG100" s="10" t="str">
        <f t="shared" si="164"/>
        <v/>
      </c>
      <c r="BH100" s="10" t="str">
        <f t="shared" si="164"/>
        <v/>
      </c>
      <c r="BI100" s="10" t="str">
        <f t="shared" si="113"/>
        <v/>
      </c>
      <c r="BJ100" s="10" t="str">
        <f t="shared" si="98"/>
        <v/>
      </c>
      <c r="BK100" s="10" t="str">
        <f t="shared" si="99"/>
        <v/>
      </c>
      <c r="BL100" s="10" t="str">
        <f t="shared" si="100"/>
        <v/>
      </c>
      <c r="BM100" s="10" t="str">
        <f t="shared" si="101"/>
        <v/>
      </c>
      <c r="BN100" s="10" t="str">
        <f t="shared" si="114"/>
        <v/>
      </c>
      <c r="BO100" s="10" t="str">
        <f t="shared" si="115"/>
        <v/>
      </c>
      <c r="BP100" s="10" t="str">
        <f t="shared" si="102"/>
        <v/>
      </c>
      <c r="BQ100" s="10" t="str">
        <f t="shared" si="116"/>
        <v/>
      </c>
      <c r="BR100" s="10" t="str">
        <f t="shared" si="103"/>
        <v/>
      </c>
      <c r="BS100" s="10" t="str">
        <f t="shared" si="117"/>
        <v/>
      </c>
      <c r="BT100" s="10" t="str">
        <f t="shared" si="104"/>
        <v/>
      </c>
      <c r="BU100" s="10" t="str">
        <f t="shared" si="118"/>
        <v/>
      </c>
      <c r="BV100" s="10" t="str">
        <f t="shared" si="119"/>
        <v/>
      </c>
      <c r="BW100" s="10" t="str">
        <f t="shared" si="120"/>
        <v/>
      </c>
      <c r="BX100" s="10" t="str">
        <f t="shared" si="105"/>
        <v/>
      </c>
      <c r="BY100" s="10" t="str">
        <f t="shared" si="121"/>
        <v/>
      </c>
      <c r="BZ100" s="10" t="str">
        <f t="shared" si="122"/>
        <v/>
      </c>
      <c r="CA100" s="10" t="str">
        <f t="shared" si="123"/>
        <v/>
      </c>
      <c r="CB100" s="10" t="str">
        <f t="shared" si="106"/>
        <v/>
      </c>
      <c r="CC100" s="10" t="str">
        <f t="shared" si="124"/>
        <v/>
      </c>
      <c r="CD100" s="10" t="str">
        <f t="shared" si="125"/>
        <v/>
      </c>
      <c r="CE100" s="10" t="str">
        <f t="shared" si="126"/>
        <v/>
      </c>
      <c r="CF100" s="10" t="str">
        <f t="shared" si="107"/>
        <v/>
      </c>
      <c r="CG100" s="10" t="str">
        <f t="shared" si="127"/>
        <v/>
      </c>
      <c r="CH100" s="10" t="str">
        <f t="shared" si="128"/>
        <v/>
      </c>
      <c r="CI100" s="10" t="str">
        <f t="shared" si="129"/>
        <v/>
      </c>
      <c r="CJ100" s="10" t="str">
        <f t="shared" si="108"/>
        <v/>
      </c>
      <c r="CK100" s="10" t="str">
        <f t="shared" si="130"/>
        <v/>
      </c>
      <c r="CL100" s="10" t="str">
        <f t="shared" si="131"/>
        <v/>
      </c>
      <c r="CM100" s="10" t="str">
        <f t="shared" si="132"/>
        <v/>
      </c>
      <c r="CN100" s="10" t="str">
        <f t="shared" si="109"/>
        <v/>
      </c>
      <c r="CO100" s="10" t="str">
        <f t="shared" si="133"/>
        <v/>
      </c>
      <c r="CP100" s="10" t="str">
        <f t="shared" si="134"/>
        <v/>
      </c>
      <c r="CQ100" s="10" t="str">
        <f t="shared" si="135"/>
        <v/>
      </c>
      <c r="CR100" s="10" t="str">
        <f t="shared" si="110"/>
        <v/>
      </c>
      <c r="CS100" s="10" t="str">
        <f t="shared" si="136"/>
        <v/>
      </c>
      <c r="CT100" s="10" t="str">
        <f t="shared" si="137"/>
        <v/>
      </c>
      <c r="CU100" s="10" t="str">
        <f t="shared" si="138"/>
        <v/>
      </c>
      <c r="CV100" s="151"/>
      <c r="CW100" s="11" t="b">
        <f t="shared" si="139"/>
        <v>0</v>
      </c>
      <c r="CX100" s="11" t="b">
        <f t="shared" si="140"/>
        <v>0</v>
      </c>
      <c r="CY100" s="11" t="b">
        <f t="shared" si="141"/>
        <v>0</v>
      </c>
      <c r="CZ100" s="11" t="b">
        <f t="shared" si="142"/>
        <v>0</v>
      </c>
      <c r="DA100" s="11" t="b">
        <f t="shared" si="143"/>
        <v>0</v>
      </c>
      <c r="DB100" s="11" t="b">
        <f t="shared" si="144"/>
        <v>0</v>
      </c>
      <c r="DC100" s="11" t="b">
        <f t="shared" si="145"/>
        <v>0</v>
      </c>
      <c r="DD100" s="11" t="b">
        <f t="shared" si="146"/>
        <v>0</v>
      </c>
      <c r="DE100" s="11" t="b">
        <f t="shared" si="147"/>
        <v>0</v>
      </c>
      <c r="DF100" s="11" t="b">
        <f t="shared" si="148"/>
        <v>0</v>
      </c>
      <c r="DG100" s="11" t="b">
        <f t="shared" si="149"/>
        <v>0</v>
      </c>
      <c r="DH100" s="11" t="b">
        <f t="shared" si="150"/>
        <v>0</v>
      </c>
      <c r="DI100" s="11" t="b">
        <f t="shared" si="151"/>
        <v>0</v>
      </c>
      <c r="DJ100" s="11" t="b">
        <f t="shared" si="152"/>
        <v>0</v>
      </c>
      <c r="DK100" s="11" t="b">
        <f t="shared" si="153"/>
        <v>0</v>
      </c>
      <c r="DL100" s="11" t="b">
        <f t="shared" si="154"/>
        <v>0</v>
      </c>
      <c r="DM100" s="11" t="b">
        <f t="shared" si="155"/>
        <v>0</v>
      </c>
      <c r="DN100" s="11" t="b">
        <f t="shared" si="156"/>
        <v>0</v>
      </c>
      <c r="DO100" s="11" t="b">
        <f t="shared" si="157"/>
        <v>0</v>
      </c>
      <c r="DP100" s="11" t="b">
        <f t="shared" si="158"/>
        <v>0</v>
      </c>
      <c r="DQ100" s="11" t="b">
        <f t="shared" si="159"/>
        <v>0</v>
      </c>
      <c r="DR100" s="11" t="b">
        <f t="shared" si="160"/>
        <v>0</v>
      </c>
      <c r="DS100" s="11" t="b">
        <f t="shared" si="161"/>
        <v>0</v>
      </c>
      <c r="DT100" s="11" t="b">
        <f t="shared" si="162"/>
        <v>0</v>
      </c>
      <c r="DW100" s="13"/>
      <c r="DX100" s="13"/>
      <c r="DZ100" s="14" t="s">
        <v>5</v>
      </c>
    </row>
    <row r="101" spans="1:130" s="12" customFormat="1" ht="25.5" x14ac:dyDescent="0.2">
      <c r="A101" s="31">
        <v>91</v>
      </c>
      <c r="B101" s="32" t="str">
        <f t="shared" si="94"/>
        <v/>
      </c>
      <c r="C101" s="54"/>
      <c r="D101" s="20"/>
      <c r="E101" s="57"/>
      <c r="F101" s="57"/>
      <c r="G101" s="57"/>
      <c r="H101" s="57"/>
      <c r="I101" s="57"/>
      <c r="J101" s="20"/>
      <c r="K101" s="20"/>
      <c r="L101" s="20"/>
      <c r="M101" s="20"/>
      <c r="N101" s="28"/>
      <c r="O101" s="20"/>
      <c r="P101" s="28"/>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153"/>
      <c r="AX101" s="50"/>
      <c r="AY101" s="52"/>
      <c r="AZ101" s="10" t="str">
        <f t="shared" si="95"/>
        <v/>
      </c>
      <c r="BA101" s="10" t="str">
        <f t="shared" si="111"/>
        <v/>
      </c>
      <c r="BB101" s="10" t="str">
        <f t="shared" si="96"/>
        <v/>
      </c>
      <c r="BC101" s="10" t="str">
        <f t="shared" si="97"/>
        <v/>
      </c>
      <c r="BD101" s="10" t="str">
        <f t="shared" si="163"/>
        <v/>
      </c>
      <c r="BE101" s="10" t="str">
        <f t="shared" si="163"/>
        <v/>
      </c>
      <c r="BF101" s="10" t="str">
        <f t="shared" si="112"/>
        <v/>
      </c>
      <c r="BG101" s="10" t="str">
        <f t="shared" si="164"/>
        <v/>
      </c>
      <c r="BH101" s="10" t="str">
        <f t="shared" si="164"/>
        <v/>
      </c>
      <c r="BI101" s="10" t="str">
        <f t="shared" si="113"/>
        <v/>
      </c>
      <c r="BJ101" s="10" t="str">
        <f t="shared" si="98"/>
        <v/>
      </c>
      <c r="BK101" s="10" t="str">
        <f t="shared" si="99"/>
        <v/>
      </c>
      <c r="BL101" s="10" t="str">
        <f t="shared" si="100"/>
        <v/>
      </c>
      <c r="BM101" s="10" t="str">
        <f t="shared" si="101"/>
        <v/>
      </c>
      <c r="BN101" s="10" t="str">
        <f t="shared" si="114"/>
        <v/>
      </c>
      <c r="BO101" s="10" t="str">
        <f t="shared" si="115"/>
        <v/>
      </c>
      <c r="BP101" s="10" t="str">
        <f t="shared" si="102"/>
        <v/>
      </c>
      <c r="BQ101" s="10" t="str">
        <f t="shared" si="116"/>
        <v/>
      </c>
      <c r="BR101" s="10" t="str">
        <f t="shared" si="103"/>
        <v/>
      </c>
      <c r="BS101" s="10" t="str">
        <f t="shared" si="117"/>
        <v/>
      </c>
      <c r="BT101" s="10" t="str">
        <f t="shared" si="104"/>
        <v/>
      </c>
      <c r="BU101" s="10" t="str">
        <f t="shared" si="118"/>
        <v/>
      </c>
      <c r="BV101" s="10" t="str">
        <f t="shared" si="119"/>
        <v/>
      </c>
      <c r="BW101" s="10" t="str">
        <f t="shared" si="120"/>
        <v/>
      </c>
      <c r="BX101" s="10" t="str">
        <f t="shared" si="105"/>
        <v/>
      </c>
      <c r="BY101" s="10" t="str">
        <f t="shared" si="121"/>
        <v/>
      </c>
      <c r="BZ101" s="10" t="str">
        <f t="shared" si="122"/>
        <v/>
      </c>
      <c r="CA101" s="10" t="str">
        <f t="shared" si="123"/>
        <v/>
      </c>
      <c r="CB101" s="10" t="str">
        <f t="shared" si="106"/>
        <v/>
      </c>
      <c r="CC101" s="10" t="str">
        <f t="shared" si="124"/>
        <v/>
      </c>
      <c r="CD101" s="10" t="str">
        <f t="shared" si="125"/>
        <v/>
      </c>
      <c r="CE101" s="10" t="str">
        <f t="shared" si="126"/>
        <v/>
      </c>
      <c r="CF101" s="10" t="str">
        <f t="shared" si="107"/>
        <v/>
      </c>
      <c r="CG101" s="10" t="str">
        <f t="shared" si="127"/>
        <v/>
      </c>
      <c r="CH101" s="10" t="str">
        <f t="shared" si="128"/>
        <v/>
      </c>
      <c r="CI101" s="10" t="str">
        <f t="shared" si="129"/>
        <v/>
      </c>
      <c r="CJ101" s="10" t="str">
        <f t="shared" si="108"/>
        <v/>
      </c>
      <c r="CK101" s="10" t="str">
        <f t="shared" si="130"/>
        <v/>
      </c>
      <c r="CL101" s="10" t="str">
        <f t="shared" si="131"/>
        <v/>
      </c>
      <c r="CM101" s="10" t="str">
        <f t="shared" si="132"/>
        <v/>
      </c>
      <c r="CN101" s="10" t="str">
        <f t="shared" si="109"/>
        <v/>
      </c>
      <c r="CO101" s="10" t="str">
        <f t="shared" si="133"/>
        <v/>
      </c>
      <c r="CP101" s="10" t="str">
        <f t="shared" si="134"/>
        <v/>
      </c>
      <c r="CQ101" s="10" t="str">
        <f t="shared" si="135"/>
        <v/>
      </c>
      <c r="CR101" s="10" t="str">
        <f t="shared" si="110"/>
        <v/>
      </c>
      <c r="CS101" s="10" t="str">
        <f t="shared" si="136"/>
        <v/>
      </c>
      <c r="CT101" s="10" t="str">
        <f t="shared" si="137"/>
        <v/>
      </c>
      <c r="CU101" s="10" t="str">
        <f t="shared" si="138"/>
        <v/>
      </c>
      <c r="CV101" s="151"/>
      <c r="CW101" s="11" t="b">
        <f t="shared" si="139"/>
        <v>0</v>
      </c>
      <c r="CX101" s="11" t="b">
        <f t="shared" si="140"/>
        <v>0</v>
      </c>
      <c r="CY101" s="11" t="b">
        <f t="shared" si="141"/>
        <v>0</v>
      </c>
      <c r="CZ101" s="11" t="b">
        <f t="shared" si="142"/>
        <v>0</v>
      </c>
      <c r="DA101" s="11" t="b">
        <f t="shared" si="143"/>
        <v>0</v>
      </c>
      <c r="DB101" s="11" t="b">
        <f t="shared" si="144"/>
        <v>0</v>
      </c>
      <c r="DC101" s="11" t="b">
        <f t="shared" si="145"/>
        <v>0</v>
      </c>
      <c r="DD101" s="11" t="b">
        <f t="shared" si="146"/>
        <v>0</v>
      </c>
      <c r="DE101" s="11" t="b">
        <f t="shared" si="147"/>
        <v>0</v>
      </c>
      <c r="DF101" s="11" t="b">
        <f t="shared" si="148"/>
        <v>0</v>
      </c>
      <c r="DG101" s="11" t="b">
        <f t="shared" si="149"/>
        <v>0</v>
      </c>
      <c r="DH101" s="11" t="b">
        <f t="shared" si="150"/>
        <v>0</v>
      </c>
      <c r="DI101" s="11" t="b">
        <f t="shared" si="151"/>
        <v>0</v>
      </c>
      <c r="DJ101" s="11" t="b">
        <f t="shared" si="152"/>
        <v>0</v>
      </c>
      <c r="DK101" s="11" t="b">
        <f t="shared" si="153"/>
        <v>0</v>
      </c>
      <c r="DL101" s="11" t="b">
        <f t="shared" si="154"/>
        <v>0</v>
      </c>
      <c r="DM101" s="11" t="b">
        <f t="shared" si="155"/>
        <v>0</v>
      </c>
      <c r="DN101" s="11" t="b">
        <f t="shared" si="156"/>
        <v>0</v>
      </c>
      <c r="DO101" s="11" t="b">
        <f t="shared" si="157"/>
        <v>0</v>
      </c>
      <c r="DP101" s="11" t="b">
        <f t="shared" si="158"/>
        <v>0</v>
      </c>
      <c r="DQ101" s="11" t="b">
        <f t="shared" si="159"/>
        <v>0</v>
      </c>
      <c r="DR101" s="11" t="b">
        <f t="shared" si="160"/>
        <v>0</v>
      </c>
      <c r="DS101" s="11" t="b">
        <f t="shared" si="161"/>
        <v>0</v>
      </c>
      <c r="DT101" s="11" t="b">
        <f t="shared" si="162"/>
        <v>0</v>
      </c>
      <c r="DW101" s="13"/>
      <c r="DX101" s="13"/>
      <c r="DZ101" s="14" t="s">
        <v>5</v>
      </c>
    </row>
    <row r="102" spans="1:130" s="12" customFormat="1" ht="25.5" x14ac:dyDescent="0.2">
      <c r="A102" s="31">
        <v>92</v>
      </c>
      <c r="B102" s="32" t="str">
        <f t="shared" si="94"/>
        <v/>
      </c>
      <c r="C102" s="54"/>
      <c r="D102" s="20"/>
      <c r="E102" s="57"/>
      <c r="F102" s="57"/>
      <c r="G102" s="57"/>
      <c r="H102" s="57"/>
      <c r="I102" s="57"/>
      <c r="J102" s="20"/>
      <c r="K102" s="20"/>
      <c r="L102" s="20"/>
      <c r="M102" s="20"/>
      <c r="N102" s="28"/>
      <c r="O102" s="20"/>
      <c r="P102" s="28"/>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153"/>
      <c r="AX102" s="50"/>
      <c r="AY102" s="52"/>
      <c r="AZ102" s="10" t="str">
        <f t="shared" si="95"/>
        <v/>
      </c>
      <c r="BA102" s="10" t="str">
        <f t="shared" si="111"/>
        <v/>
      </c>
      <c r="BB102" s="10" t="str">
        <f t="shared" si="96"/>
        <v/>
      </c>
      <c r="BC102" s="10" t="str">
        <f t="shared" si="97"/>
        <v/>
      </c>
      <c r="BD102" s="10" t="str">
        <f t="shared" si="163"/>
        <v/>
      </c>
      <c r="BE102" s="10" t="str">
        <f t="shared" si="163"/>
        <v/>
      </c>
      <c r="BF102" s="10" t="str">
        <f t="shared" si="112"/>
        <v/>
      </c>
      <c r="BG102" s="10" t="str">
        <f t="shared" si="164"/>
        <v/>
      </c>
      <c r="BH102" s="10" t="str">
        <f t="shared" si="164"/>
        <v/>
      </c>
      <c r="BI102" s="10" t="str">
        <f t="shared" si="113"/>
        <v/>
      </c>
      <c r="BJ102" s="10" t="str">
        <f t="shared" si="98"/>
        <v/>
      </c>
      <c r="BK102" s="10" t="str">
        <f t="shared" si="99"/>
        <v/>
      </c>
      <c r="BL102" s="10" t="str">
        <f t="shared" si="100"/>
        <v/>
      </c>
      <c r="BM102" s="10" t="str">
        <f t="shared" si="101"/>
        <v/>
      </c>
      <c r="BN102" s="10" t="str">
        <f t="shared" si="114"/>
        <v/>
      </c>
      <c r="BO102" s="10" t="str">
        <f t="shared" si="115"/>
        <v/>
      </c>
      <c r="BP102" s="10" t="str">
        <f t="shared" si="102"/>
        <v/>
      </c>
      <c r="BQ102" s="10" t="str">
        <f t="shared" si="116"/>
        <v/>
      </c>
      <c r="BR102" s="10" t="str">
        <f t="shared" si="103"/>
        <v/>
      </c>
      <c r="BS102" s="10" t="str">
        <f t="shared" si="117"/>
        <v/>
      </c>
      <c r="BT102" s="10" t="str">
        <f t="shared" si="104"/>
        <v/>
      </c>
      <c r="BU102" s="10" t="str">
        <f t="shared" si="118"/>
        <v/>
      </c>
      <c r="BV102" s="10" t="str">
        <f t="shared" si="119"/>
        <v/>
      </c>
      <c r="BW102" s="10" t="str">
        <f t="shared" si="120"/>
        <v/>
      </c>
      <c r="BX102" s="10" t="str">
        <f t="shared" si="105"/>
        <v/>
      </c>
      <c r="BY102" s="10" t="str">
        <f t="shared" si="121"/>
        <v/>
      </c>
      <c r="BZ102" s="10" t="str">
        <f t="shared" si="122"/>
        <v/>
      </c>
      <c r="CA102" s="10" t="str">
        <f t="shared" si="123"/>
        <v/>
      </c>
      <c r="CB102" s="10" t="str">
        <f t="shared" si="106"/>
        <v/>
      </c>
      <c r="CC102" s="10" t="str">
        <f t="shared" si="124"/>
        <v/>
      </c>
      <c r="CD102" s="10" t="str">
        <f t="shared" si="125"/>
        <v/>
      </c>
      <c r="CE102" s="10" t="str">
        <f t="shared" si="126"/>
        <v/>
      </c>
      <c r="CF102" s="10" t="str">
        <f t="shared" si="107"/>
        <v/>
      </c>
      <c r="CG102" s="10" t="str">
        <f t="shared" si="127"/>
        <v/>
      </c>
      <c r="CH102" s="10" t="str">
        <f t="shared" si="128"/>
        <v/>
      </c>
      <c r="CI102" s="10" t="str">
        <f t="shared" si="129"/>
        <v/>
      </c>
      <c r="CJ102" s="10" t="str">
        <f t="shared" si="108"/>
        <v/>
      </c>
      <c r="CK102" s="10" t="str">
        <f t="shared" si="130"/>
        <v/>
      </c>
      <c r="CL102" s="10" t="str">
        <f t="shared" si="131"/>
        <v/>
      </c>
      <c r="CM102" s="10" t="str">
        <f t="shared" si="132"/>
        <v/>
      </c>
      <c r="CN102" s="10" t="str">
        <f t="shared" si="109"/>
        <v/>
      </c>
      <c r="CO102" s="10" t="str">
        <f t="shared" si="133"/>
        <v/>
      </c>
      <c r="CP102" s="10" t="str">
        <f t="shared" si="134"/>
        <v/>
      </c>
      <c r="CQ102" s="10" t="str">
        <f t="shared" si="135"/>
        <v/>
      </c>
      <c r="CR102" s="10" t="str">
        <f t="shared" si="110"/>
        <v/>
      </c>
      <c r="CS102" s="10" t="str">
        <f t="shared" si="136"/>
        <v/>
      </c>
      <c r="CT102" s="10" t="str">
        <f t="shared" si="137"/>
        <v/>
      </c>
      <c r="CU102" s="10" t="str">
        <f t="shared" si="138"/>
        <v/>
      </c>
      <c r="CV102" s="151"/>
      <c r="CW102" s="11" t="b">
        <f t="shared" si="139"/>
        <v>0</v>
      </c>
      <c r="CX102" s="11" t="b">
        <f t="shared" si="140"/>
        <v>0</v>
      </c>
      <c r="CY102" s="11" t="b">
        <f t="shared" si="141"/>
        <v>0</v>
      </c>
      <c r="CZ102" s="11" t="b">
        <f t="shared" si="142"/>
        <v>0</v>
      </c>
      <c r="DA102" s="11" t="b">
        <f t="shared" si="143"/>
        <v>0</v>
      </c>
      <c r="DB102" s="11" t="b">
        <f t="shared" si="144"/>
        <v>0</v>
      </c>
      <c r="DC102" s="11" t="b">
        <f t="shared" si="145"/>
        <v>0</v>
      </c>
      <c r="DD102" s="11" t="b">
        <f t="shared" si="146"/>
        <v>0</v>
      </c>
      <c r="DE102" s="11" t="b">
        <f t="shared" si="147"/>
        <v>0</v>
      </c>
      <c r="DF102" s="11" t="b">
        <f t="shared" si="148"/>
        <v>0</v>
      </c>
      <c r="DG102" s="11" t="b">
        <f t="shared" si="149"/>
        <v>0</v>
      </c>
      <c r="DH102" s="11" t="b">
        <f t="shared" si="150"/>
        <v>0</v>
      </c>
      <c r="DI102" s="11" t="b">
        <f t="shared" si="151"/>
        <v>0</v>
      </c>
      <c r="DJ102" s="11" t="b">
        <f t="shared" si="152"/>
        <v>0</v>
      </c>
      <c r="DK102" s="11" t="b">
        <f t="shared" si="153"/>
        <v>0</v>
      </c>
      <c r="DL102" s="11" t="b">
        <f t="shared" si="154"/>
        <v>0</v>
      </c>
      <c r="DM102" s="11" t="b">
        <f t="shared" si="155"/>
        <v>0</v>
      </c>
      <c r="DN102" s="11" t="b">
        <f t="shared" si="156"/>
        <v>0</v>
      </c>
      <c r="DO102" s="11" t="b">
        <f t="shared" si="157"/>
        <v>0</v>
      </c>
      <c r="DP102" s="11" t="b">
        <f t="shared" si="158"/>
        <v>0</v>
      </c>
      <c r="DQ102" s="11" t="b">
        <f t="shared" si="159"/>
        <v>0</v>
      </c>
      <c r="DR102" s="11" t="b">
        <f t="shared" si="160"/>
        <v>0</v>
      </c>
      <c r="DS102" s="11" t="b">
        <f t="shared" si="161"/>
        <v>0</v>
      </c>
      <c r="DT102" s="11" t="b">
        <f t="shared" si="162"/>
        <v>0</v>
      </c>
      <c r="DW102" s="13"/>
      <c r="DX102" s="13"/>
      <c r="DZ102" s="14" t="s">
        <v>5</v>
      </c>
    </row>
    <row r="103" spans="1:130" s="12" customFormat="1" ht="25.5" x14ac:dyDescent="0.2">
      <c r="A103" s="31">
        <v>93</v>
      </c>
      <c r="B103" s="32" t="str">
        <f t="shared" si="94"/>
        <v/>
      </c>
      <c r="C103" s="54"/>
      <c r="D103" s="20"/>
      <c r="E103" s="57"/>
      <c r="F103" s="57"/>
      <c r="G103" s="57"/>
      <c r="H103" s="57"/>
      <c r="I103" s="57"/>
      <c r="J103" s="20"/>
      <c r="K103" s="20"/>
      <c r="L103" s="20"/>
      <c r="M103" s="20"/>
      <c r="N103" s="28"/>
      <c r="O103" s="20"/>
      <c r="P103" s="28"/>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153"/>
      <c r="AX103" s="50"/>
      <c r="AY103" s="52"/>
      <c r="AZ103" s="10" t="str">
        <f t="shared" si="95"/>
        <v/>
      </c>
      <c r="BA103" s="10" t="str">
        <f t="shared" si="111"/>
        <v/>
      </c>
      <c r="BB103" s="10" t="str">
        <f t="shared" si="96"/>
        <v/>
      </c>
      <c r="BC103" s="10" t="str">
        <f t="shared" si="97"/>
        <v/>
      </c>
      <c r="BD103" s="10" t="str">
        <f t="shared" si="163"/>
        <v/>
      </c>
      <c r="BE103" s="10" t="str">
        <f t="shared" si="163"/>
        <v/>
      </c>
      <c r="BF103" s="10" t="str">
        <f t="shared" si="112"/>
        <v/>
      </c>
      <c r="BG103" s="10" t="str">
        <f t="shared" si="164"/>
        <v/>
      </c>
      <c r="BH103" s="10" t="str">
        <f t="shared" si="164"/>
        <v/>
      </c>
      <c r="BI103" s="10" t="str">
        <f t="shared" si="113"/>
        <v/>
      </c>
      <c r="BJ103" s="10" t="str">
        <f t="shared" si="98"/>
        <v/>
      </c>
      <c r="BK103" s="10" t="str">
        <f t="shared" si="99"/>
        <v/>
      </c>
      <c r="BL103" s="10" t="str">
        <f t="shared" si="100"/>
        <v/>
      </c>
      <c r="BM103" s="10" t="str">
        <f t="shared" si="101"/>
        <v/>
      </c>
      <c r="BN103" s="10" t="str">
        <f t="shared" si="114"/>
        <v/>
      </c>
      <c r="BO103" s="10" t="str">
        <f t="shared" si="115"/>
        <v/>
      </c>
      <c r="BP103" s="10" t="str">
        <f t="shared" si="102"/>
        <v/>
      </c>
      <c r="BQ103" s="10" t="str">
        <f t="shared" si="116"/>
        <v/>
      </c>
      <c r="BR103" s="10" t="str">
        <f t="shared" si="103"/>
        <v/>
      </c>
      <c r="BS103" s="10" t="str">
        <f t="shared" si="117"/>
        <v/>
      </c>
      <c r="BT103" s="10" t="str">
        <f t="shared" si="104"/>
        <v/>
      </c>
      <c r="BU103" s="10" t="str">
        <f t="shared" si="118"/>
        <v/>
      </c>
      <c r="BV103" s="10" t="str">
        <f t="shared" si="119"/>
        <v/>
      </c>
      <c r="BW103" s="10" t="str">
        <f t="shared" si="120"/>
        <v/>
      </c>
      <c r="BX103" s="10" t="str">
        <f t="shared" si="105"/>
        <v/>
      </c>
      <c r="BY103" s="10" t="str">
        <f t="shared" si="121"/>
        <v/>
      </c>
      <c r="BZ103" s="10" t="str">
        <f t="shared" si="122"/>
        <v/>
      </c>
      <c r="CA103" s="10" t="str">
        <f t="shared" si="123"/>
        <v/>
      </c>
      <c r="CB103" s="10" t="str">
        <f t="shared" si="106"/>
        <v/>
      </c>
      <c r="CC103" s="10" t="str">
        <f t="shared" si="124"/>
        <v/>
      </c>
      <c r="CD103" s="10" t="str">
        <f t="shared" si="125"/>
        <v/>
      </c>
      <c r="CE103" s="10" t="str">
        <f t="shared" si="126"/>
        <v/>
      </c>
      <c r="CF103" s="10" t="str">
        <f t="shared" si="107"/>
        <v/>
      </c>
      <c r="CG103" s="10" t="str">
        <f t="shared" si="127"/>
        <v/>
      </c>
      <c r="CH103" s="10" t="str">
        <f t="shared" si="128"/>
        <v/>
      </c>
      <c r="CI103" s="10" t="str">
        <f t="shared" si="129"/>
        <v/>
      </c>
      <c r="CJ103" s="10" t="str">
        <f t="shared" si="108"/>
        <v/>
      </c>
      <c r="CK103" s="10" t="str">
        <f t="shared" si="130"/>
        <v/>
      </c>
      <c r="CL103" s="10" t="str">
        <f t="shared" si="131"/>
        <v/>
      </c>
      <c r="CM103" s="10" t="str">
        <f t="shared" si="132"/>
        <v/>
      </c>
      <c r="CN103" s="10" t="str">
        <f t="shared" si="109"/>
        <v/>
      </c>
      <c r="CO103" s="10" t="str">
        <f t="shared" si="133"/>
        <v/>
      </c>
      <c r="CP103" s="10" t="str">
        <f t="shared" si="134"/>
        <v/>
      </c>
      <c r="CQ103" s="10" t="str">
        <f t="shared" si="135"/>
        <v/>
      </c>
      <c r="CR103" s="10" t="str">
        <f t="shared" si="110"/>
        <v/>
      </c>
      <c r="CS103" s="10" t="str">
        <f t="shared" si="136"/>
        <v/>
      </c>
      <c r="CT103" s="10" t="str">
        <f t="shared" si="137"/>
        <v/>
      </c>
      <c r="CU103" s="10" t="str">
        <f t="shared" si="138"/>
        <v/>
      </c>
      <c r="CV103" s="151"/>
      <c r="CW103" s="11" t="b">
        <f t="shared" si="139"/>
        <v>0</v>
      </c>
      <c r="CX103" s="11" t="b">
        <f t="shared" si="140"/>
        <v>0</v>
      </c>
      <c r="CY103" s="11" t="b">
        <f t="shared" si="141"/>
        <v>0</v>
      </c>
      <c r="CZ103" s="11" t="b">
        <f t="shared" si="142"/>
        <v>0</v>
      </c>
      <c r="DA103" s="11" t="b">
        <f t="shared" si="143"/>
        <v>0</v>
      </c>
      <c r="DB103" s="11" t="b">
        <f t="shared" si="144"/>
        <v>0</v>
      </c>
      <c r="DC103" s="11" t="b">
        <f t="shared" si="145"/>
        <v>0</v>
      </c>
      <c r="DD103" s="11" t="b">
        <f t="shared" si="146"/>
        <v>0</v>
      </c>
      <c r="DE103" s="11" t="b">
        <f t="shared" si="147"/>
        <v>0</v>
      </c>
      <c r="DF103" s="11" t="b">
        <f t="shared" si="148"/>
        <v>0</v>
      </c>
      <c r="DG103" s="11" t="b">
        <f t="shared" si="149"/>
        <v>0</v>
      </c>
      <c r="DH103" s="11" t="b">
        <f t="shared" si="150"/>
        <v>0</v>
      </c>
      <c r="DI103" s="11" t="b">
        <f t="shared" si="151"/>
        <v>0</v>
      </c>
      <c r="DJ103" s="11" t="b">
        <f t="shared" si="152"/>
        <v>0</v>
      </c>
      <c r="DK103" s="11" t="b">
        <f t="shared" si="153"/>
        <v>0</v>
      </c>
      <c r="DL103" s="11" t="b">
        <f t="shared" si="154"/>
        <v>0</v>
      </c>
      <c r="DM103" s="11" t="b">
        <f t="shared" si="155"/>
        <v>0</v>
      </c>
      <c r="DN103" s="11" t="b">
        <f t="shared" si="156"/>
        <v>0</v>
      </c>
      <c r="DO103" s="11" t="b">
        <f t="shared" si="157"/>
        <v>0</v>
      </c>
      <c r="DP103" s="11" t="b">
        <f t="shared" si="158"/>
        <v>0</v>
      </c>
      <c r="DQ103" s="11" t="b">
        <f t="shared" si="159"/>
        <v>0</v>
      </c>
      <c r="DR103" s="11" t="b">
        <f t="shared" si="160"/>
        <v>0</v>
      </c>
      <c r="DS103" s="11" t="b">
        <f t="shared" si="161"/>
        <v>0</v>
      </c>
      <c r="DT103" s="11" t="b">
        <f t="shared" si="162"/>
        <v>0</v>
      </c>
      <c r="DW103" s="13"/>
      <c r="DX103" s="13"/>
      <c r="DZ103" s="14" t="s">
        <v>5</v>
      </c>
    </row>
    <row r="104" spans="1:130" s="12" customFormat="1" ht="25.5" x14ac:dyDescent="0.2">
      <c r="A104" s="31">
        <v>94</v>
      </c>
      <c r="B104" s="32" t="str">
        <f t="shared" si="94"/>
        <v/>
      </c>
      <c r="C104" s="54"/>
      <c r="D104" s="20"/>
      <c r="E104" s="57"/>
      <c r="F104" s="57"/>
      <c r="G104" s="57"/>
      <c r="H104" s="57"/>
      <c r="I104" s="57"/>
      <c r="J104" s="20"/>
      <c r="K104" s="20"/>
      <c r="L104" s="20"/>
      <c r="M104" s="20"/>
      <c r="N104" s="28"/>
      <c r="O104" s="20"/>
      <c r="P104" s="28"/>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153"/>
      <c r="AX104" s="50"/>
      <c r="AY104" s="52"/>
      <c r="AZ104" s="10" t="str">
        <f t="shared" si="95"/>
        <v/>
      </c>
      <c r="BA104" s="10" t="str">
        <f t="shared" si="111"/>
        <v/>
      </c>
      <c r="BB104" s="10" t="str">
        <f t="shared" si="96"/>
        <v/>
      </c>
      <c r="BC104" s="10" t="str">
        <f t="shared" si="97"/>
        <v/>
      </c>
      <c r="BD104" s="10" t="str">
        <f t="shared" si="163"/>
        <v/>
      </c>
      <c r="BE104" s="10" t="str">
        <f t="shared" si="163"/>
        <v/>
      </c>
      <c r="BF104" s="10" t="str">
        <f t="shared" si="112"/>
        <v/>
      </c>
      <c r="BG104" s="10" t="str">
        <f t="shared" si="164"/>
        <v/>
      </c>
      <c r="BH104" s="10" t="str">
        <f t="shared" si="164"/>
        <v/>
      </c>
      <c r="BI104" s="10" t="str">
        <f t="shared" si="113"/>
        <v/>
      </c>
      <c r="BJ104" s="10" t="str">
        <f t="shared" si="98"/>
        <v/>
      </c>
      <c r="BK104" s="10" t="str">
        <f t="shared" si="99"/>
        <v/>
      </c>
      <c r="BL104" s="10" t="str">
        <f t="shared" si="100"/>
        <v/>
      </c>
      <c r="BM104" s="10" t="str">
        <f t="shared" si="101"/>
        <v/>
      </c>
      <c r="BN104" s="10" t="str">
        <f t="shared" si="114"/>
        <v/>
      </c>
      <c r="BO104" s="10" t="str">
        <f t="shared" si="115"/>
        <v/>
      </c>
      <c r="BP104" s="10" t="str">
        <f t="shared" si="102"/>
        <v/>
      </c>
      <c r="BQ104" s="10" t="str">
        <f t="shared" si="116"/>
        <v/>
      </c>
      <c r="BR104" s="10" t="str">
        <f t="shared" si="103"/>
        <v/>
      </c>
      <c r="BS104" s="10" t="str">
        <f t="shared" si="117"/>
        <v/>
      </c>
      <c r="BT104" s="10" t="str">
        <f t="shared" si="104"/>
        <v/>
      </c>
      <c r="BU104" s="10" t="str">
        <f t="shared" si="118"/>
        <v/>
      </c>
      <c r="BV104" s="10" t="str">
        <f t="shared" si="119"/>
        <v/>
      </c>
      <c r="BW104" s="10" t="str">
        <f t="shared" si="120"/>
        <v/>
      </c>
      <c r="BX104" s="10" t="str">
        <f t="shared" si="105"/>
        <v/>
      </c>
      <c r="BY104" s="10" t="str">
        <f t="shared" si="121"/>
        <v/>
      </c>
      <c r="BZ104" s="10" t="str">
        <f t="shared" si="122"/>
        <v/>
      </c>
      <c r="CA104" s="10" t="str">
        <f t="shared" si="123"/>
        <v/>
      </c>
      <c r="CB104" s="10" t="str">
        <f t="shared" si="106"/>
        <v/>
      </c>
      <c r="CC104" s="10" t="str">
        <f t="shared" si="124"/>
        <v/>
      </c>
      <c r="CD104" s="10" t="str">
        <f t="shared" si="125"/>
        <v/>
      </c>
      <c r="CE104" s="10" t="str">
        <f t="shared" si="126"/>
        <v/>
      </c>
      <c r="CF104" s="10" t="str">
        <f t="shared" si="107"/>
        <v/>
      </c>
      <c r="CG104" s="10" t="str">
        <f t="shared" si="127"/>
        <v/>
      </c>
      <c r="CH104" s="10" t="str">
        <f t="shared" si="128"/>
        <v/>
      </c>
      <c r="CI104" s="10" t="str">
        <f t="shared" si="129"/>
        <v/>
      </c>
      <c r="CJ104" s="10" t="str">
        <f t="shared" si="108"/>
        <v/>
      </c>
      <c r="CK104" s="10" t="str">
        <f t="shared" si="130"/>
        <v/>
      </c>
      <c r="CL104" s="10" t="str">
        <f t="shared" si="131"/>
        <v/>
      </c>
      <c r="CM104" s="10" t="str">
        <f t="shared" si="132"/>
        <v/>
      </c>
      <c r="CN104" s="10" t="str">
        <f t="shared" si="109"/>
        <v/>
      </c>
      <c r="CO104" s="10" t="str">
        <f t="shared" si="133"/>
        <v/>
      </c>
      <c r="CP104" s="10" t="str">
        <f t="shared" si="134"/>
        <v/>
      </c>
      <c r="CQ104" s="10" t="str">
        <f t="shared" si="135"/>
        <v/>
      </c>
      <c r="CR104" s="10" t="str">
        <f t="shared" si="110"/>
        <v/>
      </c>
      <c r="CS104" s="10" t="str">
        <f t="shared" si="136"/>
        <v/>
      </c>
      <c r="CT104" s="10" t="str">
        <f t="shared" si="137"/>
        <v/>
      </c>
      <c r="CU104" s="10" t="str">
        <f t="shared" si="138"/>
        <v/>
      </c>
      <c r="CV104" s="151"/>
      <c r="CW104" s="11" t="b">
        <f t="shared" si="139"/>
        <v>0</v>
      </c>
      <c r="CX104" s="11" t="b">
        <f t="shared" si="140"/>
        <v>0</v>
      </c>
      <c r="CY104" s="11" t="b">
        <f t="shared" si="141"/>
        <v>0</v>
      </c>
      <c r="CZ104" s="11" t="b">
        <f t="shared" si="142"/>
        <v>0</v>
      </c>
      <c r="DA104" s="11" t="b">
        <f t="shared" si="143"/>
        <v>0</v>
      </c>
      <c r="DB104" s="11" t="b">
        <f t="shared" si="144"/>
        <v>0</v>
      </c>
      <c r="DC104" s="11" t="b">
        <f t="shared" si="145"/>
        <v>0</v>
      </c>
      <c r="DD104" s="11" t="b">
        <f t="shared" si="146"/>
        <v>0</v>
      </c>
      <c r="DE104" s="11" t="b">
        <f t="shared" si="147"/>
        <v>0</v>
      </c>
      <c r="DF104" s="11" t="b">
        <f t="shared" si="148"/>
        <v>0</v>
      </c>
      <c r="DG104" s="11" t="b">
        <f t="shared" si="149"/>
        <v>0</v>
      </c>
      <c r="DH104" s="11" t="b">
        <f t="shared" si="150"/>
        <v>0</v>
      </c>
      <c r="DI104" s="11" t="b">
        <f t="shared" si="151"/>
        <v>0</v>
      </c>
      <c r="DJ104" s="11" t="b">
        <f t="shared" si="152"/>
        <v>0</v>
      </c>
      <c r="DK104" s="11" t="b">
        <f t="shared" si="153"/>
        <v>0</v>
      </c>
      <c r="DL104" s="11" t="b">
        <f t="shared" si="154"/>
        <v>0</v>
      </c>
      <c r="DM104" s="11" t="b">
        <f t="shared" si="155"/>
        <v>0</v>
      </c>
      <c r="DN104" s="11" t="b">
        <f t="shared" si="156"/>
        <v>0</v>
      </c>
      <c r="DO104" s="11" t="b">
        <f t="shared" si="157"/>
        <v>0</v>
      </c>
      <c r="DP104" s="11" t="b">
        <f t="shared" si="158"/>
        <v>0</v>
      </c>
      <c r="DQ104" s="11" t="b">
        <f t="shared" si="159"/>
        <v>0</v>
      </c>
      <c r="DR104" s="11" t="b">
        <f t="shared" si="160"/>
        <v>0</v>
      </c>
      <c r="DS104" s="11" t="b">
        <f t="shared" si="161"/>
        <v>0</v>
      </c>
      <c r="DT104" s="11" t="b">
        <f t="shared" si="162"/>
        <v>0</v>
      </c>
      <c r="DW104" s="13"/>
      <c r="DX104" s="13"/>
      <c r="DZ104" s="14" t="s">
        <v>5</v>
      </c>
    </row>
    <row r="105" spans="1:130" s="12" customFormat="1" ht="25.5" x14ac:dyDescent="0.2">
      <c r="A105" s="31">
        <v>95</v>
      </c>
      <c r="B105" s="32" t="str">
        <f t="shared" si="94"/>
        <v/>
      </c>
      <c r="C105" s="54"/>
      <c r="D105" s="20"/>
      <c r="E105" s="57"/>
      <c r="F105" s="57"/>
      <c r="G105" s="57"/>
      <c r="H105" s="57"/>
      <c r="I105" s="57"/>
      <c r="J105" s="20"/>
      <c r="K105" s="20"/>
      <c r="L105" s="20"/>
      <c r="M105" s="20"/>
      <c r="N105" s="28"/>
      <c r="O105" s="20"/>
      <c r="P105" s="28"/>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153"/>
      <c r="AX105" s="50"/>
      <c r="AY105" s="52"/>
      <c r="AZ105" s="10" t="str">
        <f t="shared" si="95"/>
        <v/>
      </c>
      <c r="BA105" s="10" t="str">
        <f t="shared" si="111"/>
        <v/>
      </c>
      <c r="BB105" s="10" t="str">
        <f t="shared" si="96"/>
        <v/>
      </c>
      <c r="BC105" s="10" t="str">
        <f t="shared" si="97"/>
        <v/>
      </c>
      <c r="BD105" s="10" t="str">
        <f t="shared" si="163"/>
        <v/>
      </c>
      <c r="BE105" s="10" t="str">
        <f t="shared" si="163"/>
        <v/>
      </c>
      <c r="BF105" s="10" t="str">
        <f t="shared" si="112"/>
        <v/>
      </c>
      <c r="BG105" s="10" t="str">
        <f t="shared" si="164"/>
        <v/>
      </c>
      <c r="BH105" s="10" t="str">
        <f t="shared" si="164"/>
        <v/>
      </c>
      <c r="BI105" s="10" t="str">
        <f t="shared" si="113"/>
        <v/>
      </c>
      <c r="BJ105" s="10" t="str">
        <f t="shared" si="98"/>
        <v/>
      </c>
      <c r="BK105" s="10" t="str">
        <f t="shared" si="99"/>
        <v/>
      </c>
      <c r="BL105" s="10" t="str">
        <f t="shared" si="100"/>
        <v/>
      </c>
      <c r="BM105" s="10" t="str">
        <f t="shared" si="101"/>
        <v/>
      </c>
      <c r="BN105" s="10" t="str">
        <f t="shared" si="114"/>
        <v/>
      </c>
      <c r="BO105" s="10" t="str">
        <f t="shared" si="115"/>
        <v/>
      </c>
      <c r="BP105" s="10" t="str">
        <f t="shared" si="102"/>
        <v/>
      </c>
      <c r="BQ105" s="10" t="str">
        <f t="shared" si="116"/>
        <v/>
      </c>
      <c r="BR105" s="10" t="str">
        <f t="shared" si="103"/>
        <v/>
      </c>
      <c r="BS105" s="10" t="str">
        <f t="shared" si="117"/>
        <v/>
      </c>
      <c r="BT105" s="10" t="str">
        <f t="shared" si="104"/>
        <v/>
      </c>
      <c r="BU105" s="10" t="str">
        <f t="shared" si="118"/>
        <v/>
      </c>
      <c r="BV105" s="10" t="str">
        <f t="shared" si="119"/>
        <v/>
      </c>
      <c r="BW105" s="10" t="str">
        <f t="shared" si="120"/>
        <v/>
      </c>
      <c r="BX105" s="10" t="str">
        <f t="shared" si="105"/>
        <v/>
      </c>
      <c r="BY105" s="10" t="str">
        <f t="shared" si="121"/>
        <v/>
      </c>
      <c r="BZ105" s="10" t="str">
        <f t="shared" si="122"/>
        <v/>
      </c>
      <c r="CA105" s="10" t="str">
        <f t="shared" si="123"/>
        <v/>
      </c>
      <c r="CB105" s="10" t="str">
        <f t="shared" si="106"/>
        <v/>
      </c>
      <c r="CC105" s="10" t="str">
        <f t="shared" si="124"/>
        <v/>
      </c>
      <c r="CD105" s="10" t="str">
        <f t="shared" si="125"/>
        <v/>
      </c>
      <c r="CE105" s="10" t="str">
        <f t="shared" si="126"/>
        <v/>
      </c>
      <c r="CF105" s="10" t="str">
        <f t="shared" si="107"/>
        <v/>
      </c>
      <c r="CG105" s="10" t="str">
        <f t="shared" si="127"/>
        <v/>
      </c>
      <c r="CH105" s="10" t="str">
        <f t="shared" si="128"/>
        <v/>
      </c>
      <c r="CI105" s="10" t="str">
        <f t="shared" si="129"/>
        <v/>
      </c>
      <c r="CJ105" s="10" t="str">
        <f t="shared" si="108"/>
        <v/>
      </c>
      <c r="CK105" s="10" t="str">
        <f t="shared" si="130"/>
        <v/>
      </c>
      <c r="CL105" s="10" t="str">
        <f t="shared" si="131"/>
        <v/>
      </c>
      <c r="CM105" s="10" t="str">
        <f t="shared" si="132"/>
        <v/>
      </c>
      <c r="CN105" s="10" t="str">
        <f t="shared" si="109"/>
        <v/>
      </c>
      <c r="CO105" s="10" t="str">
        <f t="shared" si="133"/>
        <v/>
      </c>
      <c r="CP105" s="10" t="str">
        <f t="shared" si="134"/>
        <v/>
      </c>
      <c r="CQ105" s="10" t="str">
        <f t="shared" si="135"/>
        <v/>
      </c>
      <c r="CR105" s="10" t="str">
        <f t="shared" si="110"/>
        <v/>
      </c>
      <c r="CS105" s="10" t="str">
        <f t="shared" si="136"/>
        <v/>
      </c>
      <c r="CT105" s="10" t="str">
        <f t="shared" si="137"/>
        <v/>
      </c>
      <c r="CU105" s="10" t="str">
        <f t="shared" si="138"/>
        <v/>
      </c>
      <c r="CV105" s="151"/>
      <c r="CW105" s="11" t="b">
        <f t="shared" si="139"/>
        <v>0</v>
      </c>
      <c r="CX105" s="11" t="b">
        <f t="shared" si="140"/>
        <v>0</v>
      </c>
      <c r="CY105" s="11" t="b">
        <f t="shared" si="141"/>
        <v>0</v>
      </c>
      <c r="CZ105" s="11" t="b">
        <f t="shared" si="142"/>
        <v>0</v>
      </c>
      <c r="DA105" s="11" t="b">
        <f t="shared" si="143"/>
        <v>0</v>
      </c>
      <c r="DB105" s="11" t="b">
        <f t="shared" si="144"/>
        <v>0</v>
      </c>
      <c r="DC105" s="11" t="b">
        <f t="shared" si="145"/>
        <v>0</v>
      </c>
      <c r="DD105" s="11" t="b">
        <f t="shared" si="146"/>
        <v>0</v>
      </c>
      <c r="DE105" s="11" t="b">
        <f t="shared" si="147"/>
        <v>0</v>
      </c>
      <c r="DF105" s="11" t="b">
        <f t="shared" si="148"/>
        <v>0</v>
      </c>
      <c r="DG105" s="11" t="b">
        <f t="shared" si="149"/>
        <v>0</v>
      </c>
      <c r="DH105" s="11" t="b">
        <f t="shared" si="150"/>
        <v>0</v>
      </c>
      <c r="DI105" s="11" t="b">
        <f t="shared" si="151"/>
        <v>0</v>
      </c>
      <c r="DJ105" s="11" t="b">
        <f t="shared" si="152"/>
        <v>0</v>
      </c>
      <c r="DK105" s="11" t="b">
        <f t="shared" si="153"/>
        <v>0</v>
      </c>
      <c r="DL105" s="11" t="b">
        <f t="shared" si="154"/>
        <v>0</v>
      </c>
      <c r="DM105" s="11" t="b">
        <f t="shared" si="155"/>
        <v>0</v>
      </c>
      <c r="DN105" s="11" t="b">
        <f t="shared" si="156"/>
        <v>0</v>
      </c>
      <c r="DO105" s="11" t="b">
        <f t="shared" si="157"/>
        <v>0</v>
      </c>
      <c r="DP105" s="11" t="b">
        <f t="shared" si="158"/>
        <v>0</v>
      </c>
      <c r="DQ105" s="11" t="b">
        <f t="shared" si="159"/>
        <v>0</v>
      </c>
      <c r="DR105" s="11" t="b">
        <f t="shared" si="160"/>
        <v>0</v>
      </c>
      <c r="DS105" s="11" t="b">
        <f t="shared" si="161"/>
        <v>0</v>
      </c>
      <c r="DT105" s="11" t="b">
        <f t="shared" si="162"/>
        <v>0</v>
      </c>
      <c r="DW105" s="13"/>
      <c r="DX105" s="13"/>
      <c r="DZ105" s="14" t="s">
        <v>5</v>
      </c>
    </row>
    <row r="106" spans="1:130" s="12" customFormat="1" ht="25.5" x14ac:dyDescent="0.2">
      <c r="A106" s="31">
        <v>96</v>
      </c>
      <c r="B106" s="32" t="str">
        <f t="shared" si="94"/>
        <v/>
      </c>
      <c r="C106" s="54"/>
      <c r="D106" s="20"/>
      <c r="E106" s="57"/>
      <c r="F106" s="57"/>
      <c r="G106" s="57"/>
      <c r="H106" s="57"/>
      <c r="I106" s="57"/>
      <c r="J106" s="20"/>
      <c r="K106" s="20"/>
      <c r="L106" s="20"/>
      <c r="M106" s="20"/>
      <c r="N106" s="28"/>
      <c r="O106" s="20"/>
      <c r="P106" s="28"/>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153"/>
      <c r="AX106" s="50"/>
      <c r="AY106" s="52"/>
      <c r="AZ106" s="10" t="str">
        <f t="shared" si="95"/>
        <v/>
      </c>
      <c r="BA106" s="10" t="str">
        <f t="shared" si="111"/>
        <v/>
      </c>
      <c r="BB106" s="10" t="str">
        <f t="shared" si="96"/>
        <v/>
      </c>
      <c r="BC106" s="10" t="str">
        <f t="shared" si="97"/>
        <v/>
      </c>
      <c r="BD106" s="10" t="str">
        <f t="shared" si="163"/>
        <v/>
      </c>
      <c r="BE106" s="10" t="str">
        <f t="shared" si="163"/>
        <v/>
      </c>
      <c r="BF106" s="10" t="str">
        <f t="shared" si="112"/>
        <v/>
      </c>
      <c r="BG106" s="10" t="str">
        <f t="shared" si="164"/>
        <v/>
      </c>
      <c r="BH106" s="10" t="str">
        <f t="shared" si="164"/>
        <v/>
      </c>
      <c r="BI106" s="10" t="str">
        <f t="shared" si="113"/>
        <v/>
      </c>
      <c r="BJ106" s="10" t="str">
        <f t="shared" si="98"/>
        <v/>
      </c>
      <c r="BK106" s="10" t="str">
        <f t="shared" si="99"/>
        <v/>
      </c>
      <c r="BL106" s="10" t="str">
        <f t="shared" si="100"/>
        <v/>
      </c>
      <c r="BM106" s="10" t="str">
        <f t="shared" si="101"/>
        <v/>
      </c>
      <c r="BN106" s="10" t="str">
        <f t="shared" si="114"/>
        <v/>
      </c>
      <c r="BO106" s="10" t="str">
        <f t="shared" si="115"/>
        <v/>
      </c>
      <c r="BP106" s="10" t="str">
        <f>IF(COUNTA($C106:$AX106)=0,"",IF(I106="d","ok",IF(ISBLANK(Q106),IF(ISBLANK(S106),"ok","AEDM question not answered"),IF(OR(Q106="yes",Q106="y"),IF(ISBLANK(S106),"Empty cell",IF(S106="yes","ok",IF(S106="y","ok",IF(S106="no","ok",IF(S106="n","ok","Entry should be either 'yes', 'y', 'no' or 'n'"))))),IF(OR(Q106="no",Q106="n"),IF(ISBLANK(S106),"ok","Answer to AEDM question is not 'yes'"),"Answer to AEDM question is not 'yes'")))))</f>
        <v/>
      </c>
      <c r="BQ106" s="10" t="str">
        <f t="shared" si="116"/>
        <v/>
      </c>
      <c r="BR106" s="10" t="str">
        <f t="shared" si="103"/>
        <v/>
      </c>
      <c r="BS106" s="10" t="str">
        <f t="shared" si="117"/>
        <v/>
      </c>
      <c r="BT106" s="10" t="str">
        <f t="shared" si="104"/>
        <v/>
      </c>
      <c r="BU106" s="10" t="str">
        <f t="shared" si="118"/>
        <v/>
      </c>
      <c r="BV106" s="10" t="str">
        <f t="shared" si="119"/>
        <v/>
      </c>
      <c r="BW106" s="10" t="str">
        <f t="shared" si="120"/>
        <v/>
      </c>
      <c r="BX106" s="10" t="str">
        <f t="shared" si="105"/>
        <v/>
      </c>
      <c r="BY106" s="10" t="str">
        <f t="shared" si="121"/>
        <v/>
      </c>
      <c r="BZ106" s="10" t="str">
        <f t="shared" si="122"/>
        <v/>
      </c>
      <c r="CA106" s="10" t="str">
        <f t="shared" si="123"/>
        <v/>
      </c>
      <c r="CB106" s="10" t="str">
        <f t="shared" si="106"/>
        <v/>
      </c>
      <c r="CC106" s="10" t="str">
        <f t="shared" si="124"/>
        <v/>
      </c>
      <c r="CD106" s="10" t="str">
        <f t="shared" si="125"/>
        <v/>
      </c>
      <c r="CE106" s="10" t="str">
        <f t="shared" si="126"/>
        <v/>
      </c>
      <c r="CF106" s="10" t="str">
        <f t="shared" si="107"/>
        <v/>
      </c>
      <c r="CG106" s="10" t="str">
        <f t="shared" si="127"/>
        <v/>
      </c>
      <c r="CH106" s="10" t="str">
        <f t="shared" si="128"/>
        <v/>
      </c>
      <c r="CI106" s="10" t="str">
        <f t="shared" si="129"/>
        <v/>
      </c>
      <c r="CJ106" s="10" t="str">
        <f t="shared" si="108"/>
        <v/>
      </c>
      <c r="CK106" s="10" t="str">
        <f t="shared" si="130"/>
        <v/>
      </c>
      <c r="CL106" s="10" t="str">
        <f t="shared" si="131"/>
        <v/>
      </c>
      <c r="CM106" s="10" t="str">
        <f t="shared" si="132"/>
        <v/>
      </c>
      <c r="CN106" s="10" t="str">
        <f t="shared" si="109"/>
        <v/>
      </c>
      <c r="CO106" s="10" t="str">
        <f t="shared" si="133"/>
        <v/>
      </c>
      <c r="CP106" s="10" t="str">
        <f t="shared" si="134"/>
        <v/>
      </c>
      <c r="CQ106" s="10" t="str">
        <f t="shared" si="135"/>
        <v/>
      </c>
      <c r="CR106" s="10" t="str">
        <f t="shared" si="110"/>
        <v/>
      </c>
      <c r="CS106" s="10" t="str">
        <f t="shared" si="136"/>
        <v/>
      </c>
      <c r="CT106" s="10" t="str">
        <f t="shared" si="137"/>
        <v/>
      </c>
      <c r="CU106" s="10" t="str">
        <f t="shared" si="138"/>
        <v/>
      </c>
      <c r="CV106" s="151"/>
      <c r="CW106" s="11" t="b">
        <f t="shared" si="139"/>
        <v>0</v>
      </c>
      <c r="CX106" s="11" t="b">
        <f t="shared" si="140"/>
        <v>0</v>
      </c>
      <c r="CY106" s="11" t="b">
        <f t="shared" si="141"/>
        <v>0</v>
      </c>
      <c r="CZ106" s="11" t="b">
        <f t="shared" si="142"/>
        <v>0</v>
      </c>
      <c r="DA106" s="11" t="b">
        <f t="shared" si="143"/>
        <v>0</v>
      </c>
      <c r="DB106" s="11" t="b">
        <f t="shared" si="144"/>
        <v>0</v>
      </c>
      <c r="DC106" s="11" t="b">
        <f t="shared" si="145"/>
        <v>0</v>
      </c>
      <c r="DD106" s="11" t="b">
        <f t="shared" si="146"/>
        <v>0</v>
      </c>
      <c r="DE106" s="11" t="b">
        <f t="shared" si="147"/>
        <v>0</v>
      </c>
      <c r="DF106" s="11" t="b">
        <f t="shared" si="148"/>
        <v>0</v>
      </c>
      <c r="DG106" s="11" t="b">
        <f t="shared" si="149"/>
        <v>0</v>
      </c>
      <c r="DH106" s="11" t="b">
        <f t="shared" si="150"/>
        <v>0</v>
      </c>
      <c r="DI106" s="11" t="b">
        <f t="shared" si="151"/>
        <v>0</v>
      </c>
      <c r="DJ106" s="11" t="b">
        <f t="shared" si="152"/>
        <v>0</v>
      </c>
      <c r="DK106" s="11" t="b">
        <f t="shared" si="153"/>
        <v>0</v>
      </c>
      <c r="DL106" s="11" t="b">
        <f t="shared" si="154"/>
        <v>0</v>
      </c>
      <c r="DM106" s="11" t="b">
        <f t="shared" si="155"/>
        <v>0</v>
      </c>
      <c r="DN106" s="11" t="b">
        <f t="shared" si="156"/>
        <v>0</v>
      </c>
      <c r="DO106" s="11" t="b">
        <f t="shared" si="157"/>
        <v>0</v>
      </c>
      <c r="DP106" s="11" t="b">
        <f t="shared" si="158"/>
        <v>0</v>
      </c>
      <c r="DQ106" s="11" t="b">
        <f t="shared" si="159"/>
        <v>0</v>
      </c>
      <c r="DR106" s="11" t="b">
        <f t="shared" si="160"/>
        <v>0</v>
      </c>
      <c r="DS106" s="11" t="b">
        <f t="shared" si="161"/>
        <v>0</v>
      </c>
      <c r="DT106" s="11" t="b">
        <f t="shared" si="162"/>
        <v>0</v>
      </c>
      <c r="DW106" s="13"/>
      <c r="DX106" s="13"/>
      <c r="DZ106" s="14" t="s">
        <v>5</v>
      </c>
    </row>
    <row r="107" spans="1:130" s="12" customFormat="1" ht="25.5" x14ac:dyDescent="0.2">
      <c r="A107" s="31">
        <v>97</v>
      </c>
      <c r="B107" s="32" t="str">
        <f t="shared" si="94"/>
        <v/>
      </c>
      <c r="C107" s="54"/>
      <c r="D107" s="20"/>
      <c r="E107" s="57"/>
      <c r="F107" s="57"/>
      <c r="G107" s="57"/>
      <c r="H107" s="57"/>
      <c r="I107" s="57"/>
      <c r="J107" s="20"/>
      <c r="K107" s="20"/>
      <c r="L107" s="20"/>
      <c r="M107" s="20"/>
      <c r="N107" s="28"/>
      <c r="O107" s="20"/>
      <c r="P107" s="28"/>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153"/>
      <c r="AX107" s="50"/>
      <c r="AY107" s="52"/>
      <c r="AZ107" s="10" t="str">
        <f t="shared" si="95"/>
        <v/>
      </c>
      <c r="BA107" s="10" t="str">
        <f t="shared" si="111"/>
        <v/>
      </c>
      <c r="BB107" s="10" t="str">
        <f t="shared" si="96"/>
        <v/>
      </c>
      <c r="BC107" s="10" t="str">
        <f t="shared" si="97"/>
        <v/>
      </c>
      <c r="BD107" s="10" t="str">
        <f t="shared" si="163"/>
        <v/>
      </c>
      <c r="BE107" s="10" t="str">
        <f t="shared" si="163"/>
        <v/>
      </c>
      <c r="BF107" s="10" t="str">
        <f t="shared" si="112"/>
        <v/>
      </c>
      <c r="BG107" s="10" t="str">
        <f t="shared" si="164"/>
        <v/>
      </c>
      <c r="BH107" s="10" t="str">
        <f t="shared" si="164"/>
        <v/>
      </c>
      <c r="BI107" s="10" t="str">
        <f t="shared" si="113"/>
        <v/>
      </c>
      <c r="BJ107" s="10" t="str">
        <f t="shared" si="98"/>
        <v/>
      </c>
      <c r="BK107" s="10" t="str">
        <f t="shared" si="99"/>
        <v/>
      </c>
      <c r="BL107" s="10" t="str">
        <f t="shared" si="100"/>
        <v/>
      </c>
      <c r="BM107" s="10" t="str">
        <f t="shared" si="101"/>
        <v/>
      </c>
      <c r="BN107" s="10" t="str">
        <f t="shared" si="114"/>
        <v/>
      </c>
      <c r="BO107" s="10" t="str">
        <f t="shared" si="115"/>
        <v/>
      </c>
      <c r="BP107" s="10" t="str">
        <f t="shared" ref="BP107:BP110" si="165">IF(COUNTA($C107:$AX107)=0,"",IF(I107="d","ok",IF(ISBLANK(Q107),IF(ISBLANK(S107),"ok","AEDM question not answered"),IF(OR(Q107="yes",Q107="y"),IF(ISBLANK(S107),"Empty cell",IF(S107="yes","ok",IF(S107="y","ok",IF(S107="no","ok",IF(S107="n","ok","Entry should be either 'yes', 'y', 'no' or 'n'"))))),IF(OR(Q107="no",Q107="n"),IF(ISBLANK(S107),"ok","Answer to AEDM question is not 'yes'"),"Answer to AEDM question is not 'yes'")))))</f>
        <v/>
      </c>
      <c r="BQ107" s="10" t="str">
        <f t="shared" si="116"/>
        <v/>
      </c>
      <c r="BR107" s="10" t="str">
        <f t="shared" si="103"/>
        <v/>
      </c>
      <c r="BS107" s="10" t="str">
        <f t="shared" si="117"/>
        <v/>
      </c>
      <c r="BT107" s="10" t="str">
        <f t="shared" si="104"/>
        <v/>
      </c>
      <c r="BU107" s="10" t="str">
        <f t="shared" si="118"/>
        <v/>
      </c>
      <c r="BV107" s="10" t="str">
        <f t="shared" si="119"/>
        <v/>
      </c>
      <c r="BW107" s="10" t="str">
        <f t="shared" si="120"/>
        <v/>
      </c>
      <c r="BX107" s="10" t="str">
        <f t="shared" si="105"/>
        <v/>
      </c>
      <c r="BY107" s="10" t="str">
        <f t="shared" si="121"/>
        <v/>
      </c>
      <c r="BZ107" s="10" t="str">
        <f t="shared" si="122"/>
        <v/>
      </c>
      <c r="CA107" s="10" t="str">
        <f t="shared" si="123"/>
        <v/>
      </c>
      <c r="CB107" s="10" t="str">
        <f t="shared" si="106"/>
        <v/>
      </c>
      <c r="CC107" s="10" t="str">
        <f t="shared" si="124"/>
        <v/>
      </c>
      <c r="CD107" s="10" t="str">
        <f t="shared" si="125"/>
        <v/>
      </c>
      <c r="CE107" s="10" t="str">
        <f t="shared" si="126"/>
        <v/>
      </c>
      <c r="CF107" s="10" t="str">
        <f t="shared" si="107"/>
        <v/>
      </c>
      <c r="CG107" s="10" t="str">
        <f t="shared" si="127"/>
        <v/>
      </c>
      <c r="CH107" s="10" t="str">
        <f t="shared" si="128"/>
        <v/>
      </c>
      <c r="CI107" s="10" t="str">
        <f t="shared" si="129"/>
        <v/>
      </c>
      <c r="CJ107" s="10" t="str">
        <f t="shared" si="108"/>
        <v/>
      </c>
      <c r="CK107" s="10" t="str">
        <f t="shared" si="130"/>
        <v/>
      </c>
      <c r="CL107" s="10" t="str">
        <f t="shared" si="131"/>
        <v/>
      </c>
      <c r="CM107" s="10" t="str">
        <f t="shared" si="132"/>
        <v/>
      </c>
      <c r="CN107" s="10" t="str">
        <f t="shared" si="109"/>
        <v/>
      </c>
      <c r="CO107" s="10" t="str">
        <f t="shared" si="133"/>
        <v/>
      </c>
      <c r="CP107" s="10" t="str">
        <f t="shared" si="134"/>
        <v/>
      </c>
      <c r="CQ107" s="10" t="str">
        <f t="shared" si="135"/>
        <v/>
      </c>
      <c r="CR107" s="10" t="str">
        <f t="shared" si="110"/>
        <v/>
      </c>
      <c r="CS107" s="10" t="str">
        <f t="shared" si="136"/>
        <v/>
      </c>
      <c r="CT107" s="10" t="str">
        <f t="shared" si="137"/>
        <v/>
      </c>
      <c r="CU107" s="10" t="str">
        <f t="shared" si="138"/>
        <v/>
      </c>
      <c r="CV107" s="151"/>
      <c r="CW107" s="11" t="b">
        <f t="shared" si="139"/>
        <v>0</v>
      </c>
      <c r="CX107" s="11" t="b">
        <f t="shared" si="140"/>
        <v>0</v>
      </c>
      <c r="CY107" s="11" t="b">
        <f t="shared" si="141"/>
        <v>0</v>
      </c>
      <c r="CZ107" s="11" t="b">
        <f t="shared" si="142"/>
        <v>0</v>
      </c>
      <c r="DA107" s="11" t="b">
        <f t="shared" si="143"/>
        <v>0</v>
      </c>
      <c r="DB107" s="11" t="b">
        <f t="shared" si="144"/>
        <v>0</v>
      </c>
      <c r="DC107" s="11" t="b">
        <f t="shared" si="145"/>
        <v>0</v>
      </c>
      <c r="DD107" s="11" t="b">
        <f t="shared" si="146"/>
        <v>0</v>
      </c>
      <c r="DE107" s="11" t="b">
        <f t="shared" si="147"/>
        <v>0</v>
      </c>
      <c r="DF107" s="11" t="b">
        <f t="shared" si="148"/>
        <v>0</v>
      </c>
      <c r="DG107" s="11" t="b">
        <f t="shared" si="149"/>
        <v>0</v>
      </c>
      <c r="DH107" s="11" t="b">
        <f t="shared" si="150"/>
        <v>0</v>
      </c>
      <c r="DI107" s="11" t="b">
        <f t="shared" si="151"/>
        <v>0</v>
      </c>
      <c r="DJ107" s="11" t="b">
        <f t="shared" si="152"/>
        <v>0</v>
      </c>
      <c r="DK107" s="11" t="b">
        <f t="shared" si="153"/>
        <v>0</v>
      </c>
      <c r="DL107" s="11" t="b">
        <f t="shared" si="154"/>
        <v>0</v>
      </c>
      <c r="DM107" s="11" t="b">
        <f t="shared" si="155"/>
        <v>0</v>
      </c>
      <c r="DN107" s="11" t="b">
        <f t="shared" si="156"/>
        <v>0</v>
      </c>
      <c r="DO107" s="11" t="b">
        <f t="shared" si="157"/>
        <v>0</v>
      </c>
      <c r="DP107" s="11" t="b">
        <f t="shared" si="158"/>
        <v>0</v>
      </c>
      <c r="DQ107" s="11" t="b">
        <f t="shared" si="159"/>
        <v>0</v>
      </c>
      <c r="DR107" s="11" t="b">
        <f t="shared" si="160"/>
        <v>0</v>
      </c>
      <c r="DS107" s="11" t="b">
        <f t="shared" si="161"/>
        <v>0</v>
      </c>
      <c r="DT107" s="11" t="b">
        <f t="shared" si="162"/>
        <v>0</v>
      </c>
      <c r="DW107" s="13"/>
      <c r="DX107" s="13"/>
      <c r="DZ107" s="14" t="s">
        <v>5</v>
      </c>
    </row>
    <row r="108" spans="1:130" s="12" customFormat="1" ht="25.5" x14ac:dyDescent="0.2">
      <c r="A108" s="31">
        <v>98</v>
      </c>
      <c r="B108" s="32" t="str">
        <f t="shared" si="94"/>
        <v/>
      </c>
      <c r="C108" s="54"/>
      <c r="D108" s="20"/>
      <c r="E108" s="57"/>
      <c r="F108" s="57"/>
      <c r="G108" s="57"/>
      <c r="H108" s="57"/>
      <c r="I108" s="57"/>
      <c r="J108" s="20"/>
      <c r="K108" s="20"/>
      <c r="L108" s="20"/>
      <c r="M108" s="20"/>
      <c r="N108" s="28"/>
      <c r="O108" s="20"/>
      <c r="P108" s="28"/>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153"/>
      <c r="AX108" s="50"/>
      <c r="AY108" s="52"/>
      <c r="AZ108" s="10" t="str">
        <f t="shared" si="95"/>
        <v/>
      </c>
      <c r="BA108" s="10" t="str">
        <f t="shared" si="111"/>
        <v/>
      </c>
      <c r="BB108" s="10" t="str">
        <f t="shared" si="96"/>
        <v/>
      </c>
      <c r="BC108" s="10" t="str">
        <f t="shared" si="97"/>
        <v/>
      </c>
      <c r="BD108" s="10" t="str">
        <f t="shared" si="163"/>
        <v/>
      </c>
      <c r="BE108" s="10" t="str">
        <f t="shared" si="163"/>
        <v/>
      </c>
      <c r="BF108" s="10" t="str">
        <f t="shared" si="112"/>
        <v/>
      </c>
      <c r="BG108" s="10" t="str">
        <f t="shared" si="164"/>
        <v/>
      </c>
      <c r="BH108" s="10" t="str">
        <f t="shared" si="164"/>
        <v/>
      </c>
      <c r="BI108" s="10" t="str">
        <f t="shared" si="113"/>
        <v/>
      </c>
      <c r="BJ108" s="10" t="str">
        <f t="shared" si="98"/>
        <v/>
      </c>
      <c r="BK108" s="10" t="str">
        <f t="shared" si="99"/>
        <v/>
      </c>
      <c r="BL108" s="10" t="str">
        <f t="shared" si="100"/>
        <v/>
      </c>
      <c r="BM108" s="10" t="str">
        <f t="shared" si="101"/>
        <v/>
      </c>
      <c r="BN108" s="10" t="str">
        <f t="shared" si="114"/>
        <v/>
      </c>
      <c r="BO108" s="10" t="str">
        <f t="shared" si="115"/>
        <v/>
      </c>
      <c r="BP108" s="10" t="str">
        <f t="shared" si="165"/>
        <v/>
      </c>
      <c r="BQ108" s="10" t="str">
        <f t="shared" si="116"/>
        <v/>
      </c>
      <c r="BR108" s="10" t="str">
        <f t="shared" si="103"/>
        <v/>
      </c>
      <c r="BS108" s="10" t="str">
        <f t="shared" si="117"/>
        <v/>
      </c>
      <c r="BT108" s="10" t="str">
        <f t="shared" si="104"/>
        <v/>
      </c>
      <c r="BU108" s="10" t="str">
        <f t="shared" si="118"/>
        <v/>
      </c>
      <c r="BV108" s="10" t="str">
        <f t="shared" si="119"/>
        <v/>
      </c>
      <c r="BW108" s="10" t="str">
        <f t="shared" si="120"/>
        <v/>
      </c>
      <c r="BX108" s="10" t="str">
        <f t="shared" si="105"/>
        <v/>
      </c>
      <c r="BY108" s="10" t="str">
        <f t="shared" si="121"/>
        <v/>
      </c>
      <c r="BZ108" s="10" t="str">
        <f t="shared" si="122"/>
        <v/>
      </c>
      <c r="CA108" s="10" t="str">
        <f t="shared" si="123"/>
        <v/>
      </c>
      <c r="CB108" s="10" t="str">
        <f t="shared" si="106"/>
        <v/>
      </c>
      <c r="CC108" s="10" t="str">
        <f t="shared" si="124"/>
        <v/>
      </c>
      <c r="CD108" s="10" t="str">
        <f t="shared" si="125"/>
        <v/>
      </c>
      <c r="CE108" s="10" t="str">
        <f t="shared" si="126"/>
        <v/>
      </c>
      <c r="CF108" s="10" t="str">
        <f t="shared" si="107"/>
        <v/>
      </c>
      <c r="CG108" s="10" t="str">
        <f t="shared" si="127"/>
        <v/>
      </c>
      <c r="CH108" s="10" t="str">
        <f t="shared" si="128"/>
        <v/>
      </c>
      <c r="CI108" s="10" t="str">
        <f t="shared" si="129"/>
        <v/>
      </c>
      <c r="CJ108" s="10" t="str">
        <f t="shared" si="108"/>
        <v/>
      </c>
      <c r="CK108" s="10" t="str">
        <f t="shared" si="130"/>
        <v/>
      </c>
      <c r="CL108" s="10" t="str">
        <f t="shared" si="131"/>
        <v/>
      </c>
      <c r="CM108" s="10" t="str">
        <f t="shared" si="132"/>
        <v/>
      </c>
      <c r="CN108" s="10" t="str">
        <f t="shared" si="109"/>
        <v/>
      </c>
      <c r="CO108" s="10" t="str">
        <f t="shared" si="133"/>
        <v/>
      </c>
      <c r="CP108" s="10" t="str">
        <f t="shared" si="134"/>
        <v/>
      </c>
      <c r="CQ108" s="10" t="str">
        <f t="shared" si="135"/>
        <v/>
      </c>
      <c r="CR108" s="10" t="str">
        <f t="shared" si="110"/>
        <v/>
      </c>
      <c r="CS108" s="10" t="str">
        <f t="shared" si="136"/>
        <v/>
      </c>
      <c r="CT108" s="10" t="str">
        <f t="shared" si="137"/>
        <v/>
      </c>
      <c r="CU108" s="10" t="str">
        <f t="shared" si="138"/>
        <v/>
      </c>
      <c r="CV108" s="151"/>
      <c r="CW108" s="11" t="b">
        <f t="shared" si="139"/>
        <v>0</v>
      </c>
      <c r="CX108" s="11" t="b">
        <f t="shared" si="140"/>
        <v>0</v>
      </c>
      <c r="CY108" s="11" t="b">
        <f t="shared" si="141"/>
        <v>0</v>
      </c>
      <c r="CZ108" s="11" t="b">
        <f t="shared" si="142"/>
        <v>0</v>
      </c>
      <c r="DA108" s="11" t="b">
        <f t="shared" si="143"/>
        <v>0</v>
      </c>
      <c r="DB108" s="11" t="b">
        <f t="shared" si="144"/>
        <v>0</v>
      </c>
      <c r="DC108" s="11" t="b">
        <f t="shared" si="145"/>
        <v>0</v>
      </c>
      <c r="DD108" s="11" t="b">
        <f t="shared" si="146"/>
        <v>0</v>
      </c>
      <c r="DE108" s="11" t="b">
        <f t="shared" si="147"/>
        <v>0</v>
      </c>
      <c r="DF108" s="11" t="b">
        <f t="shared" si="148"/>
        <v>0</v>
      </c>
      <c r="DG108" s="11" t="b">
        <f t="shared" si="149"/>
        <v>0</v>
      </c>
      <c r="DH108" s="11" t="b">
        <f t="shared" si="150"/>
        <v>0</v>
      </c>
      <c r="DI108" s="11" t="b">
        <f t="shared" si="151"/>
        <v>0</v>
      </c>
      <c r="DJ108" s="11" t="b">
        <f t="shared" si="152"/>
        <v>0</v>
      </c>
      <c r="DK108" s="11" t="b">
        <f t="shared" si="153"/>
        <v>0</v>
      </c>
      <c r="DL108" s="11" t="b">
        <f t="shared" si="154"/>
        <v>0</v>
      </c>
      <c r="DM108" s="11" t="b">
        <f t="shared" si="155"/>
        <v>0</v>
      </c>
      <c r="DN108" s="11" t="b">
        <f t="shared" si="156"/>
        <v>0</v>
      </c>
      <c r="DO108" s="11" t="b">
        <f t="shared" si="157"/>
        <v>0</v>
      </c>
      <c r="DP108" s="11" t="b">
        <f t="shared" si="158"/>
        <v>0</v>
      </c>
      <c r="DQ108" s="11" t="b">
        <f t="shared" si="159"/>
        <v>0</v>
      </c>
      <c r="DR108" s="11" t="b">
        <f t="shared" si="160"/>
        <v>0</v>
      </c>
      <c r="DS108" s="11" t="b">
        <f t="shared" si="161"/>
        <v>0</v>
      </c>
      <c r="DT108" s="11" t="b">
        <f t="shared" si="162"/>
        <v>0</v>
      </c>
      <c r="DW108" s="13"/>
      <c r="DX108" s="13"/>
      <c r="DZ108" s="14" t="s">
        <v>5</v>
      </c>
    </row>
    <row r="109" spans="1:130" s="12" customFormat="1" ht="25.5" x14ac:dyDescent="0.2">
      <c r="A109" s="31">
        <v>99</v>
      </c>
      <c r="B109" s="32" t="str">
        <f t="shared" si="94"/>
        <v/>
      </c>
      <c r="C109" s="54"/>
      <c r="D109" s="20"/>
      <c r="E109" s="57"/>
      <c r="F109" s="57"/>
      <c r="G109" s="57"/>
      <c r="H109" s="57"/>
      <c r="I109" s="57"/>
      <c r="J109" s="20"/>
      <c r="K109" s="20"/>
      <c r="L109" s="20"/>
      <c r="M109" s="20"/>
      <c r="N109" s="28"/>
      <c r="O109" s="20"/>
      <c r="P109" s="28"/>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153"/>
      <c r="AX109" s="50"/>
      <c r="AY109" s="52"/>
      <c r="AZ109" s="10" t="str">
        <f t="shared" si="95"/>
        <v/>
      </c>
      <c r="BA109" s="10" t="str">
        <f t="shared" si="111"/>
        <v/>
      </c>
      <c r="BB109" s="10" t="str">
        <f t="shared" si="96"/>
        <v/>
      </c>
      <c r="BC109" s="10" t="str">
        <f t="shared" si="97"/>
        <v/>
      </c>
      <c r="BD109" s="10" t="str">
        <f t="shared" si="163"/>
        <v/>
      </c>
      <c r="BE109" s="10" t="str">
        <f t="shared" si="163"/>
        <v/>
      </c>
      <c r="BF109" s="10" t="str">
        <f t="shared" si="112"/>
        <v/>
      </c>
      <c r="BG109" s="10" t="str">
        <f t="shared" si="164"/>
        <v/>
      </c>
      <c r="BH109" s="10" t="str">
        <f t="shared" si="164"/>
        <v/>
      </c>
      <c r="BI109" s="10" t="str">
        <f t="shared" si="113"/>
        <v/>
      </c>
      <c r="BJ109" s="10" t="str">
        <f t="shared" si="98"/>
        <v/>
      </c>
      <c r="BK109" s="10" t="str">
        <f t="shared" si="99"/>
        <v/>
      </c>
      <c r="BL109" s="10" t="str">
        <f t="shared" si="100"/>
        <v/>
      </c>
      <c r="BM109" s="10" t="str">
        <f t="shared" si="101"/>
        <v/>
      </c>
      <c r="BN109" s="10" t="str">
        <f t="shared" si="114"/>
        <v/>
      </c>
      <c r="BO109" s="10" t="str">
        <f t="shared" si="115"/>
        <v/>
      </c>
      <c r="BP109" s="10" t="str">
        <f t="shared" si="165"/>
        <v/>
      </c>
      <c r="BQ109" s="10" t="str">
        <f t="shared" si="116"/>
        <v/>
      </c>
      <c r="BR109" s="10" t="str">
        <f t="shared" si="103"/>
        <v/>
      </c>
      <c r="BS109" s="10" t="str">
        <f t="shared" si="117"/>
        <v/>
      </c>
      <c r="BT109" s="10" t="str">
        <f t="shared" si="104"/>
        <v/>
      </c>
      <c r="BU109" s="10" t="str">
        <f t="shared" si="118"/>
        <v/>
      </c>
      <c r="BV109" s="10" t="str">
        <f t="shared" si="119"/>
        <v/>
      </c>
      <c r="BW109" s="10" t="str">
        <f t="shared" si="120"/>
        <v/>
      </c>
      <c r="BX109" s="10" t="str">
        <f t="shared" si="105"/>
        <v/>
      </c>
      <c r="BY109" s="10" t="str">
        <f t="shared" si="121"/>
        <v/>
      </c>
      <c r="BZ109" s="10" t="str">
        <f t="shared" si="122"/>
        <v/>
      </c>
      <c r="CA109" s="10" t="str">
        <f t="shared" si="123"/>
        <v/>
      </c>
      <c r="CB109" s="10" t="str">
        <f t="shared" si="106"/>
        <v/>
      </c>
      <c r="CC109" s="10" t="str">
        <f t="shared" si="124"/>
        <v/>
      </c>
      <c r="CD109" s="10" t="str">
        <f t="shared" si="125"/>
        <v/>
      </c>
      <c r="CE109" s="10" t="str">
        <f t="shared" si="126"/>
        <v/>
      </c>
      <c r="CF109" s="10" t="str">
        <f t="shared" si="107"/>
        <v/>
      </c>
      <c r="CG109" s="10" t="str">
        <f t="shared" si="127"/>
        <v/>
      </c>
      <c r="CH109" s="10" t="str">
        <f t="shared" si="128"/>
        <v/>
      </c>
      <c r="CI109" s="10" t="str">
        <f t="shared" si="129"/>
        <v/>
      </c>
      <c r="CJ109" s="10" t="str">
        <f t="shared" si="108"/>
        <v/>
      </c>
      <c r="CK109" s="10" t="str">
        <f t="shared" si="130"/>
        <v/>
      </c>
      <c r="CL109" s="10" t="str">
        <f t="shared" si="131"/>
        <v/>
      </c>
      <c r="CM109" s="10" t="str">
        <f t="shared" si="132"/>
        <v/>
      </c>
      <c r="CN109" s="10" t="str">
        <f t="shared" si="109"/>
        <v/>
      </c>
      <c r="CO109" s="10" t="str">
        <f t="shared" si="133"/>
        <v/>
      </c>
      <c r="CP109" s="10" t="str">
        <f t="shared" si="134"/>
        <v/>
      </c>
      <c r="CQ109" s="10" t="str">
        <f t="shared" si="135"/>
        <v/>
      </c>
      <c r="CR109" s="10" t="str">
        <f t="shared" si="110"/>
        <v/>
      </c>
      <c r="CS109" s="10" t="str">
        <f t="shared" si="136"/>
        <v/>
      </c>
      <c r="CT109" s="10" t="str">
        <f t="shared" si="137"/>
        <v/>
      </c>
      <c r="CU109" s="10" t="str">
        <f t="shared" si="138"/>
        <v/>
      </c>
      <c r="CV109" s="151"/>
      <c r="CW109" s="11" t="b">
        <f t="shared" si="139"/>
        <v>0</v>
      </c>
      <c r="CX109" s="11" t="b">
        <f t="shared" si="140"/>
        <v>0</v>
      </c>
      <c r="CY109" s="11" t="b">
        <f t="shared" si="141"/>
        <v>0</v>
      </c>
      <c r="CZ109" s="11" t="b">
        <f t="shared" si="142"/>
        <v>0</v>
      </c>
      <c r="DA109" s="11" t="b">
        <f t="shared" si="143"/>
        <v>0</v>
      </c>
      <c r="DB109" s="11" t="b">
        <f t="shared" si="144"/>
        <v>0</v>
      </c>
      <c r="DC109" s="11" t="b">
        <f t="shared" si="145"/>
        <v>0</v>
      </c>
      <c r="DD109" s="11" t="b">
        <f t="shared" si="146"/>
        <v>0</v>
      </c>
      <c r="DE109" s="11" t="b">
        <f t="shared" si="147"/>
        <v>0</v>
      </c>
      <c r="DF109" s="11" t="b">
        <f t="shared" si="148"/>
        <v>0</v>
      </c>
      <c r="DG109" s="11" t="b">
        <f t="shared" si="149"/>
        <v>0</v>
      </c>
      <c r="DH109" s="11" t="b">
        <f t="shared" si="150"/>
        <v>0</v>
      </c>
      <c r="DI109" s="11" t="b">
        <f t="shared" si="151"/>
        <v>0</v>
      </c>
      <c r="DJ109" s="11" t="b">
        <f t="shared" si="152"/>
        <v>0</v>
      </c>
      <c r="DK109" s="11" t="b">
        <f t="shared" si="153"/>
        <v>0</v>
      </c>
      <c r="DL109" s="11" t="b">
        <f t="shared" si="154"/>
        <v>0</v>
      </c>
      <c r="DM109" s="11" t="b">
        <f t="shared" si="155"/>
        <v>0</v>
      </c>
      <c r="DN109" s="11" t="b">
        <f t="shared" si="156"/>
        <v>0</v>
      </c>
      <c r="DO109" s="11" t="b">
        <f t="shared" si="157"/>
        <v>0</v>
      </c>
      <c r="DP109" s="11" t="b">
        <f t="shared" si="158"/>
        <v>0</v>
      </c>
      <c r="DQ109" s="11" t="b">
        <f t="shared" si="159"/>
        <v>0</v>
      </c>
      <c r="DR109" s="11" t="b">
        <f t="shared" si="160"/>
        <v>0</v>
      </c>
      <c r="DS109" s="11" t="b">
        <f t="shared" si="161"/>
        <v>0</v>
      </c>
      <c r="DT109" s="11" t="b">
        <f t="shared" si="162"/>
        <v>0</v>
      </c>
      <c r="DW109" s="13"/>
      <c r="DX109" s="13"/>
      <c r="DZ109" s="14" t="s">
        <v>5</v>
      </c>
    </row>
    <row r="110" spans="1:130" s="12" customFormat="1" ht="26.25" thickBot="1" x14ac:dyDescent="0.25">
      <c r="A110" s="31">
        <v>100</v>
      </c>
      <c r="B110" s="32" t="str">
        <f>IF(COUNTIF(AZ110:CU110,"")=No_of_Columns,"",IF(COUNTIF(AZ110:CU110,"ok")=No_of_Columns,"ok","Error"))</f>
        <v/>
      </c>
      <c r="C110" s="55"/>
      <c r="D110" s="21"/>
      <c r="E110" s="58"/>
      <c r="F110" s="58"/>
      <c r="G110" s="58"/>
      <c r="H110" s="58"/>
      <c r="I110" s="58"/>
      <c r="J110" s="21"/>
      <c r="K110" s="21"/>
      <c r="L110" s="21"/>
      <c r="M110" s="21"/>
      <c r="N110" s="29"/>
      <c r="O110" s="21"/>
      <c r="P110" s="29"/>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154"/>
      <c r="AX110" s="51"/>
      <c r="AY110" s="52"/>
      <c r="AZ110" s="10" t="str">
        <f t="shared" si="95"/>
        <v/>
      </c>
      <c r="BA110" s="10" t="str">
        <f t="shared" si="111"/>
        <v/>
      </c>
      <c r="BB110" s="10" t="str">
        <f t="shared" si="96"/>
        <v/>
      </c>
      <c r="BC110" s="10" t="str">
        <f t="shared" si="97"/>
        <v/>
      </c>
      <c r="BD110" s="10" t="str">
        <f t="shared" si="163"/>
        <v/>
      </c>
      <c r="BE110" s="10" t="str">
        <f t="shared" si="163"/>
        <v/>
      </c>
      <c r="BF110" s="10" t="str">
        <f t="shared" si="112"/>
        <v/>
      </c>
      <c r="BG110" s="10" t="str">
        <f t="shared" si="164"/>
        <v/>
      </c>
      <c r="BH110" s="10" t="str">
        <f t="shared" si="164"/>
        <v/>
      </c>
      <c r="BI110" s="10" t="str">
        <f t="shared" si="113"/>
        <v/>
      </c>
      <c r="BJ110" s="10" t="str">
        <f t="shared" si="98"/>
        <v/>
      </c>
      <c r="BK110" s="10" t="str">
        <f t="shared" si="99"/>
        <v/>
      </c>
      <c r="BL110" s="10" t="str">
        <f t="shared" si="100"/>
        <v/>
      </c>
      <c r="BM110" s="10" t="str">
        <f t="shared" si="101"/>
        <v/>
      </c>
      <c r="BN110" s="10" t="str">
        <f t="shared" si="114"/>
        <v/>
      </c>
      <c r="BO110" s="10" t="str">
        <f t="shared" si="115"/>
        <v/>
      </c>
      <c r="BP110" s="10" t="str">
        <f t="shared" si="165"/>
        <v/>
      </c>
      <c r="BQ110" s="10" t="str">
        <f t="shared" si="116"/>
        <v/>
      </c>
      <c r="BR110" s="10" t="str">
        <f t="shared" si="103"/>
        <v/>
      </c>
      <c r="BS110" s="10" t="str">
        <f t="shared" si="117"/>
        <v/>
      </c>
      <c r="BT110" s="10" t="str">
        <f t="shared" si="104"/>
        <v/>
      </c>
      <c r="BU110" s="10" t="str">
        <f t="shared" si="118"/>
        <v/>
      </c>
      <c r="BV110" s="10" t="str">
        <f t="shared" si="119"/>
        <v/>
      </c>
      <c r="BW110" s="10" t="str">
        <f t="shared" si="120"/>
        <v/>
      </c>
      <c r="BX110" s="10" t="str">
        <f t="shared" si="105"/>
        <v/>
      </c>
      <c r="BY110" s="10" t="str">
        <f t="shared" si="121"/>
        <v/>
      </c>
      <c r="BZ110" s="10" t="str">
        <f t="shared" si="122"/>
        <v/>
      </c>
      <c r="CA110" s="10" t="str">
        <f t="shared" si="123"/>
        <v/>
      </c>
      <c r="CB110" s="10" t="str">
        <f t="shared" si="106"/>
        <v/>
      </c>
      <c r="CC110" s="10" t="str">
        <f t="shared" si="124"/>
        <v/>
      </c>
      <c r="CD110" s="10" t="str">
        <f t="shared" si="125"/>
        <v/>
      </c>
      <c r="CE110" s="10" t="str">
        <f t="shared" si="126"/>
        <v/>
      </c>
      <c r="CF110" s="10" t="str">
        <f t="shared" si="107"/>
        <v/>
      </c>
      <c r="CG110" s="10" t="str">
        <f t="shared" si="127"/>
        <v/>
      </c>
      <c r="CH110" s="10" t="str">
        <f t="shared" si="128"/>
        <v/>
      </c>
      <c r="CI110" s="10" t="str">
        <f t="shared" si="129"/>
        <v/>
      </c>
      <c r="CJ110" s="10" t="str">
        <f t="shared" si="108"/>
        <v/>
      </c>
      <c r="CK110" s="10" t="str">
        <f t="shared" si="130"/>
        <v/>
      </c>
      <c r="CL110" s="10" t="str">
        <f t="shared" si="131"/>
        <v/>
      </c>
      <c r="CM110" s="10" t="str">
        <f t="shared" si="132"/>
        <v/>
      </c>
      <c r="CN110" s="10" t="str">
        <f t="shared" si="109"/>
        <v/>
      </c>
      <c r="CO110" s="10" t="str">
        <f t="shared" si="133"/>
        <v/>
      </c>
      <c r="CP110" s="10" t="str">
        <f t="shared" si="134"/>
        <v/>
      </c>
      <c r="CQ110" s="10" t="str">
        <f t="shared" si="135"/>
        <v/>
      </c>
      <c r="CR110" s="10" t="str">
        <f t="shared" si="110"/>
        <v/>
      </c>
      <c r="CS110" s="10" t="str">
        <f t="shared" si="136"/>
        <v/>
      </c>
      <c r="CT110" s="10" t="str">
        <f t="shared" si="137"/>
        <v/>
      </c>
      <c r="CU110" s="10" t="str">
        <f t="shared" si="138"/>
        <v/>
      </c>
      <c r="CV110" s="151"/>
      <c r="CW110" s="11" t="b">
        <f t="shared" si="139"/>
        <v>0</v>
      </c>
      <c r="CX110" s="11" t="b">
        <f t="shared" si="140"/>
        <v>0</v>
      </c>
      <c r="CY110" s="11" t="b">
        <f t="shared" si="141"/>
        <v>0</v>
      </c>
      <c r="CZ110" s="11" t="b">
        <f t="shared" si="142"/>
        <v>0</v>
      </c>
      <c r="DA110" s="11" t="b">
        <f t="shared" si="143"/>
        <v>0</v>
      </c>
      <c r="DB110" s="11" t="b">
        <f t="shared" si="144"/>
        <v>0</v>
      </c>
      <c r="DC110" s="11" t="b">
        <f t="shared" si="145"/>
        <v>0</v>
      </c>
      <c r="DD110" s="11" t="b">
        <f t="shared" si="146"/>
        <v>0</v>
      </c>
      <c r="DE110" s="11" t="b">
        <f t="shared" si="147"/>
        <v>0</v>
      </c>
      <c r="DF110" s="11" t="b">
        <f t="shared" si="148"/>
        <v>0</v>
      </c>
      <c r="DG110" s="11" t="b">
        <f t="shared" si="149"/>
        <v>0</v>
      </c>
      <c r="DH110" s="11" t="b">
        <f t="shared" si="150"/>
        <v>0</v>
      </c>
      <c r="DI110" s="11" t="b">
        <f t="shared" si="151"/>
        <v>0</v>
      </c>
      <c r="DJ110" s="11" t="b">
        <f t="shared" si="152"/>
        <v>0</v>
      </c>
      <c r="DK110" s="11" t="b">
        <f t="shared" si="153"/>
        <v>0</v>
      </c>
      <c r="DL110" s="11" t="b">
        <f t="shared" si="154"/>
        <v>0</v>
      </c>
      <c r="DM110" s="11" t="b">
        <f t="shared" si="155"/>
        <v>0</v>
      </c>
      <c r="DN110" s="11" t="b">
        <f t="shared" si="156"/>
        <v>0</v>
      </c>
      <c r="DO110" s="11" t="b">
        <f t="shared" si="157"/>
        <v>0</v>
      </c>
      <c r="DP110" s="11" t="b">
        <f t="shared" si="158"/>
        <v>0</v>
      </c>
      <c r="DQ110" s="11" t="b">
        <f t="shared" si="159"/>
        <v>0</v>
      </c>
      <c r="DR110" s="11" t="b">
        <f t="shared" si="160"/>
        <v>0</v>
      </c>
      <c r="DS110" s="11" t="b">
        <f t="shared" si="161"/>
        <v>0</v>
      </c>
      <c r="DT110" s="11" t="b">
        <f t="shared" si="162"/>
        <v>0</v>
      </c>
      <c r="DW110" s="13"/>
      <c r="DX110" s="13"/>
      <c r="DZ110" s="14" t="s">
        <v>5</v>
      </c>
    </row>
    <row r="111" spans="1:130" ht="13.5" thickTop="1" x14ac:dyDescent="0.2">
      <c r="DV111" s="12"/>
      <c r="DW111" s="13"/>
      <c r="DX111" s="13"/>
    </row>
    <row r="112" spans="1:130" x14ac:dyDescent="0.2">
      <c r="DV112" s="12"/>
      <c r="DW112" s="13"/>
      <c r="DX112" s="13"/>
    </row>
    <row r="113" spans="126:128" x14ac:dyDescent="0.2">
      <c r="DV113" s="12"/>
      <c r="DW113" s="13"/>
      <c r="DX113" s="13"/>
    </row>
    <row r="114" spans="126:128" x14ac:dyDescent="0.2">
      <c r="DV114" s="12"/>
      <c r="DW114" s="13"/>
      <c r="DX114" s="13"/>
    </row>
    <row r="115" spans="126:128" x14ac:dyDescent="0.2">
      <c r="DV115" s="12"/>
      <c r="DW115" s="13"/>
      <c r="DX115" s="13"/>
    </row>
    <row r="116" spans="126:128" x14ac:dyDescent="0.2">
      <c r="DV116" s="12"/>
      <c r="DW116" s="13"/>
      <c r="DX116" s="13"/>
    </row>
    <row r="117" spans="126:128" x14ac:dyDescent="0.2">
      <c r="DV117" s="12"/>
      <c r="DW117" s="13"/>
      <c r="DX117" s="13"/>
    </row>
    <row r="118" spans="126:128" x14ac:dyDescent="0.2">
      <c r="DV118" s="12"/>
      <c r="DW118" s="13"/>
      <c r="DX118" s="13"/>
    </row>
    <row r="119" spans="126:128" x14ac:dyDescent="0.2">
      <c r="DV119" s="12"/>
      <c r="DW119" s="13"/>
      <c r="DX119" s="13"/>
    </row>
    <row r="120" spans="126:128" x14ac:dyDescent="0.2">
      <c r="DV120" s="12"/>
      <c r="DW120" s="13"/>
      <c r="DX120" s="13"/>
    </row>
    <row r="121" spans="126:128" x14ac:dyDescent="0.2">
      <c r="DV121" s="12"/>
      <c r="DW121" s="13"/>
      <c r="DX121" s="13"/>
    </row>
    <row r="122" spans="126:128" x14ac:dyDescent="0.2">
      <c r="DV122" s="12"/>
      <c r="DW122" s="13"/>
      <c r="DX122" s="13"/>
    </row>
    <row r="123" spans="126:128" x14ac:dyDescent="0.2">
      <c r="DV123" s="12"/>
      <c r="DW123" s="13"/>
      <c r="DX123" s="13"/>
    </row>
    <row r="124" spans="126:128" x14ac:dyDescent="0.2">
      <c r="DV124" s="12"/>
      <c r="DW124" s="13"/>
      <c r="DX124" s="13"/>
    </row>
    <row r="125" spans="126:128" x14ac:dyDescent="0.2">
      <c r="DV125" s="12"/>
      <c r="DW125" s="13"/>
      <c r="DX125" s="13"/>
    </row>
  </sheetData>
  <sheetProtection password="E076" sheet="1" objects="1" scenarios="1"/>
  <mergeCells count="78">
    <mergeCell ref="F5:I5"/>
    <mergeCell ref="M1:P5"/>
    <mergeCell ref="CB5:CE5"/>
    <mergeCell ref="CF5:CI5"/>
    <mergeCell ref="CJ5:CM5"/>
    <mergeCell ref="S1:V3"/>
    <mergeCell ref="AI9:AL9"/>
    <mergeCell ref="BQ9:BQ10"/>
    <mergeCell ref="BL5:BO5"/>
    <mergeCell ref="BP5:BS5"/>
    <mergeCell ref="BR9:BR10"/>
    <mergeCell ref="BS9:BS10"/>
    <mergeCell ref="BJ9:BJ10"/>
    <mergeCell ref="BK9:BK10"/>
    <mergeCell ref="BL9:BL10"/>
    <mergeCell ref="BM9:BM10"/>
    <mergeCell ref="BN9:BN10"/>
    <mergeCell ref="BP9:BP10"/>
    <mergeCell ref="AE9:AH9"/>
    <mergeCell ref="BT5:BW5"/>
    <mergeCell ref="BX5:CA5"/>
    <mergeCell ref="AZ9:AZ10"/>
    <mergeCell ref="BA9:BA10"/>
    <mergeCell ref="BB9:BB10"/>
    <mergeCell ref="AU9:AX9"/>
    <mergeCell ref="AQ9:AT9"/>
    <mergeCell ref="BC9:BC10"/>
    <mergeCell ref="BD9:BD10"/>
    <mergeCell ref="BE9:BE10"/>
    <mergeCell ref="BF9:BF10"/>
    <mergeCell ref="BI9:BI10"/>
    <mergeCell ref="BF5:BK5"/>
    <mergeCell ref="BO9:BO10"/>
    <mergeCell ref="AM9:AP9"/>
    <mergeCell ref="DI9:DL9"/>
    <mergeCell ref="DE9:DG9"/>
    <mergeCell ref="CR5:CU5"/>
    <mergeCell ref="CY9:CZ9"/>
    <mergeCell ref="DA9:DD9"/>
    <mergeCell ref="CN5:CQ5"/>
    <mergeCell ref="B1:H1"/>
    <mergeCell ref="DV10:DW10"/>
    <mergeCell ref="CW9:CX9"/>
    <mergeCell ref="G9:H9"/>
    <mergeCell ref="B3:C3"/>
    <mergeCell ref="F3:G3"/>
    <mergeCell ref="H3:I3"/>
    <mergeCell ref="AZ5:BE5"/>
    <mergeCell ref="DQ9:DT9"/>
    <mergeCell ref="DM9:DP9"/>
    <mergeCell ref="F9:F10"/>
    <mergeCell ref="I9:I10"/>
    <mergeCell ref="L9:L10"/>
    <mergeCell ref="M9:M10"/>
    <mergeCell ref="N9:N10"/>
    <mergeCell ref="A9:A10"/>
    <mergeCell ref="B9:B10"/>
    <mergeCell ref="C9:C10"/>
    <mergeCell ref="D9:D10"/>
    <mergeCell ref="E9:E10"/>
    <mergeCell ref="J9:J10"/>
    <mergeCell ref="AA9:AD9"/>
    <mergeCell ref="W9:Z9"/>
    <mergeCell ref="P9:P10"/>
    <mergeCell ref="T9:T10"/>
    <mergeCell ref="U9:U10"/>
    <mergeCell ref="Q9:Q10"/>
    <mergeCell ref="R9:R10"/>
    <mergeCell ref="S9:S10"/>
    <mergeCell ref="O9:O10"/>
    <mergeCell ref="V9:V10"/>
    <mergeCell ref="BT9:BW9"/>
    <mergeCell ref="CR9:CU9"/>
    <mergeCell ref="CN9:CQ9"/>
    <mergeCell ref="CJ9:CM9"/>
    <mergeCell ref="CF9:CI9"/>
    <mergeCell ref="CB9:CE9"/>
    <mergeCell ref="BX9:CA9"/>
  </mergeCells>
  <phoneticPr fontId="0" type="noConversion"/>
  <conditionalFormatting sqref="B11:B110">
    <cfRule type="cellIs" dxfId="9" priority="175" stopIfTrue="1" operator="equal">
      <formula>"ok"</formula>
    </cfRule>
    <cfRule type="cellIs" dxfId="8" priority="176" stopIfTrue="1" operator="equal">
      <formula>"Error"</formula>
    </cfRule>
  </conditionalFormatting>
  <conditionalFormatting sqref="C11:AX110">
    <cfRule type="expression" dxfId="7" priority="200" stopIfTrue="1">
      <formula>AZ11="ok"</formula>
    </cfRule>
    <cfRule type="expression" dxfId="6" priority="201" stopIfTrue="1">
      <formula>AZ11=""</formula>
    </cfRule>
  </conditionalFormatting>
  <conditionalFormatting sqref="E3">
    <cfRule type="cellIs" dxfId="5" priority="135" stopIfTrue="1" operator="equal">
      <formula>"Error"</formula>
    </cfRule>
    <cfRule type="cellIs" dxfId="4" priority="136" stopIfTrue="1" operator="equal">
      <formula>"OK"</formula>
    </cfRule>
  </conditionalFormatting>
  <conditionalFormatting sqref="H3">
    <cfRule type="cellIs" dxfId="3" priority="137" stopIfTrue="1" operator="equal">
      <formula>"Error"</formula>
    </cfRule>
    <cfRule type="cellIs" dxfId="2" priority="139" stopIfTrue="1" operator="equal">
      <formula>"OK"</formula>
    </cfRule>
  </conditionalFormatting>
  <conditionalFormatting sqref="AZ11:CV110">
    <cfRule type="cellIs" dxfId="1" priority="1" stopIfTrue="1" operator="equal">
      <formula>"ok"</formula>
    </cfRule>
    <cfRule type="cellIs" dxfId="0" priority="2" stopIfTrue="1" operator="equal">
      <formula>""</formula>
    </cfRule>
  </conditionalFormatting>
  <dataValidations xWindow="426" yWindow="420" count="99">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2000000}"/>
    <dataValidation allowBlank="1" prompt="_x000a__x000a_" sqref="B11:B110 K10" xr:uid="{00000000-0002-0000-0100-000003000000}"/>
    <dataValidation allowBlank="1" showInputMessage="1" promptTitle="Basic Model Number" prompt="Enter the Basic Model Number in the cells below._x000a__x000a_" sqref="F9"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xr:uid="{00000000-0002-0000-0100-000008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9000000}"/>
    <dataValidation allowBlank="1" sqref="J11:J110" xr:uid="{00000000-0002-0000-0100-00000A000000}"/>
    <dataValidation allowBlank="1" showInputMessage="1" promptTitle="Chilled or Frozen Volume-Comp 1" prompt="If applicable, enter the Chilled or Frozen Volume in cubic feet in the cells below. This should be a decimal number greater than zero._x000a__x000a_This applies to product group codes 1-9, 22-25, 39, 40, 47 and 48. If not applicable, leave the cell blank._x000a__x000a__x000a__x000a_" sqref="Y10" xr:uid="{00000000-0002-0000-0100-00000B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 xr:uid="{00000000-0002-0000-0100-00000C000000}"/>
    <dataValidation allowBlank="1" showErrorMessage="1" sqref="J3" xr:uid="{00000000-0002-0000-0100-00000D000000}"/>
    <dataValidation allowBlank="1" showInputMessage="1" promptTitle="Product Group Code-Compartment 1" prompt="Enter the Product Group Code of Compartment 1 in the cells below.  This should be an integer between 1 and 49._x000a__x000a_See the Product Group Codes worksheet for details on product group codes._x000a__x000a__x000a__x000a_" sqref="W10" xr:uid="{00000000-0002-0000-0100-00000E000000}"/>
    <dataValidation allowBlank="1" showInputMessage="1" promptTitle="Product Group Code-Compartment 2" prompt="Enter the Product Group Code of Compartment 2 in the cells below.  This should be an integer between 1 and 49._x000a__x000a_See the Product Group Codes worksheet for details on product group codes._x000a__x000a__x000a__x000a_" sqref="AA10" xr:uid="{00000000-0002-0000-0100-00000F000000}"/>
    <dataValidation allowBlank="1" showInputMessage="1" promptTitle="Product Group Code-Compartment 3" prompt="If applicable, enter the Product Group Code of Compartment 3 in the cells below.  This should be an integer between 1 and 49._x000a__x000a_See the Product Group Code worksheet for details on product group codes._x000a__x000a__x000a__x000a_" sqref="AE10" xr:uid="{00000000-0002-0000-0100-000010000000}"/>
    <dataValidation allowBlank="1" showInputMessage="1" promptTitle="Product Group Code-Compartment 7" prompt="If applicable, enter the Product Group Code of Compartment 7 in the cells below.  This should be an integer between 1 and 49._x000a__x000a_See the Product Group Code worksheet for details on product group codes._x000a__x000a__x000a__x000a_" sqref="AU10" xr:uid="{00000000-0002-0000-0100-000011000000}"/>
    <dataValidation allowBlank="1" showInputMessage="1" promptTitle="Product Group Code-Compartment 6" prompt="If applicable, enter the Product Group Code of Compartment 6 in the cells below.  This should be an integer between 1 and 49._x000a__x000a_See the Product Group Code worksheet for details on product group codes._x000a__x000a__x000a__x000a_" sqref="AQ10" xr:uid="{00000000-0002-0000-0100-000012000000}"/>
    <dataValidation allowBlank="1" showInputMessage="1" promptTitle="Product Group Code-Compartment 5" prompt="If applicable, enter the Product Group Code of Compartment 5 in the cells below.  This should be an integer between 1 and 49._x000a__x000a_See the Product Group Code worksheet for details on product group codes._x000a__x000a__x000a__x000a_" sqref="AM10" xr:uid="{00000000-0002-0000-0100-000013000000}"/>
    <dataValidation allowBlank="1" showInputMessage="1" promptTitle="Product Group Code-Compartment 4" prompt="If applicable, enter the Product Group Code of Compartment 4 in the cells below.  This should be an integer between 1 and 49._x000a__x000a_See the Product Group Code worksheet for details on product group codes._x000a__x000a__x000a__x000a_" sqref="AI10" xr:uid="{00000000-0002-0000-0100-000014000000}"/>
    <dataValidation allowBlank="1" showInputMessage="1" promptTitle="Total Display Area - Comp 1" prompt="If applicable, enter the Total Display Area in square feet in the cells below. This should be a decimal number greater than zero._x000a__x000a_This applies to product group codes 10-21, 26-38, 41-46, and 49. If not applicable, leave the cell blank._x000a__x000a__x000a__x000a_" sqref="X10" xr:uid="{00000000-0002-0000-0100-000015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6000000}"/>
    <dataValidation errorStyle="information" allowBlank="1" showErrorMessage="1" errorTitle="Brand Name(s)" error="Please enter the Brand name._x000a__x000a_Click &quot;OK&quot; to accept your entry or &quot;Cancel&quot; to try again._x000a_" prompt="_x000a_" sqref="E11:E110" xr:uid="{00000000-0002-0000-0100-000017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xr:uid="{00000000-0002-0000-0100-00001800000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xr:uid="{00000000-0002-0000-0100-000019000000}">
      <formula1>IF(O11="yes",TRUE,IF(O11="y",TRUE,IF(O11="no",TRUE,IF(O11="n",TRUE,FALSE))))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xr:uid="{00000000-0002-0000-0100-00001A00000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B000000}"/>
    <dataValidation type="custom" allowBlank="1" showErrorMessage="1" errorTitle="Number of Compartments" error="The Number of Compartments should be an integer between 2 and 7._x000a__x000a_If the basic model has more than 7 seperate compartments, please email Ashley.Armstrong@ee.doe.gov._x000a__x000a_Click 'Retry&quot; to reenter the Number of Compartments." sqref="T11:T110" xr:uid="{00000000-0002-0000-0100-00001C000000}">
      <formula1>IF(T11=INT(T11),IF(T11&gt;1,IF(T11&lt;=7,TRUE,FALSE),FALSE))</formula1>
    </dataValidation>
    <dataValidation allowBlank="1" showInputMessage="1" promptTitle="Individual Model Number" prompt="Enter either the Individual Model Number Covered by the Basic Model in the cells below or the Private Model Number Covered by the Basic Model in the next column, but not both. " sqref="G10" xr:uid="{00000000-0002-0000-0100-00001D000000}"/>
    <dataValidation allowBlank="1" showInputMessage="1" promptTitle="Private Model Number" prompt="Enter either the Private Model Number Covered by the Basic Model in the cells below or the Individual Model Number Covered by the Basic Model in the previous column, but not both. " sqref="H10" xr:uid="{00000000-0002-0000-0100-00001E000000}"/>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xr:uid="{00000000-0002-0000-0100-00001F000000}"/>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Q9:Q10" xr:uid="{00000000-0002-0000-0100-00002000000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xr:uid="{00000000-0002-0000-0100-000021000000}"/>
    <dataValidation allowBlank="1" showInputMessage="1" promptTitle="Testing Instructions Filename" prompt="Enter the name of the PDF file containing the supplemental testing instructions._x000a__x000a_The first 7 characters of the filename must be in the form of &quot;DOExxxx&quot; where &quot;xxxx&quot; is a four-digit numerical code assigned to the manufacturer_x000a__x000a_" sqref="V9:V10" xr:uid="{00000000-0002-0000-0100-000022000000}"/>
    <dataValidation allowBlank="1" prompt="_x000a_" sqref="J9:J10" xr:uid="{00000000-0002-0000-0100-00002300000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xr:uid="{00000000-0002-0000-0100-000024000000}"/>
    <dataValidation allowBlank="1" showInputMessage="1" promptTitle="Total Display Area - Comp 2" prompt="If applicable, enter the Total Display Area in square feet in the cells below. This should be a decimal number greater than zero._x000a__x000a_This applies to product group codes 10-21, 26-38, 41-46, and 49. If not applicable, leave the cell blank._x000a__x000a__x000a__x000a_" sqref="AB10" xr:uid="{00000000-0002-0000-0100-000025000000}"/>
    <dataValidation allowBlank="1" showInputMessage="1" promptTitle="Chilled or Frozen Volume-Comp 2" prompt="If applicable, enter the Chilled or Frozen Volume in cubic feet in the cells below. This should be a decimal number greater than zero._x000a__x000a_This applies to product group codes 1-9, 22-25, 39, 40, 47 and 48. If not applicable, leave the cell blank._x000a__x000a__x000a__x000a_" sqref="AC10" xr:uid="{00000000-0002-0000-0100-000026000000}"/>
    <dataValidation allowBlank="1" showInputMessage="1" promptTitle="Total Display Area - Comp 3" prompt="If applicable, enter the Total Display Area in square feet in the cells below. This should be a decimal number greater than zero._x000a__x000a_This applies to product group codes 10-21, 26-38, 41-46, and 49. If not applicable, leave the cell blank._x000a__x000a__x000a__x000a_" sqref="AF10" xr:uid="{00000000-0002-0000-0100-000027000000}"/>
    <dataValidation allowBlank="1" showInputMessage="1" promptTitle="Chilled or Frozen Volume-Comp 3" prompt="If applicable, enter the Chilled or Frozen Volume in cubic feet in the cells below. This should be a decimal number greater than zero._x000a__x000a_This applies to product group codes 1-9, 22-25, 39, 40, 47 and 48. If not applicable, leave the cell blank._x000a__x000a__x000a__x000a_" sqref="AG10" xr:uid="{00000000-0002-0000-0100-000028000000}"/>
    <dataValidation allowBlank="1" showInputMessage="1" promptTitle="Total Display Area - Comp 4" prompt="If applicable, enter the Total Display Area in square feet in the cells below. This should be a decimal number greater than zero._x000a__x000a_This applies to product group codes 10-21, 26-38, 41-46, and 49. If not applicable, leave the cell blank._x000a__x000a__x000a__x000a_" sqref="AJ10" xr:uid="{00000000-0002-0000-0100-000029000000}"/>
    <dataValidation allowBlank="1" showInputMessage="1" promptTitle="Chilled or Frozen Volume-Comp 4" prompt="If applicable, enter the Chilled or Frozen Volume in cubic feet in the cells below. This should be a decimal number greater than zero._x000a__x000a_This applies to product group codes 1-9, 22-25, 39, 40, 47 and 48. If not applicable, leave the cell blank._x000a__x000a__x000a__x000a_" sqref="AK10" xr:uid="{00000000-0002-0000-0100-00002A000000}"/>
    <dataValidation allowBlank="1" showInputMessage="1" promptTitle="Total Display Area - Comp 5" prompt="If applicable, enter the Total Display Area in square feet in the cells below. This should be a decimal number greater than zero._x000a__x000a_This applies to product group codes 10-21, 26-38, 41-46, and 49. If not applicable, leave the cell blank._x000a__x000a__x000a__x000a_" sqref="AN10" xr:uid="{00000000-0002-0000-0100-00002B000000}"/>
    <dataValidation allowBlank="1" showInputMessage="1" promptTitle="Chilled or Frozen Volume-Comp 5" prompt="If applicable, enter the Chilled or Frozen Volume in cubic feet in the cells below. This should be a decimal number greater than zero._x000a__x000a_This applies to product group codes 1-9, 22-25, 39, 40, 47 and 48. If not applicable, leave the cell blank._x000a__x000a__x000a__x000a_" sqref="AO10" xr:uid="{00000000-0002-0000-0100-00002C000000}"/>
    <dataValidation allowBlank="1" showInputMessage="1" promptTitle="Total Display Area - Comp 6" prompt="If applicable, enter the Total Display Area in square feet in the cells below. This should be a decimal number greater than zero._x000a__x000a_This applies to product group codes 10-21, 26-38, 41-46, and 49. If not applicable, leave the cell blank._x000a__x000a__x000a__x000a_" sqref="AR10" xr:uid="{00000000-0002-0000-0100-00002D000000}"/>
    <dataValidation allowBlank="1" showInputMessage="1" promptTitle="Chilled or Frozen Volume-Comp 6" prompt="If applicable, enter the Chilled or Frozen Volume in cubic feet in the cells below. This should be a decimal number greater than zero._x000a__x000a_This applies to product group codes 1-9, 22-25, 39, 40, 47 and 48. If not applicable, leave the cell blank._x000a__x000a__x000a__x000a_" sqref="AS10" xr:uid="{00000000-0002-0000-0100-00002E000000}"/>
    <dataValidation allowBlank="1" showInputMessage="1" promptTitle="Total Display Area - Comp 7" prompt="If applicable, enter the Total Display Area in square feet in the cells below. This should be a decimal number greater than zero._x000a__x000a_This applies to product group codes 10-21, 26-38, 41-46, and 49. If not applicable, leave the cell blank._x000a__x000a__x000a__x000a_" sqref="AV10" xr:uid="{00000000-0002-0000-0100-00002F000000}"/>
    <dataValidation allowBlank="1" showInputMessage="1" promptTitle="Chilled or Frozen Volume-Comp 7" prompt="If applicable, enter the Chilled or Frozen Volume in cubic feet in the cells below. This should be a decimal number greater than zero._x000a__x000a_This applies to product group codes 1-9, 22-25, 39, 40, 47 and 48. If not applicable, leave the cell blank._x000a__x000a__x000a__x000a_" sqref="AW10" xr:uid="{00000000-0002-0000-0100-000030000000}"/>
    <dataValidation type="custom" allowBlank="1" showErrorMessage="1" errorTitle="Individual Model Number" error="You should enter data in either the Individual Model Number column or the Private Model Number column, but not both." prompt="_x000a_" sqref="G11:G110" xr:uid="{00000000-0002-0000-0100-00003100000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xr:uid="{00000000-0002-0000-0100-000032000000}">
      <formula1>IF(ISBLANK(G11),TRUE,FALSE)</formula1>
    </dataValidation>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xr:uid="{00000000-0002-0000-0100-000033000000}">
      <formula1>IF(OR(I11="n",I11="c",I11="e",I11="d",I11="f",I11="ETO"),TRUE,FALSE)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xr:uid="{00000000-0002-0000-0100-000034000000}">
      <formula1>IF(ISBLANK(Q11)=TRUE,FALSE,IF(Q11="yes",IF(ISBLANK(R11),FALSE,TRUE),IF(Q11="y",IF(ISBLANK(R11),FALSE,TRUE),FALSE)))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xr:uid="{00000000-0002-0000-0100-000035000000}">
      <formula1>IF(Q11="yes",TRUE,IF(Q11="y",TRUE,IF(Q11="no",TRUE,IF(Q11="n",TRUE,FALSE))))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xr:uid="{00000000-0002-0000-0100-000036000000}">
      <formula1>IF(ISBLANK(Q11)=TRUE,FALSE,IF(OR(Q11="yes",Q11="y"),IF(S11="yes",TRUE,IF(S11="y",TRUE,IF(S11="no",TRUE,IF(S11="n",TRUE,FALSE)))),FALSE))</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V11:V110" xr:uid="{00000000-0002-0000-0100-000037000000}">
      <formula1>IF(RIGHT(V11,4)=".pdf",IF(LEFT(V11,3)="DOE",IF(ISNUMBER(VALUE(MID(V11,4,4))),TRUE,FALSE),FALSE),FALSE)</formula1>
    </dataValidation>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xr:uid="{00000000-0002-0000-0100-00003800000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xr:uid="{00000000-0002-0000-0100-000039000000}">
      <formula1>IF(OR(Q11="yes",Q11="y"),IF(L11=0,TRUE,FALSE),IF(OR(Q11="no",Q11="n"),IF(INT(L11)=L11,IF(L11&gt;0,TRUE,FALSE)),IF(INT(L11)=L11,IF(L11&gt;=0,TRUE,FALSE))))</formula1>
    </dataValidation>
    <dataValidation allowBlank="1" promptTitle="Company Number" sqref="D9:D10" xr:uid="{00000000-0002-0000-0100-00003A000000}"/>
    <dataValidation allowBlank="1" showInputMessage="1" sqref="D11:D110" xr:uid="{00000000-0002-0000-0100-00003B000000}"/>
    <dataValidation type="custom" allowBlank="1" showErrorMessage="1" errorTitle="Product Group Code-Compartment 1" error="The entry for the Product Group Code for Compartment 1 should be an integer between 1 and 49._x000a__x000a_See the Product Group Code worksheet for details on product group codes._x000a__x000a_Click &quot;Retry&quot; to re-enter the Product Group Code._x000a__x000a_" sqref="W11:W110" xr:uid="{00000000-0002-0000-0100-00003C000000}">
      <formula1>IF(W11=INT(W11),IF(W11&gt;0,IF(W11&lt;=$DW$12,TRUE,FALSE)))</formula1>
    </dataValidation>
    <dataValidation type="custom" allowBlank="1" showErrorMessage="1" errorTitle="Product Group Code-Compartment 2" error="The entry for the Product Group Code for Compartment 2 should be an integer between 1 and 49._x000a__x000a_See the Product Group Code worksheet for details on product group codes._x000a__x000a_Click &quot;Retry&quot; to re-enter the Product Group Code._x000a__x000a_" sqref="AA11:AA110" xr:uid="{00000000-0002-0000-0100-00003D000000}">
      <formula1>IF(AA11=INT(AA11),IF(AA11&gt;0,IF(AA11&lt;=$DW$12,TRUE,FALSE)))</formula1>
    </dataValidation>
    <dataValidation type="custom" showErrorMessage="1" errorTitle="Product Group Code-Compartment 3" error="Please be sure that the Number of Compartments is at least 3._x000a__x000a_If applicable, the entry for the Product Group Code for Compartment 3 should be an integer between 1 and 49._x000a__x000a_See the Product Group Code worksheet for details._x000a__x000a_" sqref="AE11:AE110" xr:uid="{00000000-0002-0000-0100-00003E000000}">
      <formula1>IF($T11&lt;3,FALSE,IF(AE11=INT(AE11),IF(AE11&gt;0,IF(AE11&lt;=$DW$12,TRUE,FALSE))))</formula1>
    </dataValidation>
    <dataValidation type="custom" showErrorMessage="1" errorTitle="Product Group Code-Compartment 4" error="Please be sure that the Number of Compartments is at least 4._x000a__x000a_If applicable, the entry for the Product Group Code for Compartment 4 should be an integer between 1 and 49._x000a__x000a_See the Product Group Code worksheet for details._x000a__x000a_" sqref="AI11:AI110" xr:uid="{00000000-0002-0000-0100-00003F000000}">
      <formula1>IF($T11&lt;4,FALSE,IF(AI11=INT(AI11),IF(AI11&gt;0,IF(AI11&lt;=$DW$12,TRUE,FALSE))))</formula1>
    </dataValidation>
    <dataValidation type="custom" showErrorMessage="1" errorTitle="Product Group Code-Compartment 5" error="Please be sure that the Number of Compartments is at least 5._x000a__x000a_If applicable, the entry for the Product Group Code for Compartment 5 should be an integer between 1 and 49._x000a__x000a_See the Product Group Code worksheet for details._x000a__x000a_" sqref="AM11:AM110" xr:uid="{00000000-0002-0000-0100-000040000000}">
      <formula1>IF($T11&lt;5,FALSE,IF(AM11=INT(AM11),IF(AM11&gt;0,IF(AM11&lt;=$DW$12,TRUE,FALSE))))</formula1>
    </dataValidation>
    <dataValidation type="custom" showErrorMessage="1" errorTitle="Product Group Code-Compartment 6" error="Please be sure that the Number of Compartments is at least 6._x000a__x000a_If applicable, the entry for the Product Group Code for Compartment 6 should be an integer between 1 and 49._x000a__x000a_See the Product Group Code worksheet for details._x000a__x000a_" sqref="AQ11:AQ110" xr:uid="{00000000-0002-0000-0100-000041000000}">
      <formula1>IF($T11&lt;6,FALSE,IF(AQ11=INT(AQ11),IF(AQ11&gt;0,IF(AQ11&lt;=$DW$12,TRUE,FALSE))))</formula1>
    </dataValidation>
    <dataValidation type="custom" showErrorMessage="1" errorTitle="Product Group Code-Compartment 7" error="Please be sure that the Number of Compartments is at least 7._x000a__x000a_If applicable, the entry for the Product Group Code for Compartment 7 should be an integer between 1 and 49._x000a__x000a_See the Product Group Code worksheet for details._x000a__x000a_" sqref="AU11:AU110" xr:uid="{00000000-0002-0000-0100-000042000000}">
      <formula1>IF($T11&lt;7,FALSE,IF(AU11=INT(AU11),IF(AU11&gt;0,IF(AU11&lt;=$DW$12,TRUE,FALSE))))</formula1>
    </dataValidation>
    <dataValidation type="custom" operator="greaterThan" showErrorMessage="1" errorTitle="Total Display Area - Comp 2" error="For Compartment 2, for product group codes 10-21, 26-38, 41-46, and 49, this should be a decimal greater than zero. For other product group codes, the cell should be blank._x000a__x000a__x000a_" sqref="AB11:AB110" xr:uid="{00000000-0002-0000-0100-000043000000}">
      <formula1>IF(OR(AA11=0,AND(AA11&gt;=1,AA11&lt;=9),AND(AA11&gt;=22,AA11&lt;=25),AA11=39,AA11=40,AA11=47,AA11=48),IF(ISBLANK(AB11)=TRUE,TRUE,FALSE),IF(AND(ISNUMBER(AB11),AB11&gt;0),TRUE,FALSE))</formula1>
    </dataValidation>
    <dataValidation type="custom" operator="greaterThan" showErrorMessage="1" errorTitle="Total Display Area - Comp 1" error="For Compartment 1, for product group codes 10-21, 26-38, 41-46, and 49, this should be a decimal greater than zero. For other product group codes, the cell should be blank._x000a__x000a__x000a_" sqref="X11:X110" xr:uid="{00000000-0002-0000-0100-000044000000}">
      <formula1>IF(OR(W11=0,AND(W11&gt;=1,W11&lt;=9),AND(W11&gt;=22,W11&lt;=25),W11=39,W11=40,W11=47,W11=48),IF(ISBLANK(X11)=TRUE,TRUE,FALSE),IF(AND(ISNUMBER(X11),X11&gt;0),TRUE,FALSE))</formula1>
    </dataValidation>
    <dataValidation type="custom" operator="greaterThan" showErrorMessage="1" errorTitle="Total Display Area - Comp 3" error="Please be sure that the number of compartments is at least 3._x000a__x000a_For Compartment 3, for product group codes 10-21, 26-38, 41-46, and 49, this should be a decimal &gt; 0. For other product group codes, the cell should be blank._x000a__x000a__x000a__x000a_" sqref="AF11:AF110" xr:uid="{00000000-0002-0000-0100-000045000000}">
      <formula1>IF($T11&lt;3,FALSE,IF(OR(AE11=0,AND(AE11&gt;=1,AE11&lt;=9),AND(AE11&gt;=22,AE11&lt;=25),AE11=39,AE11=40,AE11=47,AE11=48),IF(ISBLANK(AF11)=TRUE,TRUE,FALSE),IF(AND(ISNUMBER(AF11),AF11&gt;0),TRUE,FALSE)))</formula1>
    </dataValidation>
    <dataValidation type="custom" operator="greaterThan" showErrorMessage="1" errorTitle="Total Display Area - Comp 4" error="Please be sure that the number of compartments is at least 4._x000a__x000a_For Compartment 4, for product group codes 10-21, 26-38, 41-46, and 49, this should be a decimal &gt; 0. For other product group codes, the cell should be blank._x000a__x000a__x000a__x000a_" sqref="AJ11:AJ110" xr:uid="{00000000-0002-0000-0100-000046000000}">
      <formula1>IF($T11&lt;4,FALSE,IF(OR(AI11=0,AND(AI11&gt;=1,AI11&lt;=9),AND(AI11&gt;=22,AI11&lt;=25),AI11=39,AI11=40,AI11=47,AI11=48),IF(ISBLANK(AJ11)=TRUE,TRUE,FALSE),IF(AND(ISNUMBER(AJ11),AJ11&gt;0),TRUE,FALSE)))</formula1>
    </dataValidation>
    <dataValidation type="custom" operator="greaterThan" showErrorMessage="1" errorTitle="Total Display Area - Comp 5" error="Please be sure that the number of compartments is at least 5._x000a__x000a_For Compartment 5, for product group codes 10-21, 26-38, 41-46, and 49, this should be a decimal &gt; 0. For other product group codes, the cell should be blank._x000a__x000a__x000a__x000a_" sqref="AN11:AN110" xr:uid="{00000000-0002-0000-0100-000047000000}">
      <formula1>IF($T11&lt;5,FALSE,IF(OR(AM11=0,AND(AM11&gt;=1,AM11&lt;=9),AND(AM11&gt;=22,AM11&lt;=25),AM11=39,AM11=40,AM11=47,AM11=48),IF(ISBLANK(AN11)=TRUE,TRUE,FALSE),IF(AND(ISNUMBER(AN11),AN11&gt;0),TRUE,FALSE)))</formula1>
    </dataValidation>
    <dataValidation type="custom" operator="greaterThan" showErrorMessage="1" errorTitle="Total Display Area - Comp 6" error="Please be sure that the number of compartments is at least 6._x000a__x000a_For Compartment 6, for product group codes 10-21, 26-38, 41-46, and 49, this should be a decimal &gt; 0. For other product group codes, the cell should be blank._x000a__x000a__x000a__x000a_" sqref="AR11:AR110" xr:uid="{00000000-0002-0000-0100-000048000000}">
      <formula1>IF($T11&lt;6,FALSE,IF(OR(AQ11=0,AND(AQ11&gt;=1,AQ11&lt;=9),AND(AQ11&gt;=22,AQ11&lt;=25),AQ11=39,AQ11=40,AQ11=47,AQ11=48),IF(ISBLANK(AR11)=TRUE,TRUE,FALSE),IF(AND(ISNUMBER(AR11),AR11&gt;0),TRUE,FALSE)))</formula1>
    </dataValidation>
    <dataValidation type="custom" operator="greaterThan" showErrorMessage="1" errorTitle="Total Display Area - Comp 7" error="Please be sure that the number of compartments is at least 7._x000a__x000a_For Compartment 7, for product group codes 10-21, 26-38, 41-46, and 49, this should be a decimal &gt; 0. For other product group codes, the cell should be blank._x000a__x000a__x000a__x000a_" sqref="AV11:AV110" xr:uid="{00000000-0002-0000-0100-000049000000}">
      <formula1>IF($T11&lt;7,FALSE,IF(OR(AU11=0,AND(AU11&gt;=1,AU11&lt;=9),AND(AU11&gt;=22,AU11&lt;=25),AU11=39,AU11=40,AU11=47,AU11=48),IF(ISBLANK(AV11)=TRUE,TRUE,FALSE),IF(AND(ISNUMBER(AV11),AV11&gt;0),TRUE,FALSE)))</formula1>
    </dataValidation>
    <dataValidation type="custom" operator="greaterThan" showErrorMessage="1" errorTitle="Chilled Volume - Comp 1" error="For Compartment 1, for product group codes 1-9, 22-25, 39, 40, 47, and 48, this should be a decimal greater than zero. For other product group codes, the cell should be blank._x000a__x000a__x000a_" sqref="Y11:Y110" xr:uid="{00000000-0002-0000-0100-00004A000000}">
      <formula1>IF(OR(W11=0,AND(W11&gt;=10,W11&lt;=21),AND(W11&gt;=26,W11&lt;=38),AND(W11&gt;=41,W11&lt;=46),W11=49),IF(ISBLANK(Y11)=TRUE,TRUE,FALSE),IF(AND(ISNUMBER(Y11),Y11&gt;0),TRUE,FALSE))</formula1>
    </dataValidation>
    <dataValidation type="custom" operator="greaterThan" showErrorMessage="1" errorTitle="Chilled Volume - Comp 2" error="For Compartment 2, for product group codes 1-9, 22-25, 39, 40, 47, and 48, this should be a decimal greater than zero. For other product group codes, the cell should be blank._x000a__x000a__x000a__x000a_" sqref="AC11:AC110" xr:uid="{00000000-0002-0000-0100-00004B000000}">
      <formula1>IF(OR(AA11=0,AND(AA11&gt;=10,AA11&lt;=21),AND(AA11&gt;=26,AA11&lt;=38),AND(AA11&gt;=41,AA11&lt;=46),AA11=49),IF(ISBLANK(AC11)=TRUE,TRUE,FALSE),IF(AND(ISNUMBER(AC11),AC11&gt;0),TRUE,FALSE))</formula1>
    </dataValidation>
    <dataValidation type="custom" operator="greaterThan" showErrorMessage="1" errorTitle="Chilled Volume - Comp 3" error="Please be sure that the number of compartments is at least 3._x000a__x000a_For Compartment 3, for product group codes 1-9, 22-25, 39, 40, 47, &amp; 48, this should be a decimal &gt; 0. For other product group codes, the cell should be blank._x000a__x000a__x000a_" sqref="AG11:AG110" xr:uid="{00000000-0002-0000-0100-00004C000000}">
      <formula1>IF($T11&lt;3,FALSE,IF(OR(AE11=0,AND(AE11&gt;=10,AE11&lt;=21),AND(AE11&gt;=26,AE11&lt;=38),AND(AE11&gt;=41,AE11&lt;=46),AE11=49),IF(ISBLANK(AG11)=TRUE,TRUE,FALSE),IF(AND(ISNUMBER(AG11),AG11&gt;0),TRUE,FALSE)))</formula1>
    </dataValidation>
    <dataValidation type="custom" operator="greaterThan" showErrorMessage="1" errorTitle="Chilled Volume - Comp 4" error="Please be sure that the number of compartments is at least 4._x000a__x000a_For Compartment 4, for product group codes 1-9, 22-25, 39, 40, 47, &amp; 48, this should be a decimal &gt; 0. For other product group codes, the cell should be blank._x000a__x000a__x000a_" sqref="AK11:AK110" xr:uid="{00000000-0002-0000-0100-00004D000000}">
      <formula1>IF($T11&lt;4,FALSE,IF(OR(AI11=0,AND(AI11&gt;=10,AI11&lt;=21),AND(AI11&gt;=26,AI11&lt;=38),AND(AI11&gt;=41,AI11&lt;=46),AI11=49),IF(ISBLANK(AK11)=TRUE,TRUE,FALSE),IF(AND(ISNUMBER(AK11),AK11&gt;0),TRUE,FALSE)))</formula1>
    </dataValidation>
    <dataValidation type="custom" operator="greaterThan" showErrorMessage="1" errorTitle="Chilled Volume - Comp 5" error="Please be sure that the number of compartments is at least 5._x000a__x000a_For Compartment 5, for product group codes 1-9, 22-25, 39, 40, 47, &amp; 48, this should be a decimal &gt; 0. For other product group codes, the cell should be blank._x000a__x000a__x000a_" sqref="AO11:AO110" xr:uid="{00000000-0002-0000-0100-00004E000000}">
      <formula1>IF($T11&lt;5,FALSE,IF(OR(AM11=0,AND(AM11&gt;=10,AM11&lt;=21),AND(AM11&gt;=26,AM11&lt;=38),AND(AM11&gt;=41,AM11&lt;=46),AM11=49),IF(ISBLANK(AO11)=TRUE,TRUE,FALSE),IF(AND(ISNUMBER(AO11),AO11&gt;0),TRUE,FALSE)))</formula1>
    </dataValidation>
    <dataValidation type="custom" operator="greaterThan" showErrorMessage="1" errorTitle="Chilled Volume - Comp 6" error="Please be sure that the number of compartments is at least 6._x000a__x000a_For Compartment 6, for product group codes 1-9, 22-25, 39, 40, 47, &amp; 48, this should be a decimal &gt; 0. For other product group codes, the cell should be blank._x000a__x000a__x000a_" sqref="AS11:AS110" xr:uid="{00000000-0002-0000-0100-00004F000000}">
      <formula1>IF($T11&lt;6,FALSE,IF(OR(AQ11=0,AND(AQ11&gt;=10,AQ11&lt;=21),AND(AQ11&gt;=26,AQ11&lt;=38),AND(AQ11&gt;=41,AQ11&lt;=46),AQ11=49),IF(ISBLANK(AS11)=TRUE,TRUE,FALSE),IF(AND(ISNUMBER(AS11),AS11&gt;0),TRUE,FALSE)))</formula1>
    </dataValidation>
    <dataValidation type="custom" operator="greaterThan" showErrorMessage="1" errorTitle="Chilled Volume - Comp 7" error="Please be sure that the number of compartments is at least 7._x000a__x000a_For Compartment 7, for product group codes 1-9, 22-25, 39, 40, 47, &amp; 48, this should be a decimal &gt; 0. For other product group codes, the cell should be blank._x000a__x000a__x000a_" sqref="AW11:AW110" xr:uid="{00000000-0002-0000-0100-000050000000}">
      <formula1>IF($T11&lt;7,FALSE,IF(OR(AU11=0,AND(AU11&gt;=10,AU11&lt;=21),AND(AU11&gt;=26,AU11&lt;=38),AND(AU11&gt;=41,AU11&lt;=46),AU11=49),IF(ISBLANK(AW11)=TRUE,TRUE,FALSE),IF(AND(ISNUMBER(AW11),AW11&gt;0),TRUE,FALSE)))</formula1>
    </dataValidation>
    <dataValidation type="custom" allowBlank="1" sqref="K11:K110" xr:uid="{00000000-0002-0000-0100-000051000000}">
      <formula1>IF(OR(K11="n",K11="c",K11="e",K11="d",K11="f",K11="ETO"),TRUE,FALSE)</formula1>
    </dataValidation>
    <dataValidation allowBlank="1" showInputMessage="1" promptTitle="Daily Energy Consumption" prompt="Enter the Daily Energy Consumption in kWh/day for all of the compartments combined in the cells below.  This should be a decimal number greater than zero." sqref="U9:U10" xr:uid="{00000000-0002-0000-0100-000052000000}"/>
    <dataValidation type="decimal" operator="greaterThan" allowBlank="1" showErrorMessage="1" errorTitle="Daily Energy Consumption" error="The Daily Energy Consumption in kWh/day should be a decimal number greater than zero._x000a__x000a_Click &quot;Retry&quot; to reenter the Daily Energy Consumption._x000a_" sqref="U11:U110" xr:uid="{00000000-0002-0000-0100-000053000000}">
      <formula1>0</formula1>
    </dataValidation>
    <dataValidation allowBlank="1" showInputMessage="1" promptTitle="Rating Temperature (F) - Comp 1" prompt="Enter the Rating Temperature (-15F, 0F, 38F, or LAPT, if applicable) in degrees Fahrenheit in the cells below. The LAPT is the lowest application product temperature as defined in Section 431.62._x000a__x000a__x000a__x000a_" sqref="Z10" xr:uid="{00000000-0002-0000-0100-000054000000}"/>
    <dataValidation allowBlank="1" showInputMessage="1" promptTitle="Rating Temperature (F) - Comp 2" prompt="Enter the Rating Temperature (-15F, 0F, 38F, or LAPT, if applicable) in degrees Fahrenheit in the cells below. The LAPT is the lowest application product temperature as defined in Section 431.62._x000a__x000a__x000a__x000a_" sqref="AD10" xr:uid="{00000000-0002-0000-0100-000055000000}"/>
    <dataValidation allowBlank="1" showInputMessage="1" promptTitle="Rating Temperature (F) - Comp 3" prompt="If applicable, enter the Rating Temperature (-15F, 0F, 38F, or LAPT, if applicable) in degrees Fahrenheit in the cells below. The LAPT is the lowest application product temperature as defined in Section 431.62._x000a__x000a__x000a__x000a_" sqref="AH10" xr:uid="{00000000-0002-0000-0100-000056000000}"/>
    <dataValidation allowBlank="1" showInputMessage="1" promptTitle="Rating Temperature (F) - Comp 7" prompt="If applicable, enter the Rating Temperature (-15F, 0F, 38F, or LAPT, if applicable) in degrees Fahrenheit in the cells below. The LAPT is the lowest application product temperature as defined in Section 431.62._x000a__x000a__x000a__x000a_" sqref="AX10" xr:uid="{00000000-0002-0000-0100-000057000000}"/>
    <dataValidation allowBlank="1" showInputMessage="1" promptTitle="Rating Temperature (F) - Comp 6" prompt="If applicable, enter the Rating Temperature (-15F, 0F, 38F, or LAPT, if applicable) in degrees Fahrenheit in the cells below. The LAPT is the lowest application product temperature as defined in Section 431.62._x000a__x000a__x000a__x000a__x000a__x000a__x000a__x000a__x000a__x000a_" sqref="AT10" xr:uid="{00000000-0002-0000-0100-000058000000}"/>
    <dataValidation allowBlank="1" showInputMessage="1" promptTitle="Rating Temperature (F) - Comp 5" prompt="If applicable, enter the Rating Temperature (-15F, 0F, 38F, or LAPT, if applicable) in degrees Fahrenheit in the cells below. The LAPT is the lowest application product temperature as defined in Section 431.62._x000a__x000a__x000a__x000a_" sqref="AP10" xr:uid="{00000000-0002-0000-0100-000059000000}"/>
    <dataValidation allowBlank="1" showInputMessage="1" promptTitle="Rating Temperature (F) - Comp 4" prompt="If applicable, enter the Rating Temperature (-15F, 0F, 38F, or LAPT, if applicable) in degrees Fahrenheit in the cells below. The LAPT is the lowest application product temperature as defined in Section 431.62._x000a__x000a__x000a__x000a_" sqref="AL10" xr:uid="{00000000-0002-0000-0100-00005A000000}"/>
    <dataValidation type="decimal" operator="greaterThanOrEqual" showErrorMessage="1" errorTitle="Rating Temperature (F) - Comp 1" error="The entry for Rating Temperature for Compartment 1 must be a number in degrees Fahrenheit._x000a__x000a_Click &quot;Retry&quot; to re-enter the Rating Temperature._x000a_" sqref="Z11:Z110" xr:uid="{00000000-0002-0000-0100-00005B000000}">
      <formula1>-459.67</formula1>
    </dataValidation>
    <dataValidation type="decimal" operator="greaterThanOrEqual" showErrorMessage="1" errorTitle="Rating Temperature (F) - Comp 2" error="The entry for Rating Temperature for Compartment 2 must be a number in degrees Fahrenheit._x000a__x000a_Click &quot;Retry&quot; to re-enter the Rating Temperature._x000a_" sqref="AD11:AD110" xr:uid="{00000000-0002-0000-0100-00005C000000}">
      <formula1>-459.67</formula1>
    </dataValidation>
    <dataValidation type="custom" operator="greaterThan" showErrorMessage="1" errorTitle="Rating Temperature (F) - Comp 3" error="Please be sure that the number of compartments is at least 3._x000a__x000a_If applicable, the entry for Rating Temperature for Compartment 3 must be a number in degrees Fahrenheit._x000a__x000a_Click &quot;Retry&quot; to re-enter the Rating Temperature._x000a_" sqref="AH11:AH110" xr:uid="{00000000-0002-0000-0100-00005D000000}">
      <formula1>IF($T11&lt;3,FALSE,IF(AND(ISNUMBER(AH11),AH11&gt;=-459.67),TRUE,FALSE))</formula1>
    </dataValidation>
    <dataValidation type="custom" operator="greaterThanOrEqual" showErrorMessage="1" errorTitle="Rating Temperature (F) - Comp 4" error="Please be sure that the number of compartments is at least 4._x000a__x000a_If applicable, the entry for Rating Temperature for Compartment 4 must be a number in degrees Fahrenheit._x000a__x000a_Click &quot;Retry&quot; to re-enter the Rating Temperature._x000a_" sqref="AL11:AL110" xr:uid="{00000000-0002-0000-0100-00005E000000}">
      <formula1>IF($T11&lt;4,FALSE,IF(AND(ISNUMBER(AL11),AL11&gt;=-459.67),TRUE,FALSE))</formula1>
    </dataValidation>
    <dataValidation type="custom" operator="greaterThan" showErrorMessage="1" errorTitle="Rating Temperature (F) - Comp 5" error="Please be sure that the number of compartments is at least 5._x000a__x000a_If applicable, the entry for Rating Temperature for Compartment 5 must be a number in degrees Fahrenheit._x000a__x000a_Click &quot;Retry&quot; to re-enter the Rating Temperature._x000a_" sqref="AP11:AP110" xr:uid="{00000000-0002-0000-0100-00005F000000}">
      <formula1>IF($T11&lt;5,FALSE,IF(AND(ISNUMBER(AP11),AP11&gt;=-459.67),TRUE,FALSE))</formula1>
    </dataValidation>
    <dataValidation type="custom" operator="greaterThan" showErrorMessage="1" errorTitle="Rating Temperature (F) - Comp 6" error="Please be sure that the number of compartments is at least 6._x000a__x000a_If applicable, the entry for Rating Temperature for Compartment 6 must be a number in degrees Fahrenheit._x000a__x000a_Click &quot;Retry&quot; to re-enter the Rating Temperature._x000a_" sqref="AT11:AT110" xr:uid="{00000000-0002-0000-0100-000060000000}">
      <formula1>IF($T11&lt;6,FALSE,IF(AND(ISNUMBER(AT11),AT11&gt;=-459.67),TRUE,FALSE))</formula1>
    </dataValidation>
    <dataValidation type="custom" operator="greaterThan" showErrorMessage="1" errorTitle="Rating Temperature (F) - Comp 7" error="Please be sure that the Number of Compartments is at least 7._x000a__x000a_If applicable, the entry for Rating Temperature for Compartment 7 must be a number in degrees Fahrenheit._x000a__x000a_Click &quot;Retry&quot; to re-enter the Rating Temperature._x000a_" sqref="AX11:AX110" xr:uid="{00000000-0002-0000-0100-000061000000}">
      <formula1>IF($T11&lt;7,FALSE,IF(AND(ISNUMBER(AX11),AX11&gt;=-459.67),TRUE,FALSE))</formula1>
    </dataValidation>
    <dataValidation allowBlank="1" showInputMessage="1" promptTitle="Number of Compartments" prompt="Enter the total Number of Compartments in the model in the cells below.  This should be an integer between 2 and 7._x000a__x000a__x000a__x000a_" sqref="T9:T10" xr:uid="{00000000-0002-0000-0100-000062000000}"/>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2"/>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75" x14ac:dyDescent="0.2"/>
  <cols>
    <col min="1" max="1" width="9.140625" style="16"/>
    <col min="2" max="2" width="75.85546875" style="16" customWidth="1"/>
    <col min="3" max="3" width="18.5703125" style="16" customWidth="1"/>
    <col min="4" max="4" width="32.42578125" style="16" customWidth="1"/>
    <col min="5" max="6" width="12.42578125" style="63" customWidth="1"/>
    <col min="7" max="16384" width="9.140625" style="16"/>
  </cols>
  <sheetData>
    <row r="1" spans="1:6" x14ac:dyDescent="0.2">
      <c r="A1" s="15" t="s">
        <v>77</v>
      </c>
    </row>
    <row r="3" spans="1:6" s="18" customFormat="1" ht="45" x14ac:dyDescent="0.2">
      <c r="A3" s="59" t="s">
        <v>78</v>
      </c>
      <c r="B3" s="60" t="s">
        <v>25</v>
      </c>
      <c r="C3" s="60" t="s">
        <v>26</v>
      </c>
      <c r="D3" s="60" t="s">
        <v>27</v>
      </c>
      <c r="E3" s="59" t="s">
        <v>28</v>
      </c>
      <c r="F3" s="59" t="s">
        <v>29</v>
      </c>
    </row>
    <row r="4" spans="1:6" ht="15" customHeight="1" x14ac:dyDescent="0.2">
      <c r="A4" s="61">
        <v>1</v>
      </c>
      <c r="B4" s="62" t="s">
        <v>72</v>
      </c>
      <c r="C4" s="62" t="s">
        <v>30</v>
      </c>
      <c r="D4" s="62" t="s">
        <v>41</v>
      </c>
      <c r="E4" s="64" t="s">
        <v>31</v>
      </c>
      <c r="F4" s="64" t="s">
        <v>73</v>
      </c>
    </row>
    <row r="5" spans="1:6" ht="15" customHeight="1" x14ac:dyDescent="0.2">
      <c r="A5" s="61">
        <v>2</v>
      </c>
      <c r="B5" s="62" t="s">
        <v>72</v>
      </c>
      <c r="C5" s="62" t="s">
        <v>30</v>
      </c>
      <c r="D5" s="62" t="s">
        <v>42</v>
      </c>
      <c r="E5" s="64" t="s">
        <v>31</v>
      </c>
      <c r="F5" s="64" t="s">
        <v>73</v>
      </c>
    </row>
    <row r="6" spans="1:6" ht="15" customHeight="1" x14ac:dyDescent="0.2">
      <c r="A6" s="61">
        <v>3</v>
      </c>
      <c r="B6" s="62" t="s">
        <v>72</v>
      </c>
      <c r="C6" s="62" t="s">
        <v>30</v>
      </c>
      <c r="D6" s="62" t="s">
        <v>48</v>
      </c>
      <c r="E6" s="64" t="s">
        <v>31</v>
      </c>
      <c r="F6" s="64" t="s">
        <v>73</v>
      </c>
    </row>
    <row r="7" spans="1:6" ht="15" customHeight="1" x14ac:dyDescent="0.2">
      <c r="A7" s="61">
        <v>4</v>
      </c>
      <c r="B7" s="62" t="s">
        <v>72</v>
      </c>
      <c r="C7" s="62" t="s">
        <v>30</v>
      </c>
      <c r="D7" s="62" t="s">
        <v>40</v>
      </c>
      <c r="E7" s="64" t="s">
        <v>31</v>
      </c>
      <c r="F7" s="64" t="s">
        <v>73</v>
      </c>
    </row>
    <row r="8" spans="1:6" ht="30" customHeight="1" x14ac:dyDescent="0.2">
      <c r="A8" s="61">
        <v>5</v>
      </c>
      <c r="B8" s="62" t="s">
        <v>74</v>
      </c>
      <c r="C8" s="62" t="s">
        <v>30</v>
      </c>
      <c r="D8" s="62" t="s">
        <v>75</v>
      </c>
      <c r="E8" s="64" t="s">
        <v>31</v>
      </c>
      <c r="F8" s="64" t="s">
        <v>73</v>
      </c>
    </row>
    <row r="9" spans="1:6" ht="15" customHeight="1" x14ac:dyDescent="0.2">
      <c r="A9" s="61">
        <v>6</v>
      </c>
      <c r="B9" s="69" t="s">
        <v>72</v>
      </c>
      <c r="C9" s="69" t="s">
        <v>30</v>
      </c>
      <c r="D9" s="69" t="s">
        <v>41</v>
      </c>
      <c r="E9" s="70" t="s">
        <v>32</v>
      </c>
      <c r="F9" s="70" t="s">
        <v>76</v>
      </c>
    </row>
    <row r="10" spans="1:6" ht="15" customHeight="1" x14ac:dyDescent="0.2">
      <c r="A10" s="61">
        <v>7</v>
      </c>
      <c r="B10" s="62" t="s">
        <v>72</v>
      </c>
      <c r="C10" s="62" t="s">
        <v>30</v>
      </c>
      <c r="D10" s="62" t="s">
        <v>42</v>
      </c>
      <c r="E10" s="64" t="s">
        <v>32</v>
      </c>
      <c r="F10" s="65" t="s">
        <v>76</v>
      </c>
    </row>
    <row r="11" spans="1:6" ht="15" customHeight="1" x14ac:dyDescent="0.2">
      <c r="A11" s="61">
        <v>8</v>
      </c>
      <c r="B11" s="62" t="s">
        <v>72</v>
      </c>
      <c r="C11" s="62" t="s">
        <v>30</v>
      </c>
      <c r="D11" s="62" t="s">
        <v>48</v>
      </c>
      <c r="E11" s="64" t="s">
        <v>32</v>
      </c>
      <c r="F11" s="64" t="s">
        <v>76</v>
      </c>
    </row>
    <row r="12" spans="1:6" ht="15" customHeight="1" x14ac:dyDescent="0.2">
      <c r="A12" s="61">
        <v>9</v>
      </c>
      <c r="B12" s="62" t="s">
        <v>72</v>
      </c>
      <c r="C12" s="62" t="s">
        <v>30</v>
      </c>
      <c r="D12" s="62" t="s">
        <v>40</v>
      </c>
      <c r="E12" s="64" t="s">
        <v>32</v>
      </c>
      <c r="F12" s="65" t="s">
        <v>76</v>
      </c>
    </row>
    <row r="13" spans="1:6" ht="15" customHeight="1" x14ac:dyDescent="0.2">
      <c r="A13" s="61">
        <v>10</v>
      </c>
      <c r="B13" s="62" t="s">
        <v>72</v>
      </c>
      <c r="C13" s="62" t="s">
        <v>30</v>
      </c>
      <c r="D13" s="62" t="s">
        <v>43</v>
      </c>
      <c r="E13" s="64" t="s">
        <v>31</v>
      </c>
      <c r="F13" s="64" t="s">
        <v>63</v>
      </c>
    </row>
    <row r="14" spans="1:6" ht="15" customHeight="1" x14ac:dyDescent="0.2">
      <c r="A14" s="61">
        <v>11</v>
      </c>
      <c r="B14" s="62" t="s">
        <v>72</v>
      </c>
      <c r="C14" s="62" t="s">
        <v>30</v>
      </c>
      <c r="D14" s="62" t="s">
        <v>43</v>
      </c>
      <c r="E14" s="64" t="s">
        <v>32</v>
      </c>
      <c r="F14" s="65" t="s">
        <v>37</v>
      </c>
    </row>
    <row r="15" spans="1:6" ht="15" customHeight="1" x14ac:dyDescent="0.2">
      <c r="A15" s="61">
        <v>12</v>
      </c>
      <c r="B15" s="62" t="s">
        <v>33</v>
      </c>
      <c r="C15" s="62" t="s">
        <v>34</v>
      </c>
      <c r="D15" s="62" t="s">
        <v>35</v>
      </c>
      <c r="E15" s="64" t="s">
        <v>31</v>
      </c>
      <c r="F15" s="64" t="s">
        <v>36</v>
      </c>
    </row>
    <row r="16" spans="1:6" ht="15" customHeight="1" x14ac:dyDescent="0.2">
      <c r="A16" s="61">
        <v>13</v>
      </c>
      <c r="B16" s="62" t="s">
        <v>33</v>
      </c>
      <c r="C16" s="62" t="s">
        <v>34</v>
      </c>
      <c r="D16" s="62" t="s">
        <v>35</v>
      </c>
      <c r="E16" s="64" t="s">
        <v>32</v>
      </c>
      <c r="F16" s="65" t="s">
        <v>37</v>
      </c>
    </row>
    <row r="17" spans="1:6" ht="15" customHeight="1" x14ac:dyDescent="0.2">
      <c r="A17" s="61">
        <v>14</v>
      </c>
      <c r="B17" s="62" t="s">
        <v>33</v>
      </c>
      <c r="C17" s="62" t="s">
        <v>34</v>
      </c>
      <c r="D17" s="62" t="s">
        <v>38</v>
      </c>
      <c r="E17" s="64" t="s">
        <v>31</v>
      </c>
      <c r="F17" s="64" t="s">
        <v>36</v>
      </c>
    </row>
    <row r="18" spans="1:6" ht="15" customHeight="1" x14ac:dyDescent="0.2">
      <c r="A18" s="61">
        <v>15</v>
      </c>
      <c r="B18" s="62" t="s">
        <v>33</v>
      </c>
      <c r="C18" s="62" t="s">
        <v>34</v>
      </c>
      <c r="D18" s="62" t="s">
        <v>38</v>
      </c>
      <c r="E18" s="64" t="s">
        <v>32</v>
      </c>
      <c r="F18" s="65" t="s">
        <v>37</v>
      </c>
    </row>
    <row r="19" spans="1:6" ht="15" customHeight="1" x14ac:dyDescent="0.2">
      <c r="A19" s="61">
        <v>16</v>
      </c>
      <c r="B19" s="62" t="s">
        <v>33</v>
      </c>
      <c r="C19" s="62" t="s">
        <v>34</v>
      </c>
      <c r="D19" s="62" t="s">
        <v>39</v>
      </c>
      <c r="E19" s="64" t="s">
        <v>31</v>
      </c>
      <c r="F19" s="64" t="s">
        <v>36</v>
      </c>
    </row>
    <row r="20" spans="1:6" ht="15" customHeight="1" x14ac:dyDescent="0.2">
      <c r="A20" s="61">
        <v>17</v>
      </c>
      <c r="B20" s="62" t="s">
        <v>33</v>
      </c>
      <c r="C20" s="62" t="s">
        <v>34</v>
      </c>
      <c r="D20" s="62" t="s">
        <v>39</v>
      </c>
      <c r="E20" s="64" t="s">
        <v>32</v>
      </c>
      <c r="F20" s="65" t="s">
        <v>37</v>
      </c>
    </row>
    <row r="21" spans="1:6" ht="15" customHeight="1" x14ac:dyDescent="0.2">
      <c r="A21" s="61">
        <v>18</v>
      </c>
      <c r="B21" s="62" t="s">
        <v>33</v>
      </c>
      <c r="C21" s="62" t="s">
        <v>34</v>
      </c>
      <c r="D21" s="62" t="s">
        <v>48</v>
      </c>
      <c r="E21" s="64" t="s">
        <v>31</v>
      </c>
      <c r="F21" s="64" t="s">
        <v>36</v>
      </c>
    </row>
    <row r="22" spans="1:6" ht="15" customHeight="1" x14ac:dyDescent="0.2">
      <c r="A22" s="61">
        <v>19</v>
      </c>
      <c r="B22" s="62" t="s">
        <v>33</v>
      </c>
      <c r="C22" s="62" t="s">
        <v>34</v>
      </c>
      <c r="D22" s="62" t="s">
        <v>48</v>
      </c>
      <c r="E22" s="64" t="s">
        <v>32</v>
      </c>
      <c r="F22" s="65" t="s">
        <v>37</v>
      </c>
    </row>
    <row r="23" spans="1:6" ht="15" customHeight="1" x14ac:dyDescent="0.2">
      <c r="A23" s="61">
        <v>20</v>
      </c>
      <c r="B23" s="62" t="s">
        <v>33</v>
      </c>
      <c r="C23" s="62" t="s">
        <v>34</v>
      </c>
      <c r="D23" s="62" t="s">
        <v>40</v>
      </c>
      <c r="E23" s="64" t="s">
        <v>31</v>
      </c>
      <c r="F23" s="64" t="s">
        <v>36</v>
      </c>
    </row>
    <row r="24" spans="1:6" ht="15" customHeight="1" x14ac:dyDescent="0.2">
      <c r="A24" s="61">
        <v>21</v>
      </c>
      <c r="B24" s="62" t="s">
        <v>33</v>
      </c>
      <c r="C24" s="62" t="s">
        <v>34</v>
      </c>
      <c r="D24" s="62" t="s">
        <v>40</v>
      </c>
      <c r="E24" s="64" t="s">
        <v>32</v>
      </c>
      <c r="F24" s="65" t="s">
        <v>37</v>
      </c>
    </row>
    <row r="25" spans="1:6" ht="15" customHeight="1" x14ac:dyDescent="0.2">
      <c r="A25" s="61">
        <v>22</v>
      </c>
      <c r="B25" s="62" t="s">
        <v>33</v>
      </c>
      <c r="C25" s="62" t="s">
        <v>34</v>
      </c>
      <c r="D25" s="62" t="s">
        <v>41</v>
      </c>
      <c r="E25" s="64" t="s">
        <v>31</v>
      </c>
      <c r="F25" s="64" t="s">
        <v>36</v>
      </c>
    </row>
    <row r="26" spans="1:6" ht="15" customHeight="1" x14ac:dyDescent="0.2">
      <c r="A26" s="61">
        <v>23</v>
      </c>
      <c r="B26" s="62" t="s">
        <v>33</v>
      </c>
      <c r="C26" s="62" t="s">
        <v>34</v>
      </c>
      <c r="D26" s="62" t="s">
        <v>41</v>
      </c>
      <c r="E26" s="64" t="s">
        <v>32</v>
      </c>
      <c r="F26" s="65" t="s">
        <v>37</v>
      </c>
    </row>
    <row r="27" spans="1:6" ht="15" customHeight="1" x14ac:dyDescent="0.2">
      <c r="A27" s="61">
        <v>24</v>
      </c>
      <c r="B27" s="62" t="s">
        <v>33</v>
      </c>
      <c r="C27" s="62" t="s">
        <v>34</v>
      </c>
      <c r="D27" s="62" t="s">
        <v>42</v>
      </c>
      <c r="E27" s="64" t="s">
        <v>31</v>
      </c>
      <c r="F27" s="64" t="s">
        <v>36</v>
      </c>
    </row>
    <row r="28" spans="1:6" ht="15" customHeight="1" x14ac:dyDescent="0.2">
      <c r="A28" s="61">
        <v>25</v>
      </c>
      <c r="B28" s="62" t="s">
        <v>33</v>
      </c>
      <c r="C28" s="62" t="s">
        <v>34</v>
      </c>
      <c r="D28" s="62" t="s">
        <v>42</v>
      </c>
      <c r="E28" s="64" t="s">
        <v>32</v>
      </c>
      <c r="F28" s="65" t="s">
        <v>37</v>
      </c>
    </row>
    <row r="29" spans="1:6" ht="15" customHeight="1" x14ac:dyDescent="0.2">
      <c r="A29" s="61">
        <v>26</v>
      </c>
      <c r="B29" s="62" t="s">
        <v>33</v>
      </c>
      <c r="C29" s="62" t="s">
        <v>34</v>
      </c>
      <c r="D29" s="62" t="s">
        <v>43</v>
      </c>
      <c r="E29" s="64" t="s">
        <v>31</v>
      </c>
      <c r="F29" s="64" t="s">
        <v>36</v>
      </c>
    </row>
    <row r="30" spans="1:6" ht="15" customHeight="1" x14ac:dyDescent="0.2">
      <c r="A30" s="61">
        <v>27</v>
      </c>
      <c r="B30" s="62" t="s">
        <v>33</v>
      </c>
      <c r="C30" s="62" t="s">
        <v>34</v>
      </c>
      <c r="D30" s="62" t="s">
        <v>43</v>
      </c>
      <c r="E30" s="64" t="s">
        <v>32</v>
      </c>
      <c r="F30" s="65" t="s">
        <v>37</v>
      </c>
    </row>
    <row r="31" spans="1:6" ht="15" customHeight="1" x14ac:dyDescent="0.2">
      <c r="A31" s="61">
        <v>28</v>
      </c>
      <c r="B31" s="62" t="s">
        <v>44</v>
      </c>
      <c r="C31" s="62" t="s">
        <v>30</v>
      </c>
      <c r="D31" s="62" t="s">
        <v>35</v>
      </c>
      <c r="E31" s="64" t="s">
        <v>31</v>
      </c>
      <c r="F31" s="64" t="s">
        <v>36</v>
      </c>
    </row>
    <row r="32" spans="1:6" ht="15" customHeight="1" x14ac:dyDescent="0.2">
      <c r="A32" s="61">
        <v>29</v>
      </c>
      <c r="B32" s="62" t="s">
        <v>44</v>
      </c>
      <c r="C32" s="62" t="s">
        <v>30</v>
      </c>
      <c r="D32" s="62" t="s">
        <v>35</v>
      </c>
      <c r="E32" s="66" t="s">
        <v>32</v>
      </c>
      <c r="F32" s="65" t="s">
        <v>37</v>
      </c>
    </row>
    <row r="33" spans="1:6" ht="15" customHeight="1" x14ac:dyDescent="0.2">
      <c r="A33" s="61">
        <v>30</v>
      </c>
      <c r="B33" s="62" t="s">
        <v>44</v>
      </c>
      <c r="C33" s="62" t="s">
        <v>30</v>
      </c>
      <c r="D33" s="62" t="s">
        <v>38</v>
      </c>
      <c r="E33" s="66" t="s">
        <v>31</v>
      </c>
      <c r="F33" s="65" t="s">
        <v>36</v>
      </c>
    </row>
    <row r="34" spans="1:6" ht="15" customHeight="1" x14ac:dyDescent="0.2">
      <c r="A34" s="61">
        <v>31</v>
      </c>
      <c r="B34" s="62" t="s">
        <v>44</v>
      </c>
      <c r="C34" s="62" t="s">
        <v>30</v>
      </c>
      <c r="D34" s="62" t="s">
        <v>38</v>
      </c>
      <c r="E34" s="66" t="s">
        <v>32</v>
      </c>
      <c r="F34" s="65" t="s">
        <v>37</v>
      </c>
    </row>
    <row r="35" spans="1:6" ht="15" customHeight="1" x14ac:dyDescent="0.2">
      <c r="A35" s="61">
        <v>32</v>
      </c>
      <c r="B35" s="62" t="s">
        <v>44</v>
      </c>
      <c r="C35" s="62" t="s">
        <v>30</v>
      </c>
      <c r="D35" s="62" t="s">
        <v>39</v>
      </c>
      <c r="E35" s="66" t="s">
        <v>31</v>
      </c>
      <c r="F35" s="65" t="s">
        <v>36</v>
      </c>
    </row>
    <row r="36" spans="1:6" ht="15" customHeight="1" x14ac:dyDescent="0.2">
      <c r="A36" s="61">
        <v>33</v>
      </c>
      <c r="B36" s="62" t="s">
        <v>44</v>
      </c>
      <c r="C36" s="62" t="s">
        <v>30</v>
      </c>
      <c r="D36" s="62" t="s">
        <v>39</v>
      </c>
      <c r="E36" s="66" t="s">
        <v>32</v>
      </c>
      <c r="F36" s="65" t="s">
        <v>37</v>
      </c>
    </row>
    <row r="37" spans="1:6" ht="15" customHeight="1" x14ac:dyDescent="0.2">
      <c r="A37" s="61">
        <v>34</v>
      </c>
      <c r="B37" s="62" t="s">
        <v>45</v>
      </c>
      <c r="C37" s="62" t="s">
        <v>34</v>
      </c>
      <c r="D37" s="62" t="s">
        <v>35</v>
      </c>
      <c r="E37" s="66" t="s">
        <v>46</v>
      </c>
      <c r="F37" s="65" t="s">
        <v>47</v>
      </c>
    </row>
    <row r="38" spans="1:6" ht="15" customHeight="1" x14ac:dyDescent="0.2">
      <c r="A38" s="61">
        <v>35</v>
      </c>
      <c r="B38" s="62" t="s">
        <v>45</v>
      </c>
      <c r="C38" s="62" t="s">
        <v>34</v>
      </c>
      <c r="D38" s="62" t="s">
        <v>38</v>
      </c>
      <c r="E38" s="66" t="s">
        <v>46</v>
      </c>
      <c r="F38" s="65" t="s">
        <v>47</v>
      </c>
    </row>
    <row r="39" spans="1:6" ht="15" customHeight="1" x14ac:dyDescent="0.2">
      <c r="A39" s="61">
        <v>36</v>
      </c>
      <c r="B39" s="62" t="s">
        <v>45</v>
      </c>
      <c r="C39" s="62" t="s">
        <v>34</v>
      </c>
      <c r="D39" s="62" t="s">
        <v>39</v>
      </c>
      <c r="E39" s="66" t="s">
        <v>46</v>
      </c>
      <c r="F39" s="65" t="s">
        <v>47</v>
      </c>
    </row>
    <row r="40" spans="1:6" ht="15" customHeight="1" x14ac:dyDescent="0.2">
      <c r="A40" s="61">
        <v>37</v>
      </c>
      <c r="B40" s="62" t="s">
        <v>45</v>
      </c>
      <c r="C40" s="62" t="s">
        <v>34</v>
      </c>
      <c r="D40" s="62" t="s">
        <v>48</v>
      </c>
      <c r="E40" s="66" t="s">
        <v>46</v>
      </c>
      <c r="F40" s="65" t="s">
        <v>47</v>
      </c>
    </row>
    <row r="41" spans="1:6" ht="15" customHeight="1" x14ac:dyDescent="0.2">
      <c r="A41" s="61">
        <v>38</v>
      </c>
      <c r="B41" s="62" t="s">
        <v>45</v>
      </c>
      <c r="C41" s="62" t="s">
        <v>34</v>
      </c>
      <c r="D41" s="62" t="s">
        <v>40</v>
      </c>
      <c r="E41" s="66" t="s">
        <v>46</v>
      </c>
      <c r="F41" s="65" t="s">
        <v>47</v>
      </c>
    </row>
    <row r="42" spans="1:6" ht="15" customHeight="1" x14ac:dyDescent="0.2">
      <c r="A42" s="61">
        <v>39</v>
      </c>
      <c r="B42" s="62" t="s">
        <v>45</v>
      </c>
      <c r="C42" s="62" t="s">
        <v>34</v>
      </c>
      <c r="D42" s="62" t="s">
        <v>41</v>
      </c>
      <c r="E42" s="66" t="s">
        <v>46</v>
      </c>
      <c r="F42" s="65" t="s">
        <v>47</v>
      </c>
    </row>
    <row r="43" spans="1:6" ht="15" customHeight="1" x14ac:dyDescent="0.2">
      <c r="A43" s="61">
        <v>40</v>
      </c>
      <c r="B43" s="62" t="s">
        <v>45</v>
      </c>
      <c r="C43" s="62" t="s">
        <v>34</v>
      </c>
      <c r="D43" s="62" t="s">
        <v>42</v>
      </c>
      <c r="E43" s="66" t="s">
        <v>46</v>
      </c>
      <c r="F43" s="65" t="s">
        <v>47</v>
      </c>
    </row>
    <row r="44" spans="1:6" ht="15" customHeight="1" x14ac:dyDescent="0.2">
      <c r="A44" s="61">
        <v>41</v>
      </c>
      <c r="B44" s="62" t="s">
        <v>45</v>
      </c>
      <c r="C44" s="62" t="s">
        <v>34</v>
      </c>
      <c r="D44" s="62" t="s">
        <v>43</v>
      </c>
      <c r="E44" s="66" t="s">
        <v>46</v>
      </c>
      <c r="F44" s="65" t="s">
        <v>47</v>
      </c>
    </row>
    <row r="45" spans="1:6" ht="15" customHeight="1" x14ac:dyDescent="0.2">
      <c r="A45" s="61">
        <v>42</v>
      </c>
      <c r="B45" s="62" t="s">
        <v>45</v>
      </c>
      <c r="C45" s="62" t="s">
        <v>30</v>
      </c>
      <c r="D45" s="62" t="s">
        <v>35</v>
      </c>
      <c r="E45" s="66" t="s">
        <v>46</v>
      </c>
      <c r="F45" s="65" t="s">
        <v>47</v>
      </c>
    </row>
    <row r="46" spans="1:6" ht="15" customHeight="1" x14ac:dyDescent="0.2">
      <c r="A46" s="61">
        <v>43</v>
      </c>
      <c r="B46" s="62" t="s">
        <v>45</v>
      </c>
      <c r="C46" s="62" t="s">
        <v>30</v>
      </c>
      <c r="D46" s="62" t="s">
        <v>38</v>
      </c>
      <c r="E46" s="66" t="s">
        <v>46</v>
      </c>
      <c r="F46" s="65" t="s">
        <v>47</v>
      </c>
    </row>
    <row r="47" spans="1:6" ht="15" customHeight="1" x14ac:dyDescent="0.2">
      <c r="A47" s="61">
        <v>44</v>
      </c>
      <c r="B47" s="62" t="s">
        <v>45</v>
      </c>
      <c r="C47" s="62" t="s">
        <v>30</v>
      </c>
      <c r="D47" s="62" t="s">
        <v>39</v>
      </c>
      <c r="E47" s="66" t="s">
        <v>46</v>
      </c>
      <c r="F47" s="65" t="s">
        <v>47</v>
      </c>
    </row>
    <row r="48" spans="1:6" ht="15" customHeight="1" x14ac:dyDescent="0.2">
      <c r="A48" s="61">
        <v>45</v>
      </c>
      <c r="B48" s="62" t="s">
        <v>45</v>
      </c>
      <c r="C48" s="62" t="s">
        <v>30</v>
      </c>
      <c r="D48" s="62" t="s">
        <v>48</v>
      </c>
      <c r="E48" s="66" t="s">
        <v>46</v>
      </c>
      <c r="F48" s="65" t="s">
        <v>47</v>
      </c>
    </row>
    <row r="49" spans="1:6" ht="15" customHeight="1" x14ac:dyDescent="0.2">
      <c r="A49" s="61">
        <v>46</v>
      </c>
      <c r="B49" s="62" t="s">
        <v>45</v>
      </c>
      <c r="C49" s="62" t="s">
        <v>30</v>
      </c>
      <c r="D49" s="62" t="s">
        <v>40</v>
      </c>
      <c r="E49" s="66" t="s">
        <v>46</v>
      </c>
      <c r="F49" s="65" t="s">
        <v>47</v>
      </c>
    </row>
    <row r="50" spans="1:6" ht="15" customHeight="1" x14ac:dyDescent="0.2">
      <c r="A50" s="61">
        <v>47</v>
      </c>
      <c r="B50" s="62" t="s">
        <v>45</v>
      </c>
      <c r="C50" s="62" t="s">
        <v>30</v>
      </c>
      <c r="D50" s="62" t="s">
        <v>41</v>
      </c>
      <c r="E50" s="66" t="s">
        <v>46</v>
      </c>
      <c r="F50" s="65" t="s">
        <v>47</v>
      </c>
    </row>
    <row r="51" spans="1:6" ht="15" customHeight="1" x14ac:dyDescent="0.2">
      <c r="A51" s="61">
        <v>48</v>
      </c>
      <c r="B51" s="62" t="s">
        <v>45</v>
      </c>
      <c r="C51" s="62" t="s">
        <v>30</v>
      </c>
      <c r="D51" s="62" t="s">
        <v>42</v>
      </c>
      <c r="E51" s="66" t="s">
        <v>46</v>
      </c>
      <c r="F51" s="65" t="s">
        <v>47</v>
      </c>
    </row>
    <row r="52" spans="1:6" ht="15" customHeight="1" x14ac:dyDescent="0.2">
      <c r="A52" s="61">
        <v>49</v>
      </c>
      <c r="B52" s="62" t="s">
        <v>45</v>
      </c>
      <c r="C52" s="62" t="s">
        <v>30</v>
      </c>
      <c r="D52" s="62" t="s">
        <v>43</v>
      </c>
      <c r="E52" s="66" t="s">
        <v>46</v>
      </c>
      <c r="F52" s="65" t="s">
        <v>47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Certification</vt:lpstr>
      <vt:lpstr>Input</vt:lpstr>
      <vt:lpstr>Product Group Codes</vt:lpstr>
      <vt:lpstr>INPUT</vt:lpstr>
      <vt:lpstr>No_of_Columns</vt:lpstr>
      <vt:lpstr>No_of_Product_Classes</vt:lpstr>
      <vt:lpstr>PrClDesc</vt:lpstr>
      <vt:lpstr>Input!Print_Area</vt:lpstr>
      <vt:lpstr>Input!Print_Titles</vt:lpstr>
      <vt:lpstr>Product_Group_Code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2014-11-19T03:28:59Z</cp:lastPrinted>
  <dcterms:created xsi:type="dcterms:W3CDTF">2007-08-23T20:46:35Z</dcterms:created>
  <dcterms:modified xsi:type="dcterms:W3CDTF">2024-09-19T16:38:32Z</dcterms:modified>
</cp:coreProperties>
</file>