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19" documentId="13_ncr:1_{5A0A1AB4-CCFA-4D13-878E-6B2AB8B4441F}" xr6:coauthVersionLast="47" xr6:coauthVersionMax="47" xr10:uidLastSave="{FF0D77C3-0C34-452C-A771-EFF2DA8F78E3}"/>
  <bookViews>
    <workbookView xWindow="-110" yWindow="-110" windowWidth="19420" windowHeight="1042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N5" i="3"/>
  <c r="A4" i="3"/>
  <c r="O3" i="3"/>
  <c r="O5" i="3" s="1"/>
  <c r="N3" i="3"/>
  <c r="K3" i="3"/>
  <c r="A3" i="3"/>
</calcChain>
</file>

<file path=xl/sharedStrings.xml><?xml version="1.0" encoding="utf-8"?>
<sst xmlns="http://schemas.openxmlformats.org/spreadsheetml/2006/main" count="242" uniqueCount="120">
  <si>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</si>
  <si>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</si>
  <si>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</si>
  <si>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</si>
  <si>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</si>
  <si>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</si>
  <si>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</si>
  <si>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</si>
  <si>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</si>
  <si>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</si>
  <si>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</si>
  <si>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</si>
  <si>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</si>
  <si>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Harvest Rate (lbs Ice/24 hours)</t>
  </si>
  <si>
    <t>Type of Cooling</t>
  </si>
  <si>
    <t>Equipment Type</t>
  </si>
  <si>
    <t>Pop-Up Headers:</t>
  </si>
  <si>
    <t>Individual Model Number</t>
  </si>
  <si>
    <t>Sample Size</t>
  </si>
  <si>
    <t>Certification Based on Waiver?</t>
  </si>
  <si>
    <t>Date of Waiver, if Applicable</t>
  </si>
  <si>
    <t>Cert. Based on Exception Relief?</t>
  </si>
  <si>
    <t>Date of Relief, if Applicable</t>
  </si>
  <si>
    <t>Harvest Rate</t>
  </si>
  <si>
    <t>Pop-Up Contents</t>
  </si>
  <si>
    <t>The cells below show whether there are any issues with the data on that line.  If the status is "ok," there are no issues.  If the status is "Error," there are issues with the data.  See columns to the right for an indication of the issues with the data.</t>
  </si>
  <si>
    <t>Enter the Manufacturer name in the cells below.</t>
  </si>
  <si>
    <t>Enter the Brand Name(s) in the cells below.</t>
  </si>
  <si>
    <t>Enter the Basic Model Number in the cells below.</t>
  </si>
  <si>
    <t>Enter the Individual Model Number covered by the Basic Model in the cells below.</t>
  </si>
  <si>
    <t>Enter one of following in cells below:
N   new model
D   discontinued model
C   correction to previous CCMS submission
E   submit report on existing (carryover) model
F   failed Industry Certification Program
.</t>
  </si>
  <si>
    <t xml:space="preserve">Enter an integer between 1 and 35 in the cells below.
See the Product Group Codes worksheet for details on product group codes.
</t>
  </si>
  <si>
    <t>Enter the sample size (number of units tested) in the cells below.  This should be an integer greater than zero.</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</si>
  <si>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</si>
  <si>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</si>
  <si>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</si>
  <si>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</si>
  <si>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Enter the Harvest Rate in pounds of ice per 24 hours in the cells below.  This should be a decimal number greater than zero.
.</t>
  </si>
  <si>
    <t>Enter either Water or Air in the cells below.</t>
  </si>
  <si>
    <t>Enter one of the following for Equipment Type in the cells below:
IMH - Ice Making Head
RC - Remote Condensing (but not Remote Compressor)
RCRC - Remote Condensing and Remote Compressor
SC - Self-Contained</t>
  </si>
  <si>
    <t>The following is a description of each product group code:</t>
  </si>
  <si>
    <t>Batch or Continuous</t>
  </si>
  <si>
    <t>Harvest Rate (lbs ice/24 hours)</t>
  </si>
  <si>
    <t>Batch</t>
  </si>
  <si>
    <t>Ice-Making Head</t>
  </si>
  <si>
    <t>Water</t>
  </si>
  <si>
    <t>&lt;300</t>
  </si>
  <si>
    <t>≥300 and &lt;850</t>
  </si>
  <si>
    <t>≥850 and &lt;1,500</t>
  </si>
  <si>
    <t>≥1,500 and &lt;2,500</t>
  </si>
  <si>
    <t>≥2,500 and &lt;4,000</t>
  </si>
  <si>
    <t>Air</t>
  </si>
  <si>
    <t>&lt; 300</t>
  </si>
  <si>
    <t>≥ 300 and &lt; 800</t>
  </si>
  <si>
    <t>≥ 800 and &lt; 1,500</t>
  </si>
  <si>
    <t>≥ 1500 and &lt; 4,000</t>
  </si>
  <si>
    <t>Remote Condensing (but not Remote Compressor)</t>
  </si>
  <si>
    <t>&lt; 988</t>
  </si>
  <si>
    <t>≥ 988 and &lt; 4,000</t>
  </si>
  <si>
    <t>Remote Condensing and Remote Compressor</t>
  </si>
  <si>
    <t>&lt; 930</t>
  </si>
  <si>
    <t>≥ 930 and &lt; 4,000</t>
  </si>
  <si>
    <t>Self-Contained</t>
  </si>
  <si>
    <t>&lt;200</t>
  </si>
  <si>
    <t>≥ 200 and &lt; 2,500</t>
  </si>
  <si>
    <t>≥ 2,500 and &lt; 4,000</t>
  </si>
  <si>
    <t>&lt; 110</t>
  </si>
  <si>
    <t>≥ 110 and &lt; 200</t>
  </si>
  <si>
    <t>≥ 200 and &lt; 4,000</t>
  </si>
  <si>
    <t>Continuous</t>
  </si>
  <si>
    <t>&lt;801</t>
  </si>
  <si>
    <t>≥801 and &lt;2,500</t>
  </si>
  <si>
    <t>&lt;310</t>
  </si>
  <si>
    <t>≥310 and &lt;820</t>
  </si>
  <si>
    <t>≥820 and &lt;4,000</t>
  </si>
  <si>
    <t>Remote Condensing (but not remote compressor)</t>
  </si>
  <si>
    <t>&lt;800</t>
  </si>
  <si>
    <t>≥800 and &lt;4,000</t>
  </si>
  <si>
    <t>&lt;900</t>
  </si>
  <si>
    <t>≥900 and &lt;2,500</t>
  </si>
  <si>
    <t>≥200 and &lt;700</t>
  </si>
  <si>
    <t>≥700 and &lt;4,000</t>
  </si>
  <si>
    <t>Energy Use (kWh/100 lbs Ice)</t>
  </si>
  <si>
    <t>Condenser Water Use, if Applicable (gal/100 lbs Ice)</t>
  </si>
  <si>
    <t>Energy Use</t>
  </si>
  <si>
    <t>Condenser Water Use</t>
  </si>
  <si>
    <t>Enter the Energy Use in kilowatt-hours per 100 pounds of ice in the cells below.  This should be a decimal number greater than zero.</t>
  </si>
  <si>
    <t xml:space="preserve">For water-cooled models only, enter the Condenser Water Use in gallons per 100 pounds of ice in the cells below.  This should be a number greater than zero.
No entry should be made for air-cooled models.
</t>
  </si>
  <si>
    <t>Automatic Commercial Ice Makers - v5.x</t>
  </si>
  <si>
    <t>DOE F 220.45</t>
  </si>
  <si>
    <t>Certifier</t>
  </si>
  <si>
    <t>Submitter</t>
  </si>
  <si>
    <t xml:space="preserve">Product Type:  </t>
  </si>
  <si>
    <t>Automatic Commercial Ice Makers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</si>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</sst>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5" x14ac:knownFonts="1">
    <font>
      <sz val="11"/>
      <color theme="1"/>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sz val="11"/>
      <color theme="1"/>
      <name val="Calibri"/>
      <family val="2"/>
      <scheme val="minor"/>
    </font>
    <font>
      <sz val="8"/>
      <color rgb="FF000000"/>
      <name val="Tahoma"/>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6">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2" fillId="0" borderId="0"/>
    <xf numFmtId="0" fontId="6" fillId="0" borderId="0"/>
    <xf numFmtId="0" fontId="2" fillId="0" borderId="0"/>
    <xf numFmtId="0" fontId="17" fillId="0" borderId="0" applyNumberFormat="0" applyFill="0" applyBorder="0" applyAlignment="0" applyProtection="0">
      <alignment vertical="top"/>
      <protection locked="0"/>
    </xf>
  </cellStyleXfs>
  <cellXfs count="125">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4" fillId="0" borderId="0" xfId="0" applyFont="1"/>
    <xf numFmtId="0" fontId="4" fillId="0" borderId="1" xfId="0" applyFont="1" applyBorder="1" applyAlignment="1">
      <alignment wrapText="1"/>
    </xf>
    <xf numFmtId="0" fontId="0" fillId="0" borderId="1" xfId="0" applyBorder="1" applyAlignment="1">
      <alignment wrapText="1"/>
    </xf>
    <xf numFmtId="0" fontId="1" fillId="0" borderId="0" xfId="0" applyFont="1"/>
    <xf numFmtId="0" fontId="4" fillId="0" borderId="1" xfId="3" applyFont="1" applyBorder="1" applyAlignment="1" applyProtection="1">
      <alignment horizontal="left" vertical="center" wrapText="1"/>
      <protection hidden="1"/>
    </xf>
    <xf numFmtId="0" fontId="5" fillId="0" borderId="1" xfId="3" applyFont="1" applyBorder="1" applyAlignment="1">
      <alignment horizontal="center" vertical="center" wrapText="1"/>
    </xf>
    <xf numFmtId="0" fontId="4" fillId="0" borderId="1" xfId="3" applyFont="1" applyBorder="1" applyAlignment="1">
      <alignment horizontal="left" vertical="center"/>
    </xf>
    <xf numFmtId="0" fontId="4" fillId="2" borderId="1" xfId="3" applyFont="1" applyFill="1" applyBorder="1" applyAlignment="1">
      <alignment horizontal="left" vertical="center" wrapText="1"/>
    </xf>
    <xf numFmtId="0" fontId="4" fillId="2" borderId="1" xfId="3" applyFont="1" applyFill="1" applyBorder="1" applyAlignment="1">
      <alignment horizontal="left" wrapText="1"/>
    </xf>
    <xf numFmtId="0" fontId="5" fillId="0" borderId="1" xfId="1" applyFont="1" applyBorder="1" applyAlignment="1" applyProtection="1">
      <alignment horizontal="left" vertical="center" wrapText="1"/>
      <protection hidden="1"/>
    </xf>
    <xf numFmtId="0" fontId="1" fillId="0" borderId="1" xfId="0" applyFont="1" applyBorder="1" applyAlignment="1">
      <alignment wrapText="1"/>
    </xf>
    <xf numFmtId="0" fontId="0" fillId="0" borderId="0" xfId="0" applyAlignment="1">
      <alignment wrapText="1"/>
    </xf>
    <xf numFmtId="0" fontId="5" fillId="0" borderId="1" xfId="0" applyFont="1" applyBorder="1" applyAlignment="1">
      <alignment wrapText="1"/>
    </xf>
    <xf numFmtId="0" fontId="4" fillId="0" borderId="0" xfId="0" applyFont="1" applyAlignment="1">
      <alignment wrapText="1"/>
    </xf>
    <xf numFmtId="0" fontId="3" fillId="0" borderId="0" xfId="0" applyFont="1" applyProtection="1">
      <protection hidden="1"/>
    </xf>
    <xf numFmtId="0" fontId="0" fillId="0" borderId="0" xfId="0" applyProtection="1">
      <protection hidden="1"/>
    </xf>
    <xf numFmtId="0" fontId="5" fillId="0" borderId="1" xfId="1" applyFont="1" applyBorder="1" applyAlignment="1" applyProtection="1">
      <alignment horizontal="center" vertical="center" wrapText="1"/>
      <protection hidden="1"/>
    </xf>
    <xf numFmtId="0" fontId="4" fillId="0" borderId="1" xfId="3" applyFont="1" applyBorder="1" applyAlignment="1">
      <alignment horizontal="center" vertical="center"/>
    </xf>
    <xf numFmtId="0" fontId="4" fillId="0" borderId="1" xfId="3" applyFont="1" applyBorder="1" applyAlignment="1">
      <alignment horizontal="left"/>
    </xf>
    <xf numFmtId="0" fontId="8" fillId="0" borderId="0" xfId="2" applyFont="1" applyAlignment="1" applyProtection="1">
      <alignment vertical="center"/>
      <protection hidden="1"/>
    </xf>
    <xf numFmtId="0" fontId="2" fillId="0" borderId="0" xfId="2" applyAlignment="1" applyProtection="1">
      <alignment horizontal="left" vertical="center"/>
      <protection hidden="1"/>
    </xf>
    <xf numFmtId="0" fontId="9"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2"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11" fillId="0" borderId="0" xfId="2" applyFont="1" applyAlignment="1" applyProtection="1">
      <alignment vertical="center" wrapText="1"/>
      <protection hidden="1"/>
    </xf>
    <xf numFmtId="0" fontId="12" fillId="0" borderId="0" xfId="2" applyFont="1" applyAlignment="1" applyProtection="1">
      <alignment horizontal="left" vertical="center"/>
      <protection hidden="1"/>
    </xf>
    <xf numFmtId="0" fontId="13" fillId="0" borderId="0" xfId="2" applyFont="1" applyAlignment="1" applyProtection="1">
      <alignment horizontal="center"/>
      <protection hidden="1"/>
    </xf>
    <xf numFmtId="0" fontId="14" fillId="0" borderId="0" xfId="2" applyFont="1" applyAlignment="1" applyProtection="1">
      <alignment horizontal="left" vertical="center"/>
      <protection hidden="1"/>
    </xf>
    <xf numFmtId="0" fontId="8" fillId="0" borderId="0" xfId="2" applyFont="1" applyAlignment="1" applyProtection="1">
      <alignment horizontal="right" vertical="center"/>
      <protection hidden="1"/>
    </xf>
    <xf numFmtId="0" fontId="15" fillId="0" borderId="0" xfId="2" applyFont="1" applyAlignment="1" applyProtection="1">
      <alignment horizontal="right" vertical="center"/>
      <protection hidden="1"/>
    </xf>
    <xf numFmtId="0" fontId="12" fillId="0" borderId="0" xfId="2" applyFont="1" applyAlignment="1" applyProtection="1">
      <alignment horizontal="left" vertical="center" wrapText="1"/>
      <protection hidden="1"/>
    </xf>
    <xf numFmtId="0" fontId="17"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11" fillId="0" borderId="0" xfId="2" applyFont="1" applyAlignment="1" applyProtection="1">
      <alignment horizontal="left" vertical="top" wrapText="1"/>
      <protection hidden="1"/>
    </xf>
    <xf numFmtId="0" fontId="11" fillId="0" borderId="0" xfId="2" applyFont="1" applyAlignment="1" applyProtection="1">
      <alignment horizontal="center" vertical="center"/>
      <protection hidden="1"/>
    </xf>
    <xf numFmtId="0" fontId="17" fillId="0" borderId="0" xfId="2" applyFont="1" applyAlignment="1" applyProtection="1">
      <alignment horizontal="center" vertical="center"/>
      <protection hidden="1"/>
    </xf>
    <xf numFmtId="0" fontId="2" fillId="0" borderId="1" xfId="2" applyBorder="1" applyAlignment="1" applyProtection="1">
      <alignment horizontal="center" vertical="center" wrapText="1"/>
      <protection hidden="1"/>
    </xf>
    <xf numFmtId="0" fontId="12" fillId="0" borderId="5" xfId="2" applyFont="1" applyBorder="1" applyAlignment="1" applyProtection="1">
      <alignment horizontal="left" vertical="center"/>
      <protection hidden="1"/>
    </xf>
    <xf numFmtId="0" fontId="20" fillId="0" borderId="6" xfId="2" applyFont="1" applyBorder="1" applyAlignment="1" applyProtection="1">
      <alignment horizontal="left" vertical="center"/>
      <protection hidden="1"/>
    </xf>
    <xf numFmtId="0" fontId="17" fillId="0" borderId="6" xfId="2" applyFont="1" applyBorder="1" applyAlignment="1" applyProtection="1">
      <alignment horizontal="left" vertical="center"/>
      <protection hidden="1"/>
    </xf>
    <xf numFmtId="0" fontId="17" fillId="0" borderId="7" xfId="2" applyFont="1" applyBorder="1" applyAlignment="1" applyProtection="1">
      <alignment horizontal="left" vertical="center"/>
      <protection hidden="1"/>
    </xf>
    <xf numFmtId="0" fontId="12" fillId="0" borderId="8"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12" fillId="0" borderId="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11" fillId="0" borderId="0" xfId="2" applyFont="1" applyAlignment="1" applyProtection="1">
      <alignment horizontal="left" vertical="center"/>
      <protection locked="0"/>
    </xf>
    <xf numFmtId="0" fontId="11" fillId="0" borderId="0" xfId="2" applyFont="1" applyAlignment="1" applyProtection="1">
      <alignment horizontal="left" vertical="center"/>
      <protection hidden="1"/>
    </xf>
    <xf numFmtId="0" fontId="12" fillId="0" borderId="8" xfId="2" applyFont="1" applyBorder="1" applyAlignment="1" applyProtection="1">
      <alignment horizontal="left" vertical="top"/>
      <protection hidden="1"/>
    </xf>
    <xf numFmtId="0" fontId="17" fillId="0" borderId="0" xfId="2" applyFont="1" applyAlignment="1" applyProtection="1">
      <alignment horizontal="left" vertical="top"/>
      <protection hidden="1"/>
    </xf>
    <xf numFmtId="0" fontId="12" fillId="0" borderId="9" xfId="2" applyFont="1" applyBorder="1" applyAlignment="1" applyProtection="1">
      <alignment horizontal="left" vertical="top"/>
      <protection hidden="1"/>
    </xf>
    <xf numFmtId="0" fontId="17" fillId="0" borderId="0" xfId="2" applyFont="1" applyAlignment="1" applyProtection="1">
      <alignment horizontal="center" vertical="top"/>
      <protection hidden="1"/>
    </xf>
    <xf numFmtId="0" fontId="11" fillId="0" borderId="0" xfId="2" applyFont="1" applyAlignment="1" applyProtection="1">
      <alignment horizontal="left" vertical="top" wrapText="1"/>
      <protection locked="0"/>
    </xf>
    <xf numFmtId="0" fontId="11" fillId="0" borderId="0" xfId="2" applyFont="1" applyAlignment="1" applyProtection="1">
      <alignment horizontal="center" vertical="top"/>
      <protection hidden="1"/>
    </xf>
    <xf numFmtId="0" fontId="2" fillId="0" borderId="1" xfId="2" applyBorder="1" applyAlignment="1" applyProtection="1">
      <alignment horizontal="center" vertical="top" wrapText="1"/>
      <protection hidden="1"/>
    </xf>
    <xf numFmtId="0" fontId="12" fillId="0" borderId="0" xfId="2" applyFont="1" applyAlignment="1" applyProtection="1">
      <alignment horizontal="left" vertical="top" wrapText="1"/>
      <protection hidden="1"/>
    </xf>
    <xf numFmtId="0" fontId="12" fillId="0" borderId="0" xfId="2" applyFont="1" applyAlignment="1" applyProtection="1">
      <alignment horizontal="left" vertical="top"/>
      <protection hidden="1"/>
    </xf>
    <xf numFmtId="0" fontId="21" fillId="0" borderId="8" xfId="2" applyFont="1" applyBorder="1" applyAlignment="1" applyProtection="1">
      <alignment horizontal="left" vertical="center"/>
      <protection hidden="1"/>
    </xf>
    <xf numFmtId="0" fontId="11" fillId="0" borderId="0" xfId="2" applyFont="1" applyAlignment="1" applyProtection="1">
      <alignment vertical="center"/>
      <protection hidden="1"/>
    </xf>
    <xf numFmtId="0" fontId="21" fillId="0" borderId="0" xfId="2" applyFont="1" applyAlignment="1" applyProtection="1">
      <alignment horizontal="left" vertical="center"/>
      <protection hidden="1"/>
    </xf>
    <xf numFmtId="0" fontId="21" fillId="0" borderId="9" xfId="2" applyFont="1" applyBorder="1" applyAlignment="1" applyProtection="1">
      <alignment horizontal="center" vertical="center"/>
      <protection hidden="1"/>
    </xf>
    <xf numFmtId="0" fontId="21" fillId="0" borderId="0" xfId="2" applyFont="1" applyAlignment="1" applyProtection="1">
      <alignment horizontal="center" vertical="center"/>
      <protection hidden="1"/>
    </xf>
    <xf numFmtId="0" fontId="21"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protection hidden="1"/>
    </xf>
    <xf numFmtId="0" fontId="9" fillId="0" borderId="0" xfId="2" applyFont="1" applyAlignment="1" applyProtection="1">
      <alignment horizontal="left" vertical="center"/>
      <protection hidden="1"/>
    </xf>
    <xf numFmtId="0" fontId="9" fillId="0" borderId="9" xfId="2" applyFont="1" applyBorder="1" applyAlignment="1" applyProtection="1">
      <alignment horizontal="center" vertical="center"/>
      <protection hidden="1"/>
    </xf>
    <xf numFmtId="0" fontId="9" fillId="0" borderId="0" xfId="2" applyFont="1" applyAlignment="1" applyProtection="1">
      <alignment horizontal="left" vertical="center" wrapText="1"/>
      <protection hidden="1"/>
    </xf>
    <xf numFmtId="0" fontId="8" fillId="0" borderId="13" xfId="2" applyFont="1" applyBorder="1" applyAlignment="1" applyProtection="1">
      <alignment horizontal="left" vertical="center" wrapText="1" indent="1"/>
      <protection locked="0"/>
    </xf>
    <xf numFmtId="0" fontId="9" fillId="0" borderId="0" xfId="2" applyFont="1" applyAlignment="1" applyProtection="1">
      <alignment horizontal="left" vertical="center" wrapText="1" indent="1"/>
      <protection hidden="1"/>
    </xf>
    <xf numFmtId="0" fontId="9" fillId="0" borderId="9" xfId="2" applyFont="1" applyBorder="1" applyAlignment="1" applyProtection="1">
      <alignment horizontal="left" vertical="center"/>
      <protection hidden="1"/>
    </xf>
    <xf numFmtId="0" fontId="17" fillId="0" borderId="13" xfId="5" applyBorder="1" applyAlignment="1" applyProtection="1">
      <alignment horizontal="left" vertical="center" wrapText="1" indent="1"/>
      <protection locked="0"/>
    </xf>
    <xf numFmtId="0" fontId="9" fillId="0" borderId="10" xfId="2" applyFont="1" applyBorder="1" applyAlignment="1" applyProtection="1">
      <alignment horizontal="left" vertical="center"/>
      <protection hidden="1"/>
    </xf>
    <xf numFmtId="0" fontId="9" fillId="0" borderId="12" xfId="2" applyFont="1" applyBorder="1" applyAlignment="1" applyProtection="1">
      <alignment horizontal="left" vertical="center"/>
      <protection hidden="1"/>
    </xf>
    <xf numFmtId="0" fontId="9" fillId="0" borderId="11" xfId="2" applyFont="1" applyBorder="1" applyAlignment="1" applyProtection="1">
      <alignment horizontal="left" vertical="center"/>
      <protection hidden="1"/>
    </xf>
    <xf numFmtId="0" fontId="20" fillId="0" borderId="0" xfId="2" applyFont="1" applyAlignment="1" applyProtection="1">
      <alignment horizontal="left" vertical="top"/>
      <protection hidden="1"/>
    </xf>
    <xf numFmtId="0" fontId="3" fillId="0" borderId="0" xfId="2" applyFont="1" applyAlignment="1" applyProtection="1">
      <alignment vertical="center"/>
      <protection hidden="1"/>
    </xf>
    <xf numFmtId="0" fontId="9" fillId="0" borderId="0" xfId="2" applyFont="1" applyAlignment="1" applyProtection="1">
      <alignment horizontal="left" vertical="top" wrapText="1"/>
      <protection hidden="1"/>
    </xf>
    <xf numFmtId="0" fontId="9" fillId="0" borderId="0" xfId="2" applyFont="1" applyAlignment="1" applyProtection="1">
      <alignment horizontal="left" vertical="top" wrapText="1" indent="1"/>
      <protection hidden="1"/>
    </xf>
    <xf numFmtId="0" fontId="22" fillId="0" borderId="0" xfId="2" applyFont="1" applyAlignment="1" applyProtection="1">
      <alignment horizontal="left" vertical="center"/>
      <protection hidden="1"/>
    </xf>
    <xf numFmtId="0" fontId="15" fillId="0" borderId="13" xfId="5" applyFont="1" applyBorder="1" applyAlignment="1" applyProtection="1">
      <alignment horizontal="left" vertical="center" wrapText="1" indent="1"/>
      <protection locked="0"/>
    </xf>
    <xf numFmtId="0" fontId="15" fillId="0" borderId="0" xfId="2" applyFont="1" applyAlignment="1" applyProtection="1">
      <alignment vertical="center"/>
      <protection hidden="1"/>
    </xf>
    <xf numFmtId="0" fontId="15" fillId="0" borderId="0" xfId="2" applyFont="1" applyAlignment="1" applyProtection="1">
      <alignment horizontal="center" vertical="center"/>
      <protection hidden="1"/>
    </xf>
    <xf numFmtId="164" fontId="15" fillId="5" borderId="13" xfId="5" applyNumberFormat="1" applyFont="1" applyFill="1" applyBorder="1" applyAlignment="1" applyProtection="1">
      <alignment horizontal="left" vertical="center" wrapText="1" indent="1"/>
      <protection locked="0"/>
    </xf>
    <xf numFmtId="0" fontId="9" fillId="5" borderId="0" xfId="2" applyFont="1" applyFill="1" applyAlignment="1" applyProtection="1">
      <alignment horizontal="left" vertical="center" wrapText="1" indent="1"/>
      <protection hidden="1"/>
    </xf>
    <xf numFmtId="0" fontId="15" fillId="0" borderId="0" xfId="2" applyFont="1" applyAlignment="1" applyProtection="1">
      <alignment horizontal="left" vertical="center"/>
      <protection hidden="1"/>
    </xf>
    <xf numFmtId="0" fontId="15" fillId="0" borderId="0" xfId="5" applyFont="1" applyBorder="1" applyAlignment="1" applyProtection="1">
      <alignment horizontal="left" vertical="center"/>
      <protection hidden="1"/>
    </xf>
    <xf numFmtId="0" fontId="10" fillId="0" borderId="12" xfId="2" applyFont="1" applyBorder="1" applyAlignment="1" applyProtection="1">
      <alignment horizontal="left" vertical="center"/>
      <protection hidden="1"/>
    </xf>
    <xf numFmtId="0" fontId="2" fillId="0" borderId="12" xfId="2" applyBorder="1" applyAlignment="1" applyProtection="1">
      <alignment horizontal="left" vertical="center"/>
      <protection hidden="1"/>
    </xf>
    <xf numFmtId="0" fontId="9" fillId="0" borderId="12" xfId="2" applyFont="1" applyBorder="1" applyAlignment="1" applyProtection="1">
      <alignment horizontal="center" vertical="center"/>
      <protection hidden="1"/>
    </xf>
    <xf numFmtId="0" fontId="2" fillId="0" borderId="6" xfId="2" applyBorder="1" applyAlignment="1" applyProtection="1">
      <alignment horizontal="left" vertical="center"/>
      <protection hidden="1"/>
    </xf>
    <xf numFmtId="0" fontId="9" fillId="0" borderId="6" xfId="2" applyFont="1" applyBorder="1" applyAlignment="1" applyProtection="1">
      <alignment horizontal="center" vertical="center"/>
      <protection hidden="1"/>
    </xf>
    <xf numFmtId="0" fontId="23" fillId="0" borderId="0" xfId="2" applyFont="1" applyAlignment="1" applyProtection="1">
      <alignment horizontal="left" vertical="center"/>
      <protection hidden="1"/>
    </xf>
    <xf numFmtId="0" fontId="24" fillId="0" borderId="0" xfId="2" applyFont="1" applyAlignment="1" applyProtection="1">
      <alignment vertical="center"/>
      <protection hidden="1"/>
    </xf>
    <xf numFmtId="0" fontId="23" fillId="0" borderId="0" xfId="2" applyFont="1" applyAlignment="1" applyProtection="1">
      <alignment vertical="center"/>
      <protection hidden="1"/>
    </xf>
    <xf numFmtId="0" fontId="2" fillId="0" borderId="0" xfId="2" applyAlignment="1" applyProtection="1">
      <alignment horizontal="center" vertical="center"/>
      <protection hidden="1"/>
    </xf>
    <xf numFmtId="0" fontId="9" fillId="0" borderId="8" xfId="2" applyFont="1" applyBorder="1" applyAlignment="1" applyProtection="1">
      <alignment horizontal="right" vertical="center"/>
      <protection hidden="1"/>
    </xf>
    <xf numFmtId="0" fontId="9" fillId="0" borderId="0" xfId="2" applyFont="1" applyAlignment="1" applyProtection="1">
      <alignment horizontal="right" vertical="center"/>
      <protection hidden="1"/>
    </xf>
    <xf numFmtId="0" fontId="9" fillId="0" borderId="9" xfId="2" applyFont="1" applyBorder="1" applyAlignment="1" applyProtection="1">
      <alignment horizontal="right" vertical="center"/>
      <protection hidden="1"/>
    </xf>
    <xf numFmtId="0" fontId="23" fillId="0" borderId="0" xfId="2" applyFont="1" applyAlignment="1" applyProtection="1">
      <alignment horizontal="left" vertical="top" wrapText="1"/>
      <protection hidden="1"/>
    </xf>
    <xf numFmtId="0" fontId="9" fillId="0" borderId="0" xfId="2" applyFont="1" applyAlignment="1" applyProtection="1">
      <alignment horizontal="left" vertical="top" wrapText="1" indent="1"/>
      <protection hidden="1"/>
    </xf>
    <xf numFmtId="0" fontId="15" fillId="0" borderId="0" xfId="2" applyFont="1" applyAlignment="1" applyProtection="1">
      <alignment horizontal="right" vertical="center" wrapText="1"/>
      <protection hidden="1"/>
    </xf>
    <xf numFmtId="0" fontId="15" fillId="0" borderId="9" xfId="2" applyFont="1" applyBorder="1" applyAlignment="1" applyProtection="1">
      <alignment horizontal="right" vertical="center" wrapText="1"/>
      <protection hidden="1"/>
    </xf>
    <xf numFmtId="0" fontId="9" fillId="0" borderId="8" xfId="2" applyFont="1" applyBorder="1" applyAlignment="1" applyProtection="1">
      <alignment horizontal="right" vertical="center" wrapText="1"/>
      <protection hidden="1"/>
    </xf>
    <xf numFmtId="0" fontId="9" fillId="0" borderId="0" xfId="2" applyFont="1" applyAlignment="1" applyProtection="1">
      <alignment horizontal="right" vertical="center" wrapText="1"/>
      <protection hidden="1"/>
    </xf>
    <xf numFmtId="0" fontId="9" fillId="0" borderId="9" xfId="2" applyFont="1" applyBorder="1" applyAlignment="1" applyProtection="1">
      <alignment horizontal="right" vertical="center" wrapText="1"/>
      <protection hidden="1"/>
    </xf>
    <xf numFmtId="0" fontId="11" fillId="0" borderId="0" xfId="2" applyFont="1" applyAlignment="1" applyProtection="1">
      <alignment horizontal="left" vertical="top" wrapText="1"/>
      <protection hidden="1"/>
    </xf>
    <xf numFmtId="0" fontId="16" fillId="3" borderId="0" xfId="2" applyFont="1" applyFill="1" applyAlignment="1" applyProtection="1">
      <alignment horizontal="center" vertical="center"/>
      <protection hidden="1"/>
    </xf>
    <xf numFmtId="0" fontId="11" fillId="3" borderId="0" xfId="2" applyFont="1" applyFill="1" applyAlignment="1" applyProtection="1">
      <alignment horizontal="center" vertical="center"/>
      <protection hidden="1"/>
    </xf>
    <xf numFmtId="0" fontId="19" fillId="4" borderId="1" xfId="5" applyFont="1" applyFill="1" applyBorder="1" applyAlignment="1" applyProtection="1">
      <alignment horizontal="center" vertical="center"/>
      <protection hidden="1"/>
    </xf>
    <xf numFmtId="0" fontId="10" fillId="0" borderId="2" xfId="2" applyFont="1" applyBorder="1" applyAlignment="1" applyProtection="1">
      <alignment horizontal="center" vertical="center" wrapText="1"/>
      <protection hidden="1"/>
    </xf>
    <xf numFmtId="0" fontId="10" fillId="0" borderId="3" xfId="2" applyFont="1" applyBorder="1" applyAlignment="1" applyProtection="1">
      <alignment horizontal="center" vertical="center" wrapText="1"/>
      <protection hidden="1"/>
    </xf>
    <xf numFmtId="0" fontId="10" fillId="0" borderId="4"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protection hidden="1"/>
    </xf>
    <xf numFmtId="0" fontId="17" fillId="0" borderId="7" xfId="2" applyFont="1" applyBorder="1" applyAlignment="1" applyProtection="1">
      <alignment horizontal="center" vertical="center"/>
      <protection hidden="1"/>
    </xf>
    <xf numFmtId="0" fontId="9" fillId="0" borderId="8" xfId="2" applyFont="1" applyBorder="1" applyAlignment="1" applyProtection="1">
      <alignment horizontal="left" vertical="center" indent="1"/>
      <protection hidden="1"/>
    </xf>
    <xf numFmtId="0" fontId="17" fillId="0" borderId="6" xfId="2" applyFont="1" applyBorder="1" applyAlignment="1" applyProtection="1">
      <alignment horizontal="center" vertical="center"/>
      <protection hidden="1"/>
    </xf>
    <xf numFmtId="0" fontId="9" fillId="0" borderId="8" xfId="2" applyFont="1" applyBorder="1" applyAlignment="1" applyProtection="1">
      <alignment horizontal="left" vertical="center" wrapText="1" indent="1"/>
      <protection hidden="1"/>
    </xf>
    <xf numFmtId="0" fontId="17" fillId="0" borderId="10" xfId="2" applyFont="1" applyBorder="1" applyAlignment="1" applyProtection="1">
      <alignment horizontal="center" vertical="top"/>
      <protection hidden="1"/>
    </xf>
    <xf numFmtId="0" fontId="17" fillId="0" borderId="11" xfId="2" applyFont="1" applyBorder="1" applyAlignment="1" applyProtection="1">
      <alignment horizontal="center" vertical="top"/>
      <protection hidden="1"/>
    </xf>
    <xf numFmtId="0" fontId="17" fillId="0" borderId="12" xfId="2" applyFont="1" applyBorder="1" applyAlignment="1" applyProtection="1">
      <alignment horizontal="center" vertical="top"/>
      <protection hidden="1"/>
    </xf>
  </cellXfs>
  <cellStyles count="6">
    <cellStyle name="Hyperlink 2" xfId="5" xr:uid="{3C986D24-7641-493C-A463-3B5237BBC9D5}"/>
    <cellStyle name="Normal" xfId="0" builtinId="0"/>
    <cellStyle name="Normal 2" xfId="2" xr:uid="{4688E275-6F33-4E75-8572-8A1143D01357}"/>
    <cellStyle name="Normal 3" xfId="1" xr:uid="{47786D49-0CFD-407C-8CFC-413B268B0158}"/>
    <cellStyle name="Normal 4" xfId="4" xr:uid="{17F91728-77CD-46D5-8E38-6AD35F14346B}"/>
    <cellStyle name="Normal 5" xfId="3" xr:uid="{A1EDE293-6E28-4AED-9C1E-56702448D5B7}"/>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F6E7-FF4E-4ABC-B6DA-F6CFB33FF8DE}">
  <dimension ref="A1:CF38"/>
  <sheetViews>
    <sheetView showGridLines="0" tabSelected="1" workbookViewId="0"/>
  </sheetViews>
  <sheetFormatPr defaultColWidth="9.1796875" defaultRowHeight="12.5" x14ac:dyDescent="0.35"/>
  <cols>
    <col min="1" max="1" width="3.7265625" style="50" customWidth="1"/>
    <col min="2" max="2" width="12.26953125" style="25" customWidth="1"/>
    <col min="3" max="3" width="7.7265625" style="25" customWidth="1"/>
    <col min="4" max="4" width="33.7265625" style="25" customWidth="1"/>
    <col min="5" max="5" width="12.7265625" style="25" customWidth="1"/>
    <col min="6" max="6" width="3.7265625" style="25" customWidth="1"/>
    <col min="7" max="7" width="3.7265625" style="26" customWidth="1"/>
    <col min="8" max="8" width="12.26953125" style="25" customWidth="1"/>
    <col min="9" max="9" width="7.7265625" style="25" customWidth="1"/>
    <col min="10" max="10" width="33.7265625" style="25" customWidth="1"/>
    <col min="11" max="11" width="12.7265625" style="25" customWidth="1"/>
    <col min="12" max="12" width="3.7265625" style="25" customWidth="1"/>
    <col min="13" max="13" width="8.7265625" style="25" customWidth="1"/>
    <col min="14" max="14" width="13.453125" style="25" hidden="1" customWidth="1"/>
    <col min="15" max="15" width="13.81640625" style="25" hidden="1" customWidth="1"/>
    <col min="16" max="16" width="9.1796875" style="99" hidden="1" customWidth="1"/>
    <col min="17" max="17" width="12.7265625" style="25" bestFit="1" customWidth="1"/>
    <col min="18" max="16384" width="9.1796875" style="25"/>
  </cols>
  <sheetData>
    <row r="1" spans="1:18" ht="13" customHeight="1" x14ac:dyDescent="0.35">
      <c r="A1" s="24" t="s">
        <v>118</v>
      </c>
      <c r="L1" s="27" t="s">
        <v>117</v>
      </c>
      <c r="P1" s="28">
        <v>13</v>
      </c>
    </row>
    <row r="2" spans="1:18" ht="17.149999999999999" customHeight="1" x14ac:dyDescent="0.25">
      <c r="A2" s="29" t="s">
        <v>89</v>
      </c>
      <c r="J2" s="30"/>
      <c r="K2" s="31"/>
      <c r="N2" s="32" t="s">
        <v>90</v>
      </c>
      <c r="O2" s="32" t="s">
        <v>91</v>
      </c>
      <c r="P2" s="28">
        <v>17</v>
      </c>
    </row>
    <row r="3" spans="1:18" s="31" customFormat="1" ht="20.149999999999999" customHeight="1" x14ac:dyDescent="0.35">
      <c r="A3" s="33" t="str">
        <f>D3</f>
        <v>Automatic Commercial Ice Makers</v>
      </c>
      <c r="C3" s="34" t="s">
        <v>92</v>
      </c>
      <c r="D3" s="110" t="s">
        <v>93</v>
      </c>
      <c r="E3" s="110"/>
      <c r="F3" s="110"/>
      <c r="G3" s="110"/>
      <c r="H3" s="110"/>
      <c r="I3" s="110"/>
      <c r="J3" s="35" t="s">
        <v>94</v>
      </c>
      <c r="K3" s="11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1"/>
      <c r="M3" s="36"/>
      <c r="N3" s="26">
        <f>N11</f>
        <v>0</v>
      </c>
      <c r="O3" s="26">
        <f>N12</f>
        <v>0</v>
      </c>
      <c r="P3" s="28">
        <v>20</v>
      </c>
    </row>
    <row r="4" spans="1:18" s="31" customFormat="1" ht="10" customHeight="1" x14ac:dyDescent="0.35">
      <c r="A4" s="33" t="str">
        <f>RIGHT(L1,LEN(L1)-8)</f>
        <v>5.x</v>
      </c>
      <c r="B4" s="37"/>
      <c r="C4" s="37"/>
      <c r="D4" s="110"/>
      <c r="E4" s="110"/>
      <c r="F4" s="110"/>
      <c r="G4" s="110"/>
      <c r="H4" s="110"/>
      <c r="I4" s="110"/>
      <c r="M4" s="36"/>
      <c r="P4" s="28">
        <v>10</v>
      </c>
    </row>
    <row r="5" spans="1:18" s="31" customFormat="1" ht="20.149999999999999" customHeight="1" x14ac:dyDescent="0.35">
      <c r="A5" s="38"/>
      <c r="D5" s="110"/>
      <c r="E5" s="110"/>
      <c r="F5" s="110"/>
      <c r="G5" s="110"/>
      <c r="H5" s="110"/>
      <c r="I5" s="110"/>
      <c r="J5" s="35" t="s">
        <v>95</v>
      </c>
      <c r="K5" s="112" t="s">
        <v>119</v>
      </c>
      <c r="L5" s="112"/>
      <c r="M5" s="36"/>
      <c r="N5" s="26" t="str">
        <f>IF(N3=1,"U.S. Manufacturer",IF(N3=2,"Importer","No Type"))</f>
        <v>No Type</v>
      </c>
      <c r="O5" s="26" t="str">
        <f>IF(O3=1,IF(N3=1,"U.S. Manufacturer",IF(N3=2,"Importer","No Type")),IF(O3=2,"Third Party Representative","No Type"))</f>
        <v>No Type</v>
      </c>
      <c r="P5" s="28">
        <v>20</v>
      </c>
    </row>
    <row r="6" spans="1:18" s="31" customFormat="1" ht="20.149999999999999" customHeight="1" x14ac:dyDescent="0.35">
      <c r="A6" s="38"/>
      <c r="D6" s="113" t="s">
        <v>96</v>
      </c>
      <c r="E6" s="113"/>
      <c r="F6" s="39"/>
      <c r="G6" s="39"/>
      <c r="H6" s="39"/>
      <c r="I6" s="39"/>
      <c r="J6" s="35"/>
      <c r="K6" s="40"/>
      <c r="L6" s="40"/>
      <c r="M6" s="36"/>
      <c r="N6" s="26"/>
      <c r="O6" s="26"/>
      <c r="P6" s="28">
        <v>20</v>
      </c>
    </row>
    <row r="7" spans="1:18" s="31" customFormat="1" ht="10" customHeight="1" thickBot="1" x14ac:dyDescent="0.4">
      <c r="A7" s="38"/>
      <c r="B7" s="37"/>
      <c r="C7" s="37"/>
      <c r="D7" s="37"/>
      <c r="E7" s="37"/>
      <c r="G7" s="26"/>
      <c r="H7" s="41"/>
      <c r="I7" s="41"/>
      <c r="J7" s="41"/>
      <c r="K7" s="41"/>
      <c r="L7" s="41"/>
      <c r="M7" s="41"/>
      <c r="N7" s="36"/>
      <c r="O7" s="36"/>
      <c r="P7" s="42">
        <v>10</v>
      </c>
      <c r="Q7" s="36"/>
    </row>
    <row r="8" spans="1:18" s="31" customFormat="1" ht="40" customHeight="1" thickBot="1" x14ac:dyDescent="0.4">
      <c r="A8" s="114" t="s">
        <v>97</v>
      </c>
      <c r="B8" s="115"/>
      <c r="C8" s="115"/>
      <c r="D8" s="115"/>
      <c r="E8" s="115"/>
      <c r="F8" s="115"/>
      <c r="G8" s="115"/>
      <c r="H8" s="115"/>
      <c r="I8" s="115"/>
      <c r="J8" s="115"/>
      <c r="K8" s="115"/>
      <c r="L8" s="116"/>
      <c r="M8" s="41"/>
      <c r="N8" s="36"/>
      <c r="O8" s="36"/>
      <c r="P8" s="42">
        <v>40</v>
      </c>
      <c r="Q8" s="36"/>
    </row>
    <row r="9" spans="1:18" s="31" customFormat="1" ht="18" customHeight="1" x14ac:dyDescent="0.35">
      <c r="A9" s="43"/>
      <c r="B9" s="44" t="s">
        <v>98</v>
      </c>
      <c r="C9" s="44"/>
      <c r="D9" s="45"/>
      <c r="E9" s="45"/>
      <c r="F9" s="46"/>
      <c r="G9" s="43"/>
      <c r="H9" s="44" t="s">
        <v>99</v>
      </c>
      <c r="I9" s="44"/>
      <c r="J9" s="45"/>
      <c r="K9" s="45"/>
      <c r="L9" s="46"/>
      <c r="M9" s="26"/>
      <c r="N9" s="26"/>
      <c r="O9" s="36"/>
      <c r="P9" s="42">
        <v>18</v>
      </c>
      <c r="Q9" s="36"/>
      <c r="R9" s="36"/>
    </row>
    <row r="10" spans="1:18" s="31" customFormat="1" ht="18" customHeight="1" thickBot="1" x14ac:dyDescent="0.4">
      <c r="A10" s="47"/>
      <c r="B10" s="48" t="s">
        <v>100</v>
      </c>
      <c r="C10" s="48"/>
      <c r="D10" s="48"/>
      <c r="E10" s="48"/>
      <c r="F10" s="49"/>
      <c r="G10" s="47"/>
      <c r="H10" s="50" t="s">
        <v>101</v>
      </c>
      <c r="I10" s="50"/>
      <c r="J10" s="37"/>
      <c r="K10" s="37"/>
      <c r="L10" s="49"/>
      <c r="M10" s="41"/>
      <c r="N10" s="36"/>
      <c r="O10" s="36"/>
      <c r="P10" s="42">
        <v>18</v>
      </c>
      <c r="Q10" s="36"/>
    </row>
    <row r="11" spans="1:18" s="31" customFormat="1" ht="28" customHeight="1" x14ac:dyDescent="0.35">
      <c r="A11" s="47"/>
      <c r="B11" s="117"/>
      <c r="C11" s="118"/>
      <c r="D11" s="119" t="str">
        <f>IF(OR(N11=1,N11=2),"","Please enter required data")</f>
        <v>Please enter required data</v>
      </c>
      <c r="E11" s="37"/>
      <c r="F11" s="49"/>
      <c r="G11" s="47"/>
      <c r="H11" s="117"/>
      <c r="I11" s="120"/>
      <c r="J11" s="118"/>
      <c r="K11" s="121" t="str">
        <f>IF(OR(N12=1,N12=2),"","Please enter required data")</f>
        <v>Please enter required data</v>
      </c>
      <c r="L11" s="49"/>
      <c r="M11" s="41"/>
      <c r="N11" s="51">
        <v>0</v>
      </c>
      <c r="O11" s="52"/>
      <c r="P11" s="42">
        <v>28</v>
      </c>
      <c r="Q11" s="36"/>
    </row>
    <row r="12" spans="1:18" s="61" customFormat="1" ht="28" customHeight="1" thickBot="1" x14ac:dyDescent="0.4">
      <c r="A12" s="53"/>
      <c r="B12" s="122"/>
      <c r="C12" s="123"/>
      <c r="D12" s="119"/>
      <c r="E12" s="54"/>
      <c r="F12" s="55"/>
      <c r="G12" s="53"/>
      <c r="H12" s="122"/>
      <c r="I12" s="124"/>
      <c r="J12" s="123"/>
      <c r="K12" s="121"/>
      <c r="L12" s="55"/>
      <c r="M12" s="56"/>
      <c r="N12" s="57">
        <v>0</v>
      </c>
      <c r="O12" s="58"/>
      <c r="P12" s="59">
        <v>28</v>
      </c>
      <c r="Q12" s="60"/>
    </row>
    <row r="13" spans="1:18" s="31" customFormat="1" ht="13" customHeight="1" x14ac:dyDescent="0.35">
      <c r="A13" s="47"/>
      <c r="B13" s="37"/>
      <c r="C13" s="37"/>
      <c r="D13" s="37"/>
      <c r="E13" s="37"/>
      <c r="F13" s="49"/>
      <c r="G13" s="47"/>
      <c r="H13" s="37"/>
      <c r="I13" s="37"/>
      <c r="J13" s="37"/>
      <c r="K13" s="37"/>
      <c r="L13" s="49"/>
      <c r="M13" s="41"/>
      <c r="N13" s="36"/>
      <c r="O13" s="26"/>
      <c r="P13" s="42">
        <v>13</v>
      </c>
      <c r="Q13" s="36"/>
    </row>
    <row r="14" spans="1:18" s="64" customFormat="1" ht="13" customHeight="1" x14ac:dyDescent="0.35">
      <c r="A14" s="62"/>
      <c r="B14" s="63" t="s">
        <v>102</v>
      </c>
      <c r="C14" s="63"/>
      <c r="D14" s="52"/>
      <c r="F14" s="65"/>
      <c r="G14" s="62"/>
      <c r="H14" s="63" t="s">
        <v>103</v>
      </c>
      <c r="I14" s="63"/>
      <c r="J14" s="52"/>
      <c r="L14" s="65"/>
      <c r="M14" s="66"/>
      <c r="N14" s="66"/>
      <c r="O14" s="67"/>
      <c r="P14" s="42">
        <v>13</v>
      </c>
    </row>
    <row r="15" spans="1:18" s="69" customFormat="1" ht="13" customHeight="1" thickBot="1" x14ac:dyDescent="0.4">
      <c r="A15" s="68"/>
      <c r="F15" s="70"/>
      <c r="G15" s="68"/>
      <c r="L15" s="70"/>
      <c r="M15" s="26"/>
      <c r="N15" s="26"/>
      <c r="O15" s="71"/>
      <c r="P15" s="42">
        <v>13</v>
      </c>
    </row>
    <row r="16" spans="1:18" s="69" customFormat="1" ht="23.15" customHeight="1" thickBot="1" x14ac:dyDescent="0.4">
      <c r="A16" s="100" t="s">
        <v>104</v>
      </c>
      <c r="B16" s="101"/>
      <c r="C16" s="102"/>
      <c r="D16" s="72"/>
      <c r="E16" s="73" t="str">
        <f>IF(ISBLANK(D16),"Please enter required data",IF(ISNONTEXT(D16),"Please enter required data",""))</f>
        <v>Please enter required data</v>
      </c>
      <c r="F16" s="74"/>
      <c r="G16" s="100" t="s">
        <v>104</v>
      </c>
      <c r="H16" s="101"/>
      <c r="I16" s="102"/>
      <c r="J16" s="72"/>
      <c r="K16" s="73" t="str">
        <f>IF($N$12=1,IF(ISBLANK(J16),"","No entry should be made"),IF(ISBLANK(J16),"Please enter required data",IF(ISNONTEXT(J16),"Please enter required data","")))</f>
        <v>Please enter required data</v>
      </c>
      <c r="L16" s="74"/>
      <c r="M16" s="26"/>
      <c r="N16" s="71" t="s">
        <v>105</v>
      </c>
      <c r="O16" s="71"/>
      <c r="P16" s="42">
        <v>23</v>
      </c>
      <c r="Q16" s="71"/>
    </row>
    <row r="17" spans="1:84" s="69" customFormat="1" ht="23.15" customHeight="1" thickBot="1" x14ac:dyDescent="0.4">
      <c r="A17" s="100" t="s">
        <v>106</v>
      </c>
      <c r="B17" s="101"/>
      <c r="C17" s="102"/>
      <c r="D17" s="72"/>
      <c r="E17" s="73" t="str">
        <f>IF(ISBLANK(D17),"Please enter required data",IF(ISNONTEXT(D17),"Please enter required data",""))</f>
        <v>Please enter required data</v>
      </c>
      <c r="F17" s="74"/>
      <c r="G17" s="100" t="s">
        <v>106</v>
      </c>
      <c r="H17" s="101"/>
      <c r="I17" s="102"/>
      <c r="J17" s="72"/>
      <c r="K17" s="73" t="str">
        <f>IF($N$12=1,IF(ISBLANK(J17),"","No entry should be made"),IF(ISBLANK(J17),"Please enter required data",IF(ISNONTEXT(J17),"Please enter required data","")))</f>
        <v>Please enter required data</v>
      </c>
      <c r="L17" s="74"/>
      <c r="M17" s="26"/>
      <c r="N17" s="71" t="s">
        <v>105</v>
      </c>
      <c r="O17" s="71"/>
      <c r="P17" s="42">
        <v>23</v>
      </c>
      <c r="Q17" s="71"/>
    </row>
    <row r="18" spans="1:84" s="69" customFormat="1" ht="23.15" customHeight="1" thickBot="1" x14ac:dyDescent="0.4">
      <c r="A18" s="107" t="s">
        <v>107</v>
      </c>
      <c r="B18" s="108"/>
      <c r="C18" s="109"/>
      <c r="D18" s="72"/>
      <c r="E18" s="73" t="str">
        <f>IF(ISBLANK(D18),"Please enter required data",IF(ISNONTEXT(D18),"Please enter required data",""))</f>
        <v>Please enter required data</v>
      </c>
      <c r="F18" s="74"/>
      <c r="G18" s="107" t="s">
        <v>107</v>
      </c>
      <c r="H18" s="108"/>
      <c r="I18" s="109"/>
      <c r="J18" s="72"/>
      <c r="K18" s="73" t="str">
        <f>IF($N$12=1,IF(ISBLANK(J18),"","No entry should be made"),IF(ISBLANK(J18),"Please enter required data",IF(ISNONTEXT(J18),"Please enter required data","")))</f>
        <v>Please enter required data</v>
      </c>
      <c r="L18" s="74"/>
      <c r="M18" s="26"/>
      <c r="N18" s="71" t="s">
        <v>105</v>
      </c>
      <c r="O18" s="71"/>
      <c r="P18" s="42">
        <v>23</v>
      </c>
      <c r="Q18" s="71"/>
    </row>
    <row r="19" spans="1:84" s="69" customFormat="1" ht="23.15" customHeight="1" thickBot="1" x14ac:dyDescent="0.4">
      <c r="A19" s="100" t="s">
        <v>108</v>
      </c>
      <c r="B19" s="101"/>
      <c r="C19" s="102"/>
      <c r="D19" s="72"/>
      <c r="E19" s="73" t="str">
        <f>IF(ISBLANK(D19),"Please enter required data","")</f>
        <v>Please enter required data</v>
      </c>
      <c r="F19" s="74"/>
      <c r="G19" s="100" t="s">
        <v>108</v>
      </c>
      <c r="H19" s="101"/>
      <c r="I19" s="102"/>
      <c r="J19" s="72"/>
      <c r="K19" s="73" t="str">
        <f>IF($N$12=1,IF(ISBLANK(J19),"","No entry should be made"),IF(ISBLANK(J19),"Please enter required data",""))</f>
        <v>Please enter required data</v>
      </c>
      <c r="L19" s="74"/>
      <c r="M19" s="26"/>
      <c r="N19" s="71" t="s">
        <v>105</v>
      </c>
      <c r="O19" s="71"/>
      <c r="P19" s="42">
        <v>23</v>
      </c>
      <c r="Q19" s="71"/>
    </row>
    <row r="20" spans="1:84" s="69" customFormat="1" ht="23.15" customHeight="1" thickBot="1" x14ac:dyDescent="0.4">
      <c r="A20" s="100" t="s">
        <v>109</v>
      </c>
      <c r="B20" s="101"/>
      <c r="C20" s="102"/>
      <c r="D20" s="75"/>
      <c r="E20" s="73" t="str">
        <f>IF(IF(ISERROR(FIND("@",D20)),1,0)+IF(ISERROR(FIND(".",D20)),1,0)&gt;0,"Please enter required data"," ")</f>
        <v>Please enter required data</v>
      </c>
      <c r="F20" s="74"/>
      <c r="G20" s="100" t="s">
        <v>109</v>
      </c>
      <c r="H20" s="101"/>
      <c r="I20" s="102"/>
      <c r="J20" s="75"/>
      <c r="K20" s="73" t="str">
        <f>IF($N$12=1,IF(ISBLANK(J20),"","No entry should be made"),IF(IF(ISERROR(FIND("@",J20)),1,0)+IF(ISERROR(FIND(".",J20)),1,0)&gt;0,"Please enter required data"," "))</f>
        <v>Please enter required data</v>
      </c>
      <c r="L20" s="74"/>
      <c r="M20" s="26"/>
      <c r="N20" s="71" t="s">
        <v>105</v>
      </c>
      <c r="O20" s="71"/>
      <c r="P20" s="42">
        <v>23</v>
      </c>
      <c r="Q20" s="71"/>
    </row>
    <row r="21" spans="1:84" s="69" customFormat="1" ht="13" customHeight="1" thickBot="1" x14ac:dyDescent="0.4">
      <c r="A21" s="76"/>
      <c r="B21" s="77"/>
      <c r="C21" s="77"/>
      <c r="D21" s="77"/>
      <c r="E21" s="77"/>
      <c r="F21" s="78"/>
      <c r="G21" s="76"/>
      <c r="H21" s="77"/>
      <c r="I21" s="77"/>
      <c r="J21" s="77"/>
      <c r="K21" s="77"/>
      <c r="L21" s="78"/>
      <c r="M21" s="26"/>
      <c r="N21" s="71"/>
      <c r="O21" s="71"/>
      <c r="P21" s="42">
        <v>13</v>
      </c>
      <c r="Q21" s="71"/>
    </row>
    <row r="22" spans="1:84" s="69" customFormat="1" ht="13" customHeight="1" x14ac:dyDescent="0.35">
      <c r="G22" s="26"/>
      <c r="H22" s="26"/>
      <c r="I22" s="26"/>
      <c r="J22" s="26"/>
      <c r="K22" s="26"/>
      <c r="L22" s="26"/>
      <c r="M22" s="26"/>
      <c r="N22" s="71"/>
      <c r="O22" s="71"/>
      <c r="P22" s="42">
        <v>13</v>
      </c>
      <c r="Q22" s="71"/>
    </row>
    <row r="23" spans="1:84" s="31" customFormat="1" ht="17.149999999999999" customHeight="1" x14ac:dyDescent="0.35">
      <c r="A23" s="38"/>
      <c r="B23" s="79" t="str">
        <f>"Compliance Statement "&amp;IF(N12=2,"- Third Party Representative", IF(AND(N11=1,N12=1),"- U.S. Manufacturer",IF(AND(N11=2,N12=1),"- Importer","")))</f>
        <v xml:space="preserve">Compliance Statement </v>
      </c>
      <c r="C23" s="80"/>
      <c r="G23" s="26"/>
      <c r="P23" s="28">
        <v>17</v>
      </c>
      <c r="T23" s="37"/>
    </row>
    <row r="24" spans="1:84" s="31" customFormat="1" ht="115" customHeight="1" x14ac:dyDescent="0.35">
      <c r="A24" s="38"/>
      <c r="B24" s="104" t="str">
        <f>IF(N12=0,"Select one of the options for 'Submitter - Party Submitting This Report' above",IF(N12=1,N24,IF(N12=2,O24,"Error in Submitter Type")))</f>
        <v>Select one of the options for 'Submitter - Party Submitting This Report' above</v>
      </c>
      <c r="C24" s="104"/>
      <c r="D24" s="104"/>
      <c r="E24" s="104"/>
      <c r="F24" s="104"/>
      <c r="G24" s="104"/>
      <c r="H24" s="104"/>
      <c r="I24" s="104"/>
      <c r="J24" s="104"/>
      <c r="K24" s="104"/>
      <c r="L24" s="81"/>
      <c r="M24" s="81"/>
      <c r="N24" s="81" t="s">
        <v>110</v>
      </c>
      <c r="O24" s="81" t="s">
        <v>111</v>
      </c>
      <c r="P24" s="28">
        <v>115</v>
      </c>
      <c r="S24" s="37"/>
    </row>
    <row r="25" spans="1:84" s="31" customFormat="1" ht="6" customHeight="1" thickBot="1" x14ac:dyDescent="0.4">
      <c r="A25" s="38"/>
      <c r="B25" s="82"/>
      <c r="C25" s="82"/>
      <c r="D25" s="82"/>
      <c r="E25" s="82"/>
      <c r="F25" s="82"/>
      <c r="G25" s="82"/>
      <c r="H25" s="82"/>
      <c r="I25" s="82"/>
      <c r="J25" s="82"/>
      <c r="K25" s="82"/>
      <c r="L25" s="81"/>
      <c r="M25" s="81"/>
      <c r="N25" s="81"/>
      <c r="O25" s="81"/>
      <c r="P25" s="28">
        <v>6</v>
      </c>
      <c r="S25" s="37"/>
    </row>
    <row r="26" spans="1:84" s="69" customFormat="1" ht="38.15" customHeight="1" thickBot="1" x14ac:dyDescent="0.4">
      <c r="A26" s="83"/>
      <c r="B26" s="105" t="s">
        <v>112</v>
      </c>
      <c r="C26" s="106"/>
      <c r="D26" s="84"/>
      <c r="E26" s="73" t="str">
        <f>IF(ISBLANK(D26),"Please enter required data",IF(ISNONTEXT(D26),"Please enter required data",""))</f>
        <v>Please enter required data</v>
      </c>
      <c r="F26" s="85"/>
      <c r="G26" s="86"/>
      <c r="I26" s="35" t="s">
        <v>113</v>
      </c>
      <c r="J26" s="87"/>
      <c r="K26" s="88" t="str">
        <f>IF(ISNUMBER(J26),"","Please enter required data")</f>
        <v>Please enter required data</v>
      </c>
      <c r="L26" s="85"/>
      <c r="M26" s="85"/>
      <c r="P26" s="28">
        <v>38</v>
      </c>
    </row>
    <row r="27" spans="1:84" s="69" customFormat="1" ht="13" customHeight="1" x14ac:dyDescent="0.35">
      <c r="F27" s="89"/>
      <c r="G27" s="26"/>
      <c r="P27" s="28">
        <v>13</v>
      </c>
      <c r="CF27" s="90"/>
    </row>
    <row r="28" spans="1:84" ht="13" customHeight="1" thickBot="1" x14ac:dyDescent="0.4">
      <c r="A28" s="91"/>
      <c r="B28" s="92"/>
      <c r="C28" s="92"/>
      <c r="D28" s="92"/>
      <c r="E28" s="92"/>
      <c r="F28" s="92"/>
      <c r="G28" s="93"/>
      <c r="H28" s="92"/>
      <c r="I28" s="92"/>
      <c r="J28" s="92"/>
      <c r="K28" s="92"/>
      <c r="L28" s="92"/>
      <c r="P28" s="28">
        <v>13</v>
      </c>
    </row>
    <row r="29" spans="1:84" ht="13" customHeight="1" x14ac:dyDescent="0.35">
      <c r="E29" s="94"/>
      <c r="F29" s="94"/>
      <c r="G29" s="95"/>
      <c r="H29" s="94"/>
      <c r="I29" s="94"/>
      <c r="J29" s="94"/>
      <c r="K29" s="94"/>
      <c r="L29" s="94"/>
      <c r="P29" s="28">
        <v>13</v>
      </c>
    </row>
    <row r="30" spans="1:84" ht="13" customHeight="1" x14ac:dyDescent="0.35">
      <c r="B30" s="24" t="s">
        <v>118</v>
      </c>
      <c r="C30" s="24"/>
      <c r="D30" s="50"/>
      <c r="E30" s="50"/>
      <c r="P30" s="28">
        <v>13</v>
      </c>
    </row>
    <row r="31" spans="1:84" ht="13" customHeight="1" x14ac:dyDescent="0.35">
      <c r="B31" s="96"/>
      <c r="C31" s="96"/>
      <c r="D31" s="50"/>
      <c r="E31" s="50"/>
      <c r="P31" s="28">
        <v>13</v>
      </c>
    </row>
    <row r="32" spans="1:84" ht="13" customHeight="1" x14ac:dyDescent="0.35">
      <c r="B32" s="97" t="s">
        <v>114</v>
      </c>
      <c r="C32" s="97"/>
      <c r="D32" s="50"/>
      <c r="E32" s="50"/>
      <c r="P32" s="28">
        <v>13</v>
      </c>
    </row>
    <row r="33" spans="1:16" ht="13" customHeight="1" x14ac:dyDescent="0.35">
      <c r="B33" s="97" t="s">
        <v>115</v>
      </c>
      <c r="C33" s="97"/>
      <c r="D33" s="50"/>
      <c r="E33" s="50"/>
      <c r="P33" s="28">
        <v>13</v>
      </c>
    </row>
    <row r="34" spans="1:16" ht="13" customHeight="1" x14ac:dyDescent="0.35">
      <c r="A34" s="25"/>
      <c r="B34" s="98"/>
      <c r="C34" s="98"/>
      <c r="D34" s="50"/>
      <c r="E34" s="50"/>
      <c r="P34" s="28">
        <v>13</v>
      </c>
    </row>
    <row r="35" spans="1:16" ht="185.15" customHeight="1" x14ac:dyDescent="0.35">
      <c r="A35" s="25"/>
      <c r="B35" s="103" t="s">
        <v>116</v>
      </c>
      <c r="C35" s="103"/>
      <c r="D35" s="103"/>
      <c r="E35" s="103"/>
      <c r="F35" s="103"/>
      <c r="G35" s="103"/>
      <c r="H35" s="103"/>
      <c r="I35" s="103"/>
      <c r="J35" s="103"/>
      <c r="K35" s="103"/>
      <c r="P35" s="28">
        <v>185</v>
      </c>
    </row>
    <row r="36" spans="1:16" x14ac:dyDescent="0.35">
      <c r="A36" s="25"/>
    </row>
    <row r="37" spans="1:16" x14ac:dyDescent="0.35">
      <c r="A37" s="25"/>
    </row>
    <row r="38" spans="1:16" x14ac:dyDescent="0.35">
      <c r="A38" s="25"/>
    </row>
  </sheetData>
  <mergeCells count="24">
    <mergeCell ref="A16:C16"/>
    <mergeCell ref="G16:I16"/>
    <mergeCell ref="A17:C17"/>
    <mergeCell ref="B11:C11"/>
    <mergeCell ref="D11:D12"/>
    <mergeCell ref="H11:J11"/>
    <mergeCell ref="K11:K12"/>
    <mergeCell ref="B12:C12"/>
    <mergeCell ref="H12:J12"/>
    <mergeCell ref="D3:I5"/>
    <mergeCell ref="K3:L3"/>
    <mergeCell ref="K5:L5"/>
    <mergeCell ref="D6:E6"/>
    <mergeCell ref="A8:L8"/>
    <mergeCell ref="G17:I17"/>
    <mergeCell ref="B35:K35"/>
    <mergeCell ref="A19:C19"/>
    <mergeCell ref="G19:I19"/>
    <mergeCell ref="A20:C20"/>
    <mergeCell ref="G20:I20"/>
    <mergeCell ref="B24:K24"/>
    <mergeCell ref="B26:C26"/>
    <mergeCell ref="A18:C18"/>
    <mergeCell ref="G18:I18"/>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B6F63338-02C8-4B56-B3A0-38EB742B11F2}">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6230BFEA-F02F-4D20-BED5-FB223D0B5391}">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A7E3BC84-4F32-4B2C-BD2C-8A383B2D5387}">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30762D87-FDEA-408D-A94C-13979CB68B48}">
      <formula1>IF($N$12=1,FALSE,IF(ISNONTEXT(J17),FALSE,TRUE))</formula1>
    </dataValidation>
    <dataValidation type="custom" allowBlank="1" showInputMessage="1" showErrorMessage="1" errorTitle="Email Address" error="Your entry is not an email address.  Please reenter the Email Address." sqref="D20" xr:uid="{B5F817AF-C3EB-4FC9-B91B-5C8BBFD97F01}">
      <formula1>IF(IF(ISERROR(FIND("@",D20)),1,0)+IF(ISERROR(FIND(".",D20)),1,0)&gt;0,FALSE,TRUE)</formula1>
    </dataValidation>
    <dataValidation type="custom" allowBlank="1" showInputMessage="1" showErrorMessage="1" errorTitle="Phone Number" error="The entry for Phone Number is not a valid entry.  Please reenter the Phone Number." sqref="D19" xr:uid="{9F6B0101-B06A-4510-A14D-2FCF2EAB45DA}">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3CC2E769-25A3-4CEB-8A4D-AC1D7E9815B6}">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26EFD804-3D0C-4EB7-8B95-870833A7C939}">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EADB0ECF-1E6E-45A6-8B29-523B2822589D}">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7C3453EE-5847-4C2F-88F5-AC8706824B08}">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810CB4E9-720B-415C-92F0-9657D9682E59}">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27BED24E-B061-4D4C-80B4-510E2C6DF213}">
      <formula1>IF(G30=2,IF(ISBLANK(D43),FALSE,TRUE),FALSE)</formula1>
    </dataValidation>
    <dataValidation type="custom" allowBlank="1" showInputMessage="1" showErrorMessage="1" errorTitle="Contact Fax Number" error="The entry for Contact Fax Number is not a valid entry.  Please reenter the Contact Fax Number." sqref="D40" xr:uid="{6A48021D-2D75-423B-97A2-71B916C616F0}">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597F0842-87AF-4BB3-A967-9D2710839CE3}">
      <formula1>IF(ISBLANK(D39),FALSE,TRUE)</formula1>
    </dataValidation>
    <dataValidation type="custom" allowBlank="1" showInputMessage="1" showErrorMessage="1" errorTitle="Contact Name" error="The entry for Contact Name is not a valid entry.  Please reenter the Contact Name." sqref="D38" xr:uid="{D3F996DB-51EE-4139-9918-9FD1E724938E}">
      <formula1>IF(ISNONTEXT(D38),FALSE,TRUE)</formula1>
    </dataValidation>
    <dataValidation type="custom" allowBlank="1" showInputMessage="1" showErrorMessage="1" errorTitle="Company Name" error="The entry for Company Name is not a valid entry.  Please reenter the Company Name." sqref="D36" xr:uid="{6D1A6AF2-4A6F-4418-BF7E-DB9EC473D75E}">
      <formula1>IF(ISNONTEXT(D36),FALSE,TRUE)</formula1>
    </dataValidation>
    <dataValidation type="custom" allowBlank="1" showInputMessage="1" showErrorMessage="1" errorTitle="Contact Email Address" error="Your entry is not an email address.  Please reenter the Contact Email Address." sqref="D41" xr:uid="{D61A327B-0330-4673-9BC5-888F854041FD}">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6CF05D9F-4C93-45C7-983C-481424EE9C99}">
      <formula1>IF(ISNONTEXT(D26),FALSE,TRUE)</formula1>
    </dataValidation>
    <dataValidation type="custom" allowBlank="1" showInputMessage="1" showErrorMessage="1" errorTitle="Submitter Email Address" error="Your entry is not an email address.  Please reeneter the Submitter Email Address." sqref="D49" xr:uid="{36EB6F97-DC48-404F-AC5E-DF3B08429D14}">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A9FDBE58-B0DB-4709-AAC8-ACED73A452B9}">
      <formula1>IF(ISNONTEXT(D37),FALSE,TRUE)</formula1>
    </dataValidation>
    <dataValidation type="whole" allowBlank="1" showInputMessage="1" showErrorMessage="1" errorTitle="Date" error="The entry is not a date in MM/DD/YYYY format.  Please reenter the date." sqref="D50 J26" xr:uid="{CC5F539A-939A-4B91-8784-2A51C115CFE2}">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ADA3A8CC-08D2-43AF-95CB-B30603185D6A}"/>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81D1F1C6-E681-4DDD-B303-16D746A32D93}"/>
  </dataValidations>
  <hyperlinks>
    <hyperlink ref="D6:E6" r:id="rId1" display="Click here for instructions for completing this form" xr:uid="{2C4E4C28-F953-44B0-BA5C-BE370FC777EB}"/>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R9"/>
  <sheetViews>
    <sheetView zoomScale="80" zoomScaleNormal="80" workbookViewId="0"/>
  </sheetViews>
  <sheetFormatPr defaultColWidth="20.7265625" defaultRowHeight="14.5" x14ac:dyDescent="0.35"/>
  <sheetData>
    <row r="1" spans="1:18" x14ac:dyDescent="0.35">
      <c r="A1" s="8" t="s">
        <v>88</v>
      </c>
    </row>
    <row r="3" spans="1:18" s="5" customFormat="1" ht="95.25" customHeight="1" x14ac:dyDescent="0.35">
      <c r="A3" s="14" t="s">
        <v>0</v>
      </c>
      <c r="B3" s="1" t="s">
        <v>1</v>
      </c>
      <c r="C3" s="1" t="s">
        <v>2</v>
      </c>
      <c r="D3" s="1" t="s">
        <v>3</v>
      </c>
      <c r="E3" s="1" t="s">
        <v>4</v>
      </c>
      <c r="F3" s="1" t="s">
        <v>5</v>
      </c>
      <c r="G3" s="1" t="s">
        <v>6</v>
      </c>
      <c r="H3" s="1" t="s">
        <v>7</v>
      </c>
      <c r="I3" s="2" t="s">
        <v>8</v>
      </c>
      <c r="J3" s="3" t="s">
        <v>9</v>
      </c>
      <c r="K3" s="2" t="s">
        <v>10</v>
      </c>
      <c r="L3" s="2" t="s">
        <v>11</v>
      </c>
      <c r="M3" s="2" t="s">
        <v>12</v>
      </c>
      <c r="N3" s="1" t="s">
        <v>82</v>
      </c>
      <c r="O3" s="1" t="s">
        <v>83</v>
      </c>
      <c r="P3" s="4" t="s">
        <v>13</v>
      </c>
      <c r="Q3" s="4" t="s">
        <v>14</v>
      </c>
      <c r="R3" s="4" t="s">
        <v>15</v>
      </c>
    </row>
    <row r="4" spans="1:18" s="5" customFormat="1" x14ac:dyDescent="0.35"/>
    <row r="5" spans="1:18" s="18" customFormat="1" ht="42.75" customHeight="1" x14ac:dyDescent="0.35">
      <c r="A5" s="17" t="s">
        <v>16</v>
      </c>
      <c r="B5" s="6" t="s">
        <v>1</v>
      </c>
      <c r="C5" s="6" t="s">
        <v>2</v>
      </c>
      <c r="D5" s="6" t="s">
        <v>3</v>
      </c>
      <c r="E5" s="6" t="s">
        <v>4</v>
      </c>
      <c r="F5" s="6" t="s">
        <v>17</v>
      </c>
      <c r="G5" s="6" t="s">
        <v>6</v>
      </c>
      <c r="H5" s="6" t="s">
        <v>7</v>
      </c>
      <c r="I5" s="6" t="s">
        <v>18</v>
      </c>
      <c r="J5" s="6" t="s">
        <v>19</v>
      </c>
      <c r="K5" s="6" t="s">
        <v>20</v>
      </c>
      <c r="L5" s="6" t="s">
        <v>21</v>
      </c>
      <c r="M5" s="6" t="s">
        <v>22</v>
      </c>
      <c r="N5" s="6" t="s">
        <v>84</v>
      </c>
      <c r="O5" s="6" t="s">
        <v>85</v>
      </c>
      <c r="P5" s="6" t="s">
        <v>23</v>
      </c>
      <c r="Q5" s="6" t="s">
        <v>14</v>
      </c>
      <c r="R5" s="6" t="s">
        <v>15</v>
      </c>
    </row>
    <row r="7" spans="1:18" s="16" customFormat="1" ht="329.25" customHeight="1" x14ac:dyDescent="0.35">
      <c r="A7" s="15" t="s">
        <v>24</v>
      </c>
      <c r="B7" s="7" t="s">
        <v>25</v>
      </c>
      <c r="C7" s="7" t="s">
        <v>26</v>
      </c>
      <c r="D7" s="7" t="s">
        <v>27</v>
      </c>
      <c r="E7" s="7" t="s">
        <v>28</v>
      </c>
      <c r="F7" s="7" t="s">
        <v>29</v>
      </c>
      <c r="G7" s="7" t="s">
        <v>30</v>
      </c>
      <c r="H7" s="7" t="s">
        <v>31</v>
      </c>
      <c r="I7" s="7" t="s">
        <v>32</v>
      </c>
      <c r="J7" s="7" t="s">
        <v>33</v>
      </c>
      <c r="K7" s="7" t="s">
        <v>34</v>
      </c>
      <c r="L7" s="7" t="s">
        <v>35</v>
      </c>
      <c r="M7" s="7" t="s">
        <v>36</v>
      </c>
      <c r="N7" s="7" t="s">
        <v>86</v>
      </c>
      <c r="O7" s="7" t="s">
        <v>87</v>
      </c>
      <c r="P7" s="7" t="s">
        <v>37</v>
      </c>
      <c r="Q7" s="7" t="s">
        <v>38</v>
      </c>
      <c r="R7" s="7" t="s">
        <v>39</v>
      </c>
    </row>
    <row r="9" spans="1:18" ht="19.5" customHeight="1" x14ac:dyDescent="0.3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E38"/>
  <sheetViews>
    <sheetView workbookViewId="0"/>
  </sheetViews>
  <sheetFormatPr defaultRowHeight="14.5" x14ac:dyDescent="0.35"/>
  <cols>
    <col min="2" max="2" width="13.54296875" customWidth="1"/>
    <col min="3" max="3" width="46.81640625" customWidth="1"/>
    <col min="4" max="4" width="10.26953125" customWidth="1"/>
    <col min="5" max="5" width="17.81640625" customWidth="1"/>
  </cols>
  <sheetData>
    <row r="1" spans="1:5" x14ac:dyDescent="0.35">
      <c r="A1" s="19" t="s">
        <v>40</v>
      </c>
      <c r="B1" s="20"/>
      <c r="C1" s="20"/>
      <c r="D1" s="20"/>
      <c r="E1" s="20"/>
    </row>
    <row r="2" spans="1:5" x14ac:dyDescent="0.35">
      <c r="A2" s="20"/>
      <c r="B2" s="20"/>
      <c r="C2" s="20"/>
      <c r="D2" s="20"/>
      <c r="E2" s="20"/>
    </row>
    <row r="3" spans="1:5" ht="45" customHeight="1" x14ac:dyDescent="0.35">
      <c r="A3" s="21" t="s">
        <v>7</v>
      </c>
      <c r="B3" s="21" t="s">
        <v>41</v>
      </c>
      <c r="C3" s="21" t="s">
        <v>15</v>
      </c>
      <c r="D3" s="10" t="s">
        <v>14</v>
      </c>
      <c r="E3" s="10" t="s">
        <v>42</v>
      </c>
    </row>
    <row r="4" spans="1:5" ht="15" customHeight="1" x14ac:dyDescent="0.35">
      <c r="A4" s="22">
        <v>1</v>
      </c>
      <c r="B4" s="11" t="s">
        <v>43</v>
      </c>
      <c r="C4" s="9" t="s">
        <v>44</v>
      </c>
      <c r="D4" s="9" t="s">
        <v>45</v>
      </c>
      <c r="E4" s="9" t="s">
        <v>46</v>
      </c>
    </row>
    <row r="5" spans="1:5" ht="15" customHeight="1" x14ac:dyDescent="0.35">
      <c r="A5" s="22">
        <v>2</v>
      </c>
      <c r="B5" s="11" t="s">
        <v>43</v>
      </c>
      <c r="C5" s="9" t="s">
        <v>44</v>
      </c>
      <c r="D5" s="9" t="s">
        <v>45</v>
      </c>
      <c r="E5" s="11" t="s">
        <v>47</v>
      </c>
    </row>
    <row r="6" spans="1:5" ht="15" customHeight="1" x14ac:dyDescent="0.35">
      <c r="A6" s="22">
        <v>3</v>
      </c>
      <c r="B6" s="11" t="s">
        <v>43</v>
      </c>
      <c r="C6" s="9" t="s">
        <v>44</v>
      </c>
      <c r="D6" s="9" t="s">
        <v>45</v>
      </c>
      <c r="E6" s="11" t="s">
        <v>48</v>
      </c>
    </row>
    <row r="7" spans="1:5" ht="15" customHeight="1" x14ac:dyDescent="0.35">
      <c r="A7" s="22">
        <v>4</v>
      </c>
      <c r="B7" s="11" t="s">
        <v>43</v>
      </c>
      <c r="C7" s="9" t="s">
        <v>44</v>
      </c>
      <c r="D7" s="9" t="s">
        <v>45</v>
      </c>
      <c r="E7" s="12" t="s">
        <v>49</v>
      </c>
    </row>
    <row r="8" spans="1:5" ht="15" customHeight="1" x14ac:dyDescent="0.35">
      <c r="A8" s="22">
        <v>5</v>
      </c>
      <c r="B8" s="11" t="s">
        <v>43</v>
      </c>
      <c r="C8" s="9" t="s">
        <v>44</v>
      </c>
      <c r="D8" s="9" t="s">
        <v>45</v>
      </c>
      <c r="E8" s="11" t="s">
        <v>50</v>
      </c>
    </row>
    <row r="9" spans="1:5" ht="15" customHeight="1" x14ac:dyDescent="0.35">
      <c r="A9" s="22">
        <v>6</v>
      </c>
      <c r="B9" s="11" t="s">
        <v>43</v>
      </c>
      <c r="C9" s="9" t="s">
        <v>44</v>
      </c>
      <c r="D9" s="9" t="s">
        <v>51</v>
      </c>
      <c r="E9" s="12" t="s">
        <v>52</v>
      </c>
    </row>
    <row r="10" spans="1:5" ht="15" customHeight="1" x14ac:dyDescent="0.35">
      <c r="A10" s="22">
        <v>7</v>
      </c>
      <c r="B10" s="11" t="s">
        <v>43</v>
      </c>
      <c r="C10" s="9" t="s">
        <v>44</v>
      </c>
      <c r="D10" s="9" t="s">
        <v>51</v>
      </c>
      <c r="E10" s="12" t="s">
        <v>53</v>
      </c>
    </row>
    <row r="11" spans="1:5" ht="15" customHeight="1" x14ac:dyDescent="0.35">
      <c r="A11" s="22">
        <v>8</v>
      </c>
      <c r="B11" s="11" t="s">
        <v>43</v>
      </c>
      <c r="C11" s="9" t="s">
        <v>44</v>
      </c>
      <c r="D11" s="9" t="s">
        <v>51</v>
      </c>
      <c r="E11" s="12" t="s">
        <v>54</v>
      </c>
    </row>
    <row r="12" spans="1:5" ht="15" customHeight="1" x14ac:dyDescent="0.35">
      <c r="A12" s="22">
        <v>9</v>
      </c>
      <c r="B12" s="11" t="s">
        <v>43</v>
      </c>
      <c r="C12" s="9" t="s">
        <v>44</v>
      </c>
      <c r="D12" s="9" t="s">
        <v>51</v>
      </c>
      <c r="E12" s="12" t="s">
        <v>55</v>
      </c>
    </row>
    <row r="13" spans="1:5" ht="15" customHeight="1" x14ac:dyDescent="0.35">
      <c r="A13" s="22">
        <v>10</v>
      </c>
      <c r="B13" s="11" t="s">
        <v>43</v>
      </c>
      <c r="C13" s="9" t="s">
        <v>56</v>
      </c>
      <c r="D13" s="9" t="s">
        <v>51</v>
      </c>
      <c r="E13" s="12" t="s">
        <v>57</v>
      </c>
    </row>
    <row r="14" spans="1:5" ht="15" customHeight="1" x14ac:dyDescent="0.35">
      <c r="A14" s="22">
        <v>11</v>
      </c>
      <c r="B14" s="11" t="s">
        <v>43</v>
      </c>
      <c r="C14" s="9" t="s">
        <v>56</v>
      </c>
      <c r="D14" s="9" t="s">
        <v>51</v>
      </c>
      <c r="E14" s="12" t="s">
        <v>58</v>
      </c>
    </row>
    <row r="15" spans="1:5" ht="15" customHeight="1" x14ac:dyDescent="0.35">
      <c r="A15" s="22">
        <v>12</v>
      </c>
      <c r="B15" s="11" t="s">
        <v>43</v>
      </c>
      <c r="C15" s="9" t="s">
        <v>59</v>
      </c>
      <c r="D15" s="9" t="s">
        <v>51</v>
      </c>
      <c r="E15" s="12" t="s">
        <v>60</v>
      </c>
    </row>
    <row r="16" spans="1:5" ht="15" customHeight="1" x14ac:dyDescent="0.35">
      <c r="A16" s="22">
        <v>13</v>
      </c>
      <c r="B16" s="11" t="s">
        <v>43</v>
      </c>
      <c r="C16" s="9" t="s">
        <v>59</v>
      </c>
      <c r="D16" s="9" t="s">
        <v>51</v>
      </c>
      <c r="E16" s="12" t="s">
        <v>61</v>
      </c>
    </row>
    <row r="17" spans="1:5" ht="15" customHeight="1" x14ac:dyDescent="0.35">
      <c r="A17" s="22">
        <v>14</v>
      </c>
      <c r="B17" s="11" t="s">
        <v>43</v>
      </c>
      <c r="C17" s="9" t="s">
        <v>62</v>
      </c>
      <c r="D17" s="9" t="s">
        <v>45</v>
      </c>
      <c r="E17" s="9" t="s">
        <v>63</v>
      </c>
    </row>
    <row r="18" spans="1:5" ht="15" customHeight="1" x14ac:dyDescent="0.35">
      <c r="A18" s="22">
        <v>15</v>
      </c>
      <c r="B18" s="11" t="s">
        <v>43</v>
      </c>
      <c r="C18" s="9" t="s">
        <v>62</v>
      </c>
      <c r="D18" s="9" t="s">
        <v>45</v>
      </c>
      <c r="E18" s="11" t="s">
        <v>64</v>
      </c>
    </row>
    <row r="19" spans="1:5" ht="15" customHeight="1" x14ac:dyDescent="0.35">
      <c r="A19" s="22">
        <v>16</v>
      </c>
      <c r="B19" s="11" t="s">
        <v>43</v>
      </c>
      <c r="C19" s="9" t="s">
        <v>62</v>
      </c>
      <c r="D19" s="9" t="s">
        <v>45</v>
      </c>
      <c r="E19" s="12" t="s">
        <v>65</v>
      </c>
    </row>
    <row r="20" spans="1:5" ht="15" customHeight="1" x14ac:dyDescent="0.35">
      <c r="A20" s="22">
        <v>17</v>
      </c>
      <c r="B20" s="11" t="s">
        <v>43</v>
      </c>
      <c r="C20" s="9" t="s">
        <v>62</v>
      </c>
      <c r="D20" s="9" t="s">
        <v>51</v>
      </c>
      <c r="E20" s="12" t="s">
        <v>66</v>
      </c>
    </row>
    <row r="21" spans="1:5" ht="15" customHeight="1" x14ac:dyDescent="0.35">
      <c r="A21" s="22">
        <v>18</v>
      </c>
      <c r="B21" s="11" t="s">
        <v>43</v>
      </c>
      <c r="C21" s="9" t="s">
        <v>62</v>
      </c>
      <c r="D21" s="9" t="s">
        <v>51</v>
      </c>
      <c r="E21" s="12" t="s">
        <v>67</v>
      </c>
    </row>
    <row r="22" spans="1:5" ht="15" customHeight="1" x14ac:dyDescent="0.35">
      <c r="A22" s="22">
        <v>19</v>
      </c>
      <c r="B22" s="11" t="s">
        <v>43</v>
      </c>
      <c r="C22" s="9" t="s">
        <v>62</v>
      </c>
      <c r="D22" s="9" t="s">
        <v>51</v>
      </c>
      <c r="E22" s="12" t="s">
        <v>68</v>
      </c>
    </row>
    <row r="23" spans="1:5" ht="15" customHeight="1" x14ac:dyDescent="0.35">
      <c r="A23" s="22">
        <v>20</v>
      </c>
      <c r="B23" s="23" t="s">
        <v>69</v>
      </c>
      <c r="C23" s="13" t="s">
        <v>44</v>
      </c>
      <c r="D23" s="13" t="s">
        <v>45</v>
      </c>
      <c r="E23" s="13" t="s">
        <v>70</v>
      </c>
    </row>
    <row r="24" spans="1:5" ht="15" customHeight="1" x14ac:dyDescent="0.35">
      <c r="A24" s="22">
        <v>21</v>
      </c>
      <c r="B24" s="23" t="s">
        <v>69</v>
      </c>
      <c r="C24" s="13" t="s">
        <v>44</v>
      </c>
      <c r="D24" s="13" t="s">
        <v>45</v>
      </c>
      <c r="E24" s="13" t="s">
        <v>71</v>
      </c>
    </row>
    <row r="25" spans="1:5" ht="15" customHeight="1" x14ac:dyDescent="0.35">
      <c r="A25" s="22">
        <v>22</v>
      </c>
      <c r="B25" s="23" t="s">
        <v>69</v>
      </c>
      <c r="C25" s="13" t="s">
        <v>44</v>
      </c>
      <c r="D25" s="13" t="s">
        <v>45</v>
      </c>
      <c r="E25" s="13" t="s">
        <v>50</v>
      </c>
    </row>
    <row r="26" spans="1:5" ht="15" customHeight="1" x14ac:dyDescent="0.35">
      <c r="A26" s="22">
        <v>23</v>
      </c>
      <c r="B26" s="23" t="s">
        <v>69</v>
      </c>
      <c r="C26" s="13" t="s">
        <v>44</v>
      </c>
      <c r="D26" s="13" t="s">
        <v>51</v>
      </c>
      <c r="E26" s="13" t="s">
        <v>72</v>
      </c>
    </row>
    <row r="27" spans="1:5" ht="15" customHeight="1" x14ac:dyDescent="0.35">
      <c r="A27" s="22">
        <v>24</v>
      </c>
      <c r="B27" s="23" t="s">
        <v>69</v>
      </c>
      <c r="C27" s="13" t="s">
        <v>44</v>
      </c>
      <c r="D27" s="13" t="s">
        <v>51</v>
      </c>
      <c r="E27" s="13" t="s">
        <v>73</v>
      </c>
    </row>
    <row r="28" spans="1:5" ht="15" customHeight="1" x14ac:dyDescent="0.35">
      <c r="A28" s="22">
        <v>25</v>
      </c>
      <c r="B28" s="23" t="s">
        <v>69</v>
      </c>
      <c r="C28" s="13" t="s">
        <v>44</v>
      </c>
      <c r="D28" s="13" t="s">
        <v>51</v>
      </c>
      <c r="E28" s="13" t="s">
        <v>74</v>
      </c>
    </row>
    <row r="29" spans="1:5" ht="15" customHeight="1" x14ac:dyDescent="0.35">
      <c r="A29" s="22">
        <v>26</v>
      </c>
      <c r="B29" s="23" t="s">
        <v>69</v>
      </c>
      <c r="C29" s="13" t="s">
        <v>75</v>
      </c>
      <c r="D29" s="13" t="s">
        <v>51</v>
      </c>
      <c r="E29" s="13" t="s">
        <v>76</v>
      </c>
    </row>
    <row r="30" spans="1:5" ht="15" customHeight="1" x14ac:dyDescent="0.35">
      <c r="A30" s="22">
        <v>27</v>
      </c>
      <c r="B30" s="23" t="s">
        <v>69</v>
      </c>
      <c r="C30" s="13" t="s">
        <v>75</v>
      </c>
      <c r="D30" s="13" t="s">
        <v>51</v>
      </c>
      <c r="E30" s="13" t="s">
        <v>77</v>
      </c>
    </row>
    <row r="31" spans="1:5" ht="15" customHeight="1" x14ac:dyDescent="0.35">
      <c r="A31" s="22">
        <v>28</v>
      </c>
      <c r="B31" s="23" t="s">
        <v>69</v>
      </c>
      <c r="C31" s="13" t="s">
        <v>59</v>
      </c>
      <c r="D31" s="13" t="s">
        <v>51</v>
      </c>
      <c r="E31" s="13" t="s">
        <v>76</v>
      </c>
    </row>
    <row r="32" spans="1:5" ht="15" customHeight="1" x14ac:dyDescent="0.35">
      <c r="A32" s="22">
        <v>29</v>
      </c>
      <c r="B32" s="23" t="s">
        <v>69</v>
      </c>
      <c r="C32" s="13" t="s">
        <v>59</v>
      </c>
      <c r="D32" s="13" t="s">
        <v>51</v>
      </c>
      <c r="E32" s="13" t="s">
        <v>77</v>
      </c>
    </row>
    <row r="33" spans="1:5" ht="15" customHeight="1" x14ac:dyDescent="0.35">
      <c r="A33" s="22">
        <v>30</v>
      </c>
      <c r="B33" s="23" t="s">
        <v>69</v>
      </c>
      <c r="C33" s="13" t="s">
        <v>62</v>
      </c>
      <c r="D33" s="13" t="s">
        <v>45</v>
      </c>
      <c r="E33" s="13" t="s">
        <v>78</v>
      </c>
    </row>
    <row r="34" spans="1:5" ht="15" customHeight="1" x14ac:dyDescent="0.35">
      <c r="A34" s="22">
        <v>31</v>
      </c>
      <c r="B34" s="23" t="s">
        <v>69</v>
      </c>
      <c r="C34" s="13" t="s">
        <v>62</v>
      </c>
      <c r="D34" s="13" t="s">
        <v>45</v>
      </c>
      <c r="E34" s="13" t="s">
        <v>79</v>
      </c>
    </row>
    <row r="35" spans="1:5" ht="15" customHeight="1" x14ac:dyDescent="0.35">
      <c r="A35" s="22">
        <v>32</v>
      </c>
      <c r="B35" s="23" t="s">
        <v>69</v>
      </c>
      <c r="C35" s="13" t="s">
        <v>62</v>
      </c>
      <c r="D35" s="13" t="s">
        <v>45</v>
      </c>
      <c r="E35" s="13" t="s">
        <v>50</v>
      </c>
    </row>
    <row r="36" spans="1:5" ht="15" customHeight="1" x14ac:dyDescent="0.35">
      <c r="A36" s="22">
        <v>33</v>
      </c>
      <c r="B36" s="23" t="s">
        <v>69</v>
      </c>
      <c r="C36" s="13" t="s">
        <v>62</v>
      </c>
      <c r="D36" s="13" t="s">
        <v>51</v>
      </c>
      <c r="E36" s="13" t="s">
        <v>63</v>
      </c>
    </row>
    <row r="37" spans="1:5" ht="15" customHeight="1" x14ac:dyDescent="0.35">
      <c r="A37" s="22">
        <v>34</v>
      </c>
      <c r="B37" s="23" t="s">
        <v>69</v>
      </c>
      <c r="C37" s="13" t="s">
        <v>62</v>
      </c>
      <c r="D37" s="13" t="s">
        <v>51</v>
      </c>
      <c r="E37" s="13" t="s">
        <v>80</v>
      </c>
    </row>
    <row r="38" spans="1:5" ht="15" customHeight="1" x14ac:dyDescent="0.35">
      <c r="A38" s="22">
        <v>35</v>
      </c>
      <c r="B38" s="23" t="s">
        <v>69</v>
      </c>
      <c r="C38" s="13" t="s">
        <v>62</v>
      </c>
      <c r="D38" s="13" t="s">
        <v>51</v>
      </c>
      <c r="E38" s="13"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108A9-6949-4A3B-9A51-B28ABAE50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073A13-2282-43FC-BB35-377A00F75BB4}">
  <ds:schemaRefs>
    <ds:schemaRef ds:uri="http://schemas.microsoft.com/sharepoint/v3"/>
    <ds:schemaRef ds:uri="40bfe1b6-d5ea-4072-b8d0-9ef77ba6cdba"/>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60f0d1d5-43ef-4dc2-aad3-41e9518621be"/>
    <ds:schemaRef ds:uri="http://purl.org/dc/terms/"/>
    <ds:schemaRef ds:uri="http://purl.org/dc/elements/1.1/"/>
    <ds:schemaRef ds:uri="e4fe5609-e731-4950-aac3-24a8ce5e60aa"/>
    <ds:schemaRef ds:uri="http://schemas.microsoft.com/office/2006/metadata/properties"/>
  </ds:schemaRefs>
</ds:datastoreItem>
</file>

<file path=customXml/itemProps3.xml><?xml version="1.0" encoding="utf-8"?>
<ds:datastoreItem xmlns:ds="http://schemas.openxmlformats.org/officeDocument/2006/customXml" ds:itemID="{B617A131-1372-41B7-8E23-ABAE085D93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2021-12-01T19:00:37Z</dcterms:created>
  <dcterms:modified xsi:type="dcterms:W3CDTF">2024-09-27T13:46:35Z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