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66925"/>
  <mc:AlternateContent xmlns:mc="http://schemas.openxmlformats.org/markup-compatibility/2006">
    <mc:Choice Requires="x15">
      <x15ac:absPath xmlns:x15ac="http://schemas.microsoft.com/office/spreadsheetml/2010/11/ac" url="https://usdoe-my.sharepoint.com/personal/laura_degitz_ee_doe_gov/Documents/Desktop/PRA 2024/2024 PRA Package/September 2024 CCE Rule Mockups/"/>
    </mc:Choice>
  </mc:AlternateContent>
  <xr:revisionPtr revIDLastSave="19" documentId="13_ncr:1_{5A0A1AB4-CCFA-4D13-878E-6B2AB8B4441F}" xr6:coauthVersionLast="47" xr6:coauthVersionMax="47" xr10:uidLastSave="{FF0D77C3-0C34-452C-A771-EFF2DA8F78E3}"/>
  <bookViews>
    <workbookView xWindow="-110" yWindow="-110" windowWidth="19420" windowHeight="10420" xr2:uid="{072E1852-76D8-4EF6-83B5-9B8F7B28D360}"/>
  </bookViews>
  <sheets>
    <sheet name="Certification" sheetId="3" r:id="rId1"/>
    <sheet name="Headers" sheetId="1" r:id="rId2"/>
    <sheet name="Product Group Code" sheetId="2" r:id="rId3"/>
  </sheets>
  <definedNames>
    <definedName name="INPUT" localSheetId="0">#REF!</definedName>
    <definedName name="INPUT">#REF!</definedName>
    <definedName name="No_of_Columns" localSheetId="0">#REF!</definedName>
    <definedName name="No_of_Columns">#REF!</definedName>
    <definedName name="No_of_Product_Classes" localSheetId="0">#REF!</definedName>
    <definedName name="No_of_Product_Classes">#REF!</definedName>
    <definedName name="PrClDesc" localSheetId="0">#REF!</definedName>
    <definedName name="PrClDes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6" i="3" l="1"/>
  <c r="E26" i="3"/>
  <c r="B24" i="3"/>
  <c r="B23" i="3"/>
  <c r="K20" i="3"/>
  <c r="E20" i="3"/>
  <c r="K19" i="3"/>
  <c r="E19" i="3"/>
  <c r="K18" i="3"/>
  <c r="E18" i="3"/>
  <c r="K17" i="3"/>
  <c r="E17" i="3"/>
  <c r="K16" i="3"/>
  <c r="E16" i="3"/>
  <c r="K11" i="3"/>
  <c r="D11" i="3"/>
  <c r="N5" i="3"/>
  <c r="A4" i="3"/>
  <c r="O3" i="3"/>
  <c r="O5" i="3" s="1"/>
  <c r="N3" i="3"/>
  <c r="K3" i="3"/>
  <c r="A3" i="3"/>
</calcChain>
</file>

<file path=xl/sharedStrings.xml><?xml version="1.0" encoding="utf-8"?>
<sst xmlns="http://schemas.openxmlformats.org/spreadsheetml/2006/main" count="242" uniqueCount="120">
  <si>
    <t>Column Headers:</t>
  </si>
  <si>
    <t>Status</t>
  </si>
  <si>
    <t>Manufacturer</t>
  </si>
  <si>
    <t>Brand Name(s)</t>
  </si>
  <si>
    <t>Basic Model Number</t>
  </si>
  <si>
    <t>Individual Model Number Covered by Basic Model</t>
  </si>
  <si>
    <t>Action</t>
  </si>
  <si>
    <t>Product Group Code</t>
  </si>
  <si>
    <t>Sample Size (Number of Units Tested)</t>
  </si>
  <si>
    <t>Is the Certification for this Basic Model Based on a Waiver of DOE's Test Procedure Requirements?</t>
  </si>
  <si>
    <t>Date of Test Procedure Waiver, if Applicable</t>
  </si>
  <si>
    <t>Is the Certification based upon any Exception Relief from an Applicable Standard by DOE's Office of Hearing and Appeals?</t>
  </si>
  <si>
    <t>Date of Exception Relief, if Applicable</t>
  </si>
  <si>
    <t>Harvest Rate (lbs Ice/24 hours)</t>
  </si>
  <si>
    <t>Type of Cooling</t>
  </si>
  <si>
    <t>Equipment Type</t>
  </si>
  <si>
    <t>Pop-Up Headers:</t>
  </si>
  <si>
    <t>Individual Model Number</t>
  </si>
  <si>
    <t>Sample Size</t>
  </si>
  <si>
    <t>Certification Based on Waiver?</t>
  </si>
  <si>
    <t>Date of Waiver, if Applicable</t>
  </si>
  <si>
    <t>Cert. Based on Exception Relief?</t>
  </si>
  <si>
    <t>Date of Relief, if Applicable</t>
  </si>
  <si>
    <t>Harvest Rate</t>
  </si>
  <si>
    <t>Pop-Up Contents</t>
  </si>
  <si>
    <t>The cells below show whether there are any issues with the data on that line.  If the status is "ok," there are no issues.  If the status is "Error," there are issues with the data.  See columns to the right for an indication of the issues with the data.</t>
  </si>
  <si>
    <t>Enter the Manufacturer name in the cells below.</t>
  </si>
  <si>
    <t>Enter the Brand Name(s) in the cells below.</t>
  </si>
  <si>
    <t>Enter the Basic Model Number in the cells below.</t>
  </si>
  <si>
    <t>Enter the Individual Model Number covered by the Basic Model in the cells below.</t>
  </si>
  <si>
    <t>Enter one of following in cells below:
N   new model
D   discontinued model
C   correction to previous CCMS submission
E   submit report on existing (carryover) model
F   failed Industry Certification Program
.</t>
  </si>
  <si>
    <t xml:space="preserve">Enter an integer between 1 and 35 in the cells below.
See the Product Group Codes worksheet for details on product group codes.
</t>
  </si>
  <si>
    <t>Enter the sample size (number of units tested) in the cells below.  This should be an integer greater than zero.</t>
  </si>
  <si>
    <t>Answer whether the certification for the basic model was based on a waiver of DOE's test procedure requirements in the cells below.  
An affirmative answer can be either 'yes' or 'y' and a negative answer can be either 'no' or 'n'.
.</t>
  </si>
  <si>
    <t>If you enter 'yes' under "Is the certification for this basic model based on a waiver of DOE's test procedure requirements?", enter the date of the waiver in the cells below.  The entry should be in the  M/D/YYYY format.
.</t>
  </si>
  <si>
    <t>Answer whether the certification was based upon any exception relief from an applicable standard by DOE's Office of Hearing and Appeals in the cells below. 
An affirmative answer can be either 'yes' or 'y' and a negative answer can be either 'no' or 'n'.</t>
  </si>
  <si>
    <t>If you enter 'yes' under  "Is the certification based upon any exception relief from an applicable standard by DOE's Office of Hearing and Appeals?", enter the date of the exception relief in the cells below.  The entry should be in the  M/D/YYYY format.</t>
  </si>
  <si>
    <t>Enter the Harvest Rate in pounds of ice per 24 hours in the cells below.  This should be a decimal number greater than zero.
.</t>
  </si>
  <si>
    <t>Enter either Water or Air in the cells below.</t>
  </si>
  <si>
    <t>Enter one of the following for Equipment Type in the cells below:
IMH - Ice Making Head
RC - Remote Condensing (but not Remote Compressor)
RCRC - Remote Condensing and Remote Compressor
SC - Self-Contained</t>
  </si>
  <si>
    <t>The following is a description of each product group code:</t>
  </si>
  <si>
    <t>Batch or Continuous</t>
  </si>
  <si>
    <t>Harvest Rate (lbs ice/24 hours)</t>
  </si>
  <si>
    <t>Batch</t>
  </si>
  <si>
    <t>Ice-Making Head</t>
  </si>
  <si>
    <t>Water</t>
  </si>
  <si>
    <t>&lt;300</t>
  </si>
  <si>
    <t>≥300 and &lt;850</t>
  </si>
  <si>
    <t>≥850 and &lt;1,500</t>
  </si>
  <si>
    <t>≥1,500 and &lt;2,500</t>
  </si>
  <si>
    <t>≥2,500 and &lt;4,000</t>
  </si>
  <si>
    <t>Air</t>
  </si>
  <si>
    <t>&lt; 300</t>
  </si>
  <si>
    <t>≥ 300 and &lt; 800</t>
  </si>
  <si>
    <t>≥ 800 and &lt; 1,500</t>
  </si>
  <si>
    <t>≥ 1500 and &lt; 4,000</t>
  </si>
  <si>
    <t>Remote Condensing (but not Remote Compressor)</t>
  </si>
  <si>
    <t>&lt; 988</t>
  </si>
  <si>
    <t>≥ 988 and &lt; 4,000</t>
  </si>
  <si>
    <t>Remote Condensing and Remote Compressor</t>
  </si>
  <si>
    <t>&lt; 930</t>
  </si>
  <si>
    <t>≥ 930 and &lt; 4,000</t>
  </si>
  <si>
    <t>Self-Contained</t>
  </si>
  <si>
    <t>&lt;200</t>
  </si>
  <si>
    <t>≥ 200 and &lt; 2,500</t>
  </si>
  <si>
    <t>≥ 2,500 and &lt; 4,000</t>
  </si>
  <si>
    <t>&lt; 110</t>
  </si>
  <si>
    <t>≥ 110 and &lt; 200</t>
  </si>
  <si>
    <t>≥ 200 and &lt; 4,000</t>
  </si>
  <si>
    <t>Continuous</t>
  </si>
  <si>
    <t>&lt;801</t>
  </si>
  <si>
    <t>≥801 and &lt;2,500</t>
  </si>
  <si>
    <t>&lt;310</t>
  </si>
  <si>
    <t>≥310 and &lt;820</t>
  </si>
  <si>
    <t>≥820 and &lt;4,000</t>
  </si>
  <si>
    <t>Remote Condensing (but not remote compressor)</t>
  </si>
  <si>
    <t>&lt;800</t>
  </si>
  <si>
    <t>≥800 and &lt;4,000</t>
  </si>
  <si>
    <t>&lt;900</t>
  </si>
  <si>
    <t>≥900 and &lt;2,500</t>
  </si>
  <si>
    <t>≥200 and &lt;700</t>
  </si>
  <si>
    <t>≥700 and &lt;4,000</t>
  </si>
  <si>
    <t>Energy Use (kWh/100 lbs Ice)</t>
  </si>
  <si>
    <t>Condenser Water Use, if Applicable (gal/100 lbs Ice)</t>
  </si>
  <si>
    <t>Energy Use</t>
  </si>
  <si>
    <t>Condenser Water Use</t>
  </si>
  <si>
    <t>Enter the Energy Use in kilowatt-hours per 100 pounds of ice in the cells below.  This should be a decimal number greater than zero.</t>
  </si>
  <si>
    <t xml:space="preserve">For water-cooled models only, enter the Condenser Water Use in gallons per 100 pounds of ice in the cells below.  This should be a number greater than zero.
No entry should be made for air-cooled models.
</t>
  </si>
  <si>
    <t>Automatic Commercial Ice Makers - v5.x</t>
  </si>
  <si>
    <t>DOE F 220.45</t>
  </si>
  <si>
    <t>Certifier</t>
  </si>
  <si>
    <t>Submitter</t>
  </si>
  <si>
    <t xml:space="preserve">Product Type:  </t>
  </si>
  <si>
    <t>Automatic Commercial Ice Makers</t>
  </si>
  <si>
    <t>Status of This Certification Sheet</t>
  </si>
  <si>
    <t>Overall Status of Template</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</si>
  <si>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</si>
  <si>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</si>
  <si>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</si>
  <si>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</si>
  <si>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</si>
  <si>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</si>
  <si>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</si>
  <si>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</si>
  <si>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</si>
  <si>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</si>
  <si>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</si>
  <si>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</si>
  <si>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</si>
  <si>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</si>
  <si>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</si>
  <si>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</si>
  <si>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</si>
  <si>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</si>
  <si>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</si>
  <si>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</si>
  <si>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</si>
  <si>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5.x</t>
  </si>
  <si>
    <t>OMB Control Number:  1910-1400 (Expiration Date:  XXXXXX XX, XXXX)</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</si>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</sst>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5" x14ac:knownFonts="1">
    <font>
      <sz val="11"/>
      <color theme="1"/>
      <name val="Calibri"/>
      <family val="2"/>
      <scheme val="minor"/>
    </font>
    <font>
      <b/>
      <sz val="11"/>
      <color theme="1"/>
      <name val="Calibri"/>
      <family val="2"/>
      <scheme val="minor"/>
    </font>
    <font>
      <sz val="10"/>
      <name val="Arial"/>
      <family val="2"/>
    </font>
    <font>
      <b/>
      <sz val="10"/>
      <name val="Arial"/>
      <family val="2"/>
    </font>
    <font>
      <sz val="11"/>
      <name val="Calibri"/>
      <family val="2"/>
      <scheme val="minor"/>
    </font>
    <font>
      <b/>
      <sz val="11"/>
      <name val="Calibri"/>
      <family val="2"/>
      <scheme val="minor"/>
    </font>
    <font>
      <sz val="11"/>
      <color theme="1"/>
      <name val="Calibri"/>
      <family val="2"/>
      <scheme val="minor"/>
    </font>
    <font>
      <sz val="8"/>
      <color rgb="FF000000"/>
      <name val="Tahoma"/>
      <family val="2"/>
    </font>
    <font>
      <b/>
      <sz val="9"/>
      <name val="Arial"/>
      <family val="2"/>
    </font>
    <font>
      <sz val="8"/>
      <name val="Arial"/>
      <family val="2"/>
    </font>
    <font>
      <sz val="9"/>
      <name val="Arial"/>
      <family val="2"/>
    </font>
    <font>
      <b/>
      <sz val="12"/>
      <name val="Arial"/>
      <family val="2"/>
    </font>
    <font>
      <sz val="14"/>
      <name val="Arial"/>
      <family val="2"/>
    </font>
    <font>
      <b/>
      <u/>
      <sz val="8"/>
      <name val="Arial"/>
      <family val="2"/>
    </font>
    <font>
      <sz val="9"/>
      <color theme="0"/>
      <name val="Arial"/>
      <family val="2"/>
    </font>
    <font>
      <b/>
      <sz val="8"/>
      <name val="Arial"/>
      <family val="2"/>
    </font>
    <font>
      <b/>
      <sz val="11"/>
      <name val="Arial"/>
      <family val="2"/>
    </font>
    <font>
      <b/>
      <sz val="14"/>
      <name val="Arial"/>
      <family val="2"/>
    </font>
    <font>
      <sz val="9"/>
      <color indexed="10"/>
      <name val="Arial"/>
      <family val="2"/>
    </font>
    <font>
      <b/>
      <u/>
      <sz val="9"/>
      <name val="Arial"/>
      <family val="2"/>
    </font>
    <font>
      <b/>
      <u/>
      <sz val="12"/>
      <name val="Arial"/>
      <family val="2"/>
    </font>
    <font>
      <sz val="12"/>
      <name val="Arial"/>
      <family val="2"/>
    </font>
    <font>
      <sz val="8"/>
      <color indexed="12"/>
      <name val="Arial"/>
      <family val="2"/>
    </font>
    <font>
      <sz val="9"/>
      <color theme="1"/>
      <name val="Arial"/>
      <family val="2"/>
    </font>
    <font>
      <b/>
      <u/>
      <sz val="9"/>
      <color theme="1"/>
      <name val="Arial"/>
      <family val="2"/>
    </font>
  </fonts>
  <fills count="6">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theme="4" tint="0.59999389629810485"/>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2" fillId="0" borderId="0"/>
    <xf numFmtId="0" fontId="2" fillId="0" borderId="0"/>
    <xf numFmtId="0" fontId="6" fillId="0" borderId="0"/>
    <xf numFmtId="0" fontId="2" fillId="0" borderId="0"/>
    <xf numFmtId="0" fontId="17" fillId="0" borderId="0" applyNumberFormat="0" applyFill="0" applyBorder="0" applyAlignment="0" applyProtection="0">
      <alignment vertical="top"/>
      <protection locked="0"/>
    </xf>
  </cellStyleXfs>
  <cellXfs count="125">
    <xf numFmtId="0" fontId="0" fillId="0" borderId="0" xfId="0"/>
    <xf numFmtId="0" fontId="3" fillId="0" borderId="1" xfId="1" applyFont="1" applyBorder="1" applyAlignment="1" applyProtection="1">
      <alignment horizontal="center" vertical="center" wrapText="1"/>
      <protection hidden="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hidden="1"/>
    </xf>
    <xf numFmtId="0" fontId="4" fillId="0" borderId="0" xfId="0" applyFont="1"/>
    <xf numFmtId="0" fontId="4" fillId="0" borderId="1" xfId="0" applyFont="1" applyBorder="1" applyAlignment="1">
      <alignment wrapText="1"/>
    </xf>
    <xf numFmtId="0" fontId="0" fillId="0" borderId="1" xfId="0" applyBorder="1" applyAlignment="1">
      <alignment wrapText="1"/>
    </xf>
    <xf numFmtId="0" fontId="1" fillId="0" borderId="0" xfId="0" applyFont="1"/>
    <xf numFmtId="0" fontId="4" fillId="0" borderId="1" xfId="3" applyFont="1" applyBorder="1" applyAlignment="1" applyProtection="1">
      <alignment horizontal="left" vertical="center" wrapText="1"/>
      <protection hidden="1"/>
    </xf>
    <xf numFmtId="0" fontId="5" fillId="0" borderId="1" xfId="3" applyFont="1" applyBorder="1" applyAlignment="1">
      <alignment horizontal="center" vertical="center" wrapText="1"/>
    </xf>
    <xf numFmtId="0" fontId="4" fillId="0" borderId="1" xfId="3" applyFont="1" applyBorder="1" applyAlignment="1">
      <alignment horizontal="left" vertical="center"/>
    </xf>
    <xf numFmtId="0" fontId="4" fillId="2" borderId="1" xfId="3" applyFont="1" applyFill="1" applyBorder="1" applyAlignment="1">
      <alignment horizontal="left" vertical="center" wrapText="1"/>
    </xf>
    <xf numFmtId="0" fontId="4" fillId="2" borderId="1" xfId="3" applyFont="1" applyFill="1" applyBorder="1" applyAlignment="1">
      <alignment horizontal="left" wrapText="1"/>
    </xf>
    <xf numFmtId="0" fontId="5" fillId="0" borderId="1" xfId="1" applyFont="1" applyBorder="1" applyAlignment="1" applyProtection="1">
      <alignment horizontal="left" vertical="center" wrapText="1"/>
      <protection hidden="1"/>
    </xf>
    <xf numFmtId="0" fontId="1" fillId="0" borderId="1" xfId="0" applyFont="1" applyBorder="1" applyAlignment="1">
      <alignment wrapText="1"/>
    </xf>
    <xf numFmtId="0" fontId="0" fillId="0" borderId="0" xfId="0" applyAlignment="1">
      <alignment wrapText="1"/>
    </xf>
    <xf numFmtId="0" fontId="5" fillId="0" borderId="1" xfId="0" applyFont="1" applyBorder="1" applyAlignment="1">
      <alignment wrapText="1"/>
    </xf>
    <xf numFmtId="0" fontId="4" fillId="0" borderId="0" xfId="0" applyFont="1" applyAlignment="1">
      <alignment wrapText="1"/>
    </xf>
    <xf numFmtId="0" fontId="3" fillId="0" borderId="0" xfId="0" applyFont="1" applyProtection="1">
      <protection hidden="1"/>
    </xf>
    <xf numFmtId="0" fontId="0" fillId="0" borderId="0" xfId="0" applyProtection="1">
      <protection hidden="1"/>
    </xf>
    <xf numFmtId="0" fontId="5" fillId="0" borderId="1" xfId="1" applyFont="1" applyBorder="1" applyAlignment="1" applyProtection="1">
      <alignment horizontal="center" vertical="center" wrapText="1"/>
      <protection hidden="1"/>
    </xf>
    <xf numFmtId="0" fontId="4" fillId="0" borderId="1" xfId="3" applyFont="1" applyBorder="1" applyAlignment="1">
      <alignment horizontal="center" vertical="center"/>
    </xf>
    <xf numFmtId="0" fontId="4" fillId="0" borderId="1" xfId="3" applyFont="1" applyBorder="1" applyAlignment="1">
      <alignment horizontal="left"/>
    </xf>
    <xf numFmtId="0" fontId="8" fillId="0" borderId="0" xfId="2" applyFont="1" applyAlignment="1" applyProtection="1">
      <alignment vertical="center"/>
      <protection hidden="1"/>
    </xf>
    <xf numFmtId="0" fontId="2" fillId="0" borderId="0" xfId="2" applyAlignment="1" applyProtection="1">
      <alignment horizontal="left" vertical="center"/>
      <protection hidden="1"/>
    </xf>
    <xf numFmtId="0" fontId="9"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2" fillId="0" borderId="1"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11" fillId="0" borderId="0" xfId="2" applyFont="1" applyAlignment="1" applyProtection="1">
      <alignment vertical="center" wrapText="1"/>
      <protection hidden="1"/>
    </xf>
    <xf numFmtId="0" fontId="12" fillId="0" borderId="0" xfId="2" applyFont="1" applyAlignment="1" applyProtection="1">
      <alignment horizontal="left" vertical="center"/>
      <protection hidden="1"/>
    </xf>
    <xf numFmtId="0" fontId="13" fillId="0" borderId="0" xfId="2" applyFont="1" applyAlignment="1" applyProtection="1">
      <alignment horizontal="center"/>
      <protection hidden="1"/>
    </xf>
    <xf numFmtId="0" fontId="14" fillId="0" borderId="0" xfId="2" applyFont="1" applyAlignment="1" applyProtection="1">
      <alignment horizontal="left" vertical="center"/>
      <protection hidden="1"/>
    </xf>
    <xf numFmtId="0" fontId="8" fillId="0" borderId="0" xfId="2" applyFont="1" applyAlignment="1" applyProtection="1">
      <alignment horizontal="right" vertical="center"/>
      <protection hidden="1"/>
    </xf>
    <xf numFmtId="0" fontId="15" fillId="0" borderId="0" xfId="2" applyFont="1" applyAlignment="1" applyProtection="1">
      <alignment horizontal="right" vertical="center"/>
      <protection hidden="1"/>
    </xf>
    <xf numFmtId="0" fontId="12" fillId="0" borderId="0" xfId="2" applyFont="1" applyAlignment="1" applyProtection="1">
      <alignment horizontal="left" vertical="center" wrapText="1"/>
      <protection hidden="1"/>
    </xf>
    <xf numFmtId="0" fontId="17" fillId="0" borderId="0" xfId="2" applyFont="1" applyAlignment="1" applyProtection="1">
      <alignment horizontal="left" vertical="center"/>
      <protection hidden="1"/>
    </xf>
    <xf numFmtId="0" fontId="18" fillId="0" borderId="0" xfId="2" applyFont="1" applyAlignment="1" applyProtection="1">
      <alignment horizontal="left" vertical="center"/>
      <protection hidden="1"/>
    </xf>
    <xf numFmtId="0" fontId="11" fillId="0" borderId="0" xfId="2" applyFont="1" applyAlignment="1" applyProtection="1">
      <alignment horizontal="left" vertical="top" wrapText="1"/>
      <protection hidden="1"/>
    </xf>
    <xf numFmtId="0" fontId="11" fillId="0" borderId="0" xfId="2" applyFont="1" applyAlignment="1" applyProtection="1">
      <alignment horizontal="center" vertical="center"/>
      <protection hidden="1"/>
    </xf>
    <xf numFmtId="0" fontId="17" fillId="0" borderId="0" xfId="2" applyFont="1" applyAlignment="1" applyProtection="1">
      <alignment horizontal="center" vertical="center"/>
      <protection hidden="1"/>
    </xf>
    <xf numFmtId="0" fontId="2" fillId="0" borderId="1" xfId="2" applyBorder="1" applyAlignment="1" applyProtection="1">
      <alignment horizontal="center" vertical="center" wrapText="1"/>
      <protection hidden="1"/>
    </xf>
    <xf numFmtId="0" fontId="12" fillId="0" borderId="5" xfId="2" applyFont="1" applyBorder="1" applyAlignment="1" applyProtection="1">
      <alignment horizontal="left" vertical="center"/>
      <protection hidden="1"/>
    </xf>
    <xf numFmtId="0" fontId="20" fillId="0" borderId="6" xfId="2" applyFont="1" applyBorder="1" applyAlignment="1" applyProtection="1">
      <alignment horizontal="left" vertical="center"/>
      <protection hidden="1"/>
    </xf>
    <xf numFmtId="0" fontId="17" fillId="0" borderId="6" xfId="2" applyFont="1" applyBorder="1" applyAlignment="1" applyProtection="1">
      <alignment horizontal="left" vertical="center"/>
      <protection hidden="1"/>
    </xf>
    <xf numFmtId="0" fontId="17" fillId="0" borderId="7" xfId="2" applyFont="1" applyBorder="1" applyAlignment="1" applyProtection="1">
      <alignment horizontal="left" vertical="center"/>
      <protection hidden="1"/>
    </xf>
    <xf numFmtId="0" fontId="12" fillId="0" borderId="8"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12" fillId="0" borderId="9"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11" fillId="0" borderId="0" xfId="2" applyFont="1" applyAlignment="1" applyProtection="1">
      <alignment horizontal="left" vertical="center"/>
      <protection locked="0"/>
    </xf>
    <xf numFmtId="0" fontId="11" fillId="0" borderId="0" xfId="2" applyFont="1" applyAlignment="1" applyProtection="1">
      <alignment horizontal="left" vertical="center"/>
      <protection hidden="1"/>
    </xf>
    <xf numFmtId="0" fontId="12" fillId="0" borderId="8" xfId="2" applyFont="1" applyBorder="1" applyAlignment="1" applyProtection="1">
      <alignment horizontal="left" vertical="top"/>
      <protection hidden="1"/>
    </xf>
    <xf numFmtId="0" fontId="17" fillId="0" borderId="0" xfId="2" applyFont="1" applyAlignment="1" applyProtection="1">
      <alignment horizontal="left" vertical="top"/>
      <protection hidden="1"/>
    </xf>
    <xf numFmtId="0" fontId="12" fillId="0" borderId="9" xfId="2" applyFont="1" applyBorder="1" applyAlignment="1" applyProtection="1">
      <alignment horizontal="left" vertical="top"/>
      <protection hidden="1"/>
    </xf>
    <xf numFmtId="0" fontId="17" fillId="0" borderId="0" xfId="2" applyFont="1" applyAlignment="1" applyProtection="1">
      <alignment horizontal="center" vertical="top"/>
      <protection hidden="1"/>
    </xf>
    <xf numFmtId="0" fontId="11" fillId="0" borderId="0" xfId="2" applyFont="1" applyAlignment="1" applyProtection="1">
      <alignment horizontal="left" vertical="top" wrapText="1"/>
      <protection locked="0"/>
    </xf>
    <xf numFmtId="0" fontId="11" fillId="0" borderId="0" xfId="2" applyFont="1" applyAlignment="1" applyProtection="1">
      <alignment horizontal="center" vertical="top"/>
      <protection hidden="1"/>
    </xf>
    <xf numFmtId="0" fontId="2" fillId="0" borderId="1" xfId="2" applyBorder="1" applyAlignment="1" applyProtection="1">
      <alignment horizontal="center" vertical="top" wrapText="1"/>
      <protection hidden="1"/>
    </xf>
    <xf numFmtId="0" fontId="12" fillId="0" borderId="0" xfId="2" applyFont="1" applyAlignment="1" applyProtection="1">
      <alignment horizontal="left" vertical="top" wrapText="1"/>
      <protection hidden="1"/>
    </xf>
    <xf numFmtId="0" fontId="12" fillId="0" borderId="0" xfId="2" applyFont="1" applyAlignment="1" applyProtection="1">
      <alignment horizontal="left" vertical="top"/>
      <protection hidden="1"/>
    </xf>
    <xf numFmtId="0" fontId="21" fillId="0" borderId="8" xfId="2" applyFont="1" applyBorder="1" applyAlignment="1" applyProtection="1">
      <alignment horizontal="left" vertical="center"/>
      <protection hidden="1"/>
    </xf>
    <xf numFmtId="0" fontId="11" fillId="0" borderId="0" xfId="2" applyFont="1" applyAlignment="1" applyProtection="1">
      <alignment vertical="center"/>
      <protection hidden="1"/>
    </xf>
    <xf numFmtId="0" fontId="21" fillId="0" borderId="0" xfId="2" applyFont="1" applyAlignment="1" applyProtection="1">
      <alignment horizontal="left" vertical="center"/>
      <protection hidden="1"/>
    </xf>
    <xf numFmtId="0" fontId="21" fillId="0" borderId="9" xfId="2" applyFont="1" applyBorder="1" applyAlignment="1" applyProtection="1">
      <alignment horizontal="center" vertical="center"/>
      <protection hidden="1"/>
    </xf>
    <xf numFmtId="0" fontId="21" fillId="0" borderId="0" xfId="2" applyFont="1" applyAlignment="1" applyProtection="1">
      <alignment horizontal="center" vertical="center"/>
      <protection hidden="1"/>
    </xf>
    <xf numFmtId="0" fontId="21" fillId="0" borderId="0" xfId="2" applyFont="1" applyAlignment="1" applyProtection="1">
      <alignment horizontal="left" vertical="center" wrapText="1"/>
      <protection hidden="1"/>
    </xf>
    <xf numFmtId="0" fontId="9" fillId="0" borderId="8" xfId="2" applyFont="1" applyBorder="1" applyAlignment="1" applyProtection="1">
      <alignment horizontal="left" vertical="center"/>
      <protection hidden="1"/>
    </xf>
    <xf numFmtId="0" fontId="9" fillId="0" borderId="0" xfId="2" applyFont="1" applyAlignment="1" applyProtection="1">
      <alignment horizontal="left" vertical="center"/>
      <protection hidden="1"/>
    </xf>
    <xf numFmtId="0" fontId="9" fillId="0" borderId="9" xfId="2" applyFont="1" applyBorder="1" applyAlignment="1" applyProtection="1">
      <alignment horizontal="center" vertical="center"/>
      <protection hidden="1"/>
    </xf>
    <xf numFmtId="0" fontId="9" fillId="0" borderId="0" xfId="2" applyFont="1" applyAlignment="1" applyProtection="1">
      <alignment horizontal="left" vertical="center" wrapText="1"/>
      <protection hidden="1"/>
    </xf>
    <xf numFmtId="0" fontId="8" fillId="0" borderId="13" xfId="2" applyFont="1" applyBorder="1" applyAlignment="1" applyProtection="1">
      <alignment horizontal="left" vertical="center" wrapText="1" indent="1"/>
      <protection locked="0"/>
    </xf>
    <xf numFmtId="0" fontId="9" fillId="0" borderId="0" xfId="2" applyFont="1" applyAlignment="1" applyProtection="1">
      <alignment horizontal="left" vertical="center" wrapText="1" indent="1"/>
      <protection hidden="1"/>
    </xf>
    <xf numFmtId="0" fontId="9" fillId="0" borderId="9" xfId="2" applyFont="1" applyBorder="1" applyAlignment="1" applyProtection="1">
      <alignment horizontal="left" vertical="center"/>
      <protection hidden="1"/>
    </xf>
    <xf numFmtId="0" fontId="17" fillId="0" borderId="13" xfId="5" applyBorder="1" applyAlignment="1" applyProtection="1">
      <alignment horizontal="left" vertical="center" wrapText="1" indent="1"/>
      <protection locked="0"/>
    </xf>
    <xf numFmtId="0" fontId="9" fillId="0" borderId="10" xfId="2" applyFont="1" applyBorder="1" applyAlignment="1" applyProtection="1">
      <alignment horizontal="left" vertical="center"/>
      <protection hidden="1"/>
    </xf>
    <xf numFmtId="0" fontId="9" fillId="0" borderId="12" xfId="2" applyFont="1" applyBorder="1" applyAlignment="1" applyProtection="1">
      <alignment horizontal="left" vertical="center"/>
      <protection hidden="1"/>
    </xf>
    <xf numFmtId="0" fontId="9" fillId="0" borderId="11" xfId="2" applyFont="1" applyBorder="1" applyAlignment="1" applyProtection="1">
      <alignment horizontal="left" vertical="center"/>
      <protection hidden="1"/>
    </xf>
    <xf numFmtId="0" fontId="20" fillId="0" borderId="0" xfId="2" applyFont="1" applyAlignment="1" applyProtection="1">
      <alignment horizontal="left" vertical="top"/>
      <protection hidden="1"/>
    </xf>
    <xf numFmtId="0" fontId="3" fillId="0" borderId="0" xfId="2" applyFont="1" applyAlignment="1" applyProtection="1">
      <alignment vertical="center"/>
      <protection hidden="1"/>
    </xf>
    <xf numFmtId="0" fontId="9" fillId="0" borderId="0" xfId="2" applyFont="1" applyAlignment="1" applyProtection="1">
      <alignment horizontal="left" vertical="top" wrapText="1"/>
      <protection hidden="1"/>
    </xf>
    <xf numFmtId="0" fontId="9" fillId="0" borderId="0" xfId="2" applyFont="1" applyAlignment="1" applyProtection="1">
      <alignment horizontal="left" vertical="top" wrapText="1" indent="1"/>
      <protection hidden="1"/>
    </xf>
    <xf numFmtId="0" fontId="22" fillId="0" borderId="0" xfId="2" applyFont="1" applyAlignment="1" applyProtection="1">
      <alignment horizontal="left" vertical="center"/>
      <protection hidden="1"/>
    </xf>
    <xf numFmtId="0" fontId="15" fillId="0" borderId="13" xfId="5" applyFont="1" applyBorder="1" applyAlignment="1" applyProtection="1">
      <alignment horizontal="left" vertical="center" wrapText="1" indent="1"/>
      <protection locked="0"/>
    </xf>
    <xf numFmtId="0" fontId="15" fillId="0" borderId="0" xfId="2" applyFont="1" applyAlignment="1" applyProtection="1">
      <alignment vertical="center"/>
      <protection hidden="1"/>
    </xf>
    <xf numFmtId="0" fontId="15" fillId="0" borderId="0" xfId="2" applyFont="1" applyAlignment="1" applyProtection="1">
      <alignment horizontal="center" vertical="center"/>
      <protection hidden="1"/>
    </xf>
    <xf numFmtId="164" fontId="15" fillId="5" borderId="13" xfId="5" applyNumberFormat="1" applyFont="1" applyFill="1" applyBorder="1" applyAlignment="1" applyProtection="1">
      <alignment horizontal="left" vertical="center" wrapText="1" indent="1"/>
      <protection locked="0"/>
    </xf>
    <xf numFmtId="0" fontId="9" fillId="5" borderId="0" xfId="2" applyFont="1" applyFill="1" applyAlignment="1" applyProtection="1">
      <alignment horizontal="left" vertical="center" wrapText="1" indent="1"/>
      <protection hidden="1"/>
    </xf>
    <xf numFmtId="0" fontId="15" fillId="0" borderId="0" xfId="2" applyFont="1" applyAlignment="1" applyProtection="1">
      <alignment horizontal="left" vertical="center"/>
      <protection hidden="1"/>
    </xf>
    <xf numFmtId="0" fontId="15" fillId="0" borderId="0" xfId="5" applyFont="1" applyBorder="1" applyAlignment="1" applyProtection="1">
      <alignment horizontal="left" vertical="center"/>
      <protection hidden="1"/>
    </xf>
    <xf numFmtId="0" fontId="10" fillId="0" borderId="12" xfId="2" applyFont="1" applyBorder="1" applyAlignment="1" applyProtection="1">
      <alignment horizontal="left" vertical="center"/>
      <protection hidden="1"/>
    </xf>
    <xf numFmtId="0" fontId="2" fillId="0" borderId="12" xfId="2" applyBorder="1" applyAlignment="1" applyProtection="1">
      <alignment horizontal="left" vertical="center"/>
      <protection hidden="1"/>
    </xf>
    <xf numFmtId="0" fontId="9" fillId="0" borderId="12" xfId="2" applyFont="1" applyBorder="1" applyAlignment="1" applyProtection="1">
      <alignment horizontal="center" vertical="center"/>
      <protection hidden="1"/>
    </xf>
    <xf numFmtId="0" fontId="2" fillId="0" borderId="6" xfId="2" applyBorder="1" applyAlignment="1" applyProtection="1">
      <alignment horizontal="left" vertical="center"/>
      <protection hidden="1"/>
    </xf>
    <xf numFmtId="0" fontId="9" fillId="0" borderId="6" xfId="2" applyFont="1" applyBorder="1" applyAlignment="1" applyProtection="1">
      <alignment horizontal="center" vertical="center"/>
      <protection hidden="1"/>
    </xf>
    <xf numFmtId="0" fontId="23" fillId="0" borderId="0" xfId="2" applyFont="1" applyAlignment="1" applyProtection="1">
      <alignment horizontal="left" vertical="center"/>
      <protection hidden="1"/>
    </xf>
    <xf numFmtId="0" fontId="24" fillId="0" borderId="0" xfId="2" applyFont="1" applyAlignment="1" applyProtection="1">
      <alignment vertical="center"/>
      <protection hidden="1"/>
    </xf>
    <xf numFmtId="0" fontId="23" fillId="0" borderId="0" xfId="2" applyFont="1" applyAlignment="1" applyProtection="1">
      <alignment vertical="center"/>
      <protection hidden="1"/>
    </xf>
    <xf numFmtId="0" fontId="2" fillId="0" borderId="0" xfId="2" applyAlignment="1" applyProtection="1">
      <alignment horizontal="center" vertical="center"/>
      <protection hidden="1"/>
    </xf>
    <xf numFmtId="0" fontId="9" fillId="0" borderId="8" xfId="2" applyFont="1" applyBorder="1" applyAlignment="1" applyProtection="1">
      <alignment horizontal="right" vertical="center"/>
      <protection hidden="1"/>
    </xf>
    <xf numFmtId="0" fontId="9" fillId="0" borderId="0" xfId="2" applyFont="1" applyAlignment="1" applyProtection="1">
      <alignment horizontal="right" vertical="center"/>
      <protection hidden="1"/>
    </xf>
    <xf numFmtId="0" fontId="9" fillId="0" borderId="9" xfId="2" applyFont="1" applyBorder="1" applyAlignment="1" applyProtection="1">
      <alignment horizontal="right" vertical="center"/>
      <protection hidden="1"/>
    </xf>
    <xf numFmtId="0" fontId="23" fillId="0" borderId="0" xfId="2" applyFont="1" applyAlignment="1" applyProtection="1">
      <alignment horizontal="left" vertical="top" wrapText="1"/>
      <protection hidden="1"/>
    </xf>
    <xf numFmtId="0" fontId="9" fillId="0" borderId="0" xfId="2" applyFont="1" applyAlignment="1" applyProtection="1">
      <alignment horizontal="left" vertical="top" wrapText="1" indent="1"/>
      <protection hidden="1"/>
    </xf>
    <xf numFmtId="0" fontId="15" fillId="0" borderId="0" xfId="2" applyFont="1" applyAlignment="1" applyProtection="1">
      <alignment horizontal="right" vertical="center" wrapText="1"/>
      <protection hidden="1"/>
    </xf>
    <xf numFmtId="0" fontId="15" fillId="0" borderId="9" xfId="2" applyFont="1" applyBorder="1" applyAlignment="1" applyProtection="1">
      <alignment horizontal="right" vertical="center" wrapText="1"/>
      <protection hidden="1"/>
    </xf>
    <xf numFmtId="0" fontId="9" fillId="0" borderId="8" xfId="2" applyFont="1" applyBorder="1" applyAlignment="1" applyProtection="1">
      <alignment horizontal="right" vertical="center" wrapText="1"/>
      <protection hidden="1"/>
    </xf>
    <xf numFmtId="0" fontId="9" fillId="0" borderId="0" xfId="2" applyFont="1" applyAlignment="1" applyProtection="1">
      <alignment horizontal="right" vertical="center" wrapText="1"/>
      <protection hidden="1"/>
    </xf>
    <xf numFmtId="0" fontId="9" fillId="0" borderId="9" xfId="2" applyFont="1" applyBorder="1" applyAlignment="1" applyProtection="1">
      <alignment horizontal="right" vertical="center" wrapText="1"/>
      <protection hidden="1"/>
    </xf>
    <xf numFmtId="0" fontId="11" fillId="0" borderId="0" xfId="2" applyFont="1" applyAlignment="1" applyProtection="1">
      <alignment horizontal="left" vertical="top" wrapText="1"/>
      <protection hidden="1"/>
    </xf>
    <xf numFmtId="0" fontId="16" fillId="3" borderId="0" xfId="2" applyFont="1" applyFill="1" applyAlignment="1" applyProtection="1">
      <alignment horizontal="center" vertical="center"/>
      <protection hidden="1"/>
    </xf>
    <xf numFmtId="0" fontId="11" fillId="3" borderId="0" xfId="2" applyFont="1" applyFill="1" applyAlignment="1" applyProtection="1">
      <alignment horizontal="center" vertical="center"/>
      <protection hidden="1"/>
    </xf>
    <xf numFmtId="0" fontId="19" fillId="4" borderId="1" xfId="5" applyFont="1" applyFill="1" applyBorder="1" applyAlignment="1" applyProtection="1">
      <alignment horizontal="center" vertical="center"/>
      <protection hidden="1"/>
    </xf>
    <xf numFmtId="0" fontId="10" fillId="0" borderId="2" xfId="2" applyFont="1" applyBorder="1" applyAlignment="1" applyProtection="1">
      <alignment horizontal="center" vertical="center" wrapText="1"/>
      <protection hidden="1"/>
    </xf>
    <xf numFmtId="0" fontId="10" fillId="0" borderId="3" xfId="2" applyFont="1" applyBorder="1" applyAlignment="1" applyProtection="1">
      <alignment horizontal="center" vertical="center" wrapText="1"/>
      <protection hidden="1"/>
    </xf>
    <xf numFmtId="0" fontId="10" fillId="0" borderId="4" xfId="2" applyFont="1" applyBorder="1" applyAlignment="1" applyProtection="1">
      <alignment horizontal="center" vertical="center" wrapText="1"/>
      <protection hidden="1"/>
    </xf>
    <xf numFmtId="0" fontId="17" fillId="0" borderId="5" xfId="2" applyFont="1" applyBorder="1" applyAlignment="1" applyProtection="1">
      <alignment horizontal="center" vertical="center"/>
      <protection hidden="1"/>
    </xf>
    <xf numFmtId="0" fontId="17" fillId="0" borderId="7" xfId="2" applyFont="1" applyBorder="1" applyAlignment="1" applyProtection="1">
      <alignment horizontal="center" vertical="center"/>
      <protection hidden="1"/>
    </xf>
    <xf numFmtId="0" fontId="9" fillId="0" borderId="8" xfId="2" applyFont="1" applyBorder="1" applyAlignment="1" applyProtection="1">
      <alignment horizontal="left" vertical="center" indent="1"/>
      <protection hidden="1"/>
    </xf>
    <xf numFmtId="0" fontId="17" fillId="0" borderId="6" xfId="2" applyFont="1" applyBorder="1" applyAlignment="1" applyProtection="1">
      <alignment horizontal="center" vertical="center"/>
      <protection hidden="1"/>
    </xf>
    <xf numFmtId="0" fontId="9" fillId="0" borderId="8" xfId="2" applyFont="1" applyBorder="1" applyAlignment="1" applyProtection="1">
      <alignment horizontal="left" vertical="center" wrapText="1" indent="1"/>
      <protection hidden="1"/>
    </xf>
    <xf numFmtId="0" fontId="17" fillId="0" borderId="10" xfId="2" applyFont="1" applyBorder="1" applyAlignment="1" applyProtection="1">
      <alignment horizontal="center" vertical="top"/>
      <protection hidden="1"/>
    </xf>
    <xf numFmtId="0" fontId="17" fillId="0" borderId="11" xfId="2" applyFont="1" applyBorder="1" applyAlignment="1" applyProtection="1">
      <alignment horizontal="center" vertical="top"/>
      <protection hidden="1"/>
    </xf>
    <xf numFmtId="0" fontId="17" fillId="0" borderId="12" xfId="2" applyFont="1" applyBorder="1" applyAlignment="1" applyProtection="1">
      <alignment horizontal="center" vertical="top"/>
      <protection hidden="1"/>
    </xf>
  </cellXfs>
  <cellStyles count="6">
    <cellStyle name="Hyperlink 2" xfId="5" xr:uid="{3C986D24-7641-493C-A463-3B5237BBC9D5}"/>
    <cellStyle name="Normal" xfId="0" builtinId="0"/>
    <cellStyle name="Normal 2" xfId="2" xr:uid="{4688E275-6F33-4E75-8572-8A1143D01357}"/>
    <cellStyle name="Normal 3" xfId="1" xr:uid="{47786D49-0CFD-407C-8CFC-413B268B0158}"/>
    <cellStyle name="Normal 4" xfId="4" xr:uid="{17F91728-77CD-46D5-8E38-6AD35F14346B}"/>
    <cellStyle name="Normal 5" xfId="3" xr:uid="{A1EDE293-6E28-4AED-9C1E-56702448D5B7}"/>
  </cellStyles>
  <dxfs count="18">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10</xdr:row>
          <xdr:rowOff>114300</xdr:rowOff>
        </xdr:from>
        <xdr:to>
          <xdr:col>2</xdr:col>
          <xdr:colOff>381000</xdr:colOff>
          <xdr:row>10</xdr:row>
          <xdr:rowOff>298450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1</xdr:col>
          <xdr:colOff>800100</xdr:colOff>
          <xdr:row>11</xdr:row>
          <xdr:rowOff>184150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9</xdr:col>
          <xdr:colOff>1936750</xdr:colOff>
          <xdr:row>10</xdr:row>
          <xdr:rowOff>317500</xdr:rowOff>
        </xdr:to>
        <xdr:sp macro="" textlink="">
          <xdr:nvSpPr>
            <xdr:cNvPr id="3075" name="Option Button 3" descr="the same Party Responsible for Certification (do not complete the Submitter Contact Information below)"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323850</xdr:rowOff>
        </xdr:from>
        <xdr:to>
          <xdr:col>9</xdr:col>
          <xdr:colOff>1943100</xdr:colOff>
          <xdr:row>11</xdr:row>
          <xdr:rowOff>279400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10</xdr:row>
          <xdr:rowOff>0</xdr:rowOff>
        </xdr:from>
        <xdr:to>
          <xdr:col>2</xdr:col>
          <xdr:colOff>508000</xdr:colOff>
          <xdr:row>11</xdr:row>
          <xdr:rowOff>342900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8F6E7-FF4E-4ABC-B6DA-F6CFB33FF8DE}">
  <dimension ref="A1:CF38"/>
  <sheetViews>
    <sheetView showGridLines="0" tabSelected="1" workbookViewId="0"/>
  </sheetViews>
  <sheetFormatPr defaultColWidth="9.1796875" defaultRowHeight="12.5" x14ac:dyDescent="0.35"/>
  <cols>
    <col min="1" max="1" width="3.7265625" style="50" customWidth="1"/>
    <col min="2" max="2" width="12.26953125" style="25" customWidth="1"/>
    <col min="3" max="3" width="7.7265625" style="25" customWidth="1"/>
    <col min="4" max="4" width="33.7265625" style="25" customWidth="1"/>
    <col min="5" max="5" width="12.7265625" style="25" customWidth="1"/>
    <col min="6" max="6" width="3.7265625" style="25" customWidth="1"/>
    <col min="7" max="7" width="3.7265625" style="26" customWidth="1"/>
    <col min="8" max="8" width="12.26953125" style="25" customWidth="1"/>
    <col min="9" max="9" width="7.7265625" style="25" customWidth="1"/>
    <col min="10" max="10" width="33.7265625" style="25" customWidth="1"/>
    <col min="11" max="11" width="12.7265625" style="25" customWidth="1"/>
    <col min="12" max="12" width="3.7265625" style="25" customWidth="1"/>
    <col min="13" max="13" width="8.7265625" style="25" customWidth="1"/>
    <col min="14" max="14" width="13.453125" style="25" hidden="1" customWidth="1"/>
    <col min="15" max="15" width="13.81640625" style="25" hidden="1" customWidth="1"/>
    <col min="16" max="16" width="9.1796875" style="99" hidden="1" customWidth="1"/>
    <col min="17" max="17" width="12.7265625" style="25" bestFit="1" customWidth="1"/>
    <col min="18" max="16384" width="9.1796875" style="25"/>
  </cols>
  <sheetData>
    <row r="1" spans="1:18" ht="13" customHeight="1" x14ac:dyDescent="0.35">
      <c r="A1" s="24" t="s">
        <v>118</v>
      </c>
      <c r="L1" s="27" t="s">
        <v>117</v>
      </c>
      <c r="P1" s="28">
        <v>13</v>
      </c>
    </row>
    <row r="2" spans="1:18" ht="17.149999999999999" customHeight="1" x14ac:dyDescent="0.25">
      <c r="A2" s="29" t="s">
        <v>89</v>
      </c>
      <c r="J2" s="30"/>
      <c r="K2" s="31"/>
      <c r="N2" s="32" t="s">
        <v>90</v>
      </c>
      <c r="O2" s="32" t="s">
        <v>91</v>
      </c>
      <c r="P2" s="28">
        <v>17</v>
      </c>
    </row>
    <row r="3" spans="1:18" s="31" customFormat="1" ht="20.149999999999999" customHeight="1" x14ac:dyDescent="0.35">
      <c r="A3" s="33" t="str">
        <f>D3</f>
        <v>Automatic Commercial Ice Makers</v>
      </c>
      <c r="C3" s="34" t="s">
        <v>92</v>
      </c>
      <c r="D3" s="110" t="s">
        <v>93</v>
      </c>
      <c r="E3" s="110"/>
      <c r="F3" s="110"/>
      <c r="G3" s="110"/>
      <c r="H3" s="110"/>
      <c r="I3" s="110"/>
      <c r="J3" s="35" t="s">
        <v>94</v>
      </c>
      <c r="K3" s="111"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11"/>
      <c r="M3" s="36"/>
      <c r="N3" s="26">
        <f>N11</f>
        <v>0</v>
      </c>
      <c r="O3" s="26">
        <f>N12</f>
        <v>0</v>
      </c>
      <c r="P3" s="28">
        <v>20</v>
      </c>
    </row>
    <row r="4" spans="1:18" s="31" customFormat="1" ht="10" customHeight="1" x14ac:dyDescent="0.35">
      <c r="A4" s="33" t="str">
        <f>RIGHT(L1,LEN(L1)-8)</f>
        <v>5.x</v>
      </c>
      <c r="B4" s="37"/>
      <c r="C4" s="37"/>
      <c r="D4" s="110"/>
      <c r="E4" s="110"/>
      <c r="F4" s="110"/>
      <c r="G4" s="110"/>
      <c r="H4" s="110"/>
      <c r="I4" s="110"/>
      <c r="M4" s="36"/>
      <c r="P4" s="28">
        <v>10</v>
      </c>
    </row>
    <row r="5" spans="1:18" s="31" customFormat="1" ht="20.149999999999999" customHeight="1" x14ac:dyDescent="0.35">
      <c r="A5" s="38"/>
      <c r="D5" s="110"/>
      <c r="E5" s="110"/>
      <c r="F5" s="110"/>
      <c r="G5" s="110"/>
      <c r="H5" s="110"/>
      <c r="I5" s="110"/>
      <c r="J5" s="35" t="s">
        <v>95</v>
      </c>
      <c r="K5" s="112" t="s">
        <v>119</v>
      </c>
      <c r="L5" s="112"/>
      <c r="M5" s="36"/>
      <c r="N5" s="26" t="str">
        <f>IF(N3=1,"U.S. Manufacturer",IF(N3=2,"Importer","No Type"))</f>
        <v>No Type</v>
      </c>
      <c r="O5" s="26" t="str">
        <f>IF(O3=1,IF(N3=1,"U.S. Manufacturer",IF(N3=2,"Importer","No Type")),IF(O3=2,"Third Party Representative","No Type"))</f>
        <v>No Type</v>
      </c>
      <c r="P5" s="28">
        <v>20</v>
      </c>
    </row>
    <row r="6" spans="1:18" s="31" customFormat="1" ht="20.149999999999999" customHeight="1" x14ac:dyDescent="0.35">
      <c r="A6" s="38"/>
      <c r="D6" s="113" t="s">
        <v>96</v>
      </c>
      <c r="E6" s="113"/>
      <c r="F6" s="39"/>
      <c r="G6" s="39"/>
      <c r="H6" s="39"/>
      <c r="I6" s="39"/>
      <c r="J6" s="35"/>
      <c r="K6" s="40"/>
      <c r="L6" s="40"/>
      <c r="M6" s="36"/>
      <c r="N6" s="26"/>
      <c r="O6" s="26"/>
      <c r="P6" s="28">
        <v>20</v>
      </c>
    </row>
    <row r="7" spans="1:18" s="31" customFormat="1" ht="10" customHeight="1" thickBot="1" x14ac:dyDescent="0.4">
      <c r="A7" s="38"/>
      <c r="B7" s="37"/>
      <c r="C7" s="37"/>
      <c r="D7" s="37"/>
      <c r="E7" s="37"/>
      <c r="G7" s="26"/>
      <c r="H7" s="41"/>
      <c r="I7" s="41"/>
      <c r="J7" s="41"/>
      <c r="K7" s="41"/>
      <c r="L7" s="41"/>
      <c r="M7" s="41"/>
      <c r="N7" s="36"/>
      <c r="O7" s="36"/>
      <c r="P7" s="42">
        <v>10</v>
      </c>
      <c r="Q7" s="36"/>
    </row>
    <row r="8" spans="1:18" s="31" customFormat="1" ht="40" customHeight="1" thickBot="1" x14ac:dyDescent="0.4">
      <c r="A8" s="114" t="s">
        <v>97</v>
      </c>
      <c r="B8" s="115"/>
      <c r="C8" s="115"/>
      <c r="D8" s="115"/>
      <c r="E8" s="115"/>
      <c r="F8" s="115"/>
      <c r="G8" s="115"/>
      <c r="H8" s="115"/>
      <c r="I8" s="115"/>
      <c r="J8" s="115"/>
      <c r="K8" s="115"/>
      <c r="L8" s="116"/>
      <c r="M8" s="41"/>
      <c r="N8" s="36"/>
      <c r="O8" s="36"/>
      <c r="P8" s="42">
        <v>40</v>
      </c>
      <c r="Q8" s="36"/>
    </row>
    <row r="9" spans="1:18" s="31" customFormat="1" ht="18" customHeight="1" x14ac:dyDescent="0.35">
      <c r="A9" s="43"/>
      <c r="B9" s="44" t="s">
        <v>98</v>
      </c>
      <c r="C9" s="44"/>
      <c r="D9" s="45"/>
      <c r="E9" s="45"/>
      <c r="F9" s="46"/>
      <c r="G9" s="43"/>
      <c r="H9" s="44" t="s">
        <v>99</v>
      </c>
      <c r="I9" s="44"/>
      <c r="J9" s="45"/>
      <c r="K9" s="45"/>
      <c r="L9" s="46"/>
      <c r="M9" s="26"/>
      <c r="N9" s="26"/>
      <c r="O9" s="36"/>
      <c r="P9" s="42">
        <v>18</v>
      </c>
      <c r="Q9" s="36"/>
      <c r="R9" s="36"/>
    </row>
    <row r="10" spans="1:18" s="31" customFormat="1" ht="18" customHeight="1" thickBot="1" x14ac:dyDescent="0.4">
      <c r="A10" s="47"/>
      <c r="B10" s="48" t="s">
        <v>100</v>
      </c>
      <c r="C10" s="48"/>
      <c r="D10" s="48"/>
      <c r="E10" s="48"/>
      <c r="F10" s="49"/>
      <c r="G10" s="47"/>
      <c r="H10" s="50" t="s">
        <v>101</v>
      </c>
      <c r="I10" s="50"/>
      <c r="J10" s="37"/>
      <c r="K10" s="37"/>
      <c r="L10" s="49"/>
      <c r="M10" s="41"/>
      <c r="N10" s="36"/>
      <c r="O10" s="36"/>
      <c r="P10" s="42">
        <v>18</v>
      </c>
      <c r="Q10" s="36"/>
    </row>
    <row r="11" spans="1:18" s="31" customFormat="1" ht="28" customHeight="1" x14ac:dyDescent="0.35">
      <c r="A11" s="47"/>
      <c r="B11" s="117"/>
      <c r="C11" s="118"/>
      <c r="D11" s="119" t="str">
        <f>IF(OR(N11=1,N11=2),"","Please enter required data")</f>
        <v>Please enter required data</v>
      </c>
      <c r="E11" s="37"/>
      <c r="F11" s="49"/>
      <c r="G11" s="47"/>
      <c r="H11" s="117"/>
      <c r="I11" s="120"/>
      <c r="J11" s="118"/>
      <c r="K11" s="121" t="str">
        <f>IF(OR(N12=1,N12=2),"","Please enter required data")</f>
        <v>Please enter required data</v>
      </c>
      <c r="L11" s="49"/>
      <c r="M11" s="41"/>
      <c r="N11" s="51">
        <v>0</v>
      </c>
      <c r="O11" s="52"/>
      <c r="P11" s="42">
        <v>28</v>
      </c>
      <c r="Q11" s="36"/>
    </row>
    <row r="12" spans="1:18" s="61" customFormat="1" ht="28" customHeight="1" thickBot="1" x14ac:dyDescent="0.4">
      <c r="A12" s="53"/>
      <c r="B12" s="122"/>
      <c r="C12" s="123"/>
      <c r="D12" s="119"/>
      <c r="E12" s="54"/>
      <c r="F12" s="55"/>
      <c r="G12" s="53"/>
      <c r="H12" s="122"/>
      <c r="I12" s="124"/>
      <c r="J12" s="123"/>
      <c r="K12" s="121"/>
      <c r="L12" s="55"/>
      <c r="M12" s="56"/>
      <c r="N12" s="57">
        <v>0</v>
      </c>
      <c r="O12" s="58"/>
      <c r="P12" s="59">
        <v>28</v>
      </c>
      <c r="Q12" s="60"/>
    </row>
    <row r="13" spans="1:18" s="31" customFormat="1" ht="13" customHeight="1" x14ac:dyDescent="0.35">
      <c r="A13" s="47"/>
      <c r="B13" s="37"/>
      <c r="C13" s="37"/>
      <c r="D13" s="37"/>
      <c r="E13" s="37"/>
      <c r="F13" s="49"/>
      <c r="G13" s="47"/>
      <c r="H13" s="37"/>
      <c r="I13" s="37"/>
      <c r="J13" s="37"/>
      <c r="K13" s="37"/>
      <c r="L13" s="49"/>
      <c r="M13" s="41"/>
      <c r="N13" s="36"/>
      <c r="O13" s="26"/>
      <c r="P13" s="42">
        <v>13</v>
      </c>
      <c r="Q13" s="36"/>
    </row>
    <row r="14" spans="1:18" s="64" customFormat="1" ht="13" customHeight="1" x14ac:dyDescent="0.35">
      <c r="A14" s="62"/>
      <c r="B14" s="63" t="s">
        <v>102</v>
      </c>
      <c r="C14" s="63"/>
      <c r="D14" s="52"/>
      <c r="F14" s="65"/>
      <c r="G14" s="62"/>
      <c r="H14" s="63" t="s">
        <v>103</v>
      </c>
      <c r="I14" s="63"/>
      <c r="J14" s="52"/>
      <c r="L14" s="65"/>
      <c r="M14" s="66"/>
      <c r="N14" s="66"/>
      <c r="O14" s="67"/>
      <c r="P14" s="42">
        <v>13</v>
      </c>
    </row>
    <row r="15" spans="1:18" s="69" customFormat="1" ht="13" customHeight="1" thickBot="1" x14ac:dyDescent="0.4">
      <c r="A15" s="68"/>
      <c r="F15" s="70"/>
      <c r="G15" s="68"/>
      <c r="L15" s="70"/>
      <c r="M15" s="26"/>
      <c r="N15" s="26"/>
      <c r="O15" s="71"/>
      <c r="P15" s="42">
        <v>13</v>
      </c>
    </row>
    <row r="16" spans="1:18" s="69" customFormat="1" ht="23.15" customHeight="1" thickBot="1" x14ac:dyDescent="0.4">
      <c r="A16" s="100" t="s">
        <v>104</v>
      </c>
      <c r="B16" s="101"/>
      <c r="C16" s="102"/>
      <c r="D16" s="72"/>
      <c r="E16" s="73" t="str">
        <f>IF(ISBLANK(D16),"Please enter required data",IF(ISNONTEXT(D16),"Please enter required data",""))</f>
        <v>Please enter required data</v>
      </c>
      <c r="F16" s="74"/>
      <c r="G16" s="100" t="s">
        <v>104</v>
      </c>
      <c r="H16" s="101"/>
      <c r="I16" s="102"/>
      <c r="J16" s="72"/>
      <c r="K16" s="73" t="str">
        <f>IF($N$12=1,IF(ISBLANK(J16),"","No entry should be made"),IF(ISBLANK(J16),"Please enter required data",IF(ISNONTEXT(J16),"Please enter required data","")))</f>
        <v>Please enter required data</v>
      </c>
      <c r="L16" s="74"/>
      <c r="M16" s="26"/>
      <c r="N16" s="71" t="s">
        <v>105</v>
      </c>
      <c r="O16" s="71"/>
      <c r="P16" s="42">
        <v>23</v>
      </c>
      <c r="Q16" s="71"/>
    </row>
    <row r="17" spans="1:84" s="69" customFormat="1" ht="23.15" customHeight="1" thickBot="1" x14ac:dyDescent="0.4">
      <c r="A17" s="100" t="s">
        <v>106</v>
      </c>
      <c r="B17" s="101"/>
      <c r="C17" s="102"/>
      <c r="D17" s="72"/>
      <c r="E17" s="73" t="str">
        <f>IF(ISBLANK(D17),"Please enter required data",IF(ISNONTEXT(D17),"Please enter required data",""))</f>
        <v>Please enter required data</v>
      </c>
      <c r="F17" s="74"/>
      <c r="G17" s="100" t="s">
        <v>106</v>
      </c>
      <c r="H17" s="101"/>
      <c r="I17" s="102"/>
      <c r="J17" s="72"/>
      <c r="K17" s="73" t="str">
        <f>IF($N$12=1,IF(ISBLANK(J17),"","No entry should be made"),IF(ISBLANK(J17),"Please enter required data",IF(ISNONTEXT(J17),"Please enter required data","")))</f>
        <v>Please enter required data</v>
      </c>
      <c r="L17" s="74"/>
      <c r="M17" s="26"/>
      <c r="N17" s="71" t="s">
        <v>105</v>
      </c>
      <c r="O17" s="71"/>
      <c r="P17" s="42">
        <v>23</v>
      </c>
      <c r="Q17" s="71"/>
    </row>
    <row r="18" spans="1:84" s="69" customFormat="1" ht="23.15" customHeight="1" thickBot="1" x14ac:dyDescent="0.4">
      <c r="A18" s="107" t="s">
        <v>107</v>
      </c>
      <c r="B18" s="108"/>
      <c r="C18" s="109"/>
      <c r="D18" s="72"/>
      <c r="E18" s="73" t="str">
        <f>IF(ISBLANK(D18),"Please enter required data",IF(ISNONTEXT(D18),"Please enter required data",""))</f>
        <v>Please enter required data</v>
      </c>
      <c r="F18" s="74"/>
      <c r="G18" s="107" t="s">
        <v>107</v>
      </c>
      <c r="H18" s="108"/>
      <c r="I18" s="109"/>
      <c r="J18" s="72"/>
      <c r="K18" s="73" t="str">
        <f>IF($N$12=1,IF(ISBLANK(J18),"","No entry should be made"),IF(ISBLANK(J18),"Please enter required data",IF(ISNONTEXT(J18),"Please enter required data","")))</f>
        <v>Please enter required data</v>
      </c>
      <c r="L18" s="74"/>
      <c r="M18" s="26"/>
      <c r="N18" s="71" t="s">
        <v>105</v>
      </c>
      <c r="O18" s="71"/>
      <c r="P18" s="42">
        <v>23</v>
      </c>
      <c r="Q18" s="71"/>
    </row>
    <row r="19" spans="1:84" s="69" customFormat="1" ht="23.15" customHeight="1" thickBot="1" x14ac:dyDescent="0.4">
      <c r="A19" s="100" t="s">
        <v>108</v>
      </c>
      <c r="B19" s="101"/>
      <c r="C19" s="102"/>
      <c r="D19" s="72"/>
      <c r="E19" s="73" t="str">
        <f>IF(ISBLANK(D19),"Please enter required data","")</f>
        <v>Please enter required data</v>
      </c>
      <c r="F19" s="74"/>
      <c r="G19" s="100" t="s">
        <v>108</v>
      </c>
      <c r="H19" s="101"/>
      <c r="I19" s="102"/>
      <c r="J19" s="72"/>
      <c r="K19" s="73" t="str">
        <f>IF($N$12=1,IF(ISBLANK(J19),"","No entry should be made"),IF(ISBLANK(J19),"Please enter required data",""))</f>
        <v>Please enter required data</v>
      </c>
      <c r="L19" s="74"/>
      <c r="M19" s="26"/>
      <c r="N19" s="71" t="s">
        <v>105</v>
      </c>
      <c r="O19" s="71"/>
      <c r="P19" s="42">
        <v>23</v>
      </c>
      <c r="Q19" s="71"/>
    </row>
    <row r="20" spans="1:84" s="69" customFormat="1" ht="23.15" customHeight="1" thickBot="1" x14ac:dyDescent="0.4">
      <c r="A20" s="100" t="s">
        <v>109</v>
      </c>
      <c r="B20" s="101"/>
      <c r="C20" s="102"/>
      <c r="D20" s="75"/>
      <c r="E20" s="73" t="str">
        <f>IF(IF(ISERROR(FIND("@",D20)),1,0)+IF(ISERROR(FIND(".",D20)),1,0)&gt;0,"Please enter required data"," ")</f>
        <v>Please enter required data</v>
      </c>
      <c r="F20" s="74"/>
      <c r="G20" s="100" t="s">
        <v>109</v>
      </c>
      <c r="H20" s="101"/>
      <c r="I20" s="102"/>
      <c r="J20" s="75"/>
      <c r="K20" s="73" t="str">
        <f>IF($N$12=1,IF(ISBLANK(J20),"","No entry should be made"),IF(IF(ISERROR(FIND("@",J20)),1,0)+IF(ISERROR(FIND(".",J20)),1,0)&gt;0,"Please enter required data"," "))</f>
        <v>Please enter required data</v>
      </c>
      <c r="L20" s="74"/>
      <c r="M20" s="26"/>
      <c r="N20" s="71" t="s">
        <v>105</v>
      </c>
      <c r="O20" s="71"/>
      <c r="P20" s="42">
        <v>23</v>
      </c>
      <c r="Q20" s="71"/>
    </row>
    <row r="21" spans="1:84" s="69" customFormat="1" ht="13" customHeight="1" thickBot="1" x14ac:dyDescent="0.4">
      <c r="A21" s="76"/>
      <c r="B21" s="77"/>
      <c r="C21" s="77"/>
      <c r="D21" s="77"/>
      <c r="E21" s="77"/>
      <c r="F21" s="78"/>
      <c r="G21" s="76"/>
      <c r="H21" s="77"/>
      <c r="I21" s="77"/>
      <c r="J21" s="77"/>
      <c r="K21" s="77"/>
      <c r="L21" s="78"/>
      <c r="M21" s="26"/>
      <c r="N21" s="71"/>
      <c r="O21" s="71"/>
      <c r="P21" s="42">
        <v>13</v>
      </c>
      <c r="Q21" s="71"/>
    </row>
    <row r="22" spans="1:84" s="69" customFormat="1" ht="13" customHeight="1" x14ac:dyDescent="0.35">
      <c r="G22" s="26"/>
      <c r="H22" s="26"/>
      <c r="I22" s="26"/>
      <c r="J22" s="26"/>
      <c r="K22" s="26"/>
      <c r="L22" s="26"/>
      <c r="M22" s="26"/>
      <c r="N22" s="71"/>
      <c r="O22" s="71"/>
      <c r="P22" s="42">
        <v>13</v>
      </c>
      <c r="Q22" s="71"/>
    </row>
    <row r="23" spans="1:84" s="31" customFormat="1" ht="17.149999999999999" customHeight="1" x14ac:dyDescent="0.35">
      <c r="A23" s="38"/>
      <c r="B23" s="79" t="str">
        <f>"Compliance Statement "&amp;IF(N12=2,"- Third Party Representative", IF(AND(N11=1,N12=1),"- U.S. Manufacturer",IF(AND(N11=2,N12=1),"- Importer","")))</f>
        <v xml:space="preserve">Compliance Statement </v>
      </c>
      <c r="C23" s="80"/>
      <c r="G23" s="26"/>
      <c r="P23" s="28">
        <v>17</v>
      </c>
      <c r="T23" s="37"/>
    </row>
    <row r="24" spans="1:84" s="31" customFormat="1" ht="115" customHeight="1" x14ac:dyDescent="0.35">
      <c r="A24" s="38"/>
      <c r="B24" s="104" t="str">
        <f>IF(N12=0,"Select one of the options for 'Submitter - Party Submitting This Report' above",IF(N12=1,N24,IF(N12=2,O24,"Error in Submitter Type")))</f>
        <v>Select one of the options for 'Submitter - Party Submitting This Report' above</v>
      </c>
      <c r="C24" s="104"/>
      <c r="D24" s="104"/>
      <c r="E24" s="104"/>
      <c r="F24" s="104"/>
      <c r="G24" s="104"/>
      <c r="H24" s="104"/>
      <c r="I24" s="104"/>
      <c r="J24" s="104"/>
      <c r="K24" s="104"/>
      <c r="L24" s="81"/>
      <c r="M24" s="81"/>
      <c r="N24" s="81" t="s">
        <v>110</v>
      </c>
      <c r="O24" s="81" t="s">
        <v>111</v>
      </c>
      <c r="P24" s="28">
        <v>115</v>
      </c>
      <c r="S24" s="37"/>
    </row>
    <row r="25" spans="1:84" s="31" customFormat="1" ht="6" customHeight="1" thickBot="1" x14ac:dyDescent="0.4">
      <c r="A25" s="38"/>
      <c r="B25" s="82"/>
      <c r="C25" s="82"/>
      <c r="D25" s="82"/>
      <c r="E25" s="82"/>
      <c r="F25" s="82"/>
      <c r="G25" s="82"/>
      <c r="H25" s="82"/>
      <c r="I25" s="82"/>
      <c r="J25" s="82"/>
      <c r="K25" s="82"/>
      <c r="L25" s="81"/>
      <c r="M25" s="81"/>
      <c r="N25" s="81"/>
      <c r="O25" s="81"/>
      <c r="P25" s="28">
        <v>6</v>
      </c>
      <c r="S25" s="37"/>
    </row>
    <row r="26" spans="1:84" s="69" customFormat="1" ht="38.15" customHeight="1" thickBot="1" x14ac:dyDescent="0.4">
      <c r="A26" s="83"/>
      <c r="B26" s="105" t="s">
        <v>112</v>
      </c>
      <c r="C26" s="106"/>
      <c r="D26" s="84"/>
      <c r="E26" s="73" t="str">
        <f>IF(ISBLANK(D26),"Please enter required data",IF(ISNONTEXT(D26),"Please enter required data",""))</f>
        <v>Please enter required data</v>
      </c>
      <c r="F26" s="85"/>
      <c r="G26" s="86"/>
      <c r="I26" s="35" t="s">
        <v>113</v>
      </c>
      <c r="J26" s="87"/>
      <c r="K26" s="88" t="str">
        <f>IF(ISNUMBER(J26),"","Please enter required data")</f>
        <v>Please enter required data</v>
      </c>
      <c r="L26" s="85"/>
      <c r="M26" s="85"/>
      <c r="P26" s="28">
        <v>38</v>
      </c>
    </row>
    <row r="27" spans="1:84" s="69" customFormat="1" ht="13" customHeight="1" x14ac:dyDescent="0.35">
      <c r="F27" s="89"/>
      <c r="G27" s="26"/>
      <c r="P27" s="28">
        <v>13</v>
      </c>
      <c r="CF27" s="90"/>
    </row>
    <row r="28" spans="1:84" ht="13" customHeight="1" thickBot="1" x14ac:dyDescent="0.4">
      <c r="A28" s="91"/>
      <c r="B28" s="92"/>
      <c r="C28" s="92"/>
      <c r="D28" s="92"/>
      <c r="E28" s="92"/>
      <c r="F28" s="92"/>
      <c r="G28" s="93"/>
      <c r="H28" s="92"/>
      <c r="I28" s="92"/>
      <c r="J28" s="92"/>
      <c r="K28" s="92"/>
      <c r="L28" s="92"/>
      <c r="P28" s="28">
        <v>13</v>
      </c>
    </row>
    <row r="29" spans="1:84" ht="13" customHeight="1" x14ac:dyDescent="0.35">
      <c r="E29" s="94"/>
      <c r="F29" s="94"/>
      <c r="G29" s="95"/>
      <c r="H29" s="94"/>
      <c r="I29" s="94"/>
      <c r="J29" s="94"/>
      <c r="K29" s="94"/>
      <c r="L29" s="94"/>
      <c r="P29" s="28">
        <v>13</v>
      </c>
    </row>
    <row r="30" spans="1:84" ht="13" customHeight="1" x14ac:dyDescent="0.35">
      <c r="B30" s="24" t="s">
        <v>118</v>
      </c>
      <c r="C30" s="24"/>
      <c r="D30" s="50"/>
      <c r="E30" s="50"/>
      <c r="P30" s="28">
        <v>13</v>
      </c>
    </row>
    <row r="31" spans="1:84" ht="13" customHeight="1" x14ac:dyDescent="0.35">
      <c r="B31" s="96"/>
      <c r="C31" s="96"/>
      <c r="D31" s="50"/>
      <c r="E31" s="50"/>
      <c r="P31" s="28">
        <v>13</v>
      </c>
    </row>
    <row r="32" spans="1:84" ht="13" customHeight="1" x14ac:dyDescent="0.35">
      <c r="B32" s="97" t="s">
        <v>114</v>
      </c>
      <c r="C32" s="97"/>
      <c r="D32" s="50"/>
      <c r="E32" s="50"/>
      <c r="P32" s="28">
        <v>13</v>
      </c>
    </row>
    <row r="33" spans="1:16" ht="13" customHeight="1" x14ac:dyDescent="0.35">
      <c r="B33" s="97" t="s">
        <v>115</v>
      </c>
      <c r="C33" s="97"/>
      <c r="D33" s="50"/>
      <c r="E33" s="50"/>
      <c r="P33" s="28">
        <v>13</v>
      </c>
    </row>
    <row r="34" spans="1:16" ht="13" customHeight="1" x14ac:dyDescent="0.35">
      <c r="A34" s="25"/>
      <c r="B34" s="98"/>
      <c r="C34" s="98"/>
      <c r="D34" s="50"/>
      <c r="E34" s="50"/>
      <c r="P34" s="28">
        <v>13</v>
      </c>
    </row>
    <row r="35" spans="1:16" ht="185.15" customHeight="1" x14ac:dyDescent="0.35">
      <c r="A35" s="25"/>
      <c r="B35" s="103" t="s">
        <v>116</v>
      </c>
      <c r="C35" s="103"/>
      <c r="D35" s="103"/>
      <c r="E35" s="103"/>
      <c r="F35" s="103"/>
      <c r="G35" s="103"/>
      <c r="H35" s="103"/>
      <c r="I35" s="103"/>
      <c r="J35" s="103"/>
      <c r="K35" s="103"/>
      <c r="P35" s="28">
        <v>185</v>
      </c>
    </row>
    <row r="36" spans="1:16" x14ac:dyDescent="0.35">
      <c r="A36" s="25"/>
    </row>
    <row r="37" spans="1:16" x14ac:dyDescent="0.35">
      <c r="A37" s="25"/>
    </row>
    <row r="38" spans="1:16" x14ac:dyDescent="0.35">
      <c r="A38" s="25"/>
    </row>
  </sheetData>
  <mergeCells count="24">
    <mergeCell ref="A16:C16"/>
    <mergeCell ref="G16:I16"/>
    <mergeCell ref="A17:C17"/>
    <mergeCell ref="B11:C11"/>
    <mergeCell ref="D11:D12"/>
    <mergeCell ref="H11:J11"/>
    <mergeCell ref="K11:K12"/>
    <mergeCell ref="B12:C12"/>
    <mergeCell ref="H12:J12"/>
    <mergeCell ref="D3:I5"/>
    <mergeCell ref="K3:L3"/>
    <mergeCell ref="K5:L5"/>
    <mergeCell ref="D6:E6"/>
    <mergeCell ref="A8:L8"/>
    <mergeCell ref="G17:I17"/>
    <mergeCell ref="B35:K35"/>
    <mergeCell ref="A19:C19"/>
    <mergeCell ref="G19:I19"/>
    <mergeCell ref="A20:C20"/>
    <mergeCell ref="G20:I20"/>
    <mergeCell ref="B24:K24"/>
    <mergeCell ref="B26:C26"/>
    <mergeCell ref="A18:C18"/>
    <mergeCell ref="G18:I18"/>
  </mergeCells>
  <conditionalFormatting sqref="B11:B12">
    <cfRule type="expression" dxfId="17" priority="3">
      <formula>IF(OR($N$11=1,$N$11=2),FALSE,TRUE)</formula>
    </cfRule>
  </conditionalFormatting>
  <conditionalFormatting sqref="B24">
    <cfRule type="expression" dxfId="16" priority="9" stopIfTrue="1">
      <formula>IF(OR(N12=1,N12=2),FALSE,TRUE)</formula>
    </cfRule>
  </conditionalFormatting>
  <conditionalFormatting sqref="D11">
    <cfRule type="expression" dxfId="15" priority="4" stopIfTrue="1">
      <formula>IF(OR(N11=1,N11=2),FALSE,TRUE)</formula>
    </cfRule>
  </conditionalFormatting>
  <conditionalFormatting sqref="D16:D18">
    <cfRule type="expression" dxfId="14" priority="16" stopIfTrue="1">
      <formula>ISNONTEXT(D16)</formula>
    </cfRule>
  </conditionalFormatting>
  <conditionalFormatting sqref="D19">
    <cfRule type="expression" dxfId="13" priority="15" stopIfTrue="1">
      <formula>ISBLANK(D19)</formula>
    </cfRule>
  </conditionalFormatting>
  <conditionalFormatting sqref="D20">
    <cfRule type="expression" dxfId="12" priority="11" stopIfTrue="1">
      <formula>ISNONTEXT(D20)</formula>
    </cfRule>
  </conditionalFormatting>
  <conditionalFormatting sqref="D26">
    <cfRule type="expression" dxfId="11" priority="7" stopIfTrue="1">
      <formula>ISNONTEXT(D26)</formula>
    </cfRule>
  </conditionalFormatting>
  <conditionalFormatting sqref="E16:E20">
    <cfRule type="expression" dxfId="10" priority="17" stopIfTrue="1">
      <formula>ISBLANK(D16)</formula>
    </cfRule>
  </conditionalFormatting>
  <conditionalFormatting sqref="E26">
    <cfRule type="expression" dxfId="9" priority="8" stopIfTrue="1">
      <formula>ISBLANK(D26)</formula>
    </cfRule>
  </conditionalFormatting>
  <conditionalFormatting sqref="H11:H12">
    <cfRule type="expression" dxfId="8" priority="1">
      <formula>IF(OR($N$12=1,$N$12=2),FALSE,TRUE)</formula>
    </cfRule>
  </conditionalFormatting>
  <conditionalFormatting sqref="J16:J18">
    <cfRule type="expression" dxfId="7" priority="13" stopIfTrue="1">
      <formula>IF($N$12=1,IF(ISBLANK(J16),FALSE,TRUE),IF(ISNONTEXT(J16),TRUE,FALSE))</formula>
    </cfRule>
  </conditionalFormatting>
  <conditionalFormatting sqref="J19:J20">
    <cfRule type="expression" dxfId="6" priority="10" stopIfTrue="1">
      <formula>IF($N$12=1,IF(ISBLANK(J19),FALSE,TRUE),IF(ISBLANK(J19),TRUE,FALSE))</formula>
    </cfRule>
  </conditionalFormatting>
  <conditionalFormatting sqref="J26">
    <cfRule type="expression" dxfId="5" priority="5" stopIfTrue="1">
      <formula>ISNUMBER(J26)</formula>
    </cfRule>
  </conditionalFormatting>
  <conditionalFormatting sqref="K3 K5:K6">
    <cfRule type="cellIs" dxfId="4" priority="18" stopIfTrue="1" operator="equal">
      <formula>"Error"</formula>
    </cfRule>
    <cfRule type="cellIs" dxfId="3" priority="19" stopIfTrue="1" operator="equal">
      <formula>"OK"</formula>
    </cfRule>
  </conditionalFormatting>
  <conditionalFormatting sqref="K11">
    <cfRule type="expression" dxfId="2" priority="2" stopIfTrue="1">
      <formula>IF(OR(N12=1,N12=2),FALSE,TRUE)</formula>
    </cfRule>
  </conditionalFormatting>
  <conditionalFormatting sqref="K16:K20">
    <cfRule type="expression" dxfId="1" priority="14" stopIfTrue="1">
      <formula>IF($N$12=1,IF(ISBLANK(J16),FALSE,TRUE),IF(ISBLANK(J16),TRUE,FALSE))</formula>
    </cfRule>
  </conditionalFormatting>
  <conditionalFormatting sqref="K26">
    <cfRule type="expression" dxfId="0" priority="6" stopIfTrue="1">
      <formula>ISNUMBER(J26)</formula>
    </cfRule>
  </conditionalFormatting>
  <dataValidations count="23">
    <dataValidation type="custom" allowBlank="1" showInputMessage="1" showErrorMessage="1" errorTitle="Complete Company Mailing Address" error="The entry for Complete Company Mailing Address is not a valid entry.  Please reenter the Complete Company Mailing Address." sqref="D18" xr:uid="{B6F63338-02C8-4B56-B3A0-38EB742B11F2}">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xr:uid="{6230BFEA-F02F-4D20-BED5-FB223D0B5391}">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A7E3BC84-4F32-4B2C-BD2C-8A383B2D5387}">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30762D87-FDEA-408D-A94C-13979CB68B48}">
      <formula1>IF($N$12=1,FALSE,IF(ISNONTEXT(J17),FALSE,TRUE))</formula1>
    </dataValidation>
    <dataValidation type="custom" allowBlank="1" showInputMessage="1" showErrorMessage="1" errorTitle="Email Address" error="Your entry is not an email address.  Please reenter the Email Address." sqref="D20" xr:uid="{B5F817AF-C3EB-4FC9-B91B-5C8BBFD97F01}">
      <formula1>IF(IF(ISERROR(FIND("@",D20)),1,0)+IF(ISERROR(FIND(".",D20)),1,0)&gt;0,FALSE,TRUE)</formula1>
    </dataValidation>
    <dataValidation type="custom" allowBlank="1" showInputMessage="1" showErrorMessage="1" errorTitle="Phone Number" error="The entry for Phone Number is not a valid entry.  Please reenter the Phone Number." sqref="D19" xr:uid="{9F6B0101-B06A-4510-A14D-2FCF2EAB45DA}">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3CC2E769-25A3-4CEB-8A4D-AC1D7E9815B6}">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26EFD804-3D0C-4EB7-8B95-870833A7C939}">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EADB0ECF-1E6E-45A6-8B29-523B2822589D}">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7C3453EE-5847-4C2F-88F5-AC8706824B08}">
      <formula1>IF($N$12=1,FALSE,IF(ISNONTEXT(J16),FALSE,TRUE))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810CB4E9-720B-415C-92F0-9657D9682E59}">
      <formula1>IF(G29=2,IF(ISBLANK(D42),FALSE,TRUE),FALSE)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27BED24E-B061-4D4C-80B4-510E2C6DF213}">
      <formula1>IF(G30=2,IF(ISBLANK(D43),FALSE,TRUE),FALSE)</formula1>
    </dataValidation>
    <dataValidation type="custom" allowBlank="1" showInputMessage="1" showErrorMessage="1" errorTitle="Contact Fax Number" error="The entry for Contact Fax Number is not a valid entry.  Please reenter the Contact Fax Number." sqref="D40" xr:uid="{6A48021D-2D75-423B-97A2-71B916C616F0}">
      <formula1>IF(ISBLANK(D40),FALSE,TRUE)</formula1>
    </dataValidation>
    <dataValidation type="custom" allowBlank="1" showInputMessage="1" showErrorMessage="1" errorTitle="Contact Telephone Number" error="The entry for Contact Telephone Number is not a valid entry.  Please reenter the Contact Telephone Number." sqref="D39" xr:uid="{597F0842-87AF-4BB3-A967-9D2710839CE3}">
      <formula1>IF(ISBLANK(D39),FALSE,TRUE)</formula1>
    </dataValidation>
    <dataValidation type="custom" allowBlank="1" showInputMessage="1" showErrorMessage="1" errorTitle="Contact Name" error="The entry for Contact Name is not a valid entry.  Please reenter the Contact Name." sqref="D38" xr:uid="{D3F996DB-51EE-4139-9918-9FD1E724938E}">
      <formula1>IF(ISNONTEXT(D38),FALSE,TRUE)</formula1>
    </dataValidation>
    <dataValidation type="custom" allowBlank="1" showInputMessage="1" showErrorMessage="1" errorTitle="Company Name" error="The entry for Company Name is not a valid entry.  Please reenter the Company Name." sqref="D36" xr:uid="{6D1A6AF2-4A6F-4418-BF7E-DB9EC473D75E}">
      <formula1>IF(ISNONTEXT(D36),FALSE,TRUE)</formula1>
    </dataValidation>
    <dataValidation type="custom" allowBlank="1" showInputMessage="1" showErrorMessage="1" errorTitle="Contact Email Address" error="Your entry is not an email address.  Please reenter the Contact Email Address." sqref="D41" xr:uid="{D61A327B-0330-4673-9BC5-888F854041FD}">
      <formula1>IF(IF(ISERROR(FIND("@",D41)),1,0)+IF(ISERROR(FIND(".",D41)),1,0)&gt;0,FALSE,TRUE)</formula1>
    </dataValidation>
    <dataValidation type="custom" allowBlank="1" showInputMessage="1" showErrorMessage="1" errorTitle="Submitter Name" error="The entry for Submitter Name is not a valid entry.  Please reenter the Submitter Name." sqref="D48 D26" xr:uid="{6CF05D9F-4C93-45C7-983C-481424EE9C99}">
      <formula1>IF(ISNONTEXT(D26),FALSE,TRUE)</formula1>
    </dataValidation>
    <dataValidation type="custom" allowBlank="1" showInputMessage="1" showErrorMessage="1" errorTitle="Submitter Email Address" error="Your entry is not an email address.  Please reeneter the Submitter Email Address." sqref="D49" xr:uid="{36EB6F97-DC48-404F-AC5E-DF3B08429D14}">
      <formula1>IF(IF(ISERROR(FIND("@",D49)),1,0)+IF(ISERROR(FIND(".",D49)),1,0)&gt;0,FALSE,TRUE)</formula1>
    </dataValidation>
    <dataValidation type="custom" allowBlank="1" showInputMessage="1" showErrorMessage="1" errorTitle="Company Address" error="The entry for Company Address is not a valid entry.  Please reenter the Company Address." sqref="D37" xr:uid="{A9FDBE58-B0DB-4709-AAC8-ACED73A452B9}">
      <formula1>IF(ISNONTEXT(D37),FALSE,TRUE)</formula1>
    </dataValidation>
    <dataValidation type="whole" allowBlank="1" showInputMessage="1" showErrorMessage="1" errorTitle="Date" error="The entry is not a date in MM/DD/YYYY format.  Please reenter the date." sqref="D50 J26" xr:uid="{CC5F539A-939A-4B91-8784-2A51C115CFE2}">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ADA3A8CC-08D2-43AF-95CB-B30603185D6A}"/>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81D1F1C6-E681-4DDD-B303-16D746A32D93}"/>
  </dataValidations>
  <hyperlinks>
    <hyperlink ref="D6:E6" r:id="rId1" display="Click here for instructions for completing this form" xr:uid="{2C4E4C28-F953-44B0-BA5C-BE370FC777EB}"/>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Option Button 1">
              <controlPr defaultSize="0" autoFill="0" autoLine="0" autoPict="0">
                <anchor moveWithCells="1">
                  <from>
                    <xdr:col>1</xdr:col>
                    <xdr:colOff>12700</xdr:colOff>
                    <xdr:row>10</xdr:row>
                    <xdr:rowOff>114300</xdr:rowOff>
                  </from>
                  <to>
                    <xdr:col>2</xdr:col>
                    <xdr:colOff>381000</xdr:colOff>
                    <xdr:row>10</xdr:row>
                    <xdr:rowOff>298450</xdr:rowOff>
                  </to>
                </anchor>
              </controlPr>
            </control>
          </mc:Choice>
        </mc:AlternateContent>
        <mc:AlternateContent xmlns:mc="http://schemas.openxmlformats.org/markup-compatibility/2006">
          <mc:Choice Requires="x14">
            <control shapeId="3074" r:id="rId6" name="Option Button 2">
              <controlPr defaultSize="0" autoFill="0" autoLine="0" autoPict="0">
                <anchor moveWithCells="1">
                  <from>
                    <xdr:col>1</xdr:col>
                    <xdr:colOff>12700</xdr:colOff>
                    <xdr:row>11</xdr:row>
                    <xdr:rowOff>19050</xdr:rowOff>
                  </from>
                  <to>
                    <xdr:col>1</xdr:col>
                    <xdr:colOff>800100</xdr:colOff>
                    <xdr:row>11</xdr:row>
                    <xdr:rowOff>184150</xdr:rowOff>
                  </to>
                </anchor>
              </controlPr>
            </control>
          </mc:Choice>
        </mc:AlternateContent>
        <mc:AlternateContent xmlns:mc="http://schemas.openxmlformats.org/markup-compatibility/2006">
          <mc:Choice Requires="x14">
            <control shapeId="3075" r:id="rId7" name="Option Button 3">
              <controlPr defaultSize="0" autoFill="0" autoLine="0" autoPict="0" altText="the same Party Responsible for Certification (do not complete the Submitter Contact Information below)">
                <anchor moveWithCells="1">
                  <from>
                    <xdr:col>7</xdr:col>
                    <xdr:colOff>12700</xdr:colOff>
                    <xdr:row>10</xdr:row>
                    <xdr:rowOff>0</xdr:rowOff>
                  </from>
                  <to>
                    <xdr:col>9</xdr:col>
                    <xdr:colOff>1936750</xdr:colOff>
                    <xdr:row>10</xdr:row>
                    <xdr:rowOff>317500</xdr:rowOff>
                  </to>
                </anchor>
              </controlPr>
            </control>
          </mc:Choice>
        </mc:AlternateContent>
        <mc:AlternateContent xmlns:mc="http://schemas.openxmlformats.org/markup-compatibility/2006">
          <mc:Choice Requires="x14">
            <control shapeId="3076" r:id="rId8" name="Option Button 4">
              <controlPr defaultSize="0" autoFill="0" autoLine="0" autoPict="0">
                <anchor moveWithCells="1">
                  <from>
                    <xdr:col>6</xdr:col>
                    <xdr:colOff>241300</xdr:colOff>
                    <xdr:row>10</xdr:row>
                    <xdr:rowOff>323850</xdr:rowOff>
                  </from>
                  <to>
                    <xdr:col>9</xdr:col>
                    <xdr:colOff>1943100</xdr:colOff>
                    <xdr:row>11</xdr:row>
                    <xdr:rowOff>279400</xdr:rowOff>
                  </to>
                </anchor>
              </controlPr>
            </control>
          </mc:Choice>
        </mc:AlternateContent>
        <mc:AlternateContent xmlns:mc="http://schemas.openxmlformats.org/markup-compatibility/2006">
          <mc:Choice Requires="x14">
            <control shapeId="3077" r:id="rId9" name="Group Box 5">
              <controlPr defaultSize="0" autoFill="0" autoPict="0">
                <anchor moveWithCells="1">
                  <from>
                    <xdr:col>0</xdr:col>
                    <xdr:colOff>241300</xdr:colOff>
                    <xdr:row>10</xdr:row>
                    <xdr:rowOff>0</xdr:rowOff>
                  </from>
                  <to>
                    <xdr:col>2</xdr:col>
                    <xdr:colOff>508000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08D0-2070-4705-ACFB-DDB2011DD0BB}">
  <dimension ref="A1:R9"/>
  <sheetViews>
    <sheetView zoomScale="80" zoomScaleNormal="80" workbookViewId="0"/>
  </sheetViews>
  <sheetFormatPr defaultColWidth="20.7265625" defaultRowHeight="14.5" x14ac:dyDescent="0.35"/>
  <sheetData>
    <row r="1" spans="1:18" x14ac:dyDescent="0.35">
      <c r="A1" s="8" t="s">
        <v>88</v>
      </c>
    </row>
    <row r="3" spans="1:18" s="5" customFormat="1" ht="95.25" customHeight="1" x14ac:dyDescent="0.35">
      <c r="A3" s="14" t="s">
        <v>0</v>
      </c>
      <c r="B3" s="1" t="s">
        <v>1</v>
      </c>
      <c r="C3" s="1" t="s">
        <v>2</v>
      </c>
      <c r="D3" s="1" t="s">
        <v>3</v>
      </c>
      <c r="E3" s="1" t="s">
        <v>4</v>
      </c>
      <c r="F3" s="1" t="s">
        <v>5</v>
      </c>
      <c r="G3" s="1" t="s">
        <v>6</v>
      </c>
      <c r="H3" s="1" t="s">
        <v>7</v>
      </c>
      <c r="I3" s="2" t="s">
        <v>8</v>
      </c>
      <c r="J3" s="3" t="s">
        <v>9</v>
      </c>
      <c r="K3" s="2" t="s">
        <v>10</v>
      </c>
      <c r="L3" s="2" t="s">
        <v>11</v>
      </c>
      <c r="M3" s="2" t="s">
        <v>12</v>
      </c>
      <c r="N3" s="1" t="s">
        <v>82</v>
      </c>
      <c r="O3" s="1" t="s">
        <v>83</v>
      </c>
      <c r="P3" s="4" t="s">
        <v>13</v>
      </c>
      <c r="Q3" s="4" t="s">
        <v>14</v>
      </c>
      <c r="R3" s="4" t="s">
        <v>15</v>
      </c>
    </row>
    <row r="4" spans="1:18" s="5" customFormat="1" x14ac:dyDescent="0.35"/>
    <row r="5" spans="1:18" s="18" customFormat="1" ht="42.75" customHeight="1" x14ac:dyDescent="0.35">
      <c r="A5" s="17" t="s">
        <v>16</v>
      </c>
      <c r="B5" s="6" t="s">
        <v>1</v>
      </c>
      <c r="C5" s="6" t="s">
        <v>2</v>
      </c>
      <c r="D5" s="6" t="s">
        <v>3</v>
      </c>
      <c r="E5" s="6" t="s">
        <v>4</v>
      </c>
      <c r="F5" s="6" t="s">
        <v>17</v>
      </c>
      <c r="G5" s="6" t="s">
        <v>6</v>
      </c>
      <c r="H5" s="6" t="s">
        <v>7</v>
      </c>
      <c r="I5" s="6" t="s">
        <v>18</v>
      </c>
      <c r="J5" s="6" t="s">
        <v>19</v>
      </c>
      <c r="K5" s="6" t="s">
        <v>20</v>
      </c>
      <c r="L5" s="6" t="s">
        <v>21</v>
      </c>
      <c r="M5" s="6" t="s">
        <v>22</v>
      </c>
      <c r="N5" s="6" t="s">
        <v>84</v>
      </c>
      <c r="O5" s="6" t="s">
        <v>85</v>
      </c>
      <c r="P5" s="6" t="s">
        <v>23</v>
      </c>
      <c r="Q5" s="6" t="s">
        <v>14</v>
      </c>
      <c r="R5" s="6" t="s">
        <v>15</v>
      </c>
    </row>
    <row r="7" spans="1:18" s="16" customFormat="1" ht="329.25" customHeight="1" x14ac:dyDescent="0.35">
      <c r="A7" s="15" t="s">
        <v>24</v>
      </c>
      <c r="B7" s="7" t="s">
        <v>25</v>
      </c>
      <c r="C7" s="7" t="s">
        <v>26</v>
      </c>
      <c r="D7" s="7" t="s">
        <v>27</v>
      </c>
      <c r="E7" s="7" t="s">
        <v>28</v>
      </c>
      <c r="F7" s="7" t="s">
        <v>29</v>
      </c>
      <c r="G7" s="7" t="s">
        <v>30</v>
      </c>
      <c r="H7" s="7" t="s">
        <v>31</v>
      </c>
      <c r="I7" s="7" t="s">
        <v>32</v>
      </c>
      <c r="J7" s="7" t="s">
        <v>33</v>
      </c>
      <c r="K7" s="7" t="s">
        <v>34</v>
      </c>
      <c r="L7" s="7" t="s">
        <v>35</v>
      </c>
      <c r="M7" s="7" t="s">
        <v>36</v>
      </c>
      <c r="N7" s="7" t="s">
        <v>86</v>
      </c>
      <c r="O7" s="7" t="s">
        <v>87</v>
      </c>
      <c r="P7" s="7" t="s">
        <v>37</v>
      </c>
      <c r="Q7" s="7" t="s">
        <v>38</v>
      </c>
      <c r="R7" s="7" t="s">
        <v>39</v>
      </c>
    </row>
    <row r="9" spans="1:18" ht="19.5" customHeight="1" x14ac:dyDescent="0.3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11E0E-48C3-4E99-BB7E-7BCEBAFE9740}">
  <dimension ref="A1:E38"/>
  <sheetViews>
    <sheetView workbookViewId="0"/>
  </sheetViews>
  <sheetFormatPr defaultRowHeight="14.5" x14ac:dyDescent="0.35"/>
  <cols>
    <col min="2" max="2" width="13.54296875" customWidth="1"/>
    <col min="3" max="3" width="46.81640625" customWidth="1"/>
    <col min="4" max="4" width="10.26953125" customWidth="1"/>
    <col min="5" max="5" width="17.81640625" customWidth="1"/>
  </cols>
  <sheetData>
    <row r="1" spans="1:5" x14ac:dyDescent="0.35">
      <c r="A1" s="19" t="s">
        <v>40</v>
      </c>
      <c r="B1" s="20"/>
      <c r="C1" s="20"/>
      <c r="D1" s="20"/>
      <c r="E1" s="20"/>
    </row>
    <row r="2" spans="1:5" x14ac:dyDescent="0.35">
      <c r="A2" s="20"/>
      <c r="B2" s="20"/>
      <c r="C2" s="20"/>
      <c r="D2" s="20"/>
      <c r="E2" s="20"/>
    </row>
    <row r="3" spans="1:5" ht="45" customHeight="1" x14ac:dyDescent="0.35">
      <c r="A3" s="21" t="s">
        <v>7</v>
      </c>
      <c r="B3" s="21" t="s">
        <v>41</v>
      </c>
      <c r="C3" s="21" t="s">
        <v>15</v>
      </c>
      <c r="D3" s="10" t="s">
        <v>14</v>
      </c>
      <c r="E3" s="10" t="s">
        <v>42</v>
      </c>
    </row>
    <row r="4" spans="1:5" ht="15" customHeight="1" x14ac:dyDescent="0.35">
      <c r="A4" s="22">
        <v>1</v>
      </c>
      <c r="B4" s="11" t="s">
        <v>43</v>
      </c>
      <c r="C4" s="9" t="s">
        <v>44</v>
      </c>
      <c r="D4" s="9" t="s">
        <v>45</v>
      </c>
      <c r="E4" s="9" t="s">
        <v>46</v>
      </c>
    </row>
    <row r="5" spans="1:5" ht="15" customHeight="1" x14ac:dyDescent="0.35">
      <c r="A5" s="22">
        <v>2</v>
      </c>
      <c r="B5" s="11" t="s">
        <v>43</v>
      </c>
      <c r="C5" s="9" t="s">
        <v>44</v>
      </c>
      <c r="D5" s="9" t="s">
        <v>45</v>
      </c>
      <c r="E5" s="11" t="s">
        <v>47</v>
      </c>
    </row>
    <row r="6" spans="1:5" ht="15" customHeight="1" x14ac:dyDescent="0.35">
      <c r="A6" s="22">
        <v>3</v>
      </c>
      <c r="B6" s="11" t="s">
        <v>43</v>
      </c>
      <c r="C6" s="9" t="s">
        <v>44</v>
      </c>
      <c r="D6" s="9" t="s">
        <v>45</v>
      </c>
      <c r="E6" s="11" t="s">
        <v>48</v>
      </c>
    </row>
    <row r="7" spans="1:5" ht="15" customHeight="1" x14ac:dyDescent="0.35">
      <c r="A7" s="22">
        <v>4</v>
      </c>
      <c r="B7" s="11" t="s">
        <v>43</v>
      </c>
      <c r="C7" s="9" t="s">
        <v>44</v>
      </c>
      <c r="D7" s="9" t="s">
        <v>45</v>
      </c>
      <c r="E7" s="12" t="s">
        <v>49</v>
      </c>
    </row>
    <row r="8" spans="1:5" ht="15" customHeight="1" x14ac:dyDescent="0.35">
      <c r="A8" s="22">
        <v>5</v>
      </c>
      <c r="B8" s="11" t="s">
        <v>43</v>
      </c>
      <c r="C8" s="9" t="s">
        <v>44</v>
      </c>
      <c r="D8" s="9" t="s">
        <v>45</v>
      </c>
      <c r="E8" s="11" t="s">
        <v>50</v>
      </c>
    </row>
    <row r="9" spans="1:5" ht="15" customHeight="1" x14ac:dyDescent="0.35">
      <c r="A9" s="22">
        <v>6</v>
      </c>
      <c r="B9" s="11" t="s">
        <v>43</v>
      </c>
      <c r="C9" s="9" t="s">
        <v>44</v>
      </c>
      <c r="D9" s="9" t="s">
        <v>51</v>
      </c>
      <c r="E9" s="12" t="s">
        <v>52</v>
      </c>
    </row>
    <row r="10" spans="1:5" ht="15" customHeight="1" x14ac:dyDescent="0.35">
      <c r="A10" s="22">
        <v>7</v>
      </c>
      <c r="B10" s="11" t="s">
        <v>43</v>
      </c>
      <c r="C10" s="9" t="s">
        <v>44</v>
      </c>
      <c r="D10" s="9" t="s">
        <v>51</v>
      </c>
      <c r="E10" s="12" t="s">
        <v>53</v>
      </c>
    </row>
    <row r="11" spans="1:5" ht="15" customHeight="1" x14ac:dyDescent="0.35">
      <c r="A11" s="22">
        <v>8</v>
      </c>
      <c r="B11" s="11" t="s">
        <v>43</v>
      </c>
      <c r="C11" s="9" t="s">
        <v>44</v>
      </c>
      <c r="D11" s="9" t="s">
        <v>51</v>
      </c>
      <c r="E11" s="12" t="s">
        <v>54</v>
      </c>
    </row>
    <row r="12" spans="1:5" ht="15" customHeight="1" x14ac:dyDescent="0.35">
      <c r="A12" s="22">
        <v>9</v>
      </c>
      <c r="B12" s="11" t="s">
        <v>43</v>
      </c>
      <c r="C12" s="9" t="s">
        <v>44</v>
      </c>
      <c r="D12" s="9" t="s">
        <v>51</v>
      </c>
      <c r="E12" s="12" t="s">
        <v>55</v>
      </c>
    </row>
    <row r="13" spans="1:5" ht="15" customHeight="1" x14ac:dyDescent="0.35">
      <c r="A13" s="22">
        <v>10</v>
      </c>
      <c r="B13" s="11" t="s">
        <v>43</v>
      </c>
      <c r="C13" s="9" t="s">
        <v>56</v>
      </c>
      <c r="D13" s="9" t="s">
        <v>51</v>
      </c>
      <c r="E13" s="12" t="s">
        <v>57</v>
      </c>
    </row>
    <row r="14" spans="1:5" ht="15" customHeight="1" x14ac:dyDescent="0.35">
      <c r="A14" s="22">
        <v>11</v>
      </c>
      <c r="B14" s="11" t="s">
        <v>43</v>
      </c>
      <c r="C14" s="9" t="s">
        <v>56</v>
      </c>
      <c r="D14" s="9" t="s">
        <v>51</v>
      </c>
      <c r="E14" s="12" t="s">
        <v>58</v>
      </c>
    </row>
    <row r="15" spans="1:5" ht="15" customHeight="1" x14ac:dyDescent="0.35">
      <c r="A15" s="22">
        <v>12</v>
      </c>
      <c r="B15" s="11" t="s">
        <v>43</v>
      </c>
      <c r="C15" s="9" t="s">
        <v>59</v>
      </c>
      <c r="D15" s="9" t="s">
        <v>51</v>
      </c>
      <c r="E15" s="12" t="s">
        <v>60</v>
      </c>
    </row>
    <row r="16" spans="1:5" ht="15" customHeight="1" x14ac:dyDescent="0.35">
      <c r="A16" s="22">
        <v>13</v>
      </c>
      <c r="B16" s="11" t="s">
        <v>43</v>
      </c>
      <c r="C16" s="9" t="s">
        <v>59</v>
      </c>
      <c r="D16" s="9" t="s">
        <v>51</v>
      </c>
      <c r="E16" s="12" t="s">
        <v>61</v>
      </c>
    </row>
    <row r="17" spans="1:5" ht="15" customHeight="1" x14ac:dyDescent="0.35">
      <c r="A17" s="22">
        <v>14</v>
      </c>
      <c r="B17" s="11" t="s">
        <v>43</v>
      </c>
      <c r="C17" s="9" t="s">
        <v>62</v>
      </c>
      <c r="D17" s="9" t="s">
        <v>45</v>
      </c>
      <c r="E17" s="9" t="s">
        <v>63</v>
      </c>
    </row>
    <row r="18" spans="1:5" ht="15" customHeight="1" x14ac:dyDescent="0.35">
      <c r="A18" s="22">
        <v>15</v>
      </c>
      <c r="B18" s="11" t="s">
        <v>43</v>
      </c>
      <c r="C18" s="9" t="s">
        <v>62</v>
      </c>
      <c r="D18" s="9" t="s">
        <v>45</v>
      </c>
      <c r="E18" s="11" t="s">
        <v>64</v>
      </c>
    </row>
    <row r="19" spans="1:5" ht="15" customHeight="1" x14ac:dyDescent="0.35">
      <c r="A19" s="22">
        <v>16</v>
      </c>
      <c r="B19" s="11" t="s">
        <v>43</v>
      </c>
      <c r="C19" s="9" t="s">
        <v>62</v>
      </c>
      <c r="D19" s="9" t="s">
        <v>45</v>
      </c>
      <c r="E19" s="12" t="s">
        <v>65</v>
      </c>
    </row>
    <row r="20" spans="1:5" ht="15" customHeight="1" x14ac:dyDescent="0.35">
      <c r="A20" s="22">
        <v>17</v>
      </c>
      <c r="B20" s="11" t="s">
        <v>43</v>
      </c>
      <c r="C20" s="9" t="s">
        <v>62</v>
      </c>
      <c r="D20" s="9" t="s">
        <v>51</v>
      </c>
      <c r="E20" s="12" t="s">
        <v>66</v>
      </c>
    </row>
    <row r="21" spans="1:5" ht="15" customHeight="1" x14ac:dyDescent="0.35">
      <c r="A21" s="22">
        <v>18</v>
      </c>
      <c r="B21" s="11" t="s">
        <v>43</v>
      </c>
      <c r="C21" s="9" t="s">
        <v>62</v>
      </c>
      <c r="D21" s="9" t="s">
        <v>51</v>
      </c>
      <c r="E21" s="12" t="s">
        <v>67</v>
      </c>
    </row>
    <row r="22" spans="1:5" ht="15" customHeight="1" x14ac:dyDescent="0.35">
      <c r="A22" s="22">
        <v>19</v>
      </c>
      <c r="B22" s="11" t="s">
        <v>43</v>
      </c>
      <c r="C22" s="9" t="s">
        <v>62</v>
      </c>
      <c r="D22" s="9" t="s">
        <v>51</v>
      </c>
      <c r="E22" s="12" t="s">
        <v>68</v>
      </c>
    </row>
    <row r="23" spans="1:5" ht="15" customHeight="1" x14ac:dyDescent="0.35">
      <c r="A23" s="22">
        <v>20</v>
      </c>
      <c r="B23" s="23" t="s">
        <v>69</v>
      </c>
      <c r="C23" s="13" t="s">
        <v>44</v>
      </c>
      <c r="D23" s="13" t="s">
        <v>45</v>
      </c>
      <c r="E23" s="13" t="s">
        <v>70</v>
      </c>
    </row>
    <row r="24" spans="1:5" ht="15" customHeight="1" x14ac:dyDescent="0.35">
      <c r="A24" s="22">
        <v>21</v>
      </c>
      <c r="B24" s="23" t="s">
        <v>69</v>
      </c>
      <c r="C24" s="13" t="s">
        <v>44</v>
      </c>
      <c r="D24" s="13" t="s">
        <v>45</v>
      </c>
      <c r="E24" s="13" t="s">
        <v>71</v>
      </c>
    </row>
    <row r="25" spans="1:5" ht="15" customHeight="1" x14ac:dyDescent="0.35">
      <c r="A25" s="22">
        <v>22</v>
      </c>
      <c r="B25" s="23" t="s">
        <v>69</v>
      </c>
      <c r="C25" s="13" t="s">
        <v>44</v>
      </c>
      <c r="D25" s="13" t="s">
        <v>45</v>
      </c>
      <c r="E25" s="13" t="s">
        <v>50</v>
      </c>
    </row>
    <row r="26" spans="1:5" ht="15" customHeight="1" x14ac:dyDescent="0.35">
      <c r="A26" s="22">
        <v>23</v>
      </c>
      <c r="B26" s="23" t="s">
        <v>69</v>
      </c>
      <c r="C26" s="13" t="s">
        <v>44</v>
      </c>
      <c r="D26" s="13" t="s">
        <v>51</v>
      </c>
      <c r="E26" s="13" t="s">
        <v>72</v>
      </c>
    </row>
    <row r="27" spans="1:5" ht="15" customHeight="1" x14ac:dyDescent="0.35">
      <c r="A27" s="22">
        <v>24</v>
      </c>
      <c r="B27" s="23" t="s">
        <v>69</v>
      </c>
      <c r="C27" s="13" t="s">
        <v>44</v>
      </c>
      <c r="D27" s="13" t="s">
        <v>51</v>
      </c>
      <c r="E27" s="13" t="s">
        <v>73</v>
      </c>
    </row>
    <row r="28" spans="1:5" ht="15" customHeight="1" x14ac:dyDescent="0.35">
      <c r="A28" s="22">
        <v>25</v>
      </c>
      <c r="B28" s="23" t="s">
        <v>69</v>
      </c>
      <c r="C28" s="13" t="s">
        <v>44</v>
      </c>
      <c r="D28" s="13" t="s">
        <v>51</v>
      </c>
      <c r="E28" s="13" t="s">
        <v>74</v>
      </c>
    </row>
    <row r="29" spans="1:5" ht="15" customHeight="1" x14ac:dyDescent="0.35">
      <c r="A29" s="22">
        <v>26</v>
      </c>
      <c r="B29" s="23" t="s">
        <v>69</v>
      </c>
      <c r="C29" s="13" t="s">
        <v>75</v>
      </c>
      <c r="D29" s="13" t="s">
        <v>51</v>
      </c>
      <c r="E29" s="13" t="s">
        <v>76</v>
      </c>
    </row>
    <row r="30" spans="1:5" ht="15" customHeight="1" x14ac:dyDescent="0.35">
      <c r="A30" s="22">
        <v>27</v>
      </c>
      <c r="B30" s="23" t="s">
        <v>69</v>
      </c>
      <c r="C30" s="13" t="s">
        <v>75</v>
      </c>
      <c r="D30" s="13" t="s">
        <v>51</v>
      </c>
      <c r="E30" s="13" t="s">
        <v>77</v>
      </c>
    </row>
    <row r="31" spans="1:5" ht="15" customHeight="1" x14ac:dyDescent="0.35">
      <c r="A31" s="22">
        <v>28</v>
      </c>
      <c r="B31" s="23" t="s">
        <v>69</v>
      </c>
      <c r="C31" s="13" t="s">
        <v>59</v>
      </c>
      <c r="D31" s="13" t="s">
        <v>51</v>
      </c>
      <c r="E31" s="13" t="s">
        <v>76</v>
      </c>
    </row>
    <row r="32" spans="1:5" ht="15" customHeight="1" x14ac:dyDescent="0.35">
      <c r="A32" s="22">
        <v>29</v>
      </c>
      <c r="B32" s="23" t="s">
        <v>69</v>
      </c>
      <c r="C32" s="13" t="s">
        <v>59</v>
      </c>
      <c r="D32" s="13" t="s">
        <v>51</v>
      </c>
      <c r="E32" s="13" t="s">
        <v>77</v>
      </c>
    </row>
    <row r="33" spans="1:5" ht="15" customHeight="1" x14ac:dyDescent="0.35">
      <c r="A33" s="22">
        <v>30</v>
      </c>
      <c r="B33" s="23" t="s">
        <v>69</v>
      </c>
      <c r="C33" s="13" t="s">
        <v>62</v>
      </c>
      <c r="D33" s="13" t="s">
        <v>45</v>
      </c>
      <c r="E33" s="13" t="s">
        <v>78</v>
      </c>
    </row>
    <row r="34" spans="1:5" ht="15" customHeight="1" x14ac:dyDescent="0.35">
      <c r="A34" s="22">
        <v>31</v>
      </c>
      <c r="B34" s="23" t="s">
        <v>69</v>
      </c>
      <c r="C34" s="13" t="s">
        <v>62</v>
      </c>
      <c r="D34" s="13" t="s">
        <v>45</v>
      </c>
      <c r="E34" s="13" t="s">
        <v>79</v>
      </c>
    </row>
    <row r="35" spans="1:5" ht="15" customHeight="1" x14ac:dyDescent="0.35">
      <c r="A35" s="22">
        <v>32</v>
      </c>
      <c r="B35" s="23" t="s">
        <v>69</v>
      </c>
      <c r="C35" s="13" t="s">
        <v>62</v>
      </c>
      <c r="D35" s="13" t="s">
        <v>45</v>
      </c>
      <c r="E35" s="13" t="s">
        <v>50</v>
      </c>
    </row>
    <row r="36" spans="1:5" ht="15" customHeight="1" x14ac:dyDescent="0.35">
      <c r="A36" s="22">
        <v>33</v>
      </c>
      <c r="B36" s="23" t="s">
        <v>69</v>
      </c>
      <c r="C36" s="13" t="s">
        <v>62</v>
      </c>
      <c r="D36" s="13" t="s">
        <v>51</v>
      </c>
      <c r="E36" s="13" t="s">
        <v>63</v>
      </c>
    </row>
    <row r="37" spans="1:5" ht="15" customHeight="1" x14ac:dyDescent="0.35">
      <c r="A37" s="22">
        <v>34</v>
      </c>
      <c r="B37" s="23" t="s">
        <v>69</v>
      </c>
      <c r="C37" s="13" t="s">
        <v>62</v>
      </c>
      <c r="D37" s="13" t="s">
        <v>51</v>
      </c>
      <c r="E37" s="13" t="s">
        <v>80</v>
      </c>
    </row>
    <row r="38" spans="1:5" ht="15" customHeight="1" x14ac:dyDescent="0.35">
      <c r="A38" s="22">
        <v>35</v>
      </c>
      <c r="B38" s="23" t="s">
        <v>69</v>
      </c>
      <c r="C38" s="13" t="s">
        <v>62</v>
      </c>
      <c r="D38" s="13" t="s">
        <v>51</v>
      </c>
      <c r="E38" s="13" t="s">
        <v>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C0DD1FDEDEA141A1E110EA22EE011A" ma:contentTypeVersion="14" ma:contentTypeDescription="Create a new document." ma:contentTypeScope="" ma:versionID="6f06a58a3d5c060865badf7955e650e8">
  <xsd:schema xmlns:xsd="http://www.w3.org/2001/XMLSchema" xmlns:xs="http://www.w3.org/2001/XMLSchema" xmlns:p="http://schemas.microsoft.com/office/2006/metadata/properties" xmlns:ns1="http://schemas.microsoft.com/sharepoint/v3" xmlns:ns2="e4fe5609-e731-4950-aac3-24a8ce5e60aa" xmlns:ns3="60f0d1d5-43ef-4dc2-aad3-41e9518621be" xmlns:ns4="40bfe1b6-d5ea-4072-b8d0-9ef77ba6cdba" targetNamespace="http://schemas.microsoft.com/office/2006/metadata/properties" ma:root="true" ma:fieldsID="119a92dc57791c55d3fda30fd1a0623e" ns1:_="" ns2:_="" ns3:_="" ns4:_="">
    <xsd:import namespace="http://schemas.microsoft.com/sharepoint/v3"/>
    <xsd:import namespace="e4fe5609-e731-4950-aac3-24a8ce5e60aa"/>
    <xsd:import namespace="60f0d1d5-43ef-4dc2-aad3-41e9518621be"/>
    <xsd:import namespace="40bfe1b6-d5ea-4072-b8d0-9ef77ba6cdba"/>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e5609-e731-4950-aac3-24a8ce5e6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f0d1d5-43ef-4dc2-aad3-41e9518621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bfe1b6-d5ea-4072-b8d0-9ef77ba6cdb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e924cbc-575a-459f-9251-b1e0ebf0be59}" ma:internalName="TaxCatchAll" ma:showField="CatchAllData" ma:web="40bfe1b6-d5ea-4072-b8d0-9ef77ba6c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fe5609-e731-4950-aac3-24a8ce5e60aa">
      <Terms xmlns="http://schemas.microsoft.com/office/infopath/2007/PartnerControls"/>
    </lcf76f155ced4ddcb4097134ff3c332f>
    <TaxCatchAll xmlns="40bfe1b6-d5ea-4072-b8d0-9ef77ba6cdb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7108A9-6949-4A3B-9A51-B28ABAE50F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e5609-e731-4950-aac3-24a8ce5e60aa"/>
    <ds:schemaRef ds:uri="60f0d1d5-43ef-4dc2-aad3-41e9518621be"/>
    <ds:schemaRef ds:uri="40bfe1b6-d5ea-4072-b8d0-9ef77ba6c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073A13-2282-43FC-BB35-377A00F75BB4}">
  <ds:schemaRefs>
    <ds:schemaRef ds:uri="http://schemas.microsoft.com/sharepoint/v3"/>
    <ds:schemaRef ds:uri="40bfe1b6-d5ea-4072-b8d0-9ef77ba6cdba"/>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60f0d1d5-43ef-4dc2-aad3-41e9518621be"/>
    <ds:schemaRef ds:uri="http://purl.org/dc/terms/"/>
    <ds:schemaRef ds:uri="http://purl.org/dc/elements/1.1/"/>
    <ds:schemaRef ds:uri="e4fe5609-e731-4950-aac3-24a8ce5e60aa"/>
    <ds:schemaRef ds:uri="http://schemas.microsoft.com/office/2006/metadata/properties"/>
  </ds:schemaRefs>
</ds:datastoreItem>
</file>

<file path=customXml/itemProps3.xml><?xml version="1.0" encoding="utf-8"?>
<ds:datastoreItem xmlns:ds="http://schemas.openxmlformats.org/officeDocument/2006/customXml" ds:itemID="{B617A131-1372-41B7-8E23-ABAE085D93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Headers</vt:lpstr>
      <vt:lpstr>Product Group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Hammer</dc:creator>
  <cp:keywords/>
  <dc:description/>
  <cp:lastModifiedBy>Degitz, Laura</cp:lastModifiedBy>
  <cp:revision/>
  <dcterms:created xsi:type="dcterms:W3CDTF">2021-12-01T19:00:37Z</dcterms:created>
  <dcterms:modified xsi:type="dcterms:W3CDTF">2024-09-27T13:46:35Z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0x01010097C0DD1FDEDEA141A1E110EA22EE011A</vt:lpwstr>
  </property>
  <property fmtid="{D5CDD505-2E9C-101B-9397-08002B2CF9AE}" pid="3" name="MediaServiceImageTags">
    <vt:lpwstr/>
  </property>
</Properties>
</file>