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0CFCD2A5-9780-4D64-B0C8-535D2773BC7B}" xr6:coauthVersionLast="47" xr6:coauthVersionMax="47" xr10:uidLastSave="{00000000-0000-0000-0000-000000000000}"/>
  <workbookProtection workbookPassword="E076" lockStructure="1"/>
  <bookViews>
    <workbookView xWindow="5130" yWindow="1815" windowWidth="21600" windowHeight="12390" tabRatio="425" xr2:uid="{00000000-000D-0000-FFFF-FFFF00000000}"/>
  </bookViews>
  <sheets>
    <sheet name="Certification" sheetId="7" r:id="rId1"/>
    <sheet name="Input" sheetId="1" r:id="rId2"/>
    <sheet name="Product Group Codes" sheetId="2" r:id="rId3"/>
  </sheets>
  <definedNames>
    <definedName name="INPUT">Input!$C$10:$DD$109</definedName>
    <definedName name="No_of_Columns">Input!$IA$10</definedName>
    <definedName name="No_of_Product_Classes">Input!$IA$11</definedName>
    <definedName name="PrClDesc">'Product Group Codes'!$A$4:$B$16</definedName>
    <definedName name="_xlnm.Print_Area" localSheetId="1">Input!$A:$DD</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U11" i="1" l="1"/>
  <c r="HU12" i="1"/>
  <c r="HU13" i="1"/>
  <c r="HU14" i="1"/>
  <c r="HU15" i="1"/>
  <c r="HU16" i="1"/>
  <c r="HU17" i="1"/>
  <c r="HU18" i="1"/>
  <c r="HU19" i="1"/>
  <c r="HU20" i="1"/>
  <c r="HU21" i="1"/>
  <c r="HU22" i="1"/>
  <c r="HU23" i="1"/>
  <c r="HU24" i="1"/>
  <c r="HU25" i="1"/>
  <c r="HU26" i="1"/>
  <c r="HU27" i="1"/>
  <c r="HU28" i="1"/>
  <c r="HU29" i="1"/>
  <c r="HU30" i="1"/>
  <c r="HU31" i="1"/>
  <c r="HU32" i="1"/>
  <c r="HU33" i="1"/>
  <c r="HU34" i="1"/>
  <c r="HU35" i="1"/>
  <c r="HU36" i="1"/>
  <c r="HU37" i="1"/>
  <c r="HU38" i="1"/>
  <c r="HU39" i="1"/>
  <c r="HU40" i="1"/>
  <c r="HU41" i="1"/>
  <c r="HU42" i="1"/>
  <c r="HU43" i="1"/>
  <c r="HU44" i="1"/>
  <c r="HU45" i="1"/>
  <c r="HU46" i="1"/>
  <c r="HU47" i="1"/>
  <c r="HU48" i="1"/>
  <c r="HU49" i="1"/>
  <c r="HU50" i="1"/>
  <c r="HU51" i="1"/>
  <c r="HU52" i="1"/>
  <c r="HU53" i="1"/>
  <c r="HU54" i="1"/>
  <c r="HU55" i="1"/>
  <c r="HU56" i="1"/>
  <c r="HU57" i="1"/>
  <c r="HU58" i="1"/>
  <c r="HU59" i="1"/>
  <c r="HU60" i="1"/>
  <c r="HU61" i="1"/>
  <c r="HU62" i="1"/>
  <c r="HU63" i="1"/>
  <c r="HU64" i="1"/>
  <c r="HU65" i="1"/>
  <c r="HU66" i="1"/>
  <c r="HU67" i="1"/>
  <c r="HU68" i="1"/>
  <c r="HU69" i="1"/>
  <c r="HU70" i="1"/>
  <c r="HU71" i="1"/>
  <c r="HU72" i="1"/>
  <c r="HU73" i="1"/>
  <c r="HU74" i="1"/>
  <c r="HU75" i="1"/>
  <c r="HU76" i="1"/>
  <c r="HU77" i="1"/>
  <c r="HU78" i="1"/>
  <c r="HU79" i="1"/>
  <c r="HU80" i="1"/>
  <c r="HU81" i="1"/>
  <c r="HU82" i="1"/>
  <c r="HU83" i="1"/>
  <c r="HU84" i="1"/>
  <c r="HU85" i="1"/>
  <c r="HU86" i="1"/>
  <c r="HU87" i="1"/>
  <c r="HU88" i="1"/>
  <c r="HU89" i="1"/>
  <c r="HU90" i="1"/>
  <c r="HU91" i="1"/>
  <c r="HU92" i="1"/>
  <c r="HU93" i="1"/>
  <c r="HU94" i="1"/>
  <c r="HU95" i="1"/>
  <c r="HU96" i="1"/>
  <c r="HU97" i="1"/>
  <c r="HU98" i="1"/>
  <c r="HU99" i="1"/>
  <c r="HU100" i="1"/>
  <c r="HU101" i="1"/>
  <c r="HU102" i="1"/>
  <c r="HU103" i="1"/>
  <c r="HU104" i="1"/>
  <c r="HU105" i="1"/>
  <c r="HU106" i="1"/>
  <c r="HU107" i="1"/>
  <c r="HU108" i="1"/>
  <c r="HU109" i="1"/>
  <c r="HU10" i="1"/>
  <c r="HT11" i="1"/>
  <c r="HT12" i="1"/>
  <c r="HT13" i="1"/>
  <c r="HT14" i="1"/>
  <c r="HT15" i="1"/>
  <c r="HT16" i="1"/>
  <c r="HT17" i="1"/>
  <c r="HT18" i="1"/>
  <c r="HT19" i="1"/>
  <c r="HT20" i="1"/>
  <c r="HT21" i="1"/>
  <c r="HT22" i="1"/>
  <c r="HT23" i="1"/>
  <c r="HT24" i="1"/>
  <c r="HT25" i="1"/>
  <c r="HT26" i="1"/>
  <c r="HT27" i="1"/>
  <c r="HT28" i="1"/>
  <c r="HT29" i="1"/>
  <c r="HT30" i="1"/>
  <c r="HT31" i="1"/>
  <c r="HT32" i="1"/>
  <c r="HT33" i="1"/>
  <c r="HT34" i="1"/>
  <c r="HT35" i="1"/>
  <c r="HT36" i="1"/>
  <c r="HT37" i="1"/>
  <c r="HT38" i="1"/>
  <c r="HT39" i="1"/>
  <c r="HT40" i="1"/>
  <c r="HT41" i="1"/>
  <c r="HT42" i="1"/>
  <c r="HT43" i="1"/>
  <c r="HT44" i="1"/>
  <c r="HT45" i="1"/>
  <c r="HT46" i="1"/>
  <c r="HT47" i="1"/>
  <c r="HT48" i="1"/>
  <c r="HT49" i="1"/>
  <c r="HT50" i="1"/>
  <c r="HT51" i="1"/>
  <c r="HT52" i="1"/>
  <c r="HT53" i="1"/>
  <c r="HT54" i="1"/>
  <c r="HT55" i="1"/>
  <c r="HT56" i="1"/>
  <c r="HT57" i="1"/>
  <c r="HT58" i="1"/>
  <c r="HT59" i="1"/>
  <c r="HT60" i="1"/>
  <c r="HT61" i="1"/>
  <c r="HT62" i="1"/>
  <c r="HT63" i="1"/>
  <c r="HT64" i="1"/>
  <c r="HT65" i="1"/>
  <c r="HT66" i="1"/>
  <c r="HT67" i="1"/>
  <c r="HT68" i="1"/>
  <c r="HT69" i="1"/>
  <c r="HT70" i="1"/>
  <c r="HT71" i="1"/>
  <c r="HT72" i="1"/>
  <c r="HT73" i="1"/>
  <c r="HT74" i="1"/>
  <c r="HT75" i="1"/>
  <c r="HT76" i="1"/>
  <c r="HT77" i="1"/>
  <c r="HT78" i="1"/>
  <c r="HT79" i="1"/>
  <c r="HT80" i="1"/>
  <c r="HT81" i="1"/>
  <c r="HT82" i="1"/>
  <c r="HT83" i="1"/>
  <c r="HT84" i="1"/>
  <c r="HT85" i="1"/>
  <c r="HT86" i="1"/>
  <c r="HT87" i="1"/>
  <c r="HT88" i="1"/>
  <c r="HT89" i="1"/>
  <c r="HT90" i="1"/>
  <c r="HT91" i="1"/>
  <c r="HT92" i="1"/>
  <c r="HT93" i="1"/>
  <c r="HT94" i="1"/>
  <c r="HT95" i="1"/>
  <c r="HT96" i="1"/>
  <c r="HT97" i="1"/>
  <c r="HT98" i="1"/>
  <c r="HT99" i="1"/>
  <c r="HT100" i="1"/>
  <c r="HT101" i="1"/>
  <c r="HT102" i="1"/>
  <c r="HT103" i="1"/>
  <c r="HT104" i="1"/>
  <c r="HT105" i="1"/>
  <c r="HT106" i="1"/>
  <c r="HT107" i="1"/>
  <c r="HT108" i="1"/>
  <c r="HT109" i="1"/>
  <c r="HT10" i="1"/>
  <c r="HS11" i="1"/>
  <c r="HS12" i="1"/>
  <c r="HS13" i="1"/>
  <c r="HS14" i="1"/>
  <c r="HS15" i="1"/>
  <c r="HS16" i="1"/>
  <c r="HS17" i="1"/>
  <c r="HS18" i="1"/>
  <c r="HS19" i="1"/>
  <c r="HS20" i="1"/>
  <c r="HS21" i="1"/>
  <c r="HS22" i="1"/>
  <c r="HS23" i="1"/>
  <c r="HS24" i="1"/>
  <c r="HS25" i="1"/>
  <c r="HS26" i="1"/>
  <c r="HS27" i="1"/>
  <c r="HS28" i="1"/>
  <c r="HS29" i="1"/>
  <c r="HS30" i="1"/>
  <c r="HS31" i="1"/>
  <c r="HS32" i="1"/>
  <c r="HS33" i="1"/>
  <c r="HS34" i="1"/>
  <c r="HS35" i="1"/>
  <c r="HS36" i="1"/>
  <c r="HS37" i="1"/>
  <c r="HS38" i="1"/>
  <c r="HS39" i="1"/>
  <c r="HS40" i="1"/>
  <c r="HS41" i="1"/>
  <c r="HS42" i="1"/>
  <c r="HS43" i="1"/>
  <c r="HS44" i="1"/>
  <c r="HS45" i="1"/>
  <c r="HS46" i="1"/>
  <c r="HS47" i="1"/>
  <c r="HS48" i="1"/>
  <c r="HS49" i="1"/>
  <c r="HS50" i="1"/>
  <c r="HS51" i="1"/>
  <c r="HS52" i="1"/>
  <c r="HS53" i="1"/>
  <c r="HS54" i="1"/>
  <c r="HS55" i="1"/>
  <c r="HS56" i="1"/>
  <c r="HS57" i="1"/>
  <c r="HS58" i="1"/>
  <c r="HS59" i="1"/>
  <c r="HS60" i="1"/>
  <c r="HS61" i="1"/>
  <c r="HS62" i="1"/>
  <c r="HS63" i="1"/>
  <c r="HS64" i="1"/>
  <c r="HS65" i="1"/>
  <c r="HS66" i="1"/>
  <c r="HS67" i="1"/>
  <c r="HS68" i="1"/>
  <c r="HS69" i="1"/>
  <c r="HS70" i="1"/>
  <c r="HS71" i="1"/>
  <c r="HS72" i="1"/>
  <c r="HS73" i="1"/>
  <c r="HS74" i="1"/>
  <c r="HS75" i="1"/>
  <c r="HS76" i="1"/>
  <c r="HS77" i="1"/>
  <c r="HS78" i="1"/>
  <c r="HS79" i="1"/>
  <c r="HS80" i="1"/>
  <c r="HS81" i="1"/>
  <c r="HS82" i="1"/>
  <c r="HS83" i="1"/>
  <c r="HS84" i="1"/>
  <c r="HS85" i="1"/>
  <c r="HS86" i="1"/>
  <c r="HS87" i="1"/>
  <c r="HS88" i="1"/>
  <c r="HS89" i="1"/>
  <c r="HS90" i="1"/>
  <c r="HS91" i="1"/>
  <c r="HS92" i="1"/>
  <c r="HS93" i="1"/>
  <c r="HS94" i="1"/>
  <c r="HS95" i="1"/>
  <c r="HS96" i="1"/>
  <c r="HS97" i="1"/>
  <c r="HS98" i="1"/>
  <c r="HS99" i="1"/>
  <c r="HS100" i="1"/>
  <c r="HS101" i="1"/>
  <c r="HS102" i="1"/>
  <c r="HS103" i="1"/>
  <c r="HS104" i="1"/>
  <c r="HS105" i="1"/>
  <c r="HS106" i="1"/>
  <c r="HS107" i="1"/>
  <c r="HS108" i="1"/>
  <c r="HS109" i="1"/>
  <c r="HS10" i="1"/>
  <c r="IB11" i="1" l="1"/>
  <c r="IB12" i="1"/>
  <c r="IB13" i="1"/>
  <c r="IB14" i="1"/>
  <c r="IB15" i="1"/>
  <c r="IB16" i="1"/>
  <c r="IB17" i="1"/>
  <c r="IB18" i="1"/>
  <c r="IB19" i="1"/>
  <c r="IB20" i="1"/>
  <c r="IB21" i="1"/>
  <c r="IB22" i="1"/>
  <c r="IB23" i="1"/>
  <c r="IB24" i="1"/>
  <c r="IB25" i="1"/>
  <c r="IB26" i="1"/>
  <c r="IB27" i="1"/>
  <c r="IB28" i="1"/>
  <c r="IB29" i="1"/>
  <c r="IB30" i="1"/>
  <c r="IB31" i="1"/>
  <c r="IB32" i="1"/>
  <c r="IB33" i="1"/>
  <c r="IB34" i="1"/>
  <c r="IB35" i="1"/>
  <c r="IB36" i="1"/>
  <c r="IB37" i="1"/>
  <c r="IB38" i="1"/>
  <c r="IB39" i="1"/>
  <c r="IB40" i="1"/>
  <c r="IB41" i="1"/>
  <c r="IB42" i="1"/>
  <c r="IB43" i="1"/>
  <c r="IB44" i="1"/>
  <c r="IB45" i="1"/>
  <c r="IB46" i="1"/>
  <c r="IB47" i="1"/>
  <c r="IB48" i="1"/>
  <c r="IB49" i="1"/>
  <c r="IB50" i="1"/>
  <c r="IB51" i="1"/>
  <c r="IB52" i="1"/>
  <c r="IB53" i="1"/>
  <c r="IB54" i="1"/>
  <c r="IB55" i="1"/>
  <c r="IB56" i="1"/>
  <c r="IB57" i="1"/>
  <c r="IB58" i="1"/>
  <c r="IB59" i="1"/>
  <c r="IB60" i="1"/>
  <c r="IB61" i="1"/>
  <c r="IB62" i="1"/>
  <c r="IB63" i="1"/>
  <c r="IB64" i="1"/>
  <c r="IB65" i="1"/>
  <c r="IB66" i="1"/>
  <c r="IB67" i="1"/>
  <c r="IB68" i="1"/>
  <c r="IB69" i="1"/>
  <c r="IB70" i="1"/>
  <c r="IB71" i="1"/>
  <c r="IB72" i="1"/>
  <c r="IB73" i="1"/>
  <c r="IB74" i="1"/>
  <c r="IB75" i="1"/>
  <c r="IB76" i="1"/>
  <c r="IB77" i="1"/>
  <c r="IB78" i="1"/>
  <c r="IB79" i="1"/>
  <c r="IB80" i="1"/>
  <c r="IB81" i="1"/>
  <c r="IB82" i="1"/>
  <c r="IB83" i="1"/>
  <c r="IB84" i="1"/>
  <c r="IB85" i="1"/>
  <c r="IB86" i="1"/>
  <c r="IB87" i="1"/>
  <c r="IB88" i="1"/>
  <c r="IB89" i="1"/>
  <c r="IB90" i="1"/>
  <c r="IB91" i="1"/>
  <c r="IB92" i="1"/>
  <c r="IB93" i="1"/>
  <c r="IB94" i="1"/>
  <c r="IB95" i="1"/>
  <c r="IB96" i="1"/>
  <c r="IB97" i="1"/>
  <c r="IB98" i="1"/>
  <c r="IB99" i="1"/>
  <c r="IB100" i="1"/>
  <c r="IB101" i="1"/>
  <c r="IB102" i="1"/>
  <c r="IB103" i="1"/>
  <c r="IB104" i="1"/>
  <c r="IB105" i="1"/>
  <c r="IB106" i="1"/>
  <c r="IB107" i="1"/>
  <c r="IB108" i="1"/>
  <c r="IB109" i="1"/>
  <c r="IB10" i="1"/>
  <c r="HV11" i="1"/>
  <c r="HV12" i="1"/>
  <c r="HV13" i="1"/>
  <c r="HV14" i="1"/>
  <c r="HV15" i="1"/>
  <c r="HV16" i="1"/>
  <c r="HV17" i="1"/>
  <c r="HV18" i="1"/>
  <c r="HV19" i="1"/>
  <c r="HV20" i="1"/>
  <c r="HV21" i="1"/>
  <c r="HV22" i="1"/>
  <c r="HV23" i="1"/>
  <c r="HV24" i="1"/>
  <c r="HV25" i="1"/>
  <c r="HV26" i="1"/>
  <c r="HV27" i="1"/>
  <c r="HV28" i="1"/>
  <c r="HV29" i="1"/>
  <c r="HV30" i="1"/>
  <c r="HV31" i="1"/>
  <c r="HV32" i="1"/>
  <c r="HV33" i="1"/>
  <c r="HV34" i="1"/>
  <c r="HV35" i="1"/>
  <c r="HV36" i="1"/>
  <c r="HV37" i="1"/>
  <c r="HV38" i="1"/>
  <c r="HV39" i="1"/>
  <c r="HV40" i="1"/>
  <c r="HV41" i="1"/>
  <c r="HV42" i="1"/>
  <c r="HV43" i="1"/>
  <c r="HV44" i="1"/>
  <c r="HV45" i="1"/>
  <c r="HV46" i="1"/>
  <c r="HV47" i="1"/>
  <c r="HV48" i="1"/>
  <c r="HV49" i="1"/>
  <c r="HV50" i="1"/>
  <c r="HV51" i="1"/>
  <c r="HV52" i="1"/>
  <c r="HV53" i="1"/>
  <c r="HV54" i="1"/>
  <c r="HV55" i="1"/>
  <c r="HV56" i="1"/>
  <c r="HV57" i="1"/>
  <c r="HV58" i="1"/>
  <c r="HV59" i="1"/>
  <c r="HV60" i="1"/>
  <c r="HV61" i="1"/>
  <c r="HV62" i="1"/>
  <c r="HV63" i="1"/>
  <c r="HV64" i="1"/>
  <c r="HV65" i="1"/>
  <c r="HV66" i="1"/>
  <c r="HV67" i="1"/>
  <c r="HV68" i="1"/>
  <c r="HV69" i="1"/>
  <c r="HV70" i="1"/>
  <c r="HV71" i="1"/>
  <c r="HV72" i="1"/>
  <c r="HV73" i="1"/>
  <c r="HV74" i="1"/>
  <c r="HV75" i="1"/>
  <c r="HV76" i="1"/>
  <c r="HV77" i="1"/>
  <c r="HV78" i="1"/>
  <c r="HV79" i="1"/>
  <c r="HV80" i="1"/>
  <c r="HV81" i="1"/>
  <c r="HV82" i="1"/>
  <c r="HV83" i="1"/>
  <c r="HV84" i="1"/>
  <c r="HV85" i="1"/>
  <c r="HV86" i="1"/>
  <c r="HV87" i="1"/>
  <c r="HV88" i="1"/>
  <c r="HV89" i="1"/>
  <c r="HV90" i="1"/>
  <c r="HV91" i="1"/>
  <c r="HV92" i="1"/>
  <c r="HV93" i="1"/>
  <c r="HV94" i="1"/>
  <c r="HV95" i="1"/>
  <c r="HV96" i="1"/>
  <c r="HV97" i="1"/>
  <c r="HV98" i="1"/>
  <c r="HV99" i="1"/>
  <c r="HV100" i="1"/>
  <c r="HV101" i="1"/>
  <c r="HV102" i="1"/>
  <c r="HV103" i="1"/>
  <c r="HV104" i="1"/>
  <c r="HV105" i="1"/>
  <c r="HV106" i="1"/>
  <c r="HV107" i="1"/>
  <c r="HV108" i="1"/>
  <c r="HV109" i="1"/>
  <c r="HV10" i="1"/>
  <c r="HR11" i="1"/>
  <c r="HR12" i="1"/>
  <c r="HR13" i="1"/>
  <c r="HR14" i="1"/>
  <c r="HR15" i="1"/>
  <c r="HR16" i="1"/>
  <c r="HR17" i="1"/>
  <c r="HR18" i="1"/>
  <c r="HR19" i="1"/>
  <c r="HR20" i="1"/>
  <c r="HR21" i="1"/>
  <c r="HR22" i="1"/>
  <c r="HR23" i="1"/>
  <c r="HR24" i="1"/>
  <c r="HR25" i="1"/>
  <c r="HR26" i="1"/>
  <c r="HR27" i="1"/>
  <c r="HR28" i="1"/>
  <c r="HR29" i="1"/>
  <c r="HR30" i="1"/>
  <c r="HR31" i="1"/>
  <c r="HR32" i="1"/>
  <c r="HR33" i="1"/>
  <c r="HR34" i="1"/>
  <c r="HR35" i="1"/>
  <c r="HR36" i="1"/>
  <c r="HR37" i="1"/>
  <c r="HR38" i="1"/>
  <c r="HR39" i="1"/>
  <c r="HR40" i="1"/>
  <c r="HR41" i="1"/>
  <c r="HR42" i="1"/>
  <c r="HR43" i="1"/>
  <c r="HR44" i="1"/>
  <c r="HR45" i="1"/>
  <c r="HR46" i="1"/>
  <c r="HR47" i="1"/>
  <c r="HR48" i="1"/>
  <c r="HR49" i="1"/>
  <c r="HR50" i="1"/>
  <c r="HR51" i="1"/>
  <c r="HR52" i="1"/>
  <c r="HR53" i="1"/>
  <c r="HR54" i="1"/>
  <c r="HR55" i="1"/>
  <c r="HR56" i="1"/>
  <c r="HR57" i="1"/>
  <c r="HR58" i="1"/>
  <c r="HR59" i="1"/>
  <c r="HR60" i="1"/>
  <c r="HR61" i="1"/>
  <c r="HR62" i="1"/>
  <c r="HR63" i="1"/>
  <c r="HR64" i="1"/>
  <c r="HR65" i="1"/>
  <c r="HR66" i="1"/>
  <c r="HR67" i="1"/>
  <c r="HR68" i="1"/>
  <c r="HR69" i="1"/>
  <c r="HR70" i="1"/>
  <c r="HR71" i="1"/>
  <c r="HR72" i="1"/>
  <c r="HR73" i="1"/>
  <c r="HR74" i="1"/>
  <c r="HR75" i="1"/>
  <c r="HR76" i="1"/>
  <c r="HR77" i="1"/>
  <c r="HR78" i="1"/>
  <c r="HR79" i="1"/>
  <c r="HR80" i="1"/>
  <c r="HR81" i="1"/>
  <c r="HR82" i="1"/>
  <c r="HR83" i="1"/>
  <c r="HR84" i="1"/>
  <c r="HR85" i="1"/>
  <c r="HR86" i="1"/>
  <c r="HR87" i="1"/>
  <c r="HR88" i="1"/>
  <c r="HR89" i="1"/>
  <c r="HR90" i="1"/>
  <c r="HR91" i="1"/>
  <c r="HR92" i="1"/>
  <c r="HR93" i="1"/>
  <c r="HR94" i="1"/>
  <c r="HR95" i="1"/>
  <c r="HR96" i="1"/>
  <c r="HR97" i="1"/>
  <c r="HR98" i="1"/>
  <c r="HR99" i="1"/>
  <c r="HR100" i="1"/>
  <c r="HR101" i="1"/>
  <c r="HR102" i="1"/>
  <c r="HR103" i="1"/>
  <c r="HR104" i="1"/>
  <c r="HR105" i="1"/>
  <c r="HR106" i="1"/>
  <c r="HR107" i="1"/>
  <c r="HR108" i="1"/>
  <c r="HR109" i="1"/>
  <c r="HW11" i="1" l="1"/>
  <c r="HW12" i="1"/>
  <c r="HW13" i="1"/>
  <c r="HW14" i="1"/>
  <c r="HW15" i="1"/>
  <c r="HW16" i="1"/>
  <c r="HW17" i="1"/>
  <c r="HW18" i="1"/>
  <c r="HW19" i="1"/>
  <c r="HW20" i="1"/>
  <c r="HW21" i="1"/>
  <c r="HW22" i="1"/>
  <c r="HW23" i="1"/>
  <c r="HW24" i="1"/>
  <c r="HW25" i="1"/>
  <c r="HW26" i="1"/>
  <c r="HW27" i="1"/>
  <c r="HW28" i="1"/>
  <c r="HW29" i="1"/>
  <c r="HW30" i="1"/>
  <c r="HW31" i="1"/>
  <c r="HW32" i="1"/>
  <c r="HW33" i="1"/>
  <c r="HW34" i="1"/>
  <c r="HW35" i="1"/>
  <c r="HW36" i="1"/>
  <c r="HW37" i="1"/>
  <c r="HW38" i="1"/>
  <c r="HW39" i="1"/>
  <c r="HW40" i="1"/>
  <c r="HW41" i="1"/>
  <c r="HW42" i="1"/>
  <c r="HW43" i="1"/>
  <c r="HW44" i="1"/>
  <c r="HW45" i="1"/>
  <c r="HW46" i="1"/>
  <c r="HW47" i="1"/>
  <c r="HW48" i="1"/>
  <c r="HW49" i="1"/>
  <c r="HW50" i="1"/>
  <c r="HW51" i="1"/>
  <c r="HW52" i="1"/>
  <c r="HW53" i="1"/>
  <c r="HW54" i="1"/>
  <c r="HW55" i="1"/>
  <c r="HW56" i="1"/>
  <c r="HW57" i="1"/>
  <c r="HW58" i="1"/>
  <c r="HW59" i="1"/>
  <c r="HW60" i="1"/>
  <c r="HW61" i="1"/>
  <c r="HW62" i="1"/>
  <c r="HW63" i="1"/>
  <c r="HW64" i="1"/>
  <c r="HW65" i="1"/>
  <c r="HW66" i="1"/>
  <c r="HW67" i="1"/>
  <c r="HW68" i="1"/>
  <c r="HW69" i="1"/>
  <c r="HW70" i="1"/>
  <c r="HW71" i="1"/>
  <c r="HW72" i="1"/>
  <c r="HW73" i="1"/>
  <c r="HW74" i="1"/>
  <c r="HW75" i="1"/>
  <c r="HW76" i="1"/>
  <c r="HW77" i="1"/>
  <c r="HW78" i="1"/>
  <c r="HW79" i="1"/>
  <c r="HW80" i="1"/>
  <c r="HW81" i="1"/>
  <c r="HW82" i="1"/>
  <c r="HW83" i="1"/>
  <c r="HW84" i="1"/>
  <c r="HW85" i="1"/>
  <c r="HW86" i="1"/>
  <c r="HW87" i="1"/>
  <c r="HW88" i="1"/>
  <c r="HW89" i="1"/>
  <c r="HW90" i="1"/>
  <c r="HW91" i="1"/>
  <c r="HW92" i="1"/>
  <c r="HW93" i="1"/>
  <c r="HW94" i="1"/>
  <c r="HW95" i="1"/>
  <c r="HW96" i="1"/>
  <c r="HW97" i="1"/>
  <c r="HW98" i="1"/>
  <c r="HW99" i="1"/>
  <c r="HW100" i="1"/>
  <c r="HW101" i="1"/>
  <c r="HW102" i="1"/>
  <c r="HW103" i="1"/>
  <c r="HW104" i="1"/>
  <c r="HW105" i="1"/>
  <c r="HW106" i="1"/>
  <c r="HW107" i="1"/>
  <c r="HW108" i="1"/>
  <c r="HW109" i="1"/>
  <c r="HW10" i="1"/>
  <c r="HR10" i="1"/>
  <c r="DF11" i="1" l="1"/>
  <c r="DF12" i="1"/>
  <c r="DF13" i="1"/>
  <c r="DF14" i="1"/>
  <c r="DF15" i="1"/>
  <c r="DF16" i="1"/>
  <c r="DF17" i="1"/>
  <c r="DF18" i="1"/>
  <c r="DF19" i="1"/>
  <c r="DF20" i="1"/>
  <c r="DF21" i="1"/>
  <c r="DF22" i="1"/>
  <c r="DF23" i="1"/>
  <c r="DF24" i="1"/>
  <c r="DF25" i="1"/>
  <c r="DF26" i="1"/>
  <c r="DF27" i="1"/>
  <c r="DF28" i="1"/>
  <c r="DF29" i="1"/>
  <c r="DF30" i="1"/>
  <c r="DF31" i="1"/>
  <c r="DF32" i="1"/>
  <c r="DF33" i="1"/>
  <c r="DF34" i="1"/>
  <c r="DF35" i="1"/>
  <c r="DF36" i="1"/>
  <c r="DF37" i="1"/>
  <c r="DF38" i="1"/>
  <c r="DF39" i="1"/>
  <c r="DF40" i="1"/>
  <c r="DF41" i="1"/>
  <c r="DF42" i="1"/>
  <c r="DF43" i="1"/>
  <c r="DF44" i="1"/>
  <c r="DF45" i="1"/>
  <c r="DF46" i="1"/>
  <c r="DF47" i="1"/>
  <c r="DF48" i="1"/>
  <c r="DF49" i="1"/>
  <c r="DF50" i="1"/>
  <c r="DF51" i="1"/>
  <c r="DF52" i="1"/>
  <c r="DF53" i="1"/>
  <c r="DF54" i="1"/>
  <c r="DF55" i="1"/>
  <c r="DF56" i="1"/>
  <c r="DF57" i="1"/>
  <c r="DF58" i="1"/>
  <c r="DF59" i="1"/>
  <c r="DF60" i="1"/>
  <c r="DF61" i="1"/>
  <c r="DF62" i="1"/>
  <c r="DF63" i="1"/>
  <c r="DF64" i="1"/>
  <c r="DF65" i="1"/>
  <c r="DF66" i="1"/>
  <c r="DF67" i="1"/>
  <c r="DF68" i="1"/>
  <c r="DF69" i="1"/>
  <c r="DF70" i="1"/>
  <c r="DF71" i="1"/>
  <c r="DF72" i="1"/>
  <c r="DF73" i="1"/>
  <c r="DF74" i="1"/>
  <c r="DF75" i="1"/>
  <c r="DF76" i="1"/>
  <c r="DF77" i="1"/>
  <c r="DF78" i="1"/>
  <c r="DF79" i="1"/>
  <c r="DF80" i="1"/>
  <c r="DF81" i="1"/>
  <c r="DF82" i="1"/>
  <c r="DF83" i="1"/>
  <c r="DF84" i="1"/>
  <c r="DF85" i="1"/>
  <c r="DF86" i="1"/>
  <c r="DF87" i="1"/>
  <c r="DF88" i="1"/>
  <c r="DF89" i="1"/>
  <c r="DF90" i="1"/>
  <c r="DF91" i="1"/>
  <c r="DF92" i="1"/>
  <c r="DF93" i="1"/>
  <c r="DF94" i="1"/>
  <c r="DF95" i="1"/>
  <c r="DF96" i="1"/>
  <c r="DF97" i="1"/>
  <c r="DF98" i="1"/>
  <c r="DF99" i="1"/>
  <c r="DF100" i="1"/>
  <c r="DF101" i="1"/>
  <c r="DF102" i="1"/>
  <c r="DF103" i="1"/>
  <c r="DF104" i="1"/>
  <c r="DF105" i="1"/>
  <c r="DF106" i="1"/>
  <c r="DF107" i="1"/>
  <c r="DF108" i="1"/>
  <c r="DF109" i="1"/>
  <c r="DF10" i="1"/>
  <c r="HS9" i="1"/>
  <c r="HT9" i="1"/>
  <c r="HU9" i="1"/>
  <c r="HV9" i="1"/>
  <c r="HW9" i="1"/>
  <c r="HR9" i="1"/>
  <c r="L3" i="1" l="1"/>
  <c r="DO11" i="1"/>
  <c r="DP11" i="1"/>
  <c r="DQ11" i="1"/>
  <c r="DR11" i="1"/>
  <c r="DS11" i="1"/>
  <c r="DT11" i="1"/>
  <c r="DU11" i="1"/>
  <c r="DV11" i="1"/>
  <c r="DW11" i="1"/>
  <c r="DX11" i="1"/>
  <c r="DY11" i="1"/>
  <c r="DZ11" i="1"/>
  <c r="EA11" i="1"/>
  <c r="EB11" i="1"/>
  <c r="EC11" i="1"/>
  <c r="ED11" i="1"/>
  <c r="EE11" i="1"/>
  <c r="EF11" i="1"/>
  <c r="EG11" i="1"/>
  <c r="EH11" i="1"/>
  <c r="EI11" i="1"/>
  <c r="EJ11" i="1"/>
  <c r="EK11" i="1"/>
  <c r="EL11" i="1"/>
  <c r="EM11" i="1"/>
  <c r="EN11" i="1"/>
  <c r="EO11" i="1"/>
  <c r="EP11" i="1"/>
  <c r="EQ11" i="1"/>
  <c r="ER11" i="1"/>
  <c r="ES11" i="1"/>
  <c r="ET11" i="1"/>
  <c r="EU11" i="1"/>
  <c r="EV11" i="1"/>
  <c r="EW11" i="1"/>
  <c r="EX11" i="1"/>
  <c r="EY11" i="1"/>
  <c r="EZ11" i="1"/>
  <c r="FA11" i="1"/>
  <c r="FB11" i="1"/>
  <c r="FC11" i="1"/>
  <c r="FD11" i="1"/>
  <c r="FE11" i="1"/>
  <c r="FF11" i="1"/>
  <c r="FG11" i="1"/>
  <c r="FH11" i="1"/>
  <c r="FI11" i="1"/>
  <c r="FJ11" i="1"/>
  <c r="FK11" i="1"/>
  <c r="FL11" i="1"/>
  <c r="FM11" i="1"/>
  <c r="FN11" i="1"/>
  <c r="FO11" i="1"/>
  <c r="FP11" i="1"/>
  <c r="FQ11" i="1"/>
  <c r="FR11" i="1"/>
  <c r="FS11" i="1"/>
  <c r="FT11" i="1"/>
  <c r="FU11" i="1"/>
  <c r="FV11" i="1"/>
  <c r="FW11" i="1"/>
  <c r="FX11" i="1"/>
  <c r="FY11" i="1"/>
  <c r="FZ11" i="1"/>
  <c r="GA11" i="1"/>
  <c r="GB11" i="1"/>
  <c r="GC11" i="1"/>
  <c r="GD11" i="1"/>
  <c r="GE11" i="1"/>
  <c r="GF11" i="1"/>
  <c r="GG11" i="1"/>
  <c r="GH11" i="1"/>
  <c r="GI11" i="1"/>
  <c r="GJ11" i="1"/>
  <c r="GK11" i="1"/>
  <c r="GL11" i="1"/>
  <c r="GM11" i="1"/>
  <c r="GN11" i="1"/>
  <c r="GO11" i="1"/>
  <c r="GP11" i="1"/>
  <c r="GQ11" i="1"/>
  <c r="GR11" i="1"/>
  <c r="GS11" i="1"/>
  <c r="GT11" i="1"/>
  <c r="GU11" i="1"/>
  <c r="GV11" i="1"/>
  <c r="GW11" i="1"/>
  <c r="GX11" i="1"/>
  <c r="GY11" i="1"/>
  <c r="GZ11" i="1"/>
  <c r="HA11" i="1"/>
  <c r="HB11" i="1"/>
  <c r="HC11" i="1"/>
  <c r="HD11" i="1"/>
  <c r="HE11" i="1"/>
  <c r="HF11" i="1"/>
  <c r="HG11" i="1"/>
  <c r="HH11" i="1"/>
  <c r="HI11" i="1"/>
  <c r="HJ11" i="1"/>
  <c r="HK11" i="1"/>
  <c r="HL11" i="1"/>
  <c r="HM11" i="1"/>
  <c r="HN11" i="1"/>
  <c r="HO11" i="1"/>
  <c r="HP11" i="1"/>
  <c r="DO12" i="1"/>
  <c r="DP12" i="1"/>
  <c r="DQ12" i="1"/>
  <c r="DR12" i="1"/>
  <c r="DS12" i="1"/>
  <c r="DT12" i="1"/>
  <c r="DU12" i="1"/>
  <c r="DV12" i="1"/>
  <c r="DW12" i="1"/>
  <c r="DX12" i="1"/>
  <c r="DY12" i="1"/>
  <c r="DZ12" i="1"/>
  <c r="EA12" i="1"/>
  <c r="EB12" i="1"/>
  <c r="EC12" i="1"/>
  <c r="ED12" i="1"/>
  <c r="EE12" i="1"/>
  <c r="EF12" i="1"/>
  <c r="EG12" i="1"/>
  <c r="EH12" i="1"/>
  <c r="EI12" i="1"/>
  <c r="EJ12" i="1"/>
  <c r="EK12" i="1"/>
  <c r="EL12" i="1"/>
  <c r="EM12" i="1"/>
  <c r="EN12" i="1"/>
  <c r="EO12" i="1"/>
  <c r="EP12" i="1"/>
  <c r="EQ12" i="1"/>
  <c r="ER12" i="1"/>
  <c r="ES12" i="1"/>
  <c r="ET12" i="1"/>
  <c r="EU12" i="1"/>
  <c r="EV12" i="1"/>
  <c r="EW12" i="1"/>
  <c r="EX12" i="1"/>
  <c r="EY12" i="1"/>
  <c r="EZ12" i="1"/>
  <c r="FA12" i="1"/>
  <c r="FB12" i="1"/>
  <c r="FC12" i="1"/>
  <c r="FD12" i="1"/>
  <c r="FE12" i="1"/>
  <c r="FF12" i="1"/>
  <c r="FG12" i="1"/>
  <c r="FH12" i="1"/>
  <c r="FI12" i="1"/>
  <c r="FJ12" i="1"/>
  <c r="FK12" i="1"/>
  <c r="FL12" i="1"/>
  <c r="FM12" i="1"/>
  <c r="FN12" i="1"/>
  <c r="FO12" i="1"/>
  <c r="FP12" i="1"/>
  <c r="FQ12" i="1"/>
  <c r="FR12" i="1"/>
  <c r="FS12" i="1"/>
  <c r="FT12" i="1"/>
  <c r="FU12" i="1"/>
  <c r="FV12" i="1"/>
  <c r="FW12" i="1"/>
  <c r="FX12" i="1"/>
  <c r="FY12" i="1"/>
  <c r="FZ12" i="1"/>
  <c r="GA12" i="1"/>
  <c r="GB12" i="1"/>
  <c r="GC12" i="1"/>
  <c r="GD12" i="1"/>
  <c r="GE12" i="1"/>
  <c r="GF12" i="1"/>
  <c r="GG12" i="1"/>
  <c r="GH12" i="1"/>
  <c r="GI12" i="1"/>
  <c r="GJ12" i="1"/>
  <c r="GK12" i="1"/>
  <c r="GL12" i="1"/>
  <c r="GM12" i="1"/>
  <c r="GN12" i="1"/>
  <c r="GO12" i="1"/>
  <c r="GP12" i="1"/>
  <c r="GQ12" i="1"/>
  <c r="GR12" i="1"/>
  <c r="GS12" i="1"/>
  <c r="GT12" i="1"/>
  <c r="GU12" i="1"/>
  <c r="GV12" i="1"/>
  <c r="GW12" i="1"/>
  <c r="GX12" i="1"/>
  <c r="GY12" i="1"/>
  <c r="GZ12" i="1"/>
  <c r="HA12" i="1"/>
  <c r="HB12" i="1"/>
  <c r="HC12" i="1"/>
  <c r="HD12" i="1"/>
  <c r="HE12" i="1"/>
  <c r="HF12" i="1"/>
  <c r="HG12" i="1"/>
  <c r="HH12" i="1"/>
  <c r="HI12" i="1"/>
  <c r="HJ12" i="1"/>
  <c r="HK12" i="1"/>
  <c r="HL12" i="1"/>
  <c r="HM12" i="1"/>
  <c r="HN12" i="1"/>
  <c r="HO12" i="1"/>
  <c r="HP12" i="1"/>
  <c r="DO13" i="1"/>
  <c r="DP13" i="1"/>
  <c r="DQ13" i="1"/>
  <c r="DR13" i="1"/>
  <c r="DS13" i="1"/>
  <c r="DT13" i="1"/>
  <c r="DU13" i="1"/>
  <c r="DV13" i="1"/>
  <c r="DW13" i="1"/>
  <c r="DX13" i="1"/>
  <c r="DY13" i="1"/>
  <c r="DZ13" i="1"/>
  <c r="EA13" i="1"/>
  <c r="EB13" i="1"/>
  <c r="EC13" i="1"/>
  <c r="ED13" i="1"/>
  <c r="EE13" i="1"/>
  <c r="EF13" i="1"/>
  <c r="EG13" i="1"/>
  <c r="EH13" i="1"/>
  <c r="EI13" i="1"/>
  <c r="EJ13" i="1"/>
  <c r="EK13" i="1"/>
  <c r="EL13" i="1"/>
  <c r="EM13" i="1"/>
  <c r="EN13" i="1"/>
  <c r="EO13" i="1"/>
  <c r="EP13" i="1"/>
  <c r="EQ13" i="1"/>
  <c r="ER13" i="1"/>
  <c r="ES13" i="1"/>
  <c r="ET13" i="1"/>
  <c r="EU13" i="1"/>
  <c r="EV13" i="1"/>
  <c r="EW13" i="1"/>
  <c r="EX13" i="1"/>
  <c r="EY13" i="1"/>
  <c r="EZ13" i="1"/>
  <c r="FA13" i="1"/>
  <c r="FB13" i="1"/>
  <c r="FC13" i="1"/>
  <c r="FD13" i="1"/>
  <c r="FE13" i="1"/>
  <c r="FF13" i="1"/>
  <c r="FG13" i="1"/>
  <c r="FH13" i="1"/>
  <c r="FI13" i="1"/>
  <c r="FJ13" i="1"/>
  <c r="FK13" i="1"/>
  <c r="FL13" i="1"/>
  <c r="FM13" i="1"/>
  <c r="FN13" i="1"/>
  <c r="FO13" i="1"/>
  <c r="FP13" i="1"/>
  <c r="FQ13" i="1"/>
  <c r="FR13" i="1"/>
  <c r="FS13" i="1"/>
  <c r="FT13" i="1"/>
  <c r="FU13" i="1"/>
  <c r="FV13" i="1"/>
  <c r="FW13" i="1"/>
  <c r="FX13" i="1"/>
  <c r="FY13" i="1"/>
  <c r="FZ13" i="1"/>
  <c r="GA13" i="1"/>
  <c r="GB13" i="1"/>
  <c r="GC13" i="1"/>
  <c r="GD13" i="1"/>
  <c r="GE13" i="1"/>
  <c r="GF13" i="1"/>
  <c r="GG13" i="1"/>
  <c r="GH13" i="1"/>
  <c r="GI13" i="1"/>
  <c r="GJ13" i="1"/>
  <c r="GK13" i="1"/>
  <c r="GL13" i="1"/>
  <c r="GM13" i="1"/>
  <c r="GN13" i="1"/>
  <c r="GO13" i="1"/>
  <c r="GP13" i="1"/>
  <c r="GQ13" i="1"/>
  <c r="GR13" i="1"/>
  <c r="GS13" i="1"/>
  <c r="GT13" i="1"/>
  <c r="GU13" i="1"/>
  <c r="GV13" i="1"/>
  <c r="GW13" i="1"/>
  <c r="GX13" i="1"/>
  <c r="GY13" i="1"/>
  <c r="GZ13" i="1"/>
  <c r="HA13" i="1"/>
  <c r="HB13" i="1"/>
  <c r="HC13" i="1"/>
  <c r="HD13" i="1"/>
  <c r="HE13" i="1"/>
  <c r="HF13" i="1"/>
  <c r="HG13" i="1"/>
  <c r="HH13" i="1"/>
  <c r="HI13" i="1"/>
  <c r="HJ13" i="1"/>
  <c r="HK13" i="1"/>
  <c r="HL13" i="1"/>
  <c r="HM13" i="1"/>
  <c r="HN13" i="1"/>
  <c r="HO13" i="1"/>
  <c r="HP13" i="1"/>
  <c r="DO14" i="1"/>
  <c r="DP14" i="1"/>
  <c r="DQ14" i="1"/>
  <c r="DR14" i="1"/>
  <c r="DS14" i="1"/>
  <c r="DT14" i="1"/>
  <c r="DU14" i="1"/>
  <c r="DV14" i="1"/>
  <c r="DW14" i="1"/>
  <c r="DX14" i="1"/>
  <c r="DY14" i="1"/>
  <c r="DZ14" i="1"/>
  <c r="EA14" i="1"/>
  <c r="EB14" i="1"/>
  <c r="EC14" i="1"/>
  <c r="ED14" i="1"/>
  <c r="EE14" i="1"/>
  <c r="EF14" i="1"/>
  <c r="EG14" i="1"/>
  <c r="EH14" i="1"/>
  <c r="EI14" i="1"/>
  <c r="EJ14" i="1"/>
  <c r="EK14" i="1"/>
  <c r="EL14" i="1"/>
  <c r="EM14" i="1"/>
  <c r="EN14" i="1"/>
  <c r="EO14" i="1"/>
  <c r="EP14" i="1"/>
  <c r="EQ14" i="1"/>
  <c r="ER14" i="1"/>
  <c r="ES14" i="1"/>
  <c r="ET14" i="1"/>
  <c r="EU14" i="1"/>
  <c r="EV14" i="1"/>
  <c r="EW14" i="1"/>
  <c r="EX14" i="1"/>
  <c r="EY14" i="1"/>
  <c r="EZ14" i="1"/>
  <c r="FA14" i="1"/>
  <c r="FB14" i="1"/>
  <c r="FC14" i="1"/>
  <c r="FD14" i="1"/>
  <c r="FE14" i="1"/>
  <c r="FF14" i="1"/>
  <c r="FG14" i="1"/>
  <c r="FH14" i="1"/>
  <c r="FI14" i="1"/>
  <c r="FJ14" i="1"/>
  <c r="FK14" i="1"/>
  <c r="FL14" i="1"/>
  <c r="FM14" i="1"/>
  <c r="FN14" i="1"/>
  <c r="FO14" i="1"/>
  <c r="FP14" i="1"/>
  <c r="FQ14" i="1"/>
  <c r="FR14" i="1"/>
  <c r="FS14" i="1"/>
  <c r="FT14" i="1"/>
  <c r="FU14" i="1"/>
  <c r="FV14" i="1"/>
  <c r="FW14" i="1"/>
  <c r="FX14" i="1"/>
  <c r="FY14" i="1"/>
  <c r="FZ14" i="1"/>
  <c r="GA14" i="1"/>
  <c r="GB14" i="1"/>
  <c r="GC14" i="1"/>
  <c r="GD14" i="1"/>
  <c r="GE14" i="1"/>
  <c r="GF14" i="1"/>
  <c r="GG14" i="1"/>
  <c r="GH14" i="1"/>
  <c r="GI14" i="1"/>
  <c r="GJ14" i="1"/>
  <c r="GK14" i="1"/>
  <c r="GL14" i="1"/>
  <c r="GM14" i="1"/>
  <c r="GN14" i="1"/>
  <c r="GO14" i="1"/>
  <c r="GP14" i="1"/>
  <c r="GQ14" i="1"/>
  <c r="GR14" i="1"/>
  <c r="GS14" i="1"/>
  <c r="GT14" i="1"/>
  <c r="GU14" i="1"/>
  <c r="GV14" i="1"/>
  <c r="GW14" i="1"/>
  <c r="GX14" i="1"/>
  <c r="GY14" i="1"/>
  <c r="GZ14" i="1"/>
  <c r="HA14" i="1"/>
  <c r="HB14" i="1"/>
  <c r="HC14" i="1"/>
  <c r="HD14" i="1"/>
  <c r="HE14" i="1"/>
  <c r="HF14" i="1"/>
  <c r="HG14" i="1"/>
  <c r="HH14" i="1"/>
  <c r="HI14" i="1"/>
  <c r="HJ14" i="1"/>
  <c r="HK14" i="1"/>
  <c r="HL14" i="1"/>
  <c r="HM14" i="1"/>
  <c r="HN14" i="1"/>
  <c r="HO14" i="1"/>
  <c r="HP14" i="1"/>
  <c r="DO15" i="1"/>
  <c r="DP15" i="1"/>
  <c r="DQ15" i="1"/>
  <c r="DR15" i="1"/>
  <c r="DS15" i="1"/>
  <c r="DT15" i="1"/>
  <c r="DU15" i="1"/>
  <c r="DV15" i="1"/>
  <c r="DW15" i="1"/>
  <c r="DX15" i="1"/>
  <c r="DY15" i="1"/>
  <c r="DZ15" i="1"/>
  <c r="EA15" i="1"/>
  <c r="EB15" i="1"/>
  <c r="EC15" i="1"/>
  <c r="ED15" i="1"/>
  <c r="EE15" i="1"/>
  <c r="EF15" i="1"/>
  <c r="EG15" i="1"/>
  <c r="EH15" i="1"/>
  <c r="EI15" i="1"/>
  <c r="EJ15" i="1"/>
  <c r="EK15" i="1"/>
  <c r="EL15" i="1"/>
  <c r="EM15" i="1"/>
  <c r="EN15" i="1"/>
  <c r="EO15" i="1"/>
  <c r="EP15" i="1"/>
  <c r="EQ15" i="1"/>
  <c r="ER15" i="1"/>
  <c r="ES15" i="1"/>
  <c r="ET15" i="1"/>
  <c r="EU15" i="1"/>
  <c r="EV15" i="1"/>
  <c r="EW15" i="1"/>
  <c r="EX15" i="1"/>
  <c r="EY15" i="1"/>
  <c r="EZ15" i="1"/>
  <c r="FA15" i="1"/>
  <c r="FB15" i="1"/>
  <c r="FC15" i="1"/>
  <c r="FD15" i="1"/>
  <c r="FE15" i="1"/>
  <c r="FF15" i="1"/>
  <c r="FG15" i="1"/>
  <c r="FH15" i="1"/>
  <c r="FI15" i="1"/>
  <c r="FJ15" i="1"/>
  <c r="FK15" i="1"/>
  <c r="FL15" i="1"/>
  <c r="FM15" i="1"/>
  <c r="FN15" i="1"/>
  <c r="FO15" i="1"/>
  <c r="FP15" i="1"/>
  <c r="FQ15" i="1"/>
  <c r="FR15" i="1"/>
  <c r="FS15" i="1"/>
  <c r="FT15" i="1"/>
  <c r="FU15" i="1"/>
  <c r="FV15" i="1"/>
  <c r="FW15" i="1"/>
  <c r="FX15" i="1"/>
  <c r="FY15" i="1"/>
  <c r="FZ15" i="1"/>
  <c r="GA15" i="1"/>
  <c r="GB15" i="1"/>
  <c r="GC15" i="1"/>
  <c r="GD15" i="1"/>
  <c r="GE15" i="1"/>
  <c r="GF15" i="1"/>
  <c r="GG15" i="1"/>
  <c r="GH15" i="1"/>
  <c r="GI15" i="1"/>
  <c r="GJ15" i="1"/>
  <c r="GK15" i="1"/>
  <c r="GL15" i="1"/>
  <c r="GM15" i="1"/>
  <c r="GN15" i="1"/>
  <c r="GO15" i="1"/>
  <c r="GP15" i="1"/>
  <c r="GQ15" i="1"/>
  <c r="GR15" i="1"/>
  <c r="GS15" i="1"/>
  <c r="GT15" i="1"/>
  <c r="GU15" i="1"/>
  <c r="GV15" i="1"/>
  <c r="GW15" i="1"/>
  <c r="GX15" i="1"/>
  <c r="GY15" i="1"/>
  <c r="GZ15" i="1"/>
  <c r="HA15" i="1"/>
  <c r="HB15" i="1"/>
  <c r="HC15" i="1"/>
  <c r="HD15" i="1"/>
  <c r="HE15" i="1"/>
  <c r="HF15" i="1"/>
  <c r="HG15" i="1"/>
  <c r="HH15" i="1"/>
  <c r="HI15" i="1"/>
  <c r="HJ15" i="1"/>
  <c r="HK15" i="1"/>
  <c r="HL15" i="1"/>
  <c r="HM15" i="1"/>
  <c r="HN15" i="1"/>
  <c r="HO15" i="1"/>
  <c r="HP15" i="1"/>
  <c r="DO16" i="1"/>
  <c r="DP16" i="1"/>
  <c r="DQ16" i="1"/>
  <c r="DR16" i="1"/>
  <c r="DS16" i="1"/>
  <c r="DT16" i="1"/>
  <c r="DU16" i="1"/>
  <c r="DV16" i="1"/>
  <c r="DW16" i="1"/>
  <c r="DX16" i="1"/>
  <c r="DY16" i="1"/>
  <c r="DZ16" i="1"/>
  <c r="EA16" i="1"/>
  <c r="EB16" i="1"/>
  <c r="EC16" i="1"/>
  <c r="ED16" i="1"/>
  <c r="EE16" i="1"/>
  <c r="EF16" i="1"/>
  <c r="EG16" i="1"/>
  <c r="EH16" i="1"/>
  <c r="EI16" i="1"/>
  <c r="EJ16" i="1"/>
  <c r="EK16" i="1"/>
  <c r="EL16" i="1"/>
  <c r="EM16" i="1"/>
  <c r="EN16" i="1"/>
  <c r="EO16" i="1"/>
  <c r="EP16" i="1"/>
  <c r="EQ16" i="1"/>
  <c r="ER16" i="1"/>
  <c r="ES16" i="1"/>
  <c r="ET16" i="1"/>
  <c r="EU16" i="1"/>
  <c r="EV16" i="1"/>
  <c r="EW16" i="1"/>
  <c r="EX16" i="1"/>
  <c r="EY16" i="1"/>
  <c r="EZ16" i="1"/>
  <c r="FA16" i="1"/>
  <c r="FB16" i="1"/>
  <c r="FC16" i="1"/>
  <c r="FD16" i="1"/>
  <c r="FE16" i="1"/>
  <c r="FF16" i="1"/>
  <c r="FG16" i="1"/>
  <c r="FH16" i="1"/>
  <c r="FI16" i="1"/>
  <c r="FJ16" i="1"/>
  <c r="FK16" i="1"/>
  <c r="FL16" i="1"/>
  <c r="FM16" i="1"/>
  <c r="FN16" i="1"/>
  <c r="FO16" i="1"/>
  <c r="FP16" i="1"/>
  <c r="FQ16" i="1"/>
  <c r="FR16" i="1"/>
  <c r="FS16" i="1"/>
  <c r="FT16" i="1"/>
  <c r="FU16" i="1"/>
  <c r="FV16" i="1"/>
  <c r="FW16" i="1"/>
  <c r="FX16" i="1"/>
  <c r="FY16" i="1"/>
  <c r="FZ16" i="1"/>
  <c r="GA16" i="1"/>
  <c r="GB16" i="1"/>
  <c r="GC16" i="1"/>
  <c r="GD16" i="1"/>
  <c r="GE16" i="1"/>
  <c r="GF16" i="1"/>
  <c r="GG16" i="1"/>
  <c r="GH16" i="1"/>
  <c r="GI16" i="1"/>
  <c r="GJ16" i="1"/>
  <c r="GK16" i="1"/>
  <c r="GL16" i="1"/>
  <c r="GM16" i="1"/>
  <c r="GN16" i="1"/>
  <c r="GO16" i="1"/>
  <c r="GP16" i="1"/>
  <c r="GQ16" i="1"/>
  <c r="GR16" i="1"/>
  <c r="GS16" i="1"/>
  <c r="GT16" i="1"/>
  <c r="GU16" i="1"/>
  <c r="GV16" i="1"/>
  <c r="GW16" i="1"/>
  <c r="GX16" i="1"/>
  <c r="GY16" i="1"/>
  <c r="GZ16" i="1"/>
  <c r="HA16" i="1"/>
  <c r="HB16" i="1"/>
  <c r="HC16" i="1"/>
  <c r="HD16" i="1"/>
  <c r="HE16" i="1"/>
  <c r="HF16" i="1"/>
  <c r="HG16" i="1"/>
  <c r="HH16" i="1"/>
  <c r="HI16" i="1"/>
  <c r="HJ16" i="1"/>
  <c r="HK16" i="1"/>
  <c r="HL16" i="1"/>
  <c r="HM16" i="1"/>
  <c r="HN16" i="1"/>
  <c r="HO16" i="1"/>
  <c r="HP16" i="1"/>
  <c r="DO17" i="1"/>
  <c r="DP17" i="1"/>
  <c r="DQ17" i="1"/>
  <c r="DR17" i="1"/>
  <c r="DS17" i="1"/>
  <c r="DT17" i="1"/>
  <c r="DU17" i="1"/>
  <c r="DV17" i="1"/>
  <c r="DW17" i="1"/>
  <c r="DX17" i="1"/>
  <c r="DY17" i="1"/>
  <c r="DZ17" i="1"/>
  <c r="EA17" i="1"/>
  <c r="EB17" i="1"/>
  <c r="EC17" i="1"/>
  <c r="ED17" i="1"/>
  <c r="EE17" i="1"/>
  <c r="EF17" i="1"/>
  <c r="EG17" i="1"/>
  <c r="EH17" i="1"/>
  <c r="EI17" i="1"/>
  <c r="EJ17" i="1"/>
  <c r="EK17" i="1"/>
  <c r="EL17" i="1"/>
  <c r="EM17" i="1"/>
  <c r="EN17" i="1"/>
  <c r="EO17" i="1"/>
  <c r="EP17" i="1"/>
  <c r="EQ17" i="1"/>
  <c r="ER17" i="1"/>
  <c r="ES17" i="1"/>
  <c r="ET17" i="1"/>
  <c r="EU17" i="1"/>
  <c r="EV17" i="1"/>
  <c r="EW17" i="1"/>
  <c r="EX17" i="1"/>
  <c r="EY17" i="1"/>
  <c r="EZ17" i="1"/>
  <c r="FA17" i="1"/>
  <c r="FB17" i="1"/>
  <c r="FC17" i="1"/>
  <c r="FD17" i="1"/>
  <c r="FE17" i="1"/>
  <c r="FF17" i="1"/>
  <c r="FG17" i="1"/>
  <c r="FH17" i="1"/>
  <c r="FI17" i="1"/>
  <c r="FJ17" i="1"/>
  <c r="FK17" i="1"/>
  <c r="FL17" i="1"/>
  <c r="FM17" i="1"/>
  <c r="FN17" i="1"/>
  <c r="FO17" i="1"/>
  <c r="FP17" i="1"/>
  <c r="FQ17" i="1"/>
  <c r="FR17" i="1"/>
  <c r="FS17" i="1"/>
  <c r="FT17" i="1"/>
  <c r="FU17" i="1"/>
  <c r="FV17" i="1"/>
  <c r="FW17" i="1"/>
  <c r="FX17" i="1"/>
  <c r="FY17" i="1"/>
  <c r="FZ17" i="1"/>
  <c r="GA17" i="1"/>
  <c r="GB17" i="1"/>
  <c r="GC17" i="1"/>
  <c r="GD17" i="1"/>
  <c r="GE17" i="1"/>
  <c r="GF17" i="1"/>
  <c r="GG17" i="1"/>
  <c r="GH17" i="1"/>
  <c r="GI17" i="1"/>
  <c r="GJ17" i="1"/>
  <c r="GK17" i="1"/>
  <c r="GL17" i="1"/>
  <c r="GM17" i="1"/>
  <c r="GN17" i="1"/>
  <c r="GO17" i="1"/>
  <c r="GP17" i="1"/>
  <c r="GQ17" i="1"/>
  <c r="GR17" i="1"/>
  <c r="GS17" i="1"/>
  <c r="GT17" i="1"/>
  <c r="GU17" i="1"/>
  <c r="GV17" i="1"/>
  <c r="GW17" i="1"/>
  <c r="GX17" i="1"/>
  <c r="GY17" i="1"/>
  <c r="GZ17" i="1"/>
  <c r="HA17" i="1"/>
  <c r="HB17" i="1"/>
  <c r="HC17" i="1"/>
  <c r="HD17" i="1"/>
  <c r="HE17" i="1"/>
  <c r="HF17" i="1"/>
  <c r="HG17" i="1"/>
  <c r="HH17" i="1"/>
  <c r="HI17" i="1"/>
  <c r="HJ17" i="1"/>
  <c r="HK17" i="1"/>
  <c r="HL17" i="1"/>
  <c r="HM17" i="1"/>
  <c r="HN17" i="1"/>
  <c r="HO17" i="1"/>
  <c r="HP17" i="1"/>
  <c r="DO18" i="1"/>
  <c r="DP18" i="1"/>
  <c r="DQ18" i="1"/>
  <c r="DR18" i="1"/>
  <c r="DS18" i="1"/>
  <c r="DT18" i="1"/>
  <c r="DU18" i="1"/>
  <c r="DV18" i="1"/>
  <c r="DW18" i="1"/>
  <c r="DX18" i="1"/>
  <c r="DY18" i="1"/>
  <c r="DZ18" i="1"/>
  <c r="EA18" i="1"/>
  <c r="EB18" i="1"/>
  <c r="EC18" i="1"/>
  <c r="ED18" i="1"/>
  <c r="EE18" i="1"/>
  <c r="EF18" i="1"/>
  <c r="EG18" i="1"/>
  <c r="EH18" i="1"/>
  <c r="EI18" i="1"/>
  <c r="EJ18" i="1"/>
  <c r="EK18" i="1"/>
  <c r="EL18" i="1"/>
  <c r="EM18" i="1"/>
  <c r="EN18" i="1"/>
  <c r="EO18" i="1"/>
  <c r="EP18" i="1"/>
  <c r="EQ18" i="1"/>
  <c r="ER18" i="1"/>
  <c r="ES18" i="1"/>
  <c r="ET18" i="1"/>
  <c r="EU18" i="1"/>
  <c r="EV18" i="1"/>
  <c r="EW18" i="1"/>
  <c r="EX18" i="1"/>
  <c r="EY18" i="1"/>
  <c r="EZ18" i="1"/>
  <c r="FA18" i="1"/>
  <c r="FB18" i="1"/>
  <c r="FC18" i="1"/>
  <c r="FD18" i="1"/>
  <c r="FE18" i="1"/>
  <c r="FF18" i="1"/>
  <c r="FG18" i="1"/>
  <c r="FH18" i="1"/>
  <c r="FI18" i="1"/>
  <c r="FJ18" i="1"/>
  <c r="FK18" i="1"/>
  <c r="FL18" i="1"/>
  <c r="FM18" i="1"/>
  <c r="FN18" i="1"/>
  <c r="FO18" i="1"/>
  <c r="FP18" i="1"/>
  <c r="FQ18" i="1"/>
  <c r="FR18" i="1"/>
  <c r="FS18" i="1"/>
  <c r="FT18" i="1"/>
  <c r="FU18" i="1"/>
  <c r="FV18" i="1"/>
  <c r="FW18" i="1"/>
  <c r="FX18" i="1"/>
  <c r="FY18" i="1"/>
  <c r="FZ18" i="1"/>
  <c r="GA18" i="1"/>
  <c r="GB18" i="1"/>
  <c r="GC18" i="1"/>
  <c r="GD18" i="1"/>
  <c r="GE18" i="1"/>
  <c r="GF18" i="1"/>
  <c r="GG18" i="1"/>
  <c r="GH18" i="1"/>
  <c r="GI18" i="1"/>
  <c r="GJ18" i="1"/>
  <c r="GK18" i="1"/>
  <c r="GL18" i="1"/>
  <c r="GM18" i="1"/>
  <c r="GN18" i="1"/>
  <c r="GO18" i="1"/>
  <c r="GP18" i="1"/>
  <c r="GQ18" i="1"/>
  <c r="GR18" i="1"/>
  <c r="GS18" i="1"/>
  <c r="GT18" i="1"/>
  <c r="GU18" i="1"/>
  <c r="GV18" i="1"/>
  <c r="GW18" i="1"/>
  <c r="GX18" i="1"/>
  <c r="GY18" i="1"/>
  <c r="GZ18" i="1"/>
  <c r="HA18" i="1"/>
  <c r="HB18" i="1"/>
  <c r="HC18" i="1"/>
  <c r="HD18" i="1"/>
  <c r="HE18" i="1"/>
  <c r="HF18" i="1"/>
  <c r="HG18" i="1"/>
  <c r="HH18" i="1"/>
  <c r="HI18" i="1"/>
  <c r="HJ18" i="1"/>
  <c r="HK18" i="1"/>
  <c r="HL18" i="1"/>
  <c r="HM18" i="1"/>
  <c r="HN18" i="1"/>
  <c r="HO18" i="1"/>
  <c r="HP18" i="1"/>
  <c r="DO19" i="1"/>
  <c r="DP19" i="1"/>
  <c r="DQ19" i="1"/>
  <c r="DR19" i="1"/>
  <c r="DS19" i="1"/>
  <c r="DT19" i="1"/>
  <c r="DU19" i="1"/>
  <c r="DV19" i="1"/>
  <c r="DW19" i="1"/>
  <c r="DX19" i="1"/>
  <c r="DY19" i="1"/>
  <c r="DZ19" i="1"/>
  <c r="EA19" i="1"/>
  <c r="EB19" i="1"/>
  <c r="EC19" i="1"/>
  <c r="ED19" i="1"/>
  <c r="EE19" i="1"/>
  <c r="EF19" i="1"/>
  <c r="EG19" i="1"/>
  <c r="EH19" i="1"/>
  <c r="EI19" i="1"/>
  <c r="EJ19" i="1"/>
  <c r="EK19" i="1"/>
  <c r="EL19" i="1"/>
  <c r="EM19" i="1"/>
  <c r="EN19" i="1"/>
  <c r="EO19" i="1"/>
  <c r="EP19" i="1"/>
  <c r="EQ19" i="1"/>
  <c r="ER19" i="1"/>
  <c r="ES19" i="1"/>
  <c r="ET19" i="1"/>
  <c r="EU19" i="1"/>
  <c r="EV19" i="1"/>
  <c r="EW19" i="1"/>
  <c r="EX19" i="1"/>
  <c r="EY19" i="1"/>
  <c r="EZ19" i="1"/>
  <c r="FA19" i="1"/>
  <c r="FB19" i="1"/>
  <c r="FC19" i="1"/>
  <c r="FD19" i="1"/>
  <c r="FE19" i="1"/>
  <c r="FF19" i="1"/>
  <c r="FG19" i="1"/>
  <c r="FH19" i="1"/>
  <c r="FI19" i="1"/>
  <c r="FJ19" i="1"/>
  <c r="FK19" i="1"/>
  <c r="FL19" i="1"/>
  <c r="FM19" i="1"/>
  <c r="FN19" i="1"/>
  <c r="FO19" i="1"/>
  <c r="FP19" i="1"/>
  <c r="FQ19" i="1"/>
  <c r="FR19" i="1"/>
  <c r="FS19" i="1"/>
  <c r="FT19" i="1"/>
  <c r="FU19" i="1"/>
  <c r="FV19" i="1"/>
  <c r="FW19" i="1"/>
  <c r="FX19" i="1"/>
  <c r="FY19" i="1"/>
  <c r="FZ19" i="1"/>
  <c r="GA19" i="1"/>
  <c r="GB19" i="1"/>
  <c r="GC19" i="1"/>
  <c r="GD19" i="1"/>
  <c r="GE19" i="1"/>
  <c r="GF19" i="1"/>
  <c r="GG19" i="1"/>
  <c r="GH19" i="1"/>
  <c r="GI19" i="1"/>
  <c r="GJ19" i="1"/>
  <c r="GK19" i="1"/>
  <c r="GL19" i="1"/>
  <c r="GM19" i="1"/>
  <c r="GN19" i="1"/>
  <c r="GO19" i="1"/>
  <c r="GP19" i="1"/>
  <c r="GQ19" i="1"/>
  <c r="GR19" i="1"/>
  <c r="GS19" i="1"/>
  <c r="GT19" i="1"/>
  <c r="GU19" i="1"/>
  <c r="GV19" i="1"/>
  <c r="GW19" i="1"/>
  <c r="GX19" i="1"/>
  <c r="GY19" i="1"/>
  <c r="GZ19" i="1"/>
  <c r="HA19" i="1"/>
  <c r="HB19" i="1"/>
  <c r="HC19" i="1"/>
  <c r="HD19" i="1"/>
  <c r="HE19" i="1"/>
  <c r="HF19" i="1"/>
  <c r="HG19" i="1"/>
  <c r="HH19" i="1"/>
  <c r="HI19" i="1"/>
  <c r="HJ19" i="1"/>
  <c r="HK19" i="1"/>
  <c r="HL19" i="1"/>
  <c r="HM19" i="1"/>
  <c r="HN19" i="1"/>
  <c r="HO19" i="1"/>
  <c r="HP19" i="1"/>
  <c r="DO20" i="1"/>
  <c r="DP20" i="1"/>
  <c r="DQ20" i="1"/>
  <c r="DR20" i="1"/>
  <c r="DS20" i="1"/>
  <c r="DT20" i="1"/>
  <c r="DU20" i="1"/>
  <c r="DV20" i="1"/>
  <c r="DW20" i="1"/>
  <c r="DX20" i="1"/>
  <c r="DY20" i="1"/>
  <c r="DZ20" i="1"/>
  <c r="EA20" i="1"/>
  <c r="EB20" i="1"/>
  <c r="EC20" i="1"/>
  <c r="ED20" i="1"/>
  <c r="EE20" i="1"/>
  <c r="EF20" i="1"/>
  <c r="EG20" i="1"/>
  <c r="EH20" i="1"/>
  <c r="EI20" i="1"/>
  <c r="EJ20" i="1"/>
  <c r="EK20" i="1"/>
  <c r="EL20" i="1"/>
  <c r="EM20" i="1"/>
  <c r="EN20" i="1"/>
  <c r="EO20" i="1"/>
  <c r="EP20" i="1"/>
  <c r="EQ20" i="1"/>
  <c r="ER20" i="1"/>
  <c r="ES20" i="1"/>
  <c r="ET20" i="1"/>
  <c r="EU20" i="1"/>
  <c r="EV20" i="1"/>
  <c r="EW20" i="1"/>
  <c r="EX20" i="1"/>
  <c r="EY20" i="1"/>
  <c r="EZ20" i="1"/>
  <c r="FA20" i="1"/>
  <c r="FB20" i="1"/>
  <c r="FC20" i="1"/>
  <c r="FD20" i="1"/>
  <c r="FE20" i="1"/>
  <c r="FF20" i="1"/>
  <c r="FG20" i="1"/>
  <c r="FH20" i="1"/>
  <c r="FI20" i="1"/>
  <c r="FJ20" i="1"/>
  <c r="FK20" i="1"/>
  <c r="FL20" i="1"/>
  <c r="FM20" i="1"/>
  <c r="FN20" i="1"/>
  <c r="FO20" i="1"/>
  <c r="FP20" i="1"/>
  <c r="FQ20" i="1"/>
  <c r="FR20" i="1"/>
  <c r="FS20" i="1"/>
  <c r="FT20" i="1"/>
  <c r="FU20" i="1"/>
  <c r="FV20" i="1"/>
  <c r="FW20" i="1"/>
  <c r="FX20" i="1"/>
  <c r="FY20" i="1"/>
  <c r="FZ20" i="1"/>
  <c r="GA20" i="1"/>
  <c r="GB20" i="1"/>
  <c r="GC20" i="1"/>
  <c r="GD20" i="1"/>
  <c r="GE20" i="1"/>
  <c r="GF20" i="1"/>
  <c r="GG20" i="1"/>
  <c r="GH20" i="1"/>
  <c r="GI20" i="1"/>
  <c r="GJ20" i="1"/>
  <c r="GK20" i="1"/>
  <c r="GL20" i="1"/>
  <c r="GM20" i="1"/>
  <c r="GN20" i="1"/>
  <c r="GO20" i="1"/>
  <c r="GP20" i="1"/>
  <c r="GQ20" i="1"/>
  <c r="GR20" i="1"/>
  <c r="GS20" i="1"/>
  <c r="GT20" i="1"/>
  <c r="GU20" i="1"/>
  <c r="GV20" i="1"/>
  <c r="GW20" i="1"/>
  <c r="GX20" i="1"/>
  <c r="GY20" i="1"/>
  <c r="GZ20" i="1"/>
  <c r="HA20" i="1"/>
  <c r="HB20" i="1"/>
  <c r="HC20" i="1"/>
  <c r="HD20" i="1"/>
  <c r="HE20" i="1"/>
  <c r="HF20" i="1"/>
  <c r="HG20" i="1"/>
  <c r="HH20" i="1"/>
  <c r="HI20" i="1"/>
  <c r="HJ20" i="1"/>
  <c r="HK20" i="1"/>
  <c r="HL20" i="1"/>
  <c r="HM20" i="1"/>
  <c r="HN20" i="1"/>
  <c r="HO20" i="1"/>
  <c r="HP20" i="1"/>
  <c r="DO21" i="1"/>
  <c r="DP21" i="1"/>
  <c r="DQ21" i="1"/>
  <c r="DR21" i="1"/>
  <c r="DS21" i="1"/>
  <c r="DT21" i="1"/>
  <c r="DU21" i="1"/>
  <c r="DV21" i="1"/>
  <c r="DW21" i="1"/>
  <c r="DX21" i="1"/>
  <c r="DY21" i="1"/>
  <c r="DZ21" i="1"/>
  <c r="EA21" i="1"/>
  <c r="EB21" i="1"/>
  <c r="EC21" i="1"/>
  <c r="ED21" i="1"/>
  <c r="EE21" i="1"/>
  <c r="EF21" i="1"/>
  <c r="EG21" i="1"/>
  <c r="EH21" i="1"/>
  <c r="EI21" i="1"/>
  <c r="EJ21" i="1"/>
  <c r="EK21" i="1"/>
  <c r="EL21" i="1"/>
  <c r="EM21" i="1"/>
  <c r="EN21" i="1"/>
  <c r="EO21" i="1"/>
  <c r="EP21" i="1"/>
  <c r="EQ21" i="1"/>
  <c r="ER21" i="1"/>
  <c r="ES21" i="1"/>
  <c r="ET21" i="1"/>
  <c r="EU21" i="1"/>
  <c r="EV21" i="1"/>
  <c r="EW21" i="1"/>
  <c r="EX21" i="1"/>
  <c r="EY21" i="1"/>
  <c r="EZ21" i="1"/>
  <c r="FA21" i="1"/>
  <c r="FB21" i="1"/>
  <c r="FC21" i="1"/>
  <c r="FD21" i="1"/>
  <c r="FE21" i="1"/>
  <c r="FF21" i="1"/>
  <c r="FG21" i="1"/>
  <c r="FH21" i="1"/>
  <c r="FI21" i="1"/>
  <c r="FJ21" i="1"/>
  <c r="FK21" i="1"/>
  <c r="FL21" i="1"/>
  <c r="FM21" i="1"/>
  <c r="FN21" i="1"/>
  <c r="FO21" i="1"/>
  <c r="FP21" i="1"/>
  <c r="FQ21" i="1"/>
  <c r="FR21" i="1"/>
  <c r="FS21" i="1"/>
  <c r="FT21" i="1"/>
  <c r="FU21" i="1"/>
  <c r="FV21" i="1"/>
  <c r="FW21" i="1"/>
  <c r="FX21" i="1"/>
  <c r="FY21" i="1"/>
  <c r="FZ21" i="1"/>
  <c r="GA21" i="1"/>
  <c r="GB21" i="1"/>
  <c r="GC21" i="1"/>
  <c r="GD21" i="1"/>
  <c r="GE21" i="1"/>
  <c r="GF21" i="1"/>
  <c r="GG21" i="1"/>
  <c r="GH21" i="1"/>
  <c r="GI21" i="1"/>
  <c r="GJ21" i="1"/>
  <c r="GK21" i="1"/>
  <c r="GL21" i="1"/>
  <c r="GM21" i="1"/>
  <c r="GN21" i="1"/>
  <c r="GO21" i="1"/>
  <c r="GP21" i="1"/>
  <c r="GQ21" i="1"/>
  <c r="GR21" i="1"/>
  <c r="GS21" i="1"/>
  <c r="GT21" i="1"/>
  <c r="GU21" i="1"/>
  <c r="GV21" i="1"/>
  <c r="GW21" i="1"/>
  <c r="GX21" i="1"/>
  <c r="GY21" i="1"/>
  <c r="GZ21" i="1"/>
  <c r="HA21" i="1"/>
  <c r="HB21" i="1"/>
  <c r="HC21" i="1"/>
  <c r="HD21" i="1"/>
  <c r="HE21" i="1"/>
  <c r="HF21" i="1"/>
  <c r="HG21" i="1"/>
  <c r="HH21" i="1"/>
  <c r="HI21" i="1"/>
  <c r="HJ21" i="1"/>
  <c r="HK21" i="1"/>
  <c r="HL21" i="1"/>
  <c r="HM21" i="1"/>
  <c r="HN21" i="1"/>
  <c r="HO21" i="1"/>
  <c r="HP21" i="1"/>
  <c r="DO22" i="1"/>
  <c r="DP22" i="1"/>
  <c r="DQ22" i="1"/>
  <c r="DR22" i="1"/>
  <c r="DS22" i="1"/>
  <c r="DT22" i="1"/>
  <c r="DU22" i="1"/>
  <c r="DV22" i="1"/>
  <c r="DW22" i="1"/>
  <c r="DX22" i="1"/>
  <c r="DY22" i="1"/>
  <c r="DZ22" i="1"/>
  <c r="EA22" i="1"/>
  <c r="EB22" i="1"/>
  <c r="EC22" i="1"/>
  <c r="ED22" i="1"/>
  <c r="EE22" i="1"/>
  <c r="EF22" i="1"/>
  <c r="EG22" i="1"/>
  <c r="EH22" i="1"/>
  <c r="EI22" i="1"/>
  <c r="EJ22" i="1"/>
  <c r="EK22" i="1"/>
  <c r="EL22" i="1"/>
  <c r="EM22" i="1"/>
  <c r="EN22" i="1"/>
  <c r="EO22" i="1"/>
  <c r="EP22" i="1"/>
  <c r="EQ22" i="1"/>
  <c r="ER22" i="1"/>
  <c r="ES22" i="1"/>
  <c r="ET22" i="1"/>
  <c r="EU22" i="1"/>
  <c r="EV22" i="1"/>
  <c r="EW22" i="1"/>
  <c r="EX22" i="1"/>
  <c r="EY22" i="1"/>
  <c r="EZ22" i="1"/>
  <c r="FA22" i="1"/>
  <c r="FB22" i="1"/>
  <c r="FC22" i="1"/>
  <c r="FD22" i="1"/>
  <c r="FE22" i="1"/>
  <c r="FF22" i="1"/>
  <c r="FG22" i="1"/>
  <c r="FH22" i="1"/>
  <c r="FI22" i="1"/>
  <c r="FJ22" i="1"/>
  <c r="FK22" i="1"/>
  <c r="FL22" i="1"/>
  <c r="FM22" i="1"/>
  <c r="FN22" i="1"/>
  <c r="FO22" i="1"/>
  <c r="FP22" i="1"/>
  <c r="FQ22" i="1"/>
  <c r="FR22" i="1"/>
  <c r="FS22" i="1"/>
  <c r="FT22" i="1"/>
  <c r="FU22" i="1"/>
  <c r="FV22" i="1"/>
  <c r="FW22" i="1"/>
  <c r="FX22" i="1"/>
  <c r="FY22" i="1"/>
  <c r="FZ22" i="1"/>
  <c r="GA22" i="1"/>
  <c r="GB22" i="1"/>
  <c r="GC22" i="1"/>
  <c r="GD22" i="1"/>
  <c r="GE22" i="1"/>
  <c r="GF22" i="1"/>
  <c r="GG22" i="1"/>
  <c r="GH22" i="1"/>
  <c r="GI22" i="1"/>
  <c r="GJ22" i="1"/>
  <c r="GK22" i="1"/>
  <c r="GL22" i="1"/>
  <c r="GM22" i="1"/>
  <c r="GN22" i="1"/>
  <c r="GO22" i="1"/>
  <c r="GP22" i="1"/>
  <c r="GQ22" i="1"/>
  <c r="GR22" i="1"/>
  <c r="GS22" i="1"/>
  <c r="GT22" i="1"/>
  <c r="GU22" i="1"/>
  <c r="GV22" i="1"/>
  <c r="GW22" i="1"/>
  <c r="GX22" i="1"/>
  <c r="GY22" i="1"/>
  <c r="GZ22" i="1"/>
  <c r="HA22" i="1"/>
  <c r="HB22" i="1"/>
  <c r="HC22" i="1"/>
  <c r="HD22" i="1"/>
  <c r="HE22" i="1"/>
  <c r="HF22" i="1"/>
  <c r="HG22" i="1"/>
  <c r="HH22" i="1"/>
  <c r="HI22" i="1"/>
  <c r="HJ22" i="1"/>
  <c r="HK22" i="1"/>
  <c r="HL22" i="1"/>
  <c r="HM22" i="1"/>
  <c r="HN22" i="1"/>
  <c r="HO22" i="1"/>
  <c r="HP22" i="1"/>
  <c r="DO23" i="1"/>
  <c r="DP23" i="1"/>
  <c r="DQ23" i="1"/>
  <c r="DR23" i="1"/>
  <c r="DS23" i="1"/>
  <c r="DT23" i="1"/>
  <c r="DU23" i="1"/>
  <c r="DV23" i="1"/>
  <c r="DW23" i="1"/>
  <c r="DX23" i="1"/>
  <c r="DY23" i="1"/>
  <c r="DZ23" i="1"/>
  <c r="EA23" i="1"/>
  <c r="EB23" i="1"/>
  <c r="EC23" i="1"/>
  <c r="ED23" i="1"/>
  <c r="EE23" i="1"/>
  <c r="EF23" i="1"/>
  <c r="EG23" i="1"/>
  <c r="EH23" i="1"/>
  <c r="EI23" i="1"/>
  <c r="EJ23" i="1"/>
  <c r="EK23" i="1"/>
  <c r="EL23" i="1"/>
  <c r="EM23" i="1"/>
  <c r="EN23" i="1"/>
  <c r="EO23" i="1"/>
  <c r="EP23" i="1"/>
  <c r="EQ23" i="1"/>
  <c r="ER23" i="1"/>
  <c r="ES23" i="1"/>
  <c r="ET23" i="1"/>
  <c r="EU23" i="1"/>
  <c r="EV23" i="1"/>
  <c r="EW23" i="1"/>
  <c r="EX23" i="1"/>
  <c r="EY23" i="1"/>
  <c r="EZ23" i="1"/>
  <c r="FA23" i="1"/>
  <c r="FB23" i="1"/>
  <c r="FC23" i="1"/>
  <c r="FD23" i="1"/>
  <c r="FE23" i="1"/>
  <c r="FF23" i="1"/>
  <c r="FG23" i="1"/>
  <c r="FH23" i="1"/>
  <c r="FI23" i="1"/>
  <c r="FJ23" i="1"/>
  <c r="FK23" i="1"/>
  <c r="FL23" i="1"/>
  <c r="FM23" i="1"/>
  <c r="FN23" i="1"/>
  <c r="FO23" i="1"/>
  <c r="FP23" i="1"/>
  <c r="FQ23" i="1"/>
  <c r="FR23" i="1"/>
  <c r="FS23" i="1"/>
  <c r="FT23" i="1"/>
  <c r="FU23" i="1"/>
  <c r="FV23" i="1"/>
  <c r="FW23" i="1"/>
  <c r="FX23" i="1"/>
  <c r="FY23" i="1"/>
  <c r="FZ23" i="1"/>
  <c r="GA23" i="1"/>
  <c r="GB23" i="1"/>
  <c r="GC23" i="1"/>
  <c r="GD23" i="1"/>
  <c r="GE23" i="1"/>
  <c r="GF23" i="1"/>
  <c r="GG23" i="1"/>
  <c r="GH23" i="1"/>
  <c r="GI23" i="1"/>
  <c r="GJ23" i="1"/>
  <c r="GK23" i="1"/>
  <c r="GL23" i="1"/>
  <c r="GM23" i="1"/>
  <c r="GN23" i="1"/>
  <c r="GO23" i="1"/>
  <c r="GP23" i="1"/>
  <c r="GQ23" i="1"/>
  <c r="GR23" i="1"/>
  <c r="GS23" i="1"/>
  <c r="GT23" i="1"/>
  <c r="GU23" i="1"/>
  <c r="GV23" i="1"/>
  <c r="GW23" i="1"/>
  <c r="GX23" i="1"/>
  <c r="GY23" i="1"/>
  <c r="GZ23" i="1"/>
  <c r="HA23" i="1"/>
  <c r="HB23" i="1"/>
  <c r="HC23" i="1"/>
  <c r="HD23" i="1"/>
  <c r="HE23" i="1"/>
  <c r="HF23" i="1"/>
  <c r="HG23" i="1"/>
  <c r="HH23" i="1"/>
  <c r="HI23" i="1"/>
  <c r="HJ23" i="1"/>
  <c r="HK23" i="1"/>
  <c r="HL23" i="1"/>
  <c r="HM23" i="1"/>
  <c r="HN23" i="1"/>
  <c r="HO23" i="1"/>
  <c r="HP23" i="1"/>
  <c r="DO24" i="1"/>
  <c r="DP24" i="1"/>
  <c r="DQ24" i="1"/>
  <c r="DR24" i="1"/>
  <c r="DS24" i="1"/>
  <c r="DT24" i="1"/>
  <c r="DU24" i="1"/>
  <c r="DV24" i="1"/>
  <c r="DW24" i="1"/>
  <c r="DX24" i="1"/>
  <c r="DY24" i="1"/>
  <c r="DZ24" i="1"/>
  <c r="EA24" i="1"/>
  <c r="EB24" i="1"/>
  <c r="EC24" i="1"/>
  <c r="ED24" i="1"/>
  <c r="EE24" i="1"/>
  <c r="EF24" i="1"/>
  <c r="EG24" i="1"/>
  <c r="EH24" i="1"/>
  <c r="EI24" i="1"/>
  <c r="EJ24" i="1"/>
  <c r="EK24" i="1"/>
  <c r="EL24" i="1"/>
  <c r="EM24" i="1"/>
  <c r="EN24" i="1"/>
  <c r="EO24" i="1"/>
  <c r="EP24" i="1"/>
  <c r="EQ24" i="1"/>
  <c r="ER24" i="1"/>
  <c r="ES24" i="1"/>
  <c r="ET24" i="1"/>
  <c r="EU24" i="1"/>
  <c r="EV24" i="1"/>
  <c r="EW24" i="1"/>
  <c r="EX24" i="1"/>
  <c r="EY24" i="1"/>
  <c r="EZ24" i="1"/>
  <c r="FA24" i="1"/>
  <c r="FB24" i="1"/>
  <c r="FC24" i="1"/>
  <c r="FD24" i="1"/>
  <c r="FE24" i="1"/>
  <c r="FF24" i="1"/>
  <c r="FG24" i="1"/>
  <c r="FH24" i="1"/>
  <c r="FI24" i="1"/>
  <c r="FJ24" i="1"/>
  <c r="FK24" i="1"/>
  <c r="FL24" i="1"/>
  <c r="FM24" i="1"/>
  <c r="FN24" i="1"/>
  <c r="FO24" i="1"/>
  <c r="FP24" i="1"/>
  <c r="FQ24" i="1"/>
  <c r="FR24" i="1"/>
  <c r="FS24" i="1"/>
  <c r="FT24" i="1"/>
  <c r="FU24" i="1"/>
  <c r="FV24" i="1"/>
  <c r="FW24" i="1"/>
  <c r="FX24" i="1"/>
  <c r="FY24" i="1"/>
  <c r="FZ24" i="1"/>
  <c r="GA24" i="1"/>
  <c r="GB24" i="1"/>
  <c r="GC24" i="1"/>
  <c r="GD24" i="1"/>
  <c r="GE24" i="1"/>
  <c r="GF24" i="1"/>
  <c r="GG24" i="1"/>
  <c r="GH24" i="1"/>
  <c r="GI24" i="1"/>
  <c r="GJ24" i="1"/>
  <c r="GK24" i="1"/>
  <c r="GL24" i="1"/>
  <c r="GM24" i="1"/>
  <c r="GN24" i="1"/>
  <c r="GO24" i="1"/>
  <c r="GP24" i="1"/>
  <c r="GQ24" i="1"/>
  <c r="GR24" i="1"/>
  <c r="GS24" i="1"/>
  <c r="GT24" i="1"/>
  <c r="GU24" i="1"/>
  <c r="GV24" i="1"/>
  <c r="GW24" i="1"/>
  <c r="GX24" i="1"/>
  <c r="GY24" i="1"/>
  <c r="GZ24" i="1"/>
  <c r="HA24" i="1"/>
  <c r="HB24" i="1"/>
  <c r="HC24" i="1"/>
  <c r="HD24" i="1"/>
  <c r="HE24" i="1"/>
  <c r="HF24" i="1"/>
  <c r="HG24" i="1"/>
  <c r="HH24" i="1"/>
  <c r="HI24" i="1"/>
  <c r="HJ24" i="1"/>
  <c r="HK24" i="1"/>
  <c r="HL24" i="1"/>
  <c r="HM24" i="1"/>
  <c r="HN24" i="1"/>
  <c r="HO24" i="1"/>
  <c r="HP24" i="1"/>
  <c r="DO25" i="1"/>
  <c r="DP25" i="1"/>
  <c r="DQ25" i="1"/>
  <c r="DR25" i="1"/>
  <c r="DS25" i="1"/>
  <c r="DT25" i="1"/>
  <c r="DU25" i="1"/>
  <c r="DV25" i="1"/>
  <c r="DW25" i="1"/>
  <c r="DX25" i="1"/>
  <c r="DY25" i="1"/>
  <c r="DZ25" i="1"/>
  <c r="EA25" i="1"/>
  <c r="EB25" i="1"/>
  <c r="EC25" i="1"/>
  <c r="ED25" i="1"/>
  <c r="EE25" i="1"/>
  <c r="EF25" i="1"/>
  <c r="EG25" i="1"/>
  <c r="EH25" i="1"/>
  <c r="EI25" i="1"/>
  <c r="EJ25" i="1"/>
  <c r="EK25" i="1"/>
  <c r="EL25" i="1"/>
  <c r="EM25" i="1"/>
  <c r="EN25" i="1"/>
  <c r="EO25" i="1"/>
  <c r="EP25" i="1"/>
  <c r="EQ25" i="1"/>
  <c r="ER25" i="1"/>
  <c r="ES25" i="1"/>
  <c r="ET25" i="1"/>
  <c r="EU25" i="1"/>
  <c r="EV25" i="1"/>
  <c r="EW25" i="1"/>
  <c r="EX25" i="1"/>
  <c r="EY25" i="1"/>
  <c r="EZ25" i="1"/>
  <c r="FA25" i="1"/>
  <c r="FB25" i="1"/>
  <c r="FC25" i="1"/>
  <c r="FD25" i="1"/>
  <c r="FE25" i="1"/>
  <c r="FF25" i="1"/>
  <c r="FG25" i="1"/>
  <c r="FH25" i="1"/>
  <c r="FI25" i="1"/>
  <c r="FJ25" i="1"/>
  <c r="FK25" i="1"/>
  <c r="FL25" i="1"/>
  <c r="FM25" i="1"/>
  <c r="FN25" i="1"/>
  <c r="FO25" i="1"/>
  <c r="FP25" i="1"/>
  <c r="FQ25" i="1"/>
  <c r="FR25" i="1"/>
  <c r="FS25" i="1"/>
  <c r="FT25" i="1"/>
  <c r="FU25" i="1"/>
  <c r="FV25" i="1"/>
  <c r="FW25" i="1"/>
  <c r="FX25" i="1"/>
  <c r="FY25" i="1"/>
  <c r="FZ25" i="1"/>
  <c r="GA25" i="1"/>
  <c r="GB25" i="1"/>
  <c r="GC25" i="1"/>
  <c r="GD25" i="1"/>
  <c r="GE25" i="1"/>
  <c r="GF25" i="1"/>
  <c r="GG25" i="1"/>
  <c r="GH25" i="1"/>
  <c r="GI25" i="1"/>
  <c r="GJ25" i="1"/>
  <c r="GK25" i="1"/>
  <c r="GL25" i="1"/>
  <c r="GM25" i="1"/>
  <c r="GN25" i="1"/>
  <c r="GO25" i="1"/>
  <c r="GP25" i="1"/>
  <c r="GQ25" i="1"/>
  <c r="GR25" i="1"/>
  <c r="GS25" i="1"/>
  <c r="GT25" i="1"/>
  <c r="GU25" i="1"/>
  <c r="GV25" i="1"/>
  <c r="GW25" i="1"/>
  <c r="GX25" i="1"/>
  <c r="GY25" i="1"/>
  <c r="GZ25" i="1"/>
  <c r="HA25" i="1"/>
  <c r="HB25" i="1"/>
  <c r="HC25" i="1"/>
  <c r="HD25" i="1"/>
  <c r="HE25" i="1"/>
  <c r="HF25" i="1"/>
  <c r="HG25" i="1"/>
  <c r="HH25" i="1"/>
  <c r="HI25" i="1"/>
  <c r="HJ25" i="1"/>
  <c r="HK25" i="1"/>
  <c r="HL25" i="1"/>
  <c r="HM25" i="1"/>
  <c r="HN25" i="1"/>
  <c r="HO25" i="1"/>
  <c r="HP25" i="1"/>
  <c r="DO26" i="1"/>
  <c r="DP26" i="1"/>
  <c r="DQ26" i="1"/>
  <c r="DR26" i="1"/>
  <c r="DS26" i="1"/>
  <c r="DT26" i="1"/>
  <c r="DU26" i="1"/>
  <c r="DV26" i="1"/>
  <c r="DW26" i="1"/>
  <c r="DX26" i="1"/>
  <c r="DY26" i="1"/>
  <c r="DZ26" i="1"/>
  <c r="EA26" i="1"/>
  <c r="EB26" i="1"/>
  <c r="EC26" i="1"/>
  <c r="ED26" i="1"/>
  <c r="EE26" i="1"/>
  <c r="EF26" i="1"/>
  <c r="EG26" i="1"/>
  <c r="EH26" i="1"/>
  <c r="EI26" i="1"/>
  <c r="EJ26" i="1"/>
  <c r="EK26" i="1"/>
  <c r="EL26" i="1"/>
  <c r="EM26" i="1"/>
  <c r="EN26" i="1"/>
  <c r="EO26" i="1"/>
  <c r="EP26" i="1"/>
  <c r="EQ26" i="1"/>
  <c r="ER26" i="1"/>
  <c r="ES26" i="1"/>
  <c r="ET26" i="1"/>
  <c r="EU26" i="1"/>
  <c r="EV26" i="1"/>
  <c r="EW26" i="1"/>
  <c r="EX26" i="1"/>
  <c r="EY26" i="1"/>
  <c r="EZ26" i="1"/>
  <c r="FA26" i="1"/>
  <c r="FB26" i="1"/>
  <c r="FC26" i="1"/>
  <c r="FD26" i="1"/>
  <c r="FE26" i="1"/>
  <c r="FF26" i="1"/>
  <c r="FG26" i="1"/>
  <c r="FH26" i="1"/>
  <c r="FI26" i="1"/>
  <c r="FJ26" i="1"/>
  <c r="FK26" i="1"/>
  <c r="FL26" i="1"/>
  <c r="FM26" i="1"/>
  <c r="FN26" i="1"/>
  <c r="FO26" i="1"/>
  <c r="FP26" i="1"/>
  <c r="FQ26" i="1"/>
  <c r="FR26" i="1"/>
  <c r="FS26" i="1"/>
  <c r="FT26" i="1"/>
  <c r="FU26" i="1"/>
  <c r="FV26" i="1"/>
  <c r="FW26" i="1"/>
  <c r="FX26" i="1"/>
  <c r="FY26" i="1"/>
  <c r="FZ26" i="1"/>
  <c r="GA26" i="1"/>
  <c r="GB26" i="1"/>
  <c r="GC26" i="1"/>
  <c r="GD26" i="1"/>
  <c r="GE26" i="1"/>
  <c r="GF26" i="1"/>
  <c r="GG26" i="1"/>
  <c r="GH26" i="1"/>
  <c r="GI26" i="1"/>
  <c r="GJ26" i="1"/>
  <c r="GK26" i="1"/>
  <c r="GL26" i="1"/>
  <c r="GM26" i="1"/>
  <c r="GN26" i="1"/>
  <c r="GO26" i="1"/>
  <c r="GP26" i="1"/>
  <c r="GQ26" i="1"/>
  <c r="GR26" i="1"/>
  <c r="GS26" i="1"/>
  <c r="GT26" i="1"/>
  <c r="GU26" i="1"/>
  <c r="GV26" i="1"/>
  <c r="GW26" i="1"/>
  <c r="GX26" i="1"/>
  <c r="GY26" i="1"/>
  <c r="GZ26" i="1"/>
  <c r="HA26" i="1"/>
  <c r="HB26" i="1"/>
  <c r="HC26" i="1"/>
  <c r="HD26" i="1"/>
  <c r="HE26" i="1"/>
  <c r="HF26" i="1"/>
  <c r="HG26" i="1"/>
  <c r="HH26" i="1"/>
  <c r="HI26" i="1"/>
  <c r="HJ26" i="1"/>
  <c r="HK26" i="1"/>
  <c r="HL26" i="1"/>
  <c r="HM26" i="1"/>
  <c r="HN26" i="1"/>
  <c r="HO26" i="1"/>
  <c r="HP26" i="1"/>
  <c r="DO27" i="1"/>
  <c r="DP27" i="1"/>
  <c r="DQ27" i="1"/>
  <c r="DR27" i="1"/>
  <c r="DS27" i="1"/>
  <c r="DT27" i="1"/>
  <c r="DU27" i="1"/>
  <c r="DV27" i="1"/>
  <c r="DW27" i="1"/>
  <c r="DX27" i="1"/>
  <c r="DY27" i="1"/>
  <c r="DZ27" i="1"/>
  <c r="EA27" i="1"/>
  <c r="EB27" i="1"/>
  <c r="EC27" i="1"/>
  <c r="ED27" i="1"/>
  <c r="EE27" i="1"/>
  <c r="EF27" i="1"/>
  <c r="EG27" i="1"/>
  <c r="EH27" i="1"/>
  <c r="EI27" i="1"/>
  <c r="EJ27" i="1"/>
  <c r="EK27" i="1"/>
  <c r="EL27" i="1"/>
  <c r="EM27" i="1"/>
  <c r="EN27" i="1"/>
  <c r="EO27" i="1"/>
  <c r="EP27" i="1"/>
  <c r="EQ27" i="1"/>
  <c r="ER27" i="1"/>
  <c r="ES27" i="1"/>
  <c r="ET27" i="1"/>
  <c r="EU27" i="1"/>
  <c r="EV27" i="1"/>
  <c r="EW27" i="1"/>
  <c r="EX27" i="1"/>
  <c r="EY27" i="1"/>
  <c r="EZ27" i="1"/>
  <c r="FA27" i="1"/>
  <c r="FB27" i="1"/>
  <c r="FC27" i="1"/>
  <c r="FD27" i="1"/>
  <c r="FE27" i="1"/>
  <c r="FF27" i="1"/>
  <c r="FG27" i="1"/>
  <c r="FH27" i="1"/>
  <c r="FI27" i="1"/>
  <c r="FJ27" i="1"/>
  <c r="FK27" i="1"/>
  <c r="FL27" i="1"/>
  <c r="FM27" i="1"/>
  <c r="FN27" i="1"/>
  <c r="FO27" i="1"/>
  <c r="FP27" i="1"/>
  <c r="FQ27" i="1"/>
  <c r="FR27" i="1"/>
  <c r="FS27" i="1"/>
  <c r="FT27" i="1"/>
  <c r="FU27" i="1"/>
  <c r="FV27" i="1"/>
  <c r="FW27" i="1"/>
  <c r="FX27" i="1"/>
  <c r="FY27" i="1"/>
  <c r="FZ27" i="1"/>
  <c r="GA27" i="1"/>
  <c r="GB27" i="1"/>
  <c r="GC27" i="1"/>
  <c r="GD27" i="1"/>
  <c r="GE27" i="1"/>
  <c r="GF27" i="1"/>
  <c r="GG27" i="1"/>
  <c r="GH27" i="1"/>
  <c r="GI27" i="1"/>
  <c r="GJ27" i="1"/>
  <c r="GK27" i="1"/>
  <c r="GL27" i="1"/>
  <c r="GM27" i="1"/>
  <c r="GN27" i="1"/>
  <c r="GO27" i="1"/>
  <c r="GP27" i="1"/>
  <c r="GQ27" i="1"/>
  <c r="GR27" i="1"/>
  <c r="GS27" i="1"/>
  <c r="GT27" i="1"/>
  <c r="GU27" i="1"/>
  <c r="GV27" i="1"/>
  <c r="GW27" i="1"/>
  <c r="GX27" i="1"/>
  <c r="GY27" i="1"/>
  <c r="GZ27" i="1"/>
  <c r="HA27" i="1"/>
  <c r="HB27" i="1"/>
  <c r="HC27" i="1"/>
  <c r="HD27" i="1"/>
  <c r="HE27" i="1"/>
  <c r="HF27" i="1"/>
  <c r="HG27" i="1"/>
  <c r="HH27" i="1"/>
  <c r="HI27" i="1"/>
  <c r="HJ27" i="1"/>
  <c r="HK27" i="1"/>
  <c r="HL27" i="1"/>
  <c r="HM27" i="1"/>
  <c r="HN27" i="1"/>
  <c r="HO27" i="1"/>
  <c r="HP27" i="1"/>
  <c r="DO28" i="1"/>
  <c r="DP28" i="1"/>
  <c r="DQ28" i="1"/>
  <c r="DR28" i="1"/>
  <c r="DS28" i="1"/>
  <c r="DT28" i="1"/>
  <c r="DU28" i="1"/>
  <c r="DV28" i="1"/>
  <c r="DW28" i="1"/>
  <c r="DX28" i="1"/>
  <c r="DY28" i="1"/>
  <c r="DZ28" i="1"/>
  <c r="EA28" i="1"/>
  <c r="EB28" i="1"/>
  <c r="EC28" i="1"/>
  <c r="ED28" i="1"/>
  <c r="EE28" i="1"/>
  <c r="EF28" i="1"/>
  <c r="EG28" i="1"/>
  <c r="EH28" i="1"/>
  <c r="EI28" i="1"/>
  <c r="EJ28" i="1"/>
  <c r="EK28" i="1"/>
  <c r="EL28" i="1"/>
  <c r="EM28" i="1"/>
  <c r="EN28" i="1"/>
  <c r="EO28" i="1"/>
  <c r="EP28" i="1"/>
  <c r="EQ28" i="1"/>
  <c r="ER28" i="1"/>
  <c r="ES28" i="1"/>
  <c r="ET28" i="1"/>
  <c r="EU28" i="1"/>
  <c r="EV28" i="1"/>
  <c r="EW28" i="1"/>
  <c r="EX28" i="1"/>
  <c r="EY28" i="1"/>
  <c r="EZ28" i="1"/>
  <c r="FA28" i="1"/>
  <c r="FB28" i="1"/>
  <c r="FC28" i="1"/>
  <c r="FD28" i="1"/>
  <c r="FE28" i="1"/>
  <c r="FF28" i="1"/>
  <c r="FG28" i="1"/>
  <c r="FH28" i="1"/>
  <c r="FI28" i="1"/>
  <c r="FJ28" i="1"/>
  <c r="FK28" i="1"/>
  <c r="FL28" i="1"/>
  <c r="FM28" i="1"/>
  <c r="FN28" i="1"/>
  <c r="FO28" i="1"/>
  <c r="FP28" i="1"/>
  <c r="FQ28" i="1"/>
  <c r="FR28" i="1"/>
  <c r="FS28" i="1"/>
  <c r="FT28" i="1"/>
  <c r="FU28" i="1"/>
  <c r="FV28" i="1"/>
  <c r="FW28" i="1"/>
  <c r="FX28" i="1"/>
  <c r="FY28" i="1"/>
  <c r="FZ28" i="1"/>
  <c r="GA28" i="1"/>
  <c r="GB28" i="1"/>
  <c r="GC28" i="1"/>
  <c r="GD28" i="1"/>
  <c r="GE28" i="1"/>
  <c r="GF28" i="1"/>
  <c r="GG28" i="1"/>
  <c r="GH28" i="1"/>
  <c r="GI28" i="1"/>
  <c r="GJ28" i="1"/>
  <c r="GK28" i="1"/>
  <c r="GL28" i="1"/>
  <c r="GM28" i="1"/>
  <c r="GN28" i="1"/>
  <c r="GO28" i="1"/>
  <c r="GP28" i="1"/>
  <c r="GQ28" i="1"/>
  <c r="GR28" i="1"/>
  <c r="GS28" i="1"/>
  <c r="GT28" i="1"/>
  <c r="GU28" i="1"/>
  <c r="GV28" i="1"/>
  <c r="GW28" i="1"/>
  <c r="GX28" i="1"/>
  <c r="GY28" i="1"/>
  <c r="GZ28" i="1"/>
  <c r="HA28" i="1"/>
  <c r="HB28" i="1"/>
  <c r="HC28" i="1"/>
  <c r="HD28" i="1"/>
  <c r="HE28" i="1"/>
  <c r="HF28" i="1"/>
  <c r="HG28" i="1"/>
  <c r="HH28" i="1"/>
  <c r="HI28" i="1"/>
  <c r="HJ28" i="1"/>
  <c r="HK28" i="1"/>
  <c r="HL28" i="1"/>
  <c r="HM28" i="1"/>
  <c r="HN28" i="1"/>
  <c r="HO28" i="1"/>
  <c r="HP28" i="1"/>
  <c r="DO29" i="1"/>
  <c r="DP29" i="1"/>
  <c r="DQ29" i="1"/>
  <c r="DR29" i="1"/>
  <c r="DS29" i="1"/>
  <c r="DT29" i="1"/>
  <c r="DU29" i="1"/>
  <c r="DV29" i="1"/>
  <c r="DW29" i="1"/>
  <c r="DX29" i="1"/>
  <c r="DY29" i="1"/>
  <c r="DZ29" i="1"/>
  <c r="EA29" i="1"/>
  <c r="EB29" i="1"/>
  <c r="EC29" i="1"/>
  <c r="ED29" i="1"/>
  <c r="EE29" i="1"/>
  <c r="EF29" i="1"/>
  <c r="EG29" i="1"/>
  <c r="EH29" i="1"/>
  <c r="EI29" i="1"/>
  <c r="EJ29" i="1"/>
  <c r="EK29" i="1"/>
  <c r="EL29" i="1"/>
  <c r="EM29" i="1"/>
  <c r="EN29" i="1"/>
  <c r="EO29" i="1"/>
  <c r="EP29" i="1"/>
  <c r="EQ29" i="1"/>
  <c r="ER29" i="1"/>
  <c r="ES29" i="1"/>
  <c r="ET29" i="1"/>
  <c r="EU29" i="1"/>
  <c r="EV29" i="1"/>
  <c r="EW29" i="1"/>
  <c r="EX29" i="1"/>
  <c r="EY29" i="1"/>
  <c r="EZ29" i="1"/>
  <c r="FA29" i="1"/>
  <c r="FB29" i="1"/>
  <c r="FC29" i="1"/>
  <c r="FD29" i="1"/>
  <c r="FE29" i="1"/>
  <c r="FF29" i="1"/>
  <c r="FG29" i="1"/>
  <c r="FH29" i="1"/>
  <c r="FI29" i="1"/>
  <c r="FJ29" i="1"/>
  <c r="FK29" i="1"/>
  <c r="FL29" i="1"/>
  <c r="FM29" i="1"/>
  <c r="FN29" i="1"/>
  <c r="FO29" i="1"/>
  <c r="FP29" i="1"/>
  <c r="FQ29" i="1"/>
  <c r="FR29" i="1"/>
  <c r="FS29" i="1"/>
  <c r="FT29" i="1"/>
  <c r="FU29" i="1"/>
  <c r="FV29" i="1"/>
  <c r="FW29" i="1"/>
  <c r="FX29" i="1"/>
  <c r="FY29" i="1"/>
  <c r="FZ29" i="1"/>
  <c r="GA29" i="1"/>
  <c r="GB29" i="1"/>
  <c r="GC29" i="1"/>
  <c r="GD29" i="1"/>
  <c r="GE29" i="1"/>
  <c r="GF29" i="1"/>
  <c r="GG29" i="1"/>
  <c r="GH29" i="1"/>
  <c r="GI29" i="1"/>
  <c r="GJ29" i="1"/>
  <c r="GK29" i="1"/>
  <c r="GL29" i="1"/>
  <c r="GM29" i="1"/>
  <c r="GN29" i="1"/>
  <c r="GO29" i="1"/>
  <c r="GP29" i="1"/>
  <c r="GQ29" i="1"/>
  <c r="GR29" i="1"/>
  <c r="GS29" i="1"/>
  <c r="GT29" i="1"/>
  <c r="GU29" i="1"/>
  <c r="GV29" i="1"/>
  <c r="GW29" i="1"/>
  <c r="GX29" i="1"/>
  <c r="GY29" i="1"/>
  <c r="GZ29" i="1"/>
  <c r="HA29" i="1"/>
  <c r="HB29" i="1"/>
  <c r="HC29" i="1"/>
  <c r="HD29" i="1"/>
  <c r="HE29" i="1"/>
  <c r="HF29" i="1"/>
  <c r="HG29" i="1"/>
  <c r="HH29" i="1"/>
  <c r="HI29" i="1"/>
  <c r="HJ29" i="1"/>
  <c r="HK29" i="1"/>
  <c r="HL29" i="1"/>
  <c r="HM29" i="1"/>
  <c r="HN29" i="1"/>
  <c r="HO29" i="1"/>
  <c r="HP29" i="1"/>
  <c r="DO30" i="1"/>
  <c r="DP30" i="1"/>
  <c r="DQ30" i="1"/>
  <c r="DR30" i="1"/>
  <c r="DS30" i="1"/>
  <c r="DT30" i="1"/>
  <c r="DU30" i="1"/>
  <c r="DV30" i="1"/>
  <c r="DW30" i="1"/>
  <c r="DX30" i="1"/>
  <c r="DY30" i="1"/>
  <c r="DZ30" i="1"/>
  <c r="EA30" i="1"/>
  <c r="EB30" i="1"/>
  <c r="EC30" i="1"/>
  <c r="ED30" i="1"/>
  <c r="EE30" i="1"/>
  <c r="EF30" i="1"/>
  <c r="EG30" i="1"/>
  <c r="EH30" i="1"/>
  <c r="EI30" i="1"/>
  <c r="EJ30" i="1"/>
  <c r="EK30" i="1"/>
  <c r="EL30" i="1"/>
  <c r="EM30" i="1"/>
  <c r="EN30" i="1"/>
  <c r="EO30" i="1"/>
  <c r="EP30" i="1"/>
  <c r="EQ30" i="1"/>
  <c r="ER30" i="1"/>
  <c r="ES30" i="1"/>
  <c r="ET30" i="1"/>
  <c r="EU30" i="1"/>
  <c r="EV30" i="1"/>
  <c r="EW30" i="1"/>
  <c r="EX30" i="1"/>
  <c r="EY30" i="1"/>
  <c r="EZ30" i="1"/>
  <c r="FA30" i="1"/>
  <c r="FB30" i="1"/>
  <c r="FC30" i="1"/>
  <c r="FD30" i="1"/>
  <c r="FE30" i="1"/>
  <c r="FF30" i="1"/>
  <c r="FG30" i="1"/>
  <c r="FH30" i="1"/>
  <c r="FI30" i="1"/>
  <c r="FJ30" i="1"/>
  <c r="FK30" i="1"/>
  <c r="FL30" i="1"/>
  <c r="FM30" i="1"/>
  <c r="FN30" i="1"/>
  <c r="FO30" i="1"/>
  <c r="FP30" i="1"/>
  <c r="FQ30" i="1"/>
  <c r="FR30" i="1"/>
  <c r="FS30" i="1"/>
  <c r="FT30" i="1"/>
  <c r="FU30" i="1"/>
  <c r="FV30" i="1"/>
  <c r="FW30" i="1"/>
  <c r="FX30" i="1"/>
  <c r="FY30" i="1"/>
  <c r="FZ30" i="1"/>
  <c r="GA30" i="1"/>
  <c r="GB30" i="1"/>
  <c r="GC30" i="1"/>
  <c r="GD30" i="1"/>
  <c r="GE30" i="1"/>
  <c r="GF30" i="1"/>
  <c r="GG30" i="1"/>
  <c r="GH30" i="1"/>
  <c r="GI30" i="1"/>
  <c r="GJ30" i="1"/>
  <c r="GK30" i="1"/>
  <c r="GL30" i="1"/>
  <c r="GM30" i="1"/>
  <c r="GN30" i="1"/>
  <c r="GO30" i="1"/>
  <c r="GP30" i="1"/>
  <c r="GQ30" i="1"/>
  <c r="GR30" i="1"/>
  <c r="GS30" i="1"/>
  <c r="GT30" i="1"/>
  <c r="GU30" i="1"/>
  <c r="GV30" i="1"/>
  <c r="GW30" i="1"/>
  <c r="GX30" i="1"/>
  <c r="GY30" i="1"/>
  <c r="GZ30" i="1"/>
  <c r="HA30" i="1"/>
  <c r="HB30" i="1"/>
  <c r="HC30" i="1"/>
  <c r="HD30" i="1"/>
  <c r="HE30" i="1"/>
  <c r="HF30" i="1"/>
  <c r="HG30" i="1"/>
  <c r="HH30" i="1"/>
  <c r="HI30" i="1"/>
  <c r="HJ30" i="1"/>
  <c r="HK30" i="1"/>
  <c r="HL30" i="1"/>
  <c r="HM30" i="1"/>
  <c r="HN30" i="1"/>
  <c r="HO30" i="1"/>
  <c r="HP30" i="1"/>
  <c r="DO31" i="1"/>
  <c r="DP31" i="1"/>
  <c r="DQ31" i="1"/>
  <c r="DR31" i="1"/>
  <c r="DS31" i="1"/>
  <c r="DT31" i="1"/>
  <c r="DU31" i="1"/>
  <c r="DV31" i="1"/>
  <c r="DW31" i="1"/>
  <c r="DX31" i="1"/>
  <c r="DY31" i="1"/>
  <c r="DZ31" i="1"/>
  <c r="EA31" i="1"/>
  <c r="EB31" i="1"/>
  <c r="EC31" i="1"/>
  <c r="ED31" i="1"/>
  <c r="EE31" i="1"/>
  <c r="EF31" i="1"/>
  <c r="EG31" i="1"/>
  <c r="EH31" i="1"/>
  <c r="EI31" i="1"/>
  <c r="EJ31" i="1"/>
  <c r="EK31" i="1"/>
  <c r="EL31" i="1"/>
  <c r="EM31" i="1"/>
  <c r="EN31" i="1"/>
  <c r="EO31" i="1"/>
  <c r="EP31" i="1"/>
  <c r="EQ31" i="1"/>
  <c r="ER31" i="1"/>
  <c r="ES31" i="1"/>
  <c r="ET31" i="1"/>
  <c r="EU31" i="1"/>
  <c r="EV31" i="1"/>
  <c r="EW31" i="1"/>
  <c r="EX31" i="1"/>
  <c r="EY31" i="1"/>
  <c r="EZ31" i="1"/>
  <c r="FA31" i="1"/>
  <c r="FB31" i="1"/>
  <c r="FC31" i="1"/>
  <c r="FD31" i="1"/>
  <c r="FE31" i="1"/>
  <c r="FF31" i="1"/>
  <c r="FG31" i="1"/>
  <c r="FH31" i="1"/>
  <c r="FI31" i="1"/>
  <c r="FJ31" i="1"/>
  <c r="FK31" i="1"/>
  <c r="FL31" i="1"/>
  <c r="FM31" i="1"/>
  <c r="FN31" i="1"/>
  <c r="FO31" i="1"/>
  <c r="FP31" i="1"/>
  <c r="FQ31" i="1"/>
  <c r="FR31" i="1"/>
  <c r="FS31" i="1"/>
  <c r="FT31" i="1"/>
  <c r="FU31" i="1"/>
  <c r="FV31" i="1"/>
  <c r="FW31" i="1"/>
  <c r="FX31" i="1"/>
  <c r="FY31" i="1"/>
  <c r="FZ31" i="1"/>
  <c r="GA31" i="1"/>
  <c r="GB31" i="1"/>
  <c r="GC31" i="1"/>
  <c r="GD31" i="1"/>
  <c r="GE31" i="1"/>
  <c r="GF31" i="1"/>
  <c r="GG31" i="1"/>
  <c r="GH31" i="1"/>
  <c r="GI31" i="1"/>
  <c r="GJ31" i="1"/>
  <c r="GK31" i="1"/>
  <c r="GL31" i="1"/>
  <c r="GM31" i="1"/>
  <c r="GN31" i="1"/>
  <c r="GO31" i="1"/>
  <c r="GP31" i="1"/>
  <c r="GQ31" i="1"/>
  <c r="GR31" i="1"/>
  <c r="GS31" i="1"/>
  <c r="GT31" i="1"/>
  <c r="GU31" i="1"/>
  <c r="GV31" i="1"/>
  <c r="GW31" i="1"/>
  <c r="GX31" i="1"/>
  <c r="GY31" i="1"/>
  <c r="GZ31" i="1"/>
  <c r="HA31" i="1"/>
  <c r="HB31" i="1"/>
  <c r="HC31" i="1"/>
  <c r="HD31" i="1"/>
  <c r="HE31" i="1"/>
  <c r="HF31" i="1"/>
  <c r="HG31" i="1"/>
  <c r="HH31" i="1"/>
  <c r="HI31" i="1"/>
  <c r="HJ31" i="1"/>
  <c r="HK31" i="1"/>
  <c r="HL31" i="1"/>
  <c r="HM31" i="1"/>
  <c r="HN31" i="1"/>
  <c r="HO31" i="1"/>
  <c r="HP31" i="1"/>
  <c r="DO32" i="1"/>
  <c r="DP32" i="1"/>
  <c r="DQ32" i="1"/>
  <c r="DR32" i="1"/>
  <c r="DS32" i="1"/>
  <c r="DT32" i="1"/>
  <c r="DU32" i="1"/>
  <c r="DV32" i="1"/>
  <c r="DW32" i="1"/>
  <c r="DX32" i="1"/>
  <c r="DY32" i="1"/>
  <c r="DZ32" i="1"/>
  <c r="EA32" i="1"/>
  <c r="EB32" i="1"/>
  <c r="EC32" i="1"/>
  <c r="ED32" i="1"/>
  <c r="EE32" i="1"/>
  <c r="EF32" i="1"/>
  <c r="EG32" i="1"/>
  <c r="EH32" i="1"/>
  <c r="EI32" i="1"/>
  <c r="EJ32" i="1"/>
  <c r="EK32" i="1"/>
  <c r="EL32" i="1"/>
  <c r="EM32" i="1"/>
  <c r="EN32" i="1"/>
  <c r="EO32" i="1"/>
  <c r="EP32" i="1"/>
  <c r="EQ32" i="1"/>
  <c r="ER32" i="1"/>
  <c r="ES32" i="1"/>
  <c r="ET32" i="1"/>
  <c r="EU32" i="1"/>
  <c r="EV32" i="1"/>
  <c r="EW32" i="1"/>
  <c r="EX32" i="1"/>
  <c r="EY32" i="1"/>
  <c r="EZ32" i="1"/>
  <c r="FA32" i="1"/>
  <c r="FB32" i="1"/>
  <c r="FC32" i="1"/>
  <c r="FD32" i="1"/>
  <c r="FE32" i="1"/>
  <c r="FF32" i="1"/>
  <c r="FG32" i="1"/>
  <c r="FH32" i="1"/>
  <c r="FI32" i="1"/>
  <c r="FJ32" i="1"/>
  <c r="FK32" i="1"/>
  <c r="FL32" i="1"/>
  <c r="FM32" i="1"/>
  <c r="FN32" i="1"/>
  <c r="FO32" i="1"/>
  <c r="FP32" i="1"/>
  <c r="FQ32" i="1"/>
  <c r="FR32" i="1"/>
  <c r="FS32" i="1"/>
  <c r="FT32" i="1"/>
  <c r="FU32" i="1"/>
  <c r="FV32" i="1"/>
  <c r="FW32" i="1"/>
  <c r="FX32" i="1"/>
  <c r="FY32" i="1"/>
  <c r="FZ32" i="1"/>
  <c r="GA32" i="1"/>
  <c r="GB32" i="1"/>
  <c r="GC32" i="1"/>
  <c r="GD32" i="1"/>
  <c r="GE32" i="1"/>
  <c r="GF32" i="1"/>
  <c r="GG32" i="1"/>
  <c r="GH32" i="1"/>
  <c r="GI32" i="1"/>
  <c r="GJ32" i="1"/>
  <c r="GK32" i="1"/>
  <c r="GL32" i="1"/>
  <c r="GM32" i="1"/>
  <c r="GN32" i="1"/>
  <c r="GO32" i="1"/>
  <c r="GP32" i="1"/>
  <c r="GQ32" i="1"/>
  <c r="GR32" i="1"/>
  <c r="GS32" i="1"/>
  <c r="GT32" i="1"/>
  <c r="GU32" i="1"/>
  <c r="GV32" i="1"/>
  <c r="GW32" i="1"/>
  <c r="GX32" i="1"/>
  <c r="GY32" i="1"/>
  <c r="GZ32" i="1"/>
  <c r="HA32" i="1"/>
  <c r="HB32" i="1"/>
  <c r="HC32" i="1"/>
  <c r="HD32" i="1"/>
  <c r="HE32" i="1"/>
  <c r="HF32" i="1"/>
  <c r="HG32" i="1"/>
  <c r="HH32" i="1"/>
  <c r="HI32" i="1"/>
  <c r="HJ32" i="1"/>
  <c r="HK32" i="1"/>
  <c r="HL32" i="1"/>
  <c r="HM32" i="1"/>
  <c r="HN32" i="1"/>
  <c r="HO32" i="1"/>
  <c r="HP32" i="1"/>
  <c r="DO33" i="1"/>
  <c r="DP33" i="1"/>
  <c r="DQ33" i="1"/>
  <c r="DR33" i="1"/>
  <c r="DS33" i="1"/>
  <c r="DT33" i="1"/>
  <c r="DU33" i="1"/>
  <c r="DV33" i="1"/>
  <c r="DW33" i="1"/>
  <c r="DX33" i="1"/>
  <c r="DY33" i="1"/>
  <c r="DZ33" i="1"/>
  <c r="EA33" i="1"/>
  <c r="EB33" i="1"/>
  <c r="EC33" i="1"/>
  <c r="ED33" i="1"/>
  <c r="EE33" i="1"/>
  <c r="EF33" i="1"/>
  <c r="EG33" i="1"/>
  <c r="EH33" i="1"/>
  <c r="EI33" i="1"/>
  <c r="EJ33" i="1"/>
  <c r="EK33" i="1"/>
  <c r="EL33" i="1"/>
  <c r="EM33" i="1"/>
  <c r="EN33" i="1"/>
  <c r="EO33" i="1"/>
  <c r="EP33" i="1"/>
  <c r="EQ33" i="1"/>
  <c r="ER33" i="1"/>
  <c r="ES33" i="1"/>
  <c r="ET33" i="1"/>
  <c r="EU33" i="1"/>
  <c r="EV33" i="1"/>
  <c r="EW33" i="1"/>
  <c r="EX33" i="1"/>
  <c r="EY33" i="1"/>
  <c r="EZ33" i="1"/>
  <c r="FA33" i="1"/>
  <c r="FB33" i="1"/>
  <c r="FC33" i="1"/>
  <c r="FD33" i="1"/>
  <c r="FE33" i="1"/>
  <c r="FF33" i="1"/>
  <c r="FG33" i="1"/>
  <c r="FH33" i="1"/>
  <c r="FI33" i="1"/>
  <c r="FJ33" i="1"/>
  <c r="FK33" i="1"/>
  <c r="FL33" i="1"/>
  <c r="FM33" i="1"/>
  <c r="FN33" i="1"/>
  <c r="FO33" i="1"/>
  <c r="FP33" i="1"/>
  <c r="FQ33" i="1"/>
  <c r="FR33" i="1"/>
  <c r="FS33" i="1"/>
  <c r="FT33" i="1"/>
  <c r="FU33" i="1"/>
  <c r="FV33" i="1"/>
  <c r="FW33" i="1"/>
  <c r="FX33" i="1"/>
  <c r="FY33" i="1"/>
  <c r="FZ33" i="1"/>
  <c r="GA33" i="1"/>
  <c r="GB33" i="1"/>
  <c r="GC33" i="1"/>
  <c r="GD33" i="1"/>
  <c r="GE33" i="1"/>
  <c r="GF33" i="1"/>
  <c r="GG33" i="1"/>
  <c r="GH33" i="1"/>
  <c r="GI33" i="1"/>
  <c r="GJ33" i="1"/>
  <c r="GK33" i="1"/>
  <c r="GL33" i="1"/>
  <c r="GM33" i="1"/>
  <c r="GN33" i="1"/>
  <c r="GO33" i="1"/>
  <c r="GP33" i="1"/>
  <c r="GQ33" i="1"/>
  <c r="GR33" i="1"/>
  <c r="GS33" i="1"/>
  <c r="GT33" i="1"/>
  <c r="GU33" i="1"/>
  <c r="GV33" i="1"/>
  <c r="GW33" i="1"/>
  <c r="GX33" i="1"/>
  <c r="GY33" i="1"/>
  <c r="GZ33" i="1"/>
  <c r="HA33" i="1"/>
  <c r="HB33" i="1"/>
  <c r="HC33" i="1"/>
  <c r="HD33" i="1"/>
  <c r="HE33" i="1"/>
  <c r="HF33" i="1"/>
  <c r="HG33" i="1"/>
  <c r="HH33" i="1"/>
  <c r="HI33" i="1"/>
  <c r="HJ33" i="1"/>
  <c r="HK33" i="1"/>
  <c r="HL33" i="1"/>
  <c r="HM33" i="1"/>
  <c r="HN33" i="1"/>
  <c r="HO33" i="1"/>
  <c r="HP33" i="1"/>
  <c r="DO34" i="1"/>
  <c r="DP34" i="1"/>
  <c r="DQ34" i="1"/>
  <c r="DR34" i="1"/>
  <c r="DS34" i="1"/>
  <c r="DT34" i="1"/>
  <c r="DU34" i="1"/>
  <c r="DV34" i="1"/>
  <c r="DW34" i="1"/>
  <c r="DX34" i="1"/>
  <c r="DY34" i="1"/>
  <c r="DZ34" i="1"/>
  <c r="EA34" i="1"/>
  <c r="EB34" i="1"/>
  <c r="EC34" i="1"/>
  <c r="ED34" i="1"/>
  <c r="EE34" i="1"/>
  <c r="EF34" i="1"/>
  <c r="EG34" i="1"/>
  <c r="EH34" i="1"/>
  <c r="EI34" i="1"/>
  <c r="EJ34" i="1"/>
  <c r="EK34" i="1"/>
  <c r="EL34" i="1"/>
  <c r="EM34" i="1"/>
  <c r="EN34" i="1"/>
  <c r="EO34" i="1"/>
  <c r="EP34" i="1"/>
  <c r="EQ34" i="1"/>
  <c r="ER34" i="1"/>
  <c r="ES34" i="1"/>
  <c r="ET34" i="1"/>
  <c r="EU34" i="1"/>
  <c r="EV34" i="1"/>
  <c r="EW34" i="1"/>
  <c r="EX34" i="1"/>
  <c r="EY34" i="1"/>
  <c r="EZ34" i="1"/>
  <c r="FA34" i="1"/>
  <c r="FB34" i="1"/>
  <c r="FC34" i="1"/>
  <c r="FD34" i="1"/>
  <c r="FE34" i="1"/>
  <c r="FF34" i="1"/>
  <c r="FG34" i="1"/>
  <c r="FH34" i="1"/>
  <c r="FI34" i="1"/>
  <c r="FJ34" i="1"/>
  <c r="FK34" i="1"/>
  <c r="FL34" i="1"/>
  <c r="FM34" i="1"/>
  <c r="FN34" i="1"/>
  <c r="FO34" i="1"/>
  <c r="FP34" i="1"/>
  <c r="FQ34" i="1"/>
  <c r="FR34" i="1"/>
  <c r="FS34" i="1"/>
  <c r="FT34" i="1"/>
  <c r="FU34" i="1"/>
  <c r="FV34" i="1"/>
  <c r="FW34" i="1"/>
  <c r="FX34" i="1"/>
  <c r="FY34" i="1"/>
  <c r="FZ34" i="1"/>
  <c r="GA34" i="1"/>
  <c r="GB34" i="1"/>
  <c r="GC34" i="1"/>
  <c r="GD34" i="1"/>
  <c r="GE34" i="1"/>
  <c r="GF34" i="1"/>
  <c r="GG34" i="1"/>
  <c r="GH34" i="1"/>
  <c r="GI34" i="1"/>
  <c r="GJ34" i="1"/>
  <c r="GK34" i="1"/>
  <c r="GL34" i="1"/>
  <c r="GM34" i="1"/>
  <c r="GN34" i="1"/>
  <c r="GO34" i="1"/>
  <c r="GP34" i="1"/>
  <c r="GQ34" i="1"/>
  <c r="GR34" i="1"/>
  <c r="GS34" i="1"/>
  <c r="GT34" i="1"/>
  <c r="GU34" i="1"/>
  <c r="GV34" i="1"/>
  <c r="GW34" i="1"/>
  <c r="GX34" i="1"/>
  <c r="GY34" i="1"/>
  <c r="GZ34" i="1"/>
  <c r="HA34" i="1"/>
  <c r="HB34" i="1"/>
  <c r="HC34" i="1"/>
  <c r="HD34" i="1"/>
  <c r="HE34" i="1"/>
  <c r="HF34" i="1"/>
  <c r="HG34" i="1"/>
  <c r="HH34" i="1"/>
  <c r="HI34" i="1"/>
  <c r="HJ34" i="1"/>
  <c r="HK34" i="1"/>
  <c r="HL34" i="1"/>
  <c r="HM34" i="1"/>
  <c r="HN34" i="1"/>
  <c r="HO34" i="1"/>
  <c r="HP34" i="1"/>
  <c r="DO35" i="1"/>
  <c r="DP35" i="1"/>
  <c r="DQ35" i="1"/>
  <c r="DR35" i="1"/>
  <c r="DS35" i="1"/>
  <c r="DT35" i="1"/>
  <c r="DU35" i="1"/>
  <c r="DV35" i="1"/>
  <c r="DW35" i="1"/>
  <c r="DX35" i="1"/>
  <c r="DY35" i="1"/>
  <c r="DZ35" i="1"/>
  <c r="EA35" i="1"/>
  <c r="EB35" i="1"/>
  <c r="EC35" i="1"/>
  <c r="ED35" i="1"/>
  <c r="EE35" i="1"/>
  <c r="EF35" i="1"/>
  <c r="EG35" i="1"/>
  <c r="EH35" i="1"/>
  <c r="EI35" i="1"/>
  <c r="EJ35" i="1"/>
  <c r="EK35" i="1"/>
  <c r="EL35" i="1"/>
  <c r="EM35" i="1"/>
  <c r="EN35" i="1"/>
  <c r="EO35" i="1"/>
  <c r="EP35" i="1"/>
  <c r="EQ35" i="1"/>
  <c r="ER35" i="1"/>
  <c r="ES35" i="1"/>
  <c r="ET35" i="1"/>
  <c r="EU35" i="1"/>
  <c r="EV35" i="1"/>
  <c r="EW35" i="1"/>
  <c r="EX35" i="1"/>
  <c r="EY35" i="1"/>
  <c r="EZ35" i="1"/>
  <c r="FA35" i="1"/>
  <c r="FB35" i="1"/>
  <c r="FC35" i="1"/>
  <c r="FD35" i="1"/>
  <c r="FE35" i="1"/>
  <c r="FF35" i="1"/>
  <c r="FG35" i="1"/>
  <c r="FH35" i="1"/>
  <c r="FI35" i="1"/>
  <c r="FJ35" i="1"/>
  <c r="FK35" i="1"/>
  <c r="FL35" i="1"/>
  <c r="FM35" i="1"/>
  <c r="FN35" i="1"/>
  <c r="FO35" i="1"/>
  <c r="FP35" i="1"/>
  <c r="FQ35" i="1"/>
  <c r="FR35" i="1"/>
  <c r="FS35" i="1"/>
  <c r="FT35" i="1"/>
  <c r="FU35" i="1"/>
  <c r="FV35" i="1"/>
  <c r="FW35" i="1"/>
  <c r="FX35" i="1"/>
  <c r="FY35" i="1"/>
  <c r="FZ35" i="1"/>
  <c r="GA35" i="1"/>
  <c r="GB35" i="1"/>
  <c r="GC35" i="1"/>
  <c r="GD35" i="1"/>
  <c r="GE35" i="1"/>
  <c r="GF35" i="1"/>
  <c r="GG35" i="1"/>
  <c r="GH35" i="1"/>
  <c r="GI35" i="1"/>
  <c r="GJ35" i="1"/>
  <c r="GK35" i="1"/>
  <c r="GL35" i="1"/>
  <c r="GM35" i="1"/>
  <c r="GN35" i="1"/>
  <c r="GO35" i="1"/>
  <c r="GP35" i="1"/>
  <c r="GQ35" i="1"/>
  <c r="GR35" i="1"/>
  <c r="GS35" i="1"/>
  <c r="GT35" i="1"/>
  <c r="GU35" i="1"/>
  <c r="GV35" i="1"/>
  <c r="GW35" i="1"/>
  <c r="GX35" i="1"/>
  <c r="GY35" i="1"/>
  <c r="GZ35" i="1"/>
  <c r="HA35" i="1"/>
  <c r="HB35" i="1"/>
  <c r="HC35" i="1"/>
  <c r="HD35" i="1"/>
  <c r="HE35" i="1"/>
  <c r="HF35" i="1"/>
  <c r="HG35" i="1"/>
  <c r="HH35" i="1"/>
  <c r="HI35" i="1"/>
  <c r="HJ35" i="1"/>
  <c r="HK35" i="1"/>
  <c r="HL35" i="1"/>
  <c r="HM35" i="1"/>
  <c r="HN35" i="1"/>
  <c r="HO35" i="1"/>
  <c r="HP35" i="1"/>
  <c r="DO36" i="1"/>
  <c r="DP36" i="1"/>
  <c r="DQ36" i="1"/>
  <c r="DR36" i="1"/>
  <c r="DS36" i="1"/>
  <c r="DT36" i="1"/>
  <c r="DU36" i="1"/>
  <c r="DV36" i="1"/>
  <c r="DW36" i="1"/>
  <c r="DX36" i="1"/>
  <c r="DY36" i="1"/>
  <c r="DZ36" i="1"/>
  <c r="EA36" i="1"/>
  <c r="EB36" i="1"/>
  <c r="EC36" i="1"/>
  <c r="ED36" i="1"/>
  <c r="EE36" i="1"/>
  <c r="EF36" i="1"/>
  <c r="EG36" i="1"/>
  <c r="EH36" i="1"/>
  <c r="EI36" i="1"/>
  <c r="EJ36" i="1"/>
  <c r="EK36" i="1"/>
  <c r="EL36" i="1"/>
  <c r="EM36" i="1"/>
  <c r="EN36" i="1"/>
  <c r="EO36" i="1"/>
  <c r="EP36" i="1"/>
  <c r="EQ36" i="1"/>
  <c r="ER36" i="1"/>
  <c r="ES36" i="1"/>
  <c r="ET36" i="1"/>
  <c r="EU36" i="1"/>
  <c r="EV36" i="1"/>
  <c r="EW36" i="1"/>
  <c r="EX36" i="1"/>
  <c r="EY36" i="1"/>
  <c r="EZ36" i="1"/>
  <c r="FA36" i="1"/>
  <c r="FB36" i="1"/>
  <c r="FC36" i="1"/>
  <c r="FD36" i="1"/>
  <c r="FE36" i="1"/>
  <c r="FF36" i="1"/>
  <c r="FG36" i="1"/>
  <c r="FH36" i="1"/>
  <c r="FI36" i="1"/>
  <c r="FJ36" i="1"/>
  <c r="FK36" i="1"/>
  <c r="FL36" i="1"/>
  <c r="FM36" i="1"/>
  <c r="FN36" i="1"/>
  <c r="FO36" i="1"/>
  <c r="FP36" i="1"/>
  <c r="FQ36" i="1"/>
  <c r="FR36" i="1"/>
  <c r="FS36" i="1"/>
  <c r="FT36" i="1"/>
  <c r="FU36" i="1"/>
  <c r="FV36" i="1"/>
  <c r="FW36" i="1"/>
  <c r="FX36" i="1"/>
  <c r="FY36" i="1"/>
  <c r="FZ36" i="1"/>
  <c r="GA36" i="1"/>
  <c r="GB36" i="1"/>
  <c r="GC36" i="1"/>
  <c r="GD36" i="1"/>
  <c r="GE36" i="1"/>
  <c r="GF36" i="1"/>
  <c r="GG36" i="1"/>
  <c r="GH36" i="1"/>
  <c r="GI36" i="1"/>
  <c r="GJ36" i="1"/>
  <c r="GK36" i="1"/>
  <c r="GL36" i="1"/>
  <c r="GM36" i="1"/>
  <c r="GN36" i="1"/>
  <c r="GO36" i="1"/>
  <c r="GP36" i="1"/>
  <c r="GQ36" i="1"/>
  <c r="GR36" i="1"/>
  <c r="GS36" i="1"/>
  <c r="GT36" i="1"/>
  <c r="GU36" i="1"/>
  <c r="GV36" i="1"/>
  <c r="GW36" i="1"/>
  <c r="GX36" i="1"/>
  <c r="GY36" i="1"/>
  <c r="GZ36" i="1"/>
  <c r="HA36" i="1"/>
  <c r="HB36" i="1"/>
  <c r="HC36" i="1"/>
  <c r="HD36" i="1"/>
  <c r="HE36" i="1"/>
  <c r="HF36" i="1"/>
  <c r="HG36" i="1"/>
  <c r="HH36" i="1"/>
  <c r="HI36" i="1"/>
  <c r="HJ36" i="1"/>
  <c r="HK36" i="1"/>
  <c r="HL36" i="1"/>
  <c r="HM36" i="1"/>
  <c r="HN36" i="1"/>
  <c r="HO36" i="1"/>
  <c r="HP36" i="1"/>
  <c r="DO37" i="1"/>
  <c r="DP37" i="1"/>
  <c r="DQ37" i="1"/>
  <c r="DR37" i="1"/>
  <c r="DS37" i="1"/>
  <c r="DT37" i="1"/>
  <c r="DU37" i="1"/>
  <c r="DV37" i="1"/>
  <c r="DW37" i="1"/>
  <c r="DX37" i="1"/>
  <c r="DY37" i="1"/>
  <c r="DZ37" i="1"/>
  <c r="EA37" i="1"/>
  <c r="EB37" i="1"/>
  <c r="EC37" i="1"/>
  <c r="ED37" i="1"/>
  <c r="EE37" i="1"/>
  <c r="EF37" i="1"/>
  <c r="EG37" i="1"/>
  <c r="EH37" i="1"/>
  <c r="EI37" i="1"/>
  <c r="EJ37" i="1"/>
  <c r="EK37" i="1"/>
  <c r="EL37" i="1"/>
  <c r="EM37" i="1"/>
  <c r="EN37" i="1"/>
  <c r="EO37" i="1"/>
  <c r="EP37" i="1"/>
  <c r="EQ37" i="1"/>
  <c r="ER37" i="1"/>
  <c r="ES37" i="1"/>
  <c r="ET37" i="1"/>
  <c r="EU37" i="1"/>
  <c r="EV37" i="1"/>
  <c r="EW37" i="1"/>
  <c r="EX37" i="1"/>
  <c r="EY37" i="1"/>
  <c r="EZ37" i="1"/>
  <c r="FA37" i="1"/>
  <c r="FB37" i="1"/>
  <c r="FC37" i="1"/>
  <c r="FD37" i="1"/>
  <c r="FE37" i="1"/>
  <c r="FF37" i="1"/>
  <c r="FG37" i="1"/>
  <c r="FH37" i="1"/>
  <c r="FI37" i="1"/>
  <c r="FJ37" i="1"/>
  <c r="FK37" i="1"/>
  <c r="FL37" i="1"/>
  <c r="FM37" i="1"/>
  <c r="FN37" i="1"/>
  <c r="FO37" i="1"/>
  <c r="FP37" i="1"/>
  <c r="FQ37" i="1"/>
  <c r="FR37" i="1"/>
  <c r="FS37" i="1"/>
  <c r="FT37" i="1"/>
  <c r="FU37" i="1"/>
  <c r="FV37" i="1"/>
  <c r="FW37" i="1"/>
  <c r="FX37" i="1"/>
  <c r="FY37" i="1"/>
  <c r="FZ37" i="1"/>
  <c r="GA37" i="1"/>
  <c r="GB37" i="1"/>
  <c r="GC37" i="1"/>
  <c r="GD37" i="1"/>
  <c r="GE37" i="1"/>
  <c r="GF37" i="1"/>
  <c r="GG37" i="1"/>
  <c r="GH37" i="1"/>
  <c r="GI37" i="1"/>
  <c r="GJ37" i="1"/>
  <c r="GK37" i="1"/>
  <c r="GL37" i="1"/>
  <c r="GM37" i="1"/>
  <c r="GN37" i="1"/>
  <c r="GO37" i="1"/>
  <c r="GP37" i="1"/>
  <c r="GQ37" i="1"/>
  <c r="GR37" i="1"/>
  <c r="GS37" i="1"/>
  <c r="GT37" i="1"/>
  <c r="GU37" i="1"/>
  <c r="GV37" i="1"/>
  <c r="GW37" i="1"/>
  <c r="GX37" i="1"/>
  <c r="GY37" i="1"/>
  <c r="GZ37" i="1"/>
  <c r="HA37" i="1"/>
  <c r="HB37" i="1"/>
  <c r="HC37" i="1"/>
  <c r="HD37" i="1"/>
  <c r="HE37" i="1"/>
  <c r="HF37" i="1"/>
  <c r="HG37" i="1"/>
  <c r="HH37" i="1"/>
  <c r="HI37" i="1"/>
  <c r="HJ37" i="1"/>
  <c r="HK37" i="1"/>
  <c r="HL37" i="1"/>
  <c r="HM37" i="1"/>
  <c r="HN37" i="1"/>
  <c r="HO37" i="1"/>
  <c r="HP37" i="1"/>
  <c r="DO38" i="1"/>
  <c r="DP38" i="1"/>
  <c r="DQ38" i="1"/>
  <c r="DR38" i="1"/>
  <c r="DS38" i="1"/>
  <c r="DT38" i="1"/>
  <c r="DU38" i="1"/>
  <c r="DV38" i="1"/>
  <c r="DW38" i="1"/>
  <c r="DX38" i="1"/>
  <c r="DY38" i="1"/>
  <c r="DZ38" i="1"/>
  <c r="EA38" i="1"/>
  <c r="EB38" i="1"/>
  <c r="EC38" i="1"/>
  <c r="ED38" i="1"/>
  <c r="EE38" i="1"/>
  <c r="EF38" i="1"/>
  <c r="EG38" i="1"/>
  <c r="EH38" i="1"/>
  <c r="EI38" i="1"/>
  <c r="EJ38" i="1"/>
  <c r="EK38" i="1"/>
  <c r="EL38" i="1"/>
  <c r="EM38" i="1"/>
  <c r="EN38" i="1"/>
  <c r="EO38" i="1"/>
  <c r="EP38" i="1"/>
  <c r="EQ38" i="1"/>
  <c r="ER38" i="1"/>
  <c r="ES38" i="1"/>
  <c r="ET38" i="1"/>
  <c r="EU38" i="1"/>
  <c r="EV38" i="1"/>
  <c r="EW38" i="1"/>
  <c r="EX38" i="1"/>
  <c r="EY38" i="1"/>
  <c r="EZ38" i="1"/>
  <c r="FA38" i="1"/>
  <c r="FB38" i="1"/>
  <c r="FC38" i="1"/>
  <c r="FD38" i="1"/>
  <c r="FE38" i="1"/>
  <c r="FF38" i="1"/>
  <c r="FG38" i="1"/>
  <c r="FH38" i="1"/>
  <c r="FI38" i="1"/>
  <c r="FJ38" i="1"/>
  <c r="FK38" i="1"/>
  <c r="FL38" i="1"/>
  <c r="FM38" i="1"/>
  <c r="FN38" i="1"/>
  <c r="FO38" i="1"/>
  <c r="FP38" i="1"/>
  <c r="FQ38" i="1"/>
  <c r="FR38" i="1"/>
  <c r="FS38" i="1"/>
  <c r="FT38" i="1"/>
  <c r="FU38" i="1"/>
  <c r="FV38" i="1"/>
  <c r="FW38" i="1"/>
  <c r="FX38" i="1"/>
  <c r="FY38" i="1"/>
  <c r="FZ38" i="1"/>
  <c r="GA38" i="1"/>
  <c r="GB38" i="1"/>
  <c r="GC38" i="1"/>
  <c r="GD38" i="1"/>
  <c r="GE38" i="1"/>
  <c r="GF38" i="1"/>
  <c r="GG38" i="1"/>
  <c r="GH38" i="1"/>
  <c r="GI38" i="1"/>
  <c r="GJ38" i="1"/>
  <c r="GK38" i="1"/>
  <c r="GL38" i="1"/>
  <c r="GM38" i="1"/>
  <c r="GN38" i="1"/>
  <c r="GO38" i="1"/>
  <c r="GP38" i="1"/>
  <c r="GQ38" i="1"/>
  <c r="GR38" i="1"/>
  <c r="GS38" i="1"/>
  <c r="GT38" i="1"/>
  <c r="GU38" i="1"/>
  <c r="GV38" i="1"/>
  <c r="GW38" i="1"/>
  <c r="GX38" i="1"/>
  <c r="GY38" i="1"/>
  <c r="GZ38" i="1"/>
  <c r="HA38" i="1"/>
  <c r="HB38" i="1"/>
  <c r="HC38" i="1"/>
  <c r="HD38" i="1"/>
  <c r="HE38" i="1"/>
  <c r="HF38" i="1"/>
  <c r="HG38" i="1"/>
  <c r="HH38" i="1"/>
  <c r="HI38" i="1"/>
  <c r="HJ38" i="1"/>
  <c r="HK38" i="1"/>
  <c r="HL38" i="1"/>
  <c r="HM38" i="1"/>
  <c r="HN38" i="1"/>
  <c r="HO38" i="1"/>
  <c r="HP38" i="1"/>
  <c r="DO39" i="1"/>
  <c r="DP39" i="1"/>
  <c r="DQ39" i="1"/>
  <c r="DR39" i="1"/>
  <c r="DS39" i="1"/>
  <c r="DT39" i="1"/>
  <c r="DU39" i="1"/>
  <c r="DV39" i="1"/>
  <c r="DW39" i="1"/>
  <c r="DX39" i="1"/>
  <c r="DY39" i="1"/>
  <c r="DZ39" i="1"/>
  <c r="EA39" i="1"/>
  <c r="EB39" i="1"/>
  <c r="EC39" i="1"/>
  <c r="ED39" i="1"/>
  <c r="EE39" i="1"/>
  <c r="EF39" i="1"/>
  <c r="EG39" i="1"/>
  <c r="EH39" i="1"/>
  <c r="EI39" i="1"/>
  <c r="EJ39" i="1"/>
  <c r="EK39" i="1"/>
  <c r="EL39" i="1"/>
  <c r="EM39" i="1"/>
  <c r="EN39" i="1"/>
  <c r="EO39" i="1"/>
  <c r="EP39" i="1"/>
  <c r="EQ39" i="1"/>
  <c r="ER39" i="1"/>
  <c r="ES39" i="1"/>
  <c r="ET39" i="1"/>
  <c r="EU39" i="1"/>
  <c r="EV39" i="1"/>
  <c r="EW39" i="1"/>
  <c r="EX39" i="1"/>
  <c r="EY39" i="1"/>
  <c r="EZ39" i="1"/>
  <c r="FA39" i="1"/>
  <c r="FB39" i="1"/>
  <c r="FC39" i="1"/>
  <c r="FD39" i="1"/>
  <c r="FE39" i="1"/>
  <c r="FF39" i="1"/>
  <c r="FG39" i="1"/>
  <c r="FH39" i="1"/>
  <c r="FI39" i="1"/>
  <c r="FJ39" i="1"/>
  <c r="FK39" i="1"/>
  <c r="FL39" i="1"/>
  <c r="FM39" i="1"/>
  <c r="FN39" i="1"/>
  <c r="FO39" i="1"/>
  <c r="FP39" i="1"/>
  <c r="FQ39" i="1"/>
  <c r="FR39" i="1"/>
  <c r="FS39" i="1"/>
  <c r="FT39" i="1"/>
  <c r="FU39" i="1"/>
  <c r="FV39" i="1"/>
  <c r="FW39" i="1"/>
  <c r="FX39" i="1"/>
  <c r="FY39" i="1"/>
  <c r="FZ39" i="1"/>
  <c r="GA39" i="1"/>
  <c r="GB39" i="1"/>
  <c r="GC39" i="1"/>
  <c r="GD39" i="1"/>
  <c r="GE39" i="1"/>
  <c r="GF39" i="1"/>
  <c r="GG39" i="1"/>
  <c r="GH39" i="1"/>
  <c r="GI39" i="1"/>
  <c r="GJ39" i="1"/>
  <c r="GK39" i="1"/>
  <c r="GL39" i="1"/>
  <c r="GM39" i="1"/>
  <c r="GN39" i="1"/>
  <c r="GO39" i="1"/>
  <c r="GP39" i="1"/>
  <c r="GQ39" i="1"/>
  <c r="GR39" i="1"/>
  <c r="GS39" i="1"/>
  <c r="GT39" i="1"/>
  <c r="GU39" i="1"/>
  <c r="GV39" i="1"/>
  <c r="GW39" i="1"/>
  <c r="GX39" i="1"/>
  <c r="GY39" i="1"/>
  <c r="GZ39" i="1"/>
  <c r="HA39" i="1"/>
  <c r="HB39" i="1"/>
  <c r="HC39" i="1"/>
  <c r="HD39" i="1"/>
  <c r="HE39" i="1"/>
  <c r="HF39" i="1"/>
  <c r="HG39" i="1"/>
  <c r="HH39" i="1"/>
  <c r="HI39" i="1"/>
  <c r="HJ39" i="1"/>
  <c r="HK39" i="1"/>
  <c r="HL39" i="1"/>
  <c r="HM39" i="1"/>
  <c r="HN39" i="1"/>
  <c r="HO39" i="1"/>
  <c r="HP39" i="1"/>
  <c r="DO40" i="1"/>
  <c r="DP40" i="1"/>
  <c r="DQ40" i="1"/>
  <c r="DR40" i="1"/>
  <c r="DS40" i="1"/>
  <c r="DT40" i="1"/>
  <c r="DU40" i="1"/>
  <c r="DV40" i="1"/>
  <c r="DW40" i="1"/>
  <c r="DX40" i="1"/>
  <c r="DY40" i="1"/>
  <c r="DZ40" i="1"/>
  <c r="EA40" i="1"/>
  <c r="EB40" i="1"/>
  <c r="EC40" i="1"/>
  <c r="ED40" i="1"/>
  <c r="EE40" i="1"/>
  <c r="EF40" i="1"/>
  <c r="EG40" i="1"/>
  <c r="EH40" i="1"/>
  <c r="EI40" i="1"/>
  <c r="EJ40" i="1"/>
  <c r="EK40" i="1"/>
  <c r="EL40" i="1"/>
  <c r="EM40" i="1"/>
  <c r="EN40" i="1"/>
  <c r="EO40" i="1"/>
  <c r="EP40" i="1"/>
  <c r="EQ40" i="1"/>
  <c r="ER40" i="1"/>
  <c r="ES40" i="1"/>
  <c r="ET40" i="1"/>
  <c r="EU40" i="1"/>
  <c r="EV40" i="1"/>
  <c r="EW40" i="1"/>
  <c r="EX40" i="1"/>
  <c r="EY40" i="1"/>
  <c r="EZ40" i="1"/>
  <c r="FA40" i="1"/>
  <c r="FB40" i="1"/>
  <c r="FC40" i="1"/>
  <c r="FD40" i="1"/>
  <c r="FE40" i="1"/>
  <c r="FF40" i="1"/>
  <c r="FG40" i="1"/>
  <c r="FH40" i="1"/>
  <c r="FI40" i="1"/>
  <c r="FJ40" i="1"/>
  <c r="FK40" i="1"/>
  <c r="FL40" i="1"/>
  <c r="FM40" i="1"/>
  <c r="FN40" i="1"/>
  <c r="FO40" i="1"/>
  <c r="FP40" i="1"/>
  <c r="FQ40" i="1"/>
  <c r="FR40" i="1"/>
  <c r="FS40" i="1"/>
  <c r="FT40" i="1"/>
  <c r="FU40" i="1"/>
  <c r="FV40" i="1"/>
  <c r="FW40" i="1"/>
  <c r="FX40" i="1"/>
  <c r="FY40" i="1"/>
  <c r="FZ40" i="1"/>
  <c r="GA40" i="1"/>
  <c r="GB40" i="1"/>
  <c r="GC40" i="1"/>
  <c r="GD40" i="1"/>
  <c r="GE40" i="1"/>
  <c r="GF40" i="1"/>
  <c r="GG40" i="1"/>
  <c r="GH40" i="1"/>
  <c r="GI40" i="1"/>
  <c r="GJ40" i="1"/>
  <c r="GK40" i="1"/>
  <c r="GL40" i="1"/>
  <c r="GM40" i="1"/>
  <c r="GN40" i="1"/>
  <c r="GO40" i="1"/>
  <c r="GP40" i="1"/>
  <c r="GQ40" i="1"/>
  <c r="GR40" i="1"/>
  <c r="GS40" i="1"/>
  <c r="GT40" i="1"/>
  <c r="GU40" i="1"/>
  <c r="GV40" i="1"/>
  <c r="GW40" i="1"/>
  <c r="GX40" i="1"/>
  <c r="GY40" i="1"/>
  <c r="GZ40" i="1"/>
  <c r="HA40" i="1"/>
  <c r="HB40" i="1"/>
  <c r="HC40" i="1"/>
  <c r="HD40" i="1"/>
  <c r="HE40" i="1"/>
  <c r="HF40" i="1"/>
  <c r="HG40" i="1"/>
  <c r="HH40" i="1"/>
  <c r="HI40" i="1"/>
  <c r="HJ40" i="1"/>
  <c r="HK40" i="1"/>
  <c r="HL40" i="1"/>
  <c r="HM40" i="1"/>
  <c r="HN40" i="1"/>
  <c r="HO40" i="1"/>
  <c r="HP40" i="1"/>
  <c r="DO41" i="1"/>
  <c r="DP41" i="1"/>
  <c r="DQ41" i="1"/>
  <c r="DR41" i="1"/>
  <c r="DS41" i="1"/>
  <c r="DT41" i="1"/>
  <c r="DU41" i="1"/>
  <c r="DV41" i="1"/>
  <c r="DW41" i="1"/>
  <c r="DX41" i="1"/>
  <c r="DY41" i="1"/>
  <c r="DZ41" i="1"/>
  <c r="EA41" i="1"/>
  <c r="EB41" i="1"/>
  <c r="EC41" i="1"/>
  <c r="ED41" i="1"/>
  <c r="EE41" i="1"/>
  <c r="EF41" i="1"/>
  <c r="EG41" i="1"/>
  <c r="EH41" i="1"/>
  <c r="EI41" i="1"/>
  <c r="EJ41" i="1"/>
  <c r="EK41" i="1"/>
  <c r="EL41" i="1"/>
  <c r="EM41" i="1"/>
  <c r="EN41" i="1"/>
  <c r="EO41" i="1"/>
  <c r="EP41" i="1"/>
  <c r="EQ41" i="1"/>
  <c r="ER41" i="1"/>
  <c r="ES41" i="1"/>
  <c r="ET41" i="1"/>
  <c r="EU41" i="1"/>
  <c r="EV41" i="1"/>
  <c r="EW41" i="1"/>
  <c r="EX41" i="1"/>
  <c r="EY41" i="1"/>
  <c r="EZ41" i="1"/>
  <c r="FA41" i="1"/>
  <c r="FB41" i="1"/>
  <c r="FC41" i="1"/>
  <c r="FD41" i="1"/>
  <c r="FE41" i="1"/>
  <c r="FF41" i="1"/>
  <c r="FG41" i="1"/>
  <c r="FH41" i="1"/>
  <c r="FI41" i="1"/>
  <c r="FJ41" i="1"/>
  <c r="FK41" i="1"/>
  <c r="FL41" i="1"/>
  <c r="FM41" i="1"/>
  <c r="FN41" i="1"/>
  <c r="FO41" i="1"/>
  <c r="FP41" i="1"/>
  <c r="FQ41" i="1"/>
  <c r="FR41" i="1"/>
  <c r="FS41" i="1"/>
  <c r="FT41" i="1"/>
  <c r="FU41" i="1"/>
  <c r="FV41" i="1"/>
  <c r="FW41" i="1"/>
  <c r="FX41" i="1"/>
  <c r="FY41" i="1"/>
  <c r="FZ41" i="1"/>
  <c r="GA41" i="1"/>
  <c r="GB41" i="1"/>
  <c r="GC41" i="1"/>
  <c r="GD41" i="1"/>
  <c r="GE41" i="1"/>
  <c r="GF41" i="1"/>
  <c r="GG41" i="1"/>
  <c r="GH41" i="1"/>
  <c r="GI41" i="1"/>
  <c r="GJ41" i="1"/>
  <c r="GK41" i="1"/>
  <c r="GL41" i="1"/>
  <c r="GM41" i="1"/>
  <c r="GN41" i="1"/>
  <c r="GO41" i="1"/>
  <c r="GP41" i="1"/>
  <c r="GQ41" i="1"/>
  <c r="GR41" i="1"/>
  <c r="GS41" i="1"/>
  <c r="GT41" i="1"/>
  <c r="GU41" i="1"/>
  <c r="GV41" i="1"/>
  <c r="GW41" i="1"/>
  <c r="GX41" i="1"/>
  <c r="GY41" i="1"/>
  <c r="GZ41" i="1"/>
  <c r="HA41" i="1"/>
  <c r="HB41" i="1"/>
  <c r="HC41" i="1"/>
  <c r="HD41" i="1"/>
  <c r="HE41" i="1"/>
  <c r="HF41" i="1"/>
  <c r="HG41" i="1"/>
  <c r="HH41" i="1"/>
  <c r="HI41" i="1"/>
  <c r="HJ41" i="1"/>
  <c r="HK41" i="1"/>
  <c r="HL41" i="1"/>
  <c r="HM41" i="1"/>
  <c r="HN41" i="1"/>
  <c r="HO41" i="1"/>
  <c r="HP41" i="1"/>
  <c r="DO42" i="1"/>
  <c r="DP42" i="1"/>
  <c r="DQ42" i="1"/>
  <c r="DR42" i="1"/>
  <c r="DS42" i="1"/>
  <c r="DT42" i="1"/>
  <c r="DU42" i="1"/>
  <c r="DV42" i="1"/>
  <c r="DW42" i="1"/>
  <c r="DX42" i="1"/>
  <c r="DY42" i="1"/>
  <c r="DZ42" i="1"/>
  <c r="EA42" i="1"/>
  <c r="EB42" i="1"/>
  <c r="EC42" i="1"/>
  <c r="ED42" i="1"/>
  <c r="EE42" i="1"/>
  <c r="EF42" i="1"/>
  <c r="EG42" i="1"/>
  <c r="EH42" i="1"/>
  <c r="EI42" i="1"/>
  <c r="EJ42" i="1"/>
  <c r="EK42" i="1"/>
  <c r="EL42" i="1"/>
  <c r="EM42" i="1"/>
  <c r="EN42" i="1"/>
  <c r="EO42" i="1"/>
  <c r="EP42" i="1"/>
  <c r="EQ42" i="1"/>
  <c r="ER42" i="1"/>
  <c r="ES42" i="1"/>
  <c r="ET42" i="1"/>
  <c r="EU42" i="1"/>
  <c r="EV42" i="1"/>
  <c r="EW42" i="1"/>
  <c r="EX42" i="1"/>
  <c r="EY42" i="1"/>
  <c r="EZ42" i="1"/>
  <c r="FA42" i="1"/>
  <c r="FB42" i="1"/>
  <c r="FC42" i="1"/>
  <c r="FD42" i="1"/>
  <c r="FE42" i="1"/>
  <c r="FF42" i="1"/>
  <c r="FG42" i="1"/>
  <c r="FH42" i="1"/>
  <c r="FI42" i="1"/>
  <c r="FJ42" i="1"/>
  <c r="FK42" i="1"/>
  <c r="FL42" i="1"/>
  <c r="FM42" i="1"/>
  <c r="FN42" i="1"/>
  <c r="FO42" i="1"/>
  <c r="FP42" i="1"/>
  <c r="FQ42" i="1"/>
  <c r="FR42" i="1"/>
  <c r="FS42" i="1"/>
  <c r="FT42" i="1"/>
  <c r="FU42" i="1"/>
  <c r="FV42" i="1"/>
  <c r="FW42" i="1"/>
  <c r="FX42" i="1"/>
  <c r="FY42" i="1"/>
  <c r="FZ42" i="1"/>
  <c r="GA42" i="1"/>
  <c r="GB42" i="1"/>
  <c r="GC42" i="1"/>
  <c r="GD42" i="1"/>
  <c r="GE42" i="1"/>
  <c r="GF42" i="1"/>
  <c r="GG42" i="1"/>
  <c r="GH42" i="1"/>
  <c r="GI42" i="1"/>
  <c r="GJ42" i="1"/>
  <c r="GK42" i="1"/>
  <c r="GL42" i="1"/>
  <c r="GM42" i="1"/>
  <c r="GN42" i="1"/>
  <c r="GO42" i="1"/>
  <c r="GP42" i="1"/>
  <c r="GQ42" i="1"/>
  <c r="GR42" i="1"/>
  <c r="GS42" i="1"/>
  <c r="GT42" i="1"/>
  <c r="GU42" i="1"/>
  <c r="GV42" i="1"/>
  <c r="GW42" i="1"/>
  <c r="GX42" i="1"/>
  <c r="GY42" i="1"/>
  <c r="GZ42" i="1"/>
  <c r="HA42" i="1"/>
  <c r="HB42" i="1"/>
  <c r="HC42" i="1"/>
  <c r="HD42" i="1"/>
  <c r="HE42" i="1"/>
  <c r="HF42" i="1"/>
  <c r="HG42" i="1"/>
  <c r="HH42" i="1"/>
  <c r="HI42" i="1"/>
  <c r="HJ42" i="1"/>
  <c r="HK42" i="1"/>
  <c r="HL42" i="1"/>
  <c r="HM42" i="1"/>
  <c r="HN42" i="1"/>
  <c r="HO42" i="1"/>
  <c r="HP42" i="1"/>
  <c r="DO43" i="1"/>
  <c r="DP43" i="1"/>
  <c r="DQ43" i="1"/>
  <c r="DR43" i="1"/>
  <c r="DS43" i="1"/>
  <c r="DT43" i="1"/>
  <c r="DU43" i="1"/>
  <c r="DV43" i="1"/>
  <c r="DW43" i="1"/>
  <c r="DX43" i="1"/>
  <c r="DY43" i="1"/>
  <c r="DZ43" i="1"/>
  <c r="EA43" i="1"/>
  <c r="EB43" i="1"/>
  <c r="EC43" i="1"/>
  <c r="ED43" i="1"/>
  <c r="EE43" i="1"/>
  <c r="EF43" i="1"/>
  <c r="EG43" i="1"/>
  <c r="EH43" i="1"/>
  <c r="EI43" i="1"/>
  <c r="EJ43" i="1"/>
  <c r="EK43" i="1"/>
  <c r="EL43" i="1"/>
  <c r="EM43" i="1"/>
  <c r="EN43" i="1"/>
  <c r="EO43" i="1"/>
  <c r="EP43" i="1"/>
  <c r="EQ43" i="1"/>
  <c r="ER43" i="1"/>
  <c r="ES43" i="1"/>
  <c r="ET43" i="1"/>
  <c r="EU43" i="1"/>
  <c r="EV43" i="1"/>
  <c r="EW43" i="1"/>
  <c r="EX43" i="1"/>
  <c r="EY43" i="1"/>
  <c r="EZ43" i="1"/>
  <c r="FA43" i="1"/>
  <c r="FB43" i="1"/>
  <c r="FC43" i="1"/>
  <c r="FD43" i="1"/>
  <c r="FE43" i="1"/>
  <c r="FF43" i="1"/>
  <c r="FG43" i="1"/>
  <c r="FH43" i="1"/>
  <c r="FI43" i="1"/>
  <c r="FJ43" i="1"/>
  <c r="FK43" i="1"/>
  <c r="FL43" i="1"/>
  <c r="FM43" i="1"/>
  <c r="FN43" i="1"/>
  <c r="FO43" i="1"/>
  <c r="FP43" i="1"/>
  <c r="FQ43" i="1"/>
  <c r="FR43" i="1"/>
  <c r="FS43" i="1"/>
  <c r="FT43" i="1"/>
  <c r="FU43" i="1"/>
  <c r="FV43" i="1"/>
  <c r="FW43" i="1"/>
  <c r="FX43" i="1"/>
  <c r="FY43" i="1"/>
  <c r="FZ43" i="1"/>
  <c r="GA43" i="1"/>
  <c r="GB43" i="1"/>
  <c r="GC43" i="1"/>
  <c r="GD43" i="1"/>
  <c r="GE43" i="1"/>
  <c r="GF43" i="1"/>
  <c r="GG43" i="1"/>
  <c r="GH43" i="1"/>
  <c r="GI43" i="1"/>
  <c r="GJ43" i="1"/>
  <c r="GK43" i="1"/>
  <c r="GL43" i="1"/>
  <c r="GM43" i="1"/>
  <c r="GN43" i="1"/>
  <c r="GO43" i="1"/>
  <c r="GP43" i="1"/>
  <c r="GQ43" i="1"/>
  <c r="GR43" i="1"/>
  <c r="GS43" i="1"/>
  <c r="GT43" i="1"/>
  <c r="GU43" i="1"/>
  <c r="GV43" i="1"/>
  <c r="GW43" i="1"/>
  <c r="GX43" i="1"/>
  <c r="GY43" i="1"/>
  <c r="GZ43" i="1"/>
  <c r="HA43" i="1"/>
  <c r="HB43" i="1"/>
  <c r="HC43" i="1"/>
  <c r="HD43" i="1"/>
  <c r="HE43" i="1"/>
  <c r="HF43" i="1"/>
  <c r="HG43" i="1"/>
  <c r="HH43" i="1"/>
  <c r="HI43" i="1"/>
  <c r="HJ43" i="1"/>
  <c r="HK43" i="1"/>
  <c r="HL43" i="1"/>
  <c r="HM43" i="1"/>
  <c r="HN43" i="1"/>
  <c r="HO43" i="1"/>
  <c r="HP43" i="1"/>
  <c r="DO44" i="1"/>
  <c r="DP44" i="1"/>
  <c r="DQ44" i="1"/>
  <c r="DR44" i="1"/>
  <c r="DS44" i="1"/>
  <c r="DT44" i="1"/>
  <c r="DU44" i="1"/>
  <c r="DV44" i="1"/>
  <c r="DW44" i="1"/>
  <c r="DX44" i="1"/>
  <c r="DY44" i="1"/>
  <c r="DZ44" i="1"/>
  <c r="EA44" i="1"/>
  <c r="EB44" i="1"/>
  <c r="EC44" i="1"/>
  <c r="ED44" i="1"/>
  <c r="EE44" i="1"/>
  <c r="EF44" i="1"/>
  <c r="EG44" i="1"/>
  <c r="EH44" i="1"/>
  <c r="EI44" i="1"/>
  <c r="EJ44" i="1"/>
  <c r="EK44" i="1"/>
  <c r="EL44" i="1"/>
  <c r="EM44" i="1"/>
  <c r="EN44" i="1"/>
  <c r="EO44" i="1"/>
  <c r="EP44" i="1"/>
  <c r="EQ44" i="1"/>
  <c r="ER44" i="1"/>
  <c r="ES44" i="1"/>
  <c r="ET44" i="1"/>
  <c r="EU44" i="1"/>
  <c r="EV44" i="1"/>
  <c r="EW44" i="1"/>
  <c r="EX44" i="1"/>
  <c r="EY44" i="1"/>
  <c r="EZ44" i="1"/>
  <c r="FA44" i="1"/>
  <c r="FB44" i="1"/>
  <c r="FC44" i="1"/>
  <c r="FD44" i="1"/>
  <c r="FE44" i="1"/>
  <c r="FF44" i="1"/>
  <c r="FG44" i="1"/>
  <c r="FH44" i="1"/>
  <c r="FI44" i="1"/>
  <c r="FJ44" i="1"/>
  <c r="FK44" i="1"/>
  <c r="FL44" i="1"/>
  <c r="FM44" i="1"/>
  <c r="FN44" i="1"/>
  <c r="FO44" i="1"/>
  <c r="FP44" i="1"/>
  <c r="FQ44" i="1"/>
  <c r="FR44" i="1"/>
  <c r="FS44" i="1"/>
  <c r="FT44" i="1"/>
  <c r="FU44" i="1"/>
  <c r="FV44" i="1"/>
  <c r="FW44" i="1"/>
  <c r="FX44" i="1"/>
  <c r="FY44" i="1"/>
  <c r="FZ44" i="1"/>
  <c r="GA44" i="1"/>
  <c r="GB44" i="1"/>
  <c r="GC44" i="1"/>
  <c r="GD44" i="1"/>
  <c r="GE44" i="1"/>
  <c r="GF44" i="1"/>
  <c r="GG44" i="1"/>
  <c r="GH44" i="1"/>
  <c r="GI44" i="1"/>
  <c r="GJ44" i="1"/>
  <c r="GK44" i="1"/>
  <c r="GL44" i="1"/>
  <c r="GM44" i="1"/>
  <c r="GN44" i="1"/>
  <c r="GO44" i="1"/>
  <c r="GP44" i="1"/>
  <c r="GQ44" i="1"/>
  <c r="GR44" i="1"/>
  <c r="GS44" i="1"/>
  <c r="GT44" i="1"/>
  <c r="GU44" i="1"/>
  <c r="GV44" i="1"/>
  <c r="GW44" i="1"/>
  <c r="GX44" i="1"/>
  <c r="GY44" i="1"/>
  <c r="GZ44" i="1"/>
  <c r="HA44" i="1"/>
  <c r="HB44" i="1"/>
  <c r="HC44" i="1"/>
  <c r="HD44" i="1"/>
  <c r="HE44" i="1"/>
  <c r="HF44" i="1"/>
  <c r="HG44" i="1"/>
  <c r="HH44" i="1"/>
  <c r="HI44" i="1"/>
  <c r="HJ44" i="1"/>
  <c r="HK44" i="1"/>
  <c r="HL44" i="1"/>
  <c r="HM44" i="1"/>
  <c r="HN44" i="1"/>
  <c r="HO44" i="1"/>
  <c r="HP44" i="1"/>
  <c r="DO45" i="1"/>
  <c r="DP45" i="1"/>
  <c r="DQ45" i="1"/>
  <c r="DR45" i="1"/>
  <c r="DS45" i="1"/>
  <c r="DT45" i="1"/>
  <c r="DU45" i="1"/>
  <c r="DV45" i="1"/>
  <c r="DW45" i="1"/>
  <c r="DX45" i="1"/>
  <c r="DY45" i="1"/>
  <c r="DZ45" i="1"/>
  <c r="EA45" i="1"/>
  <c r="EB45" i="1"/>
  <c r="EC45" i="1"/>
  <c r="ED45" i="1"/>
  <c r="EE45" i="1"/>
  <c r="EF45" i="1"/>
  <c r="EG45" i="1"/>
  <c r="EH45" i="1"/>
  <c r="EI45" i="1"/>
  <c r="EJ45" i="1"/>
  <c r="EK45" i="1"/>
  <c r="EL45" i="1"/>
  <c r="EM45" i="1"/>
  <c r="EN45" i="1"/>
  <c r="EO45" i="1"/>
  <c r="EP45" i="1"/>
  <c r="EQ45" i="1"/>
  <c r="ER45" i="1"/>
  <c r="ES45" i="1"/>
  <c r="ET45" i="1"/>
  <c r="EU45" i="1"/>
  <c r="EV45" i="1"/>
  <c r="EW45" i="1"/>
  <c r="EX45" i="1"/>
  <c r="EY45" i="1"/>
  <c r="EZ45" i="1"/>
  <c r="FA45" i="1"/>
  <c r="FB45" i="1"/>
  <c r="FC45" i="1"/>
  <c r="FD45" i="1"/>
  <c r="FE45" i="1"/>
  <c r="FF45" i="1"/>
  <c r="FG45" i="1"/>
  <c r="FH45" i="1"/>
  <c r="FI45" i="1"/>
  <c r="FJ45" i="1"/>
  <c r="FK45" i="1"/>
  <c r="FL45" i="1"/>
  <c r="FM45" i="1"/>
  <c r="FN45" i="1"/>
  <c r="FO45" i="1"/>
  <c r="FP45" i="1"/>
  <c r="FQ45" i="1"/>
  <c r="FR45" i="1"/>
  <c r="FS45" i="1"/>
  <c r="FT45" i="1"/>
  <c r="FU45" i="1"/>
  <c r="FV45" i="1"/>
  <c r="FW45" i="1"/>
  <c r="FX45" i="1"/>
  <c r="FY45" i="1"/>
  <c r="FZ45" i="1"/>
  <c r="GA45" i="1"/>
  <c r="GB45" i="1"/>
  <c r="GC45" i="1"/>
  <c r="GD45" i="1"/>
  <c r="GE45" i="1"/>
  <c r="GF45" i="1"/>
  <c r="GG45" i="1"/>
  <c r="GH45" i="1"/>
  <c r="GI45" i="1"/>
  <c r="GJ45" i="1"/>
  <c r="GK45" i="1"/>
  <c r="GL45" i="1"/>
  <c r="GM45" i="1"/>
  <c r="GN45" i="1"/>
  <c r="GO45" i="1"/>
  <c r="GP45" i="1"/>
  <c r="GQ45" i="1"/>
  <c r="GR45" i="1"/>
  <c r="GS45" i="1"/>
  <c r="GT45" i="1"/>
  <c r="GU45" i="1"/>
  <c r="GV45" i="1"/>
  <c r="GW45" i="1"/>
  <c r="GX45" i="1"/>
  <c r="GY45" i="1"/>
  <c r="GZ45" i="1"/>
  <c r="HA45" i="1"/>
  <c r="HB45" i="1"/>
  <c r="HC45" i="1"/>
  <c r="HD45" i="1"/>
  <c r="HE45" i="1"/>
  <c r="HF45" i="1"/>
  <c r="HG45" i="1"/>
  <c r="HH45" i="1"/>
  <c r="HI45" i="1"/>
  <c r="HJ45" i="1"/>
  <c r="HK45" i="1"/>
  <c r="HL45" i="1"/>
  <c r="HM45" i="1"/>
  <c r="HN45" i="1"/>
  <c r="HO45" i="1"/>
  <c r="HP45" i="1"/>
  <c r="DO46" i="1"/>
  <c r="DP46" i="1"/>
  <c r="DQ46" i="1"/>
  <c r="DR46" i="1"/>
  <c r="DS46" i="1"/>
  <c r="DT46" i="1"/>
  <c r="DU46" i="1"/>
  <c r="DV46" i="1"/>
  <c r="DW46" i="1"/>
  <c r="DX46" i="1"/>
  <c r="DY46" i="1"/>
  <c r="DZ46" i="1"/>
  <c r="EA46" i="1"/>
  <c r="EB46" i="1"/>
  <c r="EC46" i="1"/>
  <c r="ED46" i="1"/>
  <c r="EE46" i="1"/>
  <c r="EF46" i="1"/>
  <c r="EG46" i="1"/>
  <c r="EH46" i="1"/>
  <c r="EI46" i="1"/>
  <c r="EJ46" i="1"/>
  <c r="EK46" i="1"/>
  <c r="EL46" i="1"/>
  <c r="EM46" i="1"/>
  <c r="EN46" i="1"/>
  <c r="EO46" i="1"/>
  <c r="EP46" i="1"/>
  <c r="EQ46" i="1"/>
  <c r="ER46" i="1"/>
  <c r="ES46" i="1"/>
  <c r="ET46" i="1"/>
  <c r="EU46" i="1"/>
  <c r="EV46" i="1"/>
  <c r="EW46" i="1"/>
  <c r="EX46" i="1"/>
  <c r="EY46" i="1"/>
  <c r="EZ46" i="1"/>
  <c r="FA46" i="1"/>
  <c r="FB46" i="1"/>
  <c r="FC46" i="1"/>
  <c r="FD46" i="1"/>
  <c r="FE46" i="1"/>
  <c r="FF46" i="1"/>
  <c r="FG46" i="1"/>
  <c r="FH46" i="1"/>
  <c r="FI46" i="1"/>
  <c r="FJ46" i="1"/>
  <c r="FK46" i="1"/>
  <c r="FL46" i="1"/>
  <c r="FM46" i="1"/>
  <c r="FN46" i="1"/>
  <c r="FO46" i="1"/>
  <c r="FP46" i="1"/>
  <c r="FQ46" i="1"/>
  <c r="FR46" i="1"/>
  <c r="FS46" i="1"/>
  <c r="FT46" i="1"/>
  <c r="FU46" i="1"/>
  <c r="FV46" i="1"/>
  <c r="FW46" i="1"/>
  <c r="FX46" i="1"/>
  <c r="FY46" i="1"/>
  <c r="FZ46" i="1"/>
  <c r="GA46" i="1"/>
  <c r="GB46" i="1"/>
  <c r="GC46" i="1"/>
  <c r="GD46" i="1"/>
  <c r="GE46" i="1"/>
  <c r="GF46" i="1"/>
  <c r="GG46" i="1"/>
  <c r="GH46" i="1"/>
  <c r="GI46" i="1"/>
  <c r="GJ46" i="1"/>
  <c r="GK46" i="1"/>
  <c r="GL46" i="1"/>
  <c r="GM46" i="1"/>
  <c r="GN46" i="1"/>
  <c r="GO46" i="1"/>
  <c r="GP46" i="1"/>
  <c r="GQ46" i="1"/>
  <c r="GR46" i="1"/>
  <c r="GS46" i="1"/>
  <c r="GT46" i="1"/>
  <c r="GU46" i="1"/>
  <c r="GV46" i="1"/>
  <c r="GW46" i="1"/>
  <c r="GX46" i="1"/>
  <c r="GY46" i="1"/>
  <c r="GZ46" i="1"/>
  <c r="HA46" i="1"/>
  <c r="HB46" i="1"/>
  <c r="HC46" i="1"/>
  <c r="HD46" i="1"/>
  <c r="HE46" i="1"/>
  <c r="HF46" i="1"/>
  <c r="HG46" i="1"/>
  <c r="HH46" i="1"/>
  <c r="HI46" i="1"/>
  <c r="HJ46" i="1"/>
  <c r="HK46" i="1"/>
  <c r="HL46" i="1"/>
  <c r="HM46" i="1"/>
  <c r="HN46" i="1"/>
  <c r="HO46" i="1"/>
  <c r="HP46" i="1"/>
  <c r="DO47" i="1"/>
  <c r="DP47" i="1"/>
  <c r="DQ47" i="1"/>
  <c r="DR47" i="1"/>
  <c r="DS47" i="1"/>
  <c r="DT47" i="1"/>
  <c r="DU47" i="1"/>
  <c r="DV47" i="1"/>
  <c r="DW47" i="1"/>
  <c r="DX47" i="1"/>
  <c r="DY47" i="1"/>
  <c r="DZ47" i="1"/>
  <c r="EA47" i="1"/>
  <c r="EB47" i="1"/>
  <c r="EC47" i="1"/>
  <c r="ED47" i="1"/>
  <c r="EE47" i="1"/>
  <c r="EF47" i="1"/>
  <c r="EG47" i="1"/>
  <c r="EH47" i="1"/>
  <c r="EI47" i="1"/>
  <c r="EJ47" i="1"/>
  <c r="EK47" i="1"/>
  <c r="EL47" i="1"/>
  <c r="EM47" i="1"/>
  <c r="EN47" i="1"/>
  <c r="EO47" i="1"/>
  <c r="EP47" i="1"/>
  <c r="EQ47" i="1"/>
  <c r="ER47" i="1"/>
  <c r="ES47" i="1"/>
  <c r="ET47" i="1"/>
  <c r="EU47" i="1"/>
  <c r="EV47" i="1"/>
  <c r="EW47" i="1"/>
  <c r="EX47" i="1"/>
  <c r="EY47" i="1"/>
  <c r="EZ47" i="1"/>
  <c r="FA47" i="1"/>
  <c r="FB47" i="1"/>
  <c r="FC47" i="1"/>
  <c r="FD47" i="1"/>
  <c r="FE47" i="1"/>
  <c r="FF47" i="1"/>
  <c r="FG47" i="1"/>
  <c r="FH47" i="1"/>
  <c r="FI47" i="1"/>
  <c r="FJ47" i="1"/>
  <c r="FK47" i="1"/>
  <c r="FL47" i="1"/>
  <c r="FM47" i="1"/>
  <c r="FN47" i="1"/>
  <c r="FO47" i="1"/>
  <c r="FP47" i="1"/>
  <c r="FQ47" i="1"/>
  <c r="FR47" i="1"/>
  <c r="FS47" i="1"/>
  <c r="FT47" i="1"/>
  <c r="FU47" i="1"/>
  <c r="FV47" i="1"/>
  <c r="FW47" i="1"/>
  <c r="FX47" i="1"/>
  <c r="FY47" i="1"/>
  <c r="FZ47" i="1"/>
  <c r="GA47" i="1"/>
  <c r="GB47" i="1"/>
  <c r="GC47" i="1"/>
  <c r="GD47" i="1"/>
  <c r="GE47" i="1"/>
  <c r="GF47" i="1"/>
  <c r="GG47" i="1"/>
  <c r="GH47" i="1"/>
  <c r="GI47" i="1"/>
  <c r="GJ47" i="1"/>
  <c r="GK47" i="1"/>
  <c r="GL47" i="1"/>
  <c r="GM47" i="1"/>
  <c r="GN47" i="1"/>
  <c r="GO47" i="1"/>
  <c r="GP47" i="1"/>
  <c r="GQ47" i="1"/>
  <c r="GR47" i="1"/>
  <c r="GS47" i="1"/>
  <c r="GT47" i="1"/>
  <c r="GU47" i="1"/>
  <c r="GV47" i="1"/>
  <c r="GW47" i="1"/>
  <c r="GX47" i="1"/>
  <c r="GY47" i="1"/>
  <c r="GZ47" i="1"/>
  <c r="HA47" i="1"/>
  <c r="HB47" i="1"/>
  <c r="HC47" i="1"/>
  <c r="HD47" i="1"/>
  <c r="HE47" i="1"/>
  <c r="HF47" i="1"/>
  <c r="HG47" i="1"/>
  <c r="HH47" i="1"/>
  <c r="HI47" i="1"/>
  <c r="HJ47" i="1"/>
  <c r="HK47" i="1"/>
  <c r="HL47" i="1"/>
  <c r="HM47" i="1"/>
  <c r="HN47" i="1"/>
  <c r="HO47" i="1"/>
  <c r="HP47" i="1"/>
  <c r="DO48" i="1"/>
  <c r="DP48" i="1"/>
  <c r="DQ48" i="1"/>
  <c r="DR48" i="1"/>
  <c r="DS48" i="1"/>
  <c r="DT48" i="1"/>
  <c r="DU48" i="1"/>
  <c r="DV48" i="1"/>
  <c r="DW48" i="1"/>
  <c r="DX48" i="1"/>
  <c r="DY48" i="1"/>
  <c r="DZ48" i="1"/>
  <c r="EA48" i="1"/>
  <c r="EB48" i="1"/>
  <c r="EC48" i="1"/>
  <c r="ED48" i="1"/>
  <c r="EE48" i="1"/>
  <c r="EF48" i="1"/>
  <c r="EG48" i="1"/>
  <c r="EH48" i="1"/>
  <c r="EI48" i="1"/>
  <c r="EJ48" i="1"/>
  <c r="EK48" i="1"/>
  <c r="EL48" i="1"/>
  <c r="EM48" i="1"/>
  <c r="EN48" i="1"/>
  <c r="EO48" i="1"/>
  <c r="EP48" i="1"/>
  <c r="EQ48" i="1"/>
  <c r="ER48" i="1"/>
  <c r="ES48" i="1"/>
  <c r="ET48" i="1"/>
  <c r="EU48" i="1"/>
  <c r="EV48" i="1"/>
  <c r="EW48" i="1"/>
  <c r="EX48" i="1"/>
  <c r="EY48" i="1"/>
  <c r="EZ48" i="1"/>
  <c r="FA48" i="1"/>
  <c r="FB48" i="1"/>
  <c r="FC48" i="1"/>
  <c r="FD48" i="1"/>
  <c r="FE48" i="1"/>
  <c r="FF48" i="1"/>
  <c r="FG48" i="1"/>
  <c r="FH48" i="1"/>
  <c r="FI48" i="1"/>
  <c r="FJ48" i="1"/>
  <c r="FK48" i="1"/>
  <c r="FL48" i="1"/>
  <c r="FM48" i="1"/>
  <c r="FN48" i="1"/>
  <c r="FO48" i="1"/>
  <c r="FP48" i="1"/>
  <c r="FQ48" i="1"/>
  <c r="FR48" i="1"/>
  <c r="FS48" i="1"/>
  <c r="FT48" i="1"/>
  <c r="FU48" i="1"/>
  <c r="FV48" i="1"/>
  <c r="FW48" i="1"/>
  <c r="FX48" i="1"/>
  <c r="FY48" i="1"/>
  <c r="FZ48" i="1"/>
  <c r="GA48" i="1"/>
  <c r="GB48" i="1"/>
  <c r="GC48" i="1"/>
  <c r="GD48" i="1"/>
  <c r="GE48" i="1"/>
  <c r="GF48" i="1"/>
  <c r="GG48" i="1"/>
  <c r="GH48" i="1"/>
  <c r="GI48" i="1"/>
  <c r="GJ48" i="1"/>
  <c r="GK48" i="1"/>
  <c r="GL48" i="1"/>
  <c r="GM48" i="1"/>
  <c r="GN48" i="1"/>
  <c r="GO48" i="1"/>
  <c r="GP48" i="1"/>
  <c r="GQ48" i="1"/>
  <c r="GR48" i="1"/>
  <c r="GS48" i="1"/>
  <c r="GT48" i="1"/>
  <c r="GU48" i="1"/>
  <c r="GV48" i="1"/>
  <c r="GW48" i="1"/>
  <c r="GX48" i="1"/>
  <c r="GY48" i="1"/>
  <c r="GZ48" i="1"/>
  <c r="HA48" i="1"/>
  <c r="HB48" i="1"/>
  <c r="HC48" i="1"/>
  <c r="HD48" i="1"/>
  <c r="HE48" i="1"/>
  <c r="HF48" i="1"/>
  <c r="HG48" i="1"/>
  <c r="HH48" i="1"/>
  <c r="HI48" i="1"/>
  <c r="HJ48" i="1"/>
  <c r="HK48" i="1"/>
  <c r="HL48" i="1"/>
  <c r="HM48" i="1"/>
  <c r="HN48" i="1"/>
  <c r="HO48" i="1"/>
  <c r="HP48" i="1"/>
  <c r="DO49" i="1"/>
  <c r="DP49" i="1"/>
  <c r="DQ49" i="1"/>
  <c r="DR49" i="1"/>
  <c r="DS49" i="1"/>
  <c r="DT49" i="1"/>
  <c r="DU49" i="1"/>
  <c r="DV49" i="1"/>
  <c r="DW49" i="1"/>
  <c r="DX49" i="1"/>
  <c r="DY49" i="1"/>
  <c r="DZ49" i="1"/>
  <c r="EA49" i="1"/>
  <c r="EB49" i="1"/>
  <c r="EC49" i="1"/>
  <c r="ED49" i="1"/>
  <c r="EE49" i="1"/>
  <c r="EF49" i="1"/>
  <c r="EG49" i="1"/>
  <c r="EH49" i="1"/>
  <c r="EI49" i="1"/>
  <c r="EJ49" i="1"/>
  <c r="EK49" i="1"/>
  <c r="EL49" i="1"/>
  <c r="EM49" i="1"/>
  <c r="EN49" i="1"/>
  <c r="EO49" i="1"/>
  <c r="EP49" i="1"/>
  <c r="EQ49" i="1"/>
  <c r="ER49" i="1"/>
  <c r="ES49" i="1"/>
  <c r="ET49" i="1"/>
  <c r="EU49" i="1"/>
  <c r="EV49" i="1"/>
  <c r="EW49" i="1"/>
  <c r="EX49" i="1"/>
  <c r="EY49" i="1"/>
  <c r="EZ49" i="1"/>
  <c r="FA49" i="1"/>
  <c r="FB49" i="1"/>
  <c r="FC49" i="1"/>
  <c r="FD49" i="1"/>
  <c r="FE49" i="1"/>
  <c r="FF49" i="1"/>
  <c r="FG49" i="1"/>
  <c r="FH49" i="1"/>
  <c r="FI49" i="1"/>
  <c r="FJ49" i="1"/>
  <c r="FK49" i="1"/>
  <c r="FL49" i="1"/>
  <c r="FM49" i="1"/>
  <c r="FN49" i="1"/>
  <c r="FO49" i="1"/>
  <c r="FP49" i="1"/>
  <c r="FQ49" i="1"/>
  <c r="FR49" i="1"/>
  <c r="FS49" i="1"/>
  <c r="FT49" i="1"/>
  <c r="FU49" i="1"/>
  <c r="FV49" i="1"/>
  <c r="FW49" i="1"/>
  <c r="FX49" i="1"/>
  <c r="FY49" i="1"/>
  <c r="FZ49" i="1"/>
  <c r="GA49" i="1"/>
  <c r="GB49" i="1"/>
  <c r="GC49" i="1"/>
  <c r="GD49" i="1"/>
  <c r="GE49" i="1"/>
  <c r="GF49" i="1"/>
  <c r="GG49" i="1"/>
  <c r="GH49" i="1"/>
  <c r="GI49" i="1"/>
  <c r="GJ49" i="1"/>
  <c r="GK49" i="1"/>
  <c r="GL49" i="1"/>
  <c r="GM49" i="1"/>
  <c r="GN49" i="1"/>
  <c r="GO49" i="1"/>
  <c r="GP49" i="1"/>
  <c r="GQ49" i="1"/>
  <c r="GR49" i="1"/>
  <c r="GS49" i="1"/>
  <c r="GT49" i="1"/>
  <c r="GU49" i="1"/>
  <c r="GV49" i="1"/>
  <c r="GW49" i="1"/>
  <c r="GX49" i="1"/>
  <c r="GY49" i="1"/>
  <c r="GZ49" i="1"/>
  <c r="HA49" i="1"/>
  <c r="HB49" i="1"/>
  <c r="HC49" i="1"/>
  <c r="HD49" i="1"/>
  <c r="HE49" i="1"/>
  <c r="HF49" i="1"/>
  <c r="HG49" i="1"/>
  <c r="HH49" i="1"/>
  <c r="HI49" i="1"/>
  <c r="HJ49" i="1"/>
  <c r="HK49" i="1"/>
  <c r="HL49" i="1"/>
  <c r="HM49" i="1"/>
  <c r="HN49" i="1"/>
  <c r="HO49" i="1"/>
  <c r="HP49" i="1"/>
  <c r="DO50" i="1"/>
  <c r="DP50" i="1"/>
  <c r="DQ50" i="1"/>
  <c r="DR50" i="1"/>
  <c r="DS50" i="1"/>
  <c r="DT50" i="1"/>
  <c r="DU50" i="1"/>
  <c r="DV50" i="1"/>
  <c r="DW50" i="1"/>
  <c r="DX50" i="1"/>
  <c r="DY50" i="1"/>
  <c r="DZ50" i="1"/>
  <c r="EA50" i="1"/>
  <c r="EB50" i="1"/>
  <c r="EC50" i="1"/>
  <c r="ED50" i="1"/>
  <c r="EE50" i="1"/>
  <c r="EF50" i="1"/>
  <c r="EG50" i="1"/>
  <c r="EH50" i="1"/>
  <c r="EI50" i="1"/>
  <c r="EJ50" i="1"/>
  <c r="EK50" i="1"/>
  <c r="EL50" i="1"/>
  <c r="EM50" i="1"/>
  <c r="EN50" i="1"/>
  <c r="EO50" i="1"/>
  <c r="EP50" i="1"/>
  <c r="EQ50" i="1"/>
  <c r="ER50" i="1"/>
  <c r="ES50" i="1"/>
  <c r="ET50" i="1"/>
  <c r="EU50" i="1"/>
  <c r="EV50" i="1"/>
  <c r="EW50" i="1"/>
  <c r="EX50" i="1"/>
  <c r="EY50" i="1"/>
  <c r="EZ50" i="1"/>
  <c r="FA50" i="1"/>
  <c r="FB50" i="1"/>
  <c r="FC50" i="1"/>
  <c r="FD50" i="1"/>
  <c r="FE50" i="1"/>
  <c r="FF50" i="1"/>
  <c r="FG50" i="1"/>
  <c r="FH50" i="1"/>
  <c r="FI50" i="1"/>
  <c r="FJ50" i="1"/>
  <c r="FK50" i="1"/>
  <c r="FL50" i="1"/>
  <c r="FM50" i="1"/>
  <c r="FN50" i="1"/>
  <c r="FO50" i="1"/>
  <c r="FP50" i="1"/>
  <c r="FQ50" i="1"/>
  <c r="FR50" i="1"/>
  <c r="FS50" i="1"/>
  <c r="FT50" i="1"/>
  <c r="FU50" i="1"/>
  <c r="FV50" i="1"/>
  <c r="FW50" i="1"/>
  <c r="FX50" i="1"/>
  <c r="FY50" i="1"/>
  <c r="FZ50" i="1"/>
  <c r="GA50" i="1"/>
  <c r="GB50" i="1"/>
  <c r="GC50" i="1"/>
  <c r="GD50" i="1"/>
  <c r="GE50" i="1"/>
  <c r="GF50" i="1"/>
  <c r="GG50" i="1"/>
  <c r="GH50" i="1"/>
  <c r="GI50" i="1"/>
  <c r="GJ50" i="1"/>
  <c r="GK50" i="1"/>
  <c r="GL50" i="1"/>
  <c r="GM50" i="1"/>
  <c r="GN50" i="1"/>
  <c r="GO50" i="1"/>
  <c r="GP50" i="1"/>
  <c r="GQ50" i="1"/>
  <c r="GR50" i="1"/>
  <c r="GS50" i="1"/>
  <c r="GT50" i="1"/>
  <c r="GU50" i="1"/>
  <c r="GV50" i="1"/>
  <c r="GW50" i="1"/>
  <c r="GX50" i="1"/>
  <c r="GY50" i="1"/>
  <c r="GZ50" i="1"/>
  <c r="HA50" i="1"/>
  <c r="HB50" i="1"/>
  <c r="HC50" i="1"/>
  <c r="HD50" i="1"/>
  <c r="HE50" i="1"/>
  <c r="HF50" i="1"/>
  <c r="HG50" i="1"/>
  <c r="HH50" i="1"/>
  <c r="HI50" i="1"/>
  <c r="HJ50" i="1"/>
  <c r="HK50" i="1"/>
  <c r="HL50" i="1"/>
  <c r="HM50" i="1"/>
  <c r="HN50" i="1"/>
  <c r="HO50" i="1"/>
  <c r="HP50" i="1"/>
  <c r="DO51" i="1"/>
  <c r="DP51" i="1"/>
  <c r="DQ51" i="1"/>
  <c r="DR51" i="1"/>
  <c r="DS51" i="1"/>
  <c r="DT51" i="1"/>
  <c r="DU51" i="1"/>
  <c r="DV51" i="1"/>
  <c r="DW51" i="1"/>
  <c r="DX51" i="1"/>
  <c r="DY51" i="1"/>
  <c r="DZ51" i="1"/>
  <c r="EA51" i="1"/>
  <c r="EB51" i="1"/>
  <c r="EC51" i="1"/>
  <c r="ED51" i="1"/>
  <c r="EE51" i="1"/>
  <c r="EF51" i="1"/>
  <c r="EG51" i="1"/>
  <c r="EH51" i="1"/>
  <c r="EI51" i="1"/>
  <c r="EJ51" i="1"/>
  <c r="EK51" i="1"/>
  <c r="EL51" i="1"/>
  <c r="EM51" i="1"/>
  <c r="EN51" i="1"/>
  <c r="EO51" i="1"/>
  <c r="EP51" i="1"/>
  <c r="EQ51" i="1"/>
  <c r="ER51" i="1"/>
  <c r="ES51" i="1"/>
  <c r="ET51" i="1"/>
  <c r="EU51" i="1"/>
  <c r="EV51" i="1"/>
  <c r="EW51" i="1"/>
  <c r="EX51" i="1"/>
  <c r="EY51" i="1"/>
  <c r="EZ51" i="1"/>
  <c r="FA51" i="1"/>
  <c r="FB51" i="1"/>
  <c r="FC51" i="1"/>
  <c r="FD51" i="1"/>
  <c r="FE51" i="1"/>
  <c r="FF51" i="1"/>
  <c r="FG51" i="1"/>
  <c r="FH51" i="1"/>
  <c r="FI51" i="1"/>
  <c r="FJ51" i="1"/>
  <c r="FK51" i="1"/>
  <c r="FL51" i="1"/>
  <c r="FM51" i="1"/>
  <c r="FN51" i="1"/>
  <c r="FO51" i="1"/>
  <c r="FP51" i="1"/>
  <c r="FQ51" i="1"/>
  <c r="FR51" i="1"/>
  <c r="FS51" i="1"/>
  <c r="FT51" i="1"/>
  <c r="FU51" i="1"/>
  <c r="FV51" i="1"/>
  <c r="FW51" i="1"/>
  <c r="FX51" i="1"/>
  <c r="FY51" i="1"/>
  <c r="FZ51" i="1"/>
  <c r="GA51" i="1"/>
  <c r="GB51" i="1"/>
  <c r="GC51" i="1"/>
  <c r="GD51" i="1"/>
  <c r="GE51" i="1"/>
  <c r="GF51" i="1"/>
  <c r="GG51" i="1"/>
  <c r="GH51" i="1"/>
  <c r="GI51" i="1"/>
  <c r="GJ51" i="1"/>
  <c r="GK51" i="1"/>
  <c r="GL51" i="1"/>
  <c r="GM51" i="1"/>
  <c r="GN51" i="1"/>
  <c r="GO51" i="1"/>
  <c r="GP51" i="1"/>
  <c r="GQ51" i="1"/>
  <c r="GR51" i="1"/>
  <c r="GS51" i="1"/>
  <c r="GT51" i="1"/>
  <c r="GU51" i="1"/>
  <c r="GV51" i="1"/>
  <c r="GW51" i="1"/>
  <c r="GX51" i="1"/>
  <c r="GY51" i="1"/>
  <c r="GZ51" i="1"/>
  <c r="HA51" i="1"/>
  <c r="HB51" i="1"/>
  <c r="HC51" i="1"/>
  <c r="HD51" i="1"/>
  <c r="HE51" i="1"/>
  <c r="HF51" i="1"/>
  <c r="HG51" i="1"/>
  <c r="HH51" i="1"/>
  <c r="HI51" i="1"/>
  <c r="HJ51" i="1"/>
  <c r="HK51" i="1"/>
  <c r="HL51" i="1"/>
  <c r="HM51" i="1"/>
  <c r="HN51" i="1"/>
  <c r="HO51" i="1"/>
  <c r="HP51" i="1"/>
  <c r="DO52" i="1"/>
  <c r="DP52" i="1"/>
  <c r="DQ52" i="1"/>
  <c r="DR52" i="1"/>
  <c r="DS52" i="1"/>
  <c r="DT52" i="1"/>
  <c r="DU52" i="1"/>
  <c r="DV52" i="1"/>
  <c r="DW52" i="1"/>
  <c r="DX52" i="1"/>
  <c r="DY52" i="1"/>
  <c r="DZ52" i="1"/>
  <c r="EA52" i="1"/>
  <c r="EB52" i="1"/>
  <c r="EC52" i="1"/>
  <c r="ED52" i="1"/>
  <c r="EE52" i="1"/>
  <c r="EF52" i="1"/>
  <c r="EG52" i="1"/>
  <c r="EH52" i="1"/>
  <c r="EI52" i="1"/>
  <c r="EJ52" i="1"/>
  <c r="EK52" i="1"/>
  <c r="EL52" i="1"/>
  <c r="EM52" i="1"/>
  <c r="EN52" i="1"/>
  <c r="EO52" i="1"/>
  <c r="EP52" i="1"/>
  <c r="EQ52" i="1"/>
  <c r="ER52" i="1"/>
  <c r="ES52" i="1"/>
  <c r="ET52" i="1"/>
  <c r="EU52" i="1"/>
  <c r="EV52" i="1"/>
  <c r="EW52" i="1"/>
  <c r="EX52" i="1"/>
  <c r="EY52" i="1"/>
  <c r="EZ52" i="1"/>
  <c r="FA52" i="1"/>
  <c r="FB52" i="1"/>
  <c r="FC52" i="1"/>
  <c r="FD52" i="1"/>
  <c r="FE52" i="1"/>
  <c r="FF52" i="1"/>
  <c r="FG52" i="1"/>
  <c r="FH52" i="1"/>
  <c r="FI52" i="1"/>
  <c r="FJ52" i="1"/>
  <c r="FK52" i="1"/>
  <c r="FL52" i="1"/>
  <c r="FM52" i="1"/>
  <c r="FN52" i="1"/>
  <c r="FO52" i="1"/>
  <c r="FP52" i="1"/>
  <c r="FQ52" i="1"/>
  <c r="FR52" i="1"/>
  <c r="FS52" i="1"/>
  <c r="FT52" i="1"/>
  <c r="FU52" i="1"/>
  <c r="FV52" i="1"/>
  <c r="FW52" i="1"/>
  <c r="FX52" i="1"/>
  <c r="FY52" i="1"/>
  <c r="FZ52" i="1"/>
  <c r="GA52" i="1"/>
  <c r="GB52" i="1"/>
  <c r="GC52" i="1"/>
  <c r="GD52" i="1"/>
  <c r="GE52" i="1"/>
  <c r="GF52" i="1"/>
  <c r="GG52" i="1"/>
  <c r="GH52" i="1"/>
  <c r="GI52" i="1"/>
  <c r="GJ52" i="1"/>
  <c r="GK52" i="1"/>
  <c r="GL52" i="1"/>
  <c r="GM52" i="1"/>
  <c r="GN52" i="1"/>
  <c r="GO52" i="1"/>
  <c r="GP52" i="1"/>
  <c r="GQ52" i="1"/>
  <c r="GR52" i="1"/>
  <c r="GS52" i="1"/>
  <c r="GT52" i="1"/>
  <c r="GU52" i="1"/>
  <c r="GV52" i="1"/>
  <c r="GW52" i="1"/>
  <c r="GX52" i="1"/>
  <c r="GY52" i="1"/>
  <c r="GZ52" i="1"/>
  <c r="HA52" i="1"/>
  <c r="HB52" i="1"/>
  <c r="HC52" i="1"/>
  <c r="HD52" i="1"/>
  <c r="HE52" i="1"/>
  <c r="HF52" i="1"/>
  <c r="HG52" i="1"/>
  <c r="HH52" i="1"/>
  <c r="HI52" i="1"/>
  <c r="HJ52" i="1"/>
  <c r="HK52" i="1"/>
  <c r="HL52" i="1"/>
  <c r="HM52" i="1"/>
  <c r="HN52" i="1"/>
  <c r="HO52" i="1"/>
  <c r="HP52" i="1"/>
  <c r="DO53" i="1"/>
  <c r="DP53" i="1"/>
  <c r="DQ53" i="1"/>
  <c r="DR53" i="1"/>
  <c r="DS53" i="1"/>
  <c r="DT53" i="1"/>
  <c r="DU53" i="1"/>
  <c r="DV53" i="1"/>
  <c r="DW53" i="1"/>
  <c r="DX53" i="1"/>
  <c r="DY53" i="1"/>
  <c r="DZ53" i="1"/>
  <c r="EA53" i="1"/>
  <c r="EB53" i="1"/>
  <c r="EC53" i="1"/>
  <c r="ED53" i="1"/>
  <c r="EE53" i="1"/>
  <c r="EF53" i="1"/>
  <c r="EG53" i="1"/>
  <c r="EH53" i="1"/>
  <c r="EI53" i="1"/>
  <c r="EJ53" i="1"/>
  <c r="EK53" i="1"/>
  <c r="EL53" i="1"/>
  <c r="EM53" i="1"/>
  <c r="EN53" i="1"/>
  <c r="EO53" i="1"/>
  <c r="EP53" i="1"/>
  <c r="EQ53" i="1"/>
  <c r="ER53" i="1"/>
  <c r="ES53" i="1"/>
  <c r="ET53" i="1"/>
  <c r="EU53" i="1"/>
  <c r="EV53" i="1"/>
  <c r="EW53" i="1"/>
  <c r="EX53" i="1"/>
  <c r="EY53" i="1"/>
  <c r="EZ53" i="1"/>
  <c r="FA53" i="1"/>
  <c r="FB53" i="1"/>
  <c r="FC53" i="1"/>
  <c r="FD53" i="1"/>
  <c r="FE53" i="1"/>
  <c r="FF53" i="1"/>
  <c r="FG53" i="1"/>
  <c r="FH53" i="1"/>
  <c r="FI53" i="1"/>
  <c r="FJ53" i="1"/>
  <c r="FK53" i="1"/>
  <c r="FL53" i="1"/>
  <c r="FM53" i="1"/>
  <c r="FN53" i="1"/>
  <c r="FO53" i="1"/>
  <c r="FP53" i="1"/>
  <c r="FQ53" i="1"/>
  <c r="FR53" i="1"/>
  <c r="FS53" i="1"/>
  <c r="FT53" i="1"/>
  <c r="FU53" i="1"/>
  <c r="FV53" i="1"/>
  <c r="FW53" i="1"/>
  <c r="FX53" i="1"/>
  <c r="FY53" i="1"/>
  <c r="FZ53" i="1"/>
  <c r="GA53" i="1"/>
  <c r="GB53" i="1"/>
  <c r="GC53" i="1"/>
  <c r="GD53" i="1"/>
  <c r="GE53" i="1"/>
  <c r="GF53" i="1"/>
  <c r="GG53" i="1"/>
  <c r="GH53" i="1"/>
  <c r="GI53" i="1"/>
  <c r="GJ53" i="1"/>
  <c r="GK53" i="1"/>
  <c r="GL53" i="1"/>
  <c r="GM53" i="1"/>
  <c r="GN53" i="1"/>
  <c r="GO53" i="1"/>
  <c r="GP53" i="1"/>
  <c r="GQ53" i="1"/>
  <c r="GR53" i="1"/>
  <c r="GS53" i="1"/>
  <c r="GT53" i="1"/>
  <c r="GU53" i="1"/>
  <c r="GV53" i="1"/>
  <c r="GW53" i="1"/>
  <c r="GX53" i="1"/>
  <c r="GY53" i="1"/>
  <c r="GZ53" i="1"/>
  <c r="HA53" i="1"/>
  <c r="HB53" i="1"/>
  <c r="HC53" i="1"/>
  <c r="HD53" i="1"/>
  <c r="HE53" i="1"/>
  <c r="HF53" i="1"/>
  <c r="HG53" i="1"/>
  <c r="HH53" i="1"/>
  <c r="HI53" i="1"/>
  <c r="HJ53" i="1"/>
  <c r="HK53" i="1"/>
  <c r="HL53" i="1"/>
  <c r="HM53" i="1"/>
  <c r="HN53" i="1"/>
  <c r="HO53" i="1"/>
  <c r="HP53" i="1"/>
  <c r="DO54" i="1"/>
  <c r="DP54" i="1"/>
  <c r="DQ54" i="1"/>
  <c r="DR54" i="1"/>
  <c r="DS54" i="1"/>
  <c r="DT54" i="1"/>
  <c r="DU54" i="1"/>
  <c r="DV54" i="1"/>
  <c r="DW54" i="1"/>
  <c r="DX54" i="1"/>
  <c r="DY54" i="1"/>
  <c r="DZ54" i="1"/>
  <c r="EA54" i="1"/>
  <c r="EB54" i="1"/>
  <c r="EC54" i="1"/>
  <c r="ED54" i="1"/>
  <c r="EE54" i="1"/>
  <c r="EF54" i="1"/>
  <c r="EG54" i="1"/>
  <c r="EH54" i="1"/>
  <c r="EI54" i="1"/>
  <c r="EJ54" i="1"/>
  <c r="EK54" i="1"/>
  <c r="EL54" i="1"/>
  <c r="EM54" i="1"/>
  <c r="EN54" i="1"/>
  <c r="EO54" i="1"/>
  <c r="EP54" i="1"/>
  <c r="EQ54" i="1"/>
  <c r="ER54" i="1"/>
  <c r="ES54" i="1"/>
  <c r="ET54" i="1"/>
  <c r="EU54" i="1"/>
  <c r="EV54" i="1"/>
  <c r="EW54" i="1"/>
  <c r="EX54" i="1"/>
  <c r="EY54" i="1"/>
  <c r="EZ54" i="1"/>
  <c r="FA54" i="1"/>
  <c r="FB54" i="1"/>
  <c r="FC54" i="1"/>
  <c r="FD54" i="1"/>
  <c r="FE54" i="1"/>
  <c r="FF54" i="1"/>
  <c r="FG54" i="1"/>
  <c r="FH54" i="1"/>
  <c r="FI54" i="1"/>
  <c r="FJ54" i="1"/>
  <c r="FK54" i="1"/>
  <c r="FL54" i="1"/>
  <c r="FM54" i="1"/>
  <c r="FN54" i="1"/>
  <c r="FO54" i="1"/>
  <c r="FP54" i="1"/>
  <c r="FQ54" i="1"/>
  <c r="FR54" i="1"/>
  <c r="FS54" i="1"/>
  <c r="FT54" i="1"/>
  <c r="FU54" i="1"/>
  <c r="FV54" i="1"/>
  <c r="FW54" i="1"/>
  <c r="FX54" i="1"/>
  <c r="FY54" i="1"/>
  <c r="FZ54" i="1"/>
  <c r="GA54" i="1"/>
  <c r="GB54" i="1"/>
  <c r="GC54" i="1"/>
  <c r="GD54" i="1"/>
  <c r="GE54" i="1"/>
  <c r="GF54" i="1"/>
  <c r="GG54" i="1"/>
  <c r="GH54" i="1"/>
  <c r="GI54" i="1"/>
  <c r="GJ54" i="1"/>
  <c r="GK54" i="1"/>
  <c r="GL54" i="1"/>
  <c r="GM54" i="1"/>
  <c r="GN54" i="1"/>
  <c r="GO54" i="1"/>
  <c r="GP54" i="1"/>
  <c r="GQ54" i="1"/>
  <c r="GR54" i="1"/>
  <c r="GS54" i="1"/>
  <c r="GT54" i="1"/>
  <c r="GU54" i="1"/>
  <c r="GV54" i="1"/>
  <c r="GW54" i="1"/>
  <c r="GX54" i="1"/>
  <c r="GY54" i="1"/>
  <c r="GZ54" i="1"/>
  <c r="HA54" i="1"/>
  <c r="HB54" i="1"/>
  <c r="HC54" i="1"/>
  <c r="HD54" i="1"/>
  <c r="HE54" i="1"/>
  <c r="HF54" i="1"/>
  <c r="HG54" i="1"/>
  <c r="HH54" i="1"/>
  <c r="HI54" i="1"/>
  <c r="HJ54" i="1"/>
  <c r="HK54" i="1"/>
  <c r="HL54" i="1"/>
  <c r="HM54" i="1"/>
  <c r="HN54" i="1"/>
  <c r="HO54" i="1"/>
  <c r="HP54" i="1"/>
  <c r="DO55" i="1"/>
  <c r="DP55" i="1"/>
  <c r="DQ55" i="1"/>
  <c r="DR55" i="1"/>
  <c r="DS55" i="1"/>
  <c r="DT55" i="1"/>
  <c r="DU55" i="1"/>
  <c r="DV55" i="1"/>
  <c r="DW55" i="1"/>
  <c r="DX55" i="1"/>
  <c r="DY55" i="1"/>
  <c r="DZ55" i="1"/>
  <c r="EA55" i="1"/>
  <c r="EB55" i="1"/>
  <c r="EC55" i="1"/>
  <c r="ED55" i="1"/>
  <c r="EE55" i="1"/>
  <c r="EF55" i="1"/>
  <c r="EG55" i="1"/>
  <c r="EH55" i="1"/>
  <c r="EI55" i="1"/>
  <c r="EJ55" i="1"/>
  <c r="EK55" i="1"/>
  <c r="EL55" i="1"/>
  <c r="EM55" i="1"/>
  <c r="EN55" i="1"/>
  <c r="EO55" i="1"/>
  <c r="EP55" i="1"/>
  <c r="EQ55" i="1"/>
  <c r="ER55" i="1"/>
  <c r="ES55" i="1"/>
  <c r="ET55" i="1"/>
  <c r="EU55" i="1"/>
  <c r="EV55" i="1"/>
  <c r="EW55" i="1"/>
  <c r="EX55" i="1"/>
  <c r="EY55" i="1"/>
  <c r="EZ55" i="1"/>
  <c r="FA55" i="1"/>
  <c r="FB55" i="1"/>
  <c r="FC55" i="1"/>
  <c r="FD55" i="1"/>
  <c r="FE55" i="1"/>
  <c r="FF55" i="1"/>
  <c r="FG55" i="1"/>
  <c r="FH55" i="1"/>
  <c r="FI55" i="1"/>
  <c r="FJ55" i="1"/>
  <c r="FK55" i="1"/>
  <c r="FL55" i="1"/>
  <c r="FM55" i="1"/>
  <c r="FN55" i="1"/>
  <c r="FO55" i="1"/>
  <c r="FP55" i="1"/>
  <c r="FQ55" i="1"/>
  <c r="FR55" i="1"/>
  <c r="FS55" i="1"/>
  <c r="FT55" i="1"/>
  <c r="FU55" i="1"/>
  <c r="FV55" i="1"/>
  <c r="FW55" i="1"/>
  <c r="FX55" i="1"/>
  <c r="FY55" i="1"/>
  <c r="FZ55" i="1"/>
  <c r="GA55" i="1"/>
  <c r="GB55" i="1"/>
  <c r="GC55" i="1"/>
  <c r="GD55" i="1"/>
  <c r="GE55" i="1"/>
  <c r="GF55" i="1"/>
  <c r="GG55" i="1"/>
  <c r="GH55" i="1"/>
  <c r="GI55" i="1"/>
  <c r="GJ55" i="1"/>
  <c r="GK55" i="1"/>
  <c r="GL55" i="1"/>
  <c r="GM55" i="1"/>
  <c r="GN55" i="1"/>
  <c r="GO55" i="1"/>
  <c r="GP55" i="1"/>
  <c r="GQ55" i="1"/>
  <c r="GR55" i="1"/>
  <c r="GS55" i="1"/>
  <c r="GT55" i="1"/>
  <c r="GU55" i="1"/>
  <c r="GV55" i="1"/>
  <c r="GW55" i="1"/>
  <c r="GX55" i="1"/>
  <c r="GY55" i="1"/>
  <c r="GZ55" i="1"/>
  <c r="HA55" i="1"/>
  <c r="HB55" i="1"/>
  <c r="HC55" i="1"/>
  <c r="HD55" i="1"/>
  <c r="HE55" i="1"/>
  <c r="HF55" i="1"/>
  <c r="HG55" i="1"/>
  <c r="HH55" i="1"/>
  <c r="HI55" i="1"/>
  <c r="HJ55" i="1"/>
  <c r="HK55" i="1"/>
  <c r="HL55" i="1"/>
  <c r="HM55" i="1"/>
  <c r="HN55" i="1"/>
  <c r="HO55" i="1"/>
  <c r="HP55" i="1"/>
  <c r="DO56" i="1"/>
  <c r="DP56" i="1"/>
  <c r="DQ56" i="1"/>
  <c r="DR56" i="1"/>
  <c r="DS56" i="1"/>
  <c r="DT56" i="1"/>
  <c r="DU56" i="1"/>
  <c r="DV56" i="1"/>
  <c r="DW56" i="1"/>
  <c r="DX56" i="1"/>
  <c r="DY56" i="1"/>
  <c r="DZ56" i="1"/>
  <c r="EA56" i="1"/>
  <c r="EB56" i="1"/>
  <c r="EC56" i="1"/>
  <c r="ED56" i="1"/>
  <c r="EE56" i="1"/>
  <c r="EF56" i="1"/>
  <c r="EG56" i="1"/>
  <c r="EH56" i="1"/>
  <c r="EI56" i="1"/>
  <c r="EJ56" i="1"/>
  <c r="EK56" i="1"/>
  <c r="EL56" i="1"/>
  <c r="EM56" i="1"/>
  <c r="EN56" i="1"/>
  <c r="EO56" i="1"/>
  <c r="EP56" i="1"/>
  <c r="EQ56" i="1"/>
  <c r="ER56" i="1"/>
  <c r="ES56" i="1"/>
  <c r="ET56" i="1"/>
  <c r="EU56" i="1"/>
  <c r="EV56" i="1"/>
  <c r="EW56" i="1"/>
  <c r="EX56" i="1"/>
  <c r="EY56" i="1"/>
  <c r="EZ56" i="1"/>
  <c r="FA56" i="1"/>
  <c r="FB56" i="1"/>
  <c r="FC56" i="1"/>
  <c r="FD56" i="1"/>
  <c r="FE56" i="1"/>
  <c r="FF56" i="1"/>
  <c r="FG56" i="1"/>
  <c r="FH56" i="1"/>
  <c r="FI56" i="1"/>
  <c r="FJ56" i="1"/>
  <c r="FK56" i="1"/>
  <c r="FL56" i="1"/>
  <c r="FM56" i="1"/>
  <c r="FN56" i="1"/>
  <c r="FO56" i="1"/>
  <c r="FP56" i="1"/>
  <c r="FQ56" i="1"/>
  <c r="FR56" i="1"/>
  <c r="FS56" i="1"/>
  <c r="FT56" i="1"/>
  <c r="FU56" i="1"/>
  <c r="FV56" i="1"/>
  <c r="FW56" i="1"/>
  <c r="FX56" i="1"/>
  <c r="FY56" i="1"/>
  <c r="FZ56" i="1"/>
  <c r="GA56" i="1"/>
  <c r="GB56" i="1"/>
  <c r="GC56" i="1"/>
  <c r="GD56" i="1"/>
  <c r="GE56" i="1"/>
  <c r="GF56" i="1"/>
  <c r="GG56" i="1"/>
  <c r="GH56" i="1"/>
  <c r="GI56" i="1"/>
  <c r="GJ56" i="1"/>
  <c r="GK56" i="1"/>
  <c r="GL56" i="1"/>
  <c r="GM56" i="1"/>
  <c r="GN56" i="1"/>
  <c r="GO56" i="1"/>
  <c r="GP56" i="1"/>
  <c r="GQ56" i="1"/>
  <c r="GR56" i="1"/>
  <c r="GS56" i="1"/>
  <c r="GT56" i="1"/>
  <c r="GU56" i="1"/>
  <c r="GV56" i="1"/>
  <c r="GW56" i="1"/>
  <c r="GX56" i="1"/>
  <c r="GY56" i="1"/>
  <c r="GZ56" i="1"/>
  <c r="HA56" i="1"/>
  <c r="HB56" i="1"/>
  <c r="HC56" i="1"/>
  <c r="HD56" i="1"/>
  <c r="HE56" i="1"/>
  <c r="HF56" i="1"/>
  <c r="HG56" i="1"/>
  <c r="HH56" i="1"/>
  <c r="HI56" i="1"/>
  <c r="HJ56" i="1"/>
  <c r="HK56" i="1"/>
  <c r="HL56" i="1"/>
  <c r="HM56" i="1"/>
  <c r="HN56" i="1"/>
  <c r="HO56" i="1"/>
  <c r="HP56" i="1"/>
  <c r="DO57" i="1"/>
  <c r="DP57" i="1"/>
  <c r="DQ57" i="1"/>
  <c r="DR57" i="1"/>
  <c r="DS57" i="1"/>
  <c r="DT57" i="1"/>
  <c r="DU57" i="1"/>
  <c r="DV57" i="1"/>
  <c r="DW57" i="1"/>
  <c r="DX57" i="1"/>
  <c r="DY57" i="1"/>
  <c r="DZ57" i="1"/>
  <c r="EA57" i="1"/>
  <c r="EB57" i="1"/>
  <c r="EC57" i="1"/>
  <c r="ED57" i="1"/>
  <c r="EE57" i="1"/>
  <c r="EF57" i="1"/>
  <c r="EG57" i="1"/>
  <c r="EH57" i="1"/>
  <c r="EI57" i="1"/>
  <c r="EJ57" i="1"/>
  <c r="EK57" i="1"/>
  <c r="EL57" i="1"/>
  <c r="EM57" i="1"/>
  <c r="EN57" i="1"/>
  <c r="EO57" i="1"/>
  <c r="EP57" i="1"/>
  <c r="EQ57" i="1"/>
  <c r="ER57" i="1"/>
  <c r="ES57" i="1"/>
  <c r="ET57" i="1"/>
  <c r="EU57" i="1"/>
  <c r="EV57" i="1"/>
  <c r="EW57" i="1"/>
  <c r="EX57" i="1"/>
  <c r="EY57" i="1"/>
  <c r="EZ57" i="1"/>
  <c r="FA57" i="1"/>
  <c r="FB57" i="1"/>
  <c r="FC57" i="1"/>
  <c r="FD57" i="1"/>
  <c r="FE57" i="1"/>
  <c r="FF57" i="1"/>
  <c r="FG57" i="1"/>
  <c r="FH57" i="1"/>
  <c r="FI57" i="1"/>
  <c r="FJ57" i="1"/>
  <c r="FK57" i="1"/>
  <c r="FL57" i="1"/>
  <c r="FM57" i="1"/>
  <c r="FN57" i="1"/>
  <c r="FO57" i="1"/>
  <c r="FP57" i="1"/>
  <c r="FQ57" i="1"/>
  <c r="FR57" i="1"/>
  <c r="FS57" i="1"/>
  <c r="FT57" i="1"/>
  <c r="FU57" i="1"/>
  <c r="FV57" i="1"/>
  <c r="FW57" i="1"/>
  <c r="FX57" i="1"/>
  <c r="FY57" i="1"/>
  <c r="FZ57" i="1"/>
  <c r="GA57" i="1"/>
  <c r="GB57" i="1"/>
  <c r="GC57" i="1"/>
  <c r="GD57" i="1"/>
  <c r="GE57" i="1"/>
  <c r="GF57" i="1"/>
  <c r="GG57" i="1"/>
  <c r="GH57" i="1"/>
  <c r="GI57" i="1"/>
  <c r="GJ57" i="1"/>
  <c r="GK57" i="1"/>
  <c r="GL57" i="1"/>
  <c r="GM57" i="1"/>
  <c r="GN57" i="1"/>
  <c r="GO57" i="1"/>
  <c r="GP57" i="1"/>
  <c r="GQ57" i="1"/>
  <c r="GR57" i="1"/>
  <c r="GS57" i="1"/>
  <c r="GT57" i="1"/>
  <c r="GU57" i="1"/>
  <c r="GV57" i="1"/>
  <c r="GW57" i="1"/>
  <c r="GX57" i="1"/>
  <c r="GY57" i="1"/>
  <c r="GZ57" i="1"/>
  <c r="HA57" i="1"/>
  <c r="HB57" i="1"/>
  <c r="HC57" i="1"/>
  <c r="HD57" i="1"/>
  <c r="HE57" i="1"/>
  <c r="HF57" i="1"/>
  <c r="HG57" i="1"/>
  <c r="HH57" i="1"/>
  <c r="HI57" i="1"/>
  <c r="HJ57" i="1"/>
  <c r="HK57" i="1"/>
  <c r="HL57" i="1"/>
  <c r="HM57" i="1"/>
  <c r="HN57" i="1"/>
  <c r="HO57" i="1"/>
  <c r="HP57" i="1"/>
  <c r="DO58" i="1"/>
  <c r="DP58" i="1"/>
  <c r="DQ58" i="1"/>
  <c r="DR58" i="1"/>
  <c r="DS58" i="1"/>
  <c r="DT58" i="1"/>
  <c r="DU58" i="1"/>
  <c r="DV58" i="1"/>
  <c r="DW58" i="1"/>
  <c r="DX58" i="1"/>
  <c r="DY58" i="1"/>
  <c r="DZ58" i="1"/>
  <c r="EA58" i="1"/>
  <c r="EB58" i="1"/>
  <c r="EC58" i="1"/>
  <c r="ED58" i="1"/>
  <c r="EE58" i="1"/>
  <c r="EF58" i="1"/>
  <c r="EG58" i="1"/>
  <c r="EH58" i="1"/>
  <c r="EI58" i="1"/>
  <c r="EJ58" i="1"/>
  <c r="EK58" i="1"/>
  <c r="EL58" i="1"/>
  <c r="EM58" i="1"/>
  <c r="EN58" i="1"/>
  <c r="EO58" i="1"/>
  <c r="EP58" i="1"/>
  <c r="EQ58" i="1"/>
  <c r="ER58" i="1"/>
  <c r="ES58" i="1"/>
  <c r="ET58" i="1"/>
  <c r="EU58" i="1"/>
  <c r="EV58" i="1"/>
  <c r="EW58" i="1"/>
  <c r="EX58" i="1"/>
  <c r="EY58" i="1"/>
  <c r="EZ58" i="1"/>
  <c r="FA58" i="1"/>
  <c r="FB58" i="1"/>
  <c r="FC58" i="1"/>
  <c r="FD58" i="1"/>
  <c r="FE58" i="1"/>
  <c r="FF58" i="1"/>
  <c r="FG58" i="1"/>
  <c r="FH58" i="1"/>
  <c r="FI58" i="1"/>
  <c r="FJ58" i="1"/>
  <c r="FK58" i="1"/>
  <c r="FL58" i="1"/>
  <c r="FM58" i="1"/>
  <c r="FN58" i="1"/>
  <c r="FO58" i="1"/>
  <c r="FP58" i="1"/>
  <c r="FQ58" i="1"/>
  <c r="FR58" i="1"/>
  <c r="FS58" i="1"/>
  <c r="FT58" i="1"/>
  <c r="FU58" i="1"/>
  <c r="FV58" i="1"/>
  <c r="FW58" i="1"/>
  <c r="FX58" i="1"/>
  <c r="FY58" i="1"/>
  <c r="FZ58" i="1"/>
  <c r="GA58" i="1"/>
  <c r="GB58" i="1"/>
  <c r="GC58" i="1"/>
  <c r="GD58" i="1"/>
  <c r="GE58" i="1"/>
  <c r="GF58" i="1"/>
  <c r="GG58" i="1"/>
  <c r="GH58" i="1"/>
  <c r="GI58" i="1"/>
  <c r="GJ58" i="1"/>
  <c r="GK58" i="1"/>
  <c r="GL58" i="1"/>
  <c r="GM58" i="1"/>
  <c r="GN58" i="1"/>
  <c r="GO58" i="1"/>
  <c r="GP58" i="1"/>
  <c r="GQ58" i="1"/>
  <c r="GR58" i="1"/>
  <c r="GS58" i="1"/>
  <c r="GT58" i="1"/>
  <c r="GU58" i="1"/>
  <c r="GV58" i="1"/>
  <c r="GW58" i="1"/>
  <c r="GX58" i="1"/>
  <c r="GY58" i="1"/>
  <c r="GZ58" i="1"/>
  <c r="HA58" i="1"/>
  <c r="HB58" i="1"/>
  <c r="HC58" i="1"/>
  <c r="HD58" i="1"/>
  <c r="HE58" i="1"/>
  <c r="HF58" i="1"/>
  <c r="HG58" i="1"/>
  <c r="HH58" i="1"/>
  <c r="HI58" i="1"/>
  <c r="HJ58" i="1"/>
  <c r="HK58" i="1"/>
  <c r="HL58" i="1"/>
  <c r="HM58" i="1"/>
  <c r="HN58" i="1"/>
  <c r="HO58" i="1"/>
  <c r="HP58" i="1"/>
  <c r="DO59" i="1"/>
  <c r="DP59" i="1"/>
  <c r="DQ59" i="1"/>
  <c r="DR59" i="1"/>
  <c r="DS59" i="1"/>
  <c r="DT59" i="1"/>
  <c r="DU59" i="1"/>
  <c r="DV59" i="1"/>
  <c r="DW59" i="1"/>
  <c r="DX59" i="1"/>
  <c r="DY59" i="1"/>
  <c r="DZ59" i="1"/>
  <c r="EA59" i="1"/>
  <c r="EB59" i="1"/>
  <c r="EC59" i="1"/>
  <c r="ED59" i="1"/>
  <c r="EE59" i="1"/>
  <c r="EF59" i="1"/>
  <c r="EG59" i="1"/>
  <c r="EH59" i="1"/>
  <c r="EI59" i="1"/>
  <c r="EJ59" i="1"/>
  <c r="EK59" i="1"/>
  <c r="EL59" i="1"/>
  <c r="EM59" i="1"/>
  <c r="EN59" i="1"/>
  <c r="EO59" i="1"/>
  <c r="EP59" i="1"/>
  <c r="EQ59" i="1"/>
  <c r="ER59" i="1"/>
  <c r="ES59" i="1"/>
  <c r="ET59" i="1"/>
  <c r="EU59" i="1"/>
  <c r="EV59" i="1"/>
  <c r="EW59" i="1"/>
  <c r="EX59" i="1"/>
  <c r="EY59" i="1"/>
  <c r="EZ59" i="1"/>
  <c r="FA59" i="1"/>
  <c r="FB59" i="1"/>
  <c r="FC59" i="1"/>
  <c r="FD59" i="1"/>
  <c r="FE59" i="1"/>
  <c r="FF59" i="1"/>
  <c r="FG59" i="1"/>
  <c r="FH59" i="1"/>
  <c r="FI59" i="1"/>
  <c r="FJ59" i="1"/>
  <c r="FK59" i="1"/>
  <c r="FL59" i="1"/>
  <c r="FM59" i="1"/>
  <c r="FN59" i="1"/>
  <c r="FO59" i="1"/>
  <c r="FP59" i="1"/>
  <c r="FQ59" i="1"/>
  <c r="FR59" i="1"/>
  <c r="FS59" i="1"/>
  <c r="FT59" i="1"/>
  <c r="FU59" i="1"/>
  <c r="FV59" i="1"/>
  <c r="FW59" i="1"/>
  <c r="FX59" i="1"/>
  <c r="FY59" i="1"/>
  <c r="FZ59" i="1"/>
  <c r="GA59" i="1"/>
  <c r="GB59" i="1"/>
  <c r="GC59" i="1"/>
  <c r="GD59" i="1"/>
  <c r="GE59" i="1"/>
  <c r="GF59" i="1"/>
  <c r="GG59" i="1"/>
  <c r="GH59" i="1"/>
  <c r="GI59" i="1"/>
  <c r="GJ59" i="1"/>
  <c r="GK59" i="1"/>
  <c r="GL59" i="1"/>
  <c r="GM59" i="1"/>
  <c r="GN59" i="1"/>
  <c r="GO59" i="1"/>
  <c r="GP59" i="1"/>
  <c r="GQ59" i="1"/>
  <c r="GR59" i="1"/>
  <c r="GS59" i="1"/>
  <c r="GT59" i="1"/>
  <c r="GU59" i="1"/>
  <c r="GV59" i="1"/>
  <c r="GW59" i="1"/>
  <c r="GX59" i="1"/>
  <c r="GY59" i="1"/>
  <c r="GZ59" i="1"/>
  <c r="HA59" i="1"/>
  <c r="HB59" i="1"/>
  <c r="HC59" i="1"/>
  <c r="HD59" i="1"/>
  <c r="HE59" i="1"/>
  <c r="HF59" i="1"/>
  <c r="HG59" i="1"/>
  <c r="HH59" i="1"/>
  <c r="HI59" i="1"/>
  <c r="HJ59" i="1"/>
  <c r="HK59" i="1"/>
  <c r="HL59" i="1"/>
  <c r="HM59" i="1"/>
  <c r="HN59" i="1"/>
  <c r="HO59" i="1"/>
  <c r="HP59" i="1"/>
  <c r="DO60" i="1"/>
  <c r="DP60" i="1"/>
  <c r="DQ60" i="1"/>
  <c r="DR60" i="1"/>
  <c r="DS60" i="1"/>
  <c r="DT60" i="1"/>
  <c r="DU60" i="1"/>
  <c r="DV60" i="1"/>
  <c r="DW60" i="1"/>
  <c r="DX60" i="1"/>
  <c r="DY60" i="1"/>
  <c r="DZ60" i="1"/>
  <c r="EA60" i="1"/>
  <c r="EB60" i="1"/>
  <c r="EC60" i="1"/>
  <c r="ED60" i="1"/>
  <c r="EE60" i="1"/>
  <c r="EF60" i="1"/>
  <c r="EG60" i="1"/>
  <c r="EH60" i="1"/>
  <c r="EI60" i="1"/>
  <c r="EJ60" i="1"/>
  <c r="EK60" i="1"/>
  <c r="EL60" i="1"/>
  <c r="EM60" i="1"/>
  <c r="EN60" i="1"/>
  <c r="EO60" i="1"/>
  <c r="EP60" i="1"/>
  <c r="EQ60" i="1"/>
  <c r="ER60" i="1"/>
  <c r="ES60" i="1"/>
  <c r="ET60" i="1"/>
  <c r="EU60" i="1"/>
  <c r="EV60" i="1"/>
  <c r="EW60" i="1"/>
  <c r="EX60" i="1"/>
  <c r="EY60" i="1"/>
  <c r="EZ60" i="1"/>
  <c r="FA60" i="1"/>
  <c r="FB60" i="1"/>
  <c r="FC60" i="1"/>
  <c r="FD60" i="1"/>
  <c r="FE60" i="1"/>
  <c r="FF60" i="1"/>
  <c r="FG60" i="1"/>
  <c r="FH60" i="1"/>
  <c r="FI60" i="1"/>
  <c r="FJ60" i="1"/>
  <c r="FK60" i="1"/>
  <c r="FL60" i="1"/>
  <c r="FM60" i="1"/>
  <c r="FN60" i="1"/>
  <c r="FO60" i="1"/>
  <c r="FP60" i="1"/>
  <c r="FQ60" i="1"/>
  <c r="FR60" i="1"/>
  <c r="FS60" i="1"/>
  <c r="FT60" i="1"/>
  <c r="FU60" i="1"/>
  <c r="FV60" i="1"/>
  <c r="FW60" i="1"/>
  <c r="FX60" i="1"/>
  <c r="FY60" i="1"/>
  <c r="FZ60" i="1"/>
  <c r="GA60" i="1"/>
  <c r="GB60" i="1"/>
  <c r="GC60" i="1"/>
  <c r="GD60" i="1"/>
  <c r="GE60" i="1"/>
  <c r="GF60" i="1"/>
  <c r="GG60" i="1"/>
  <c r="GH60" i="1"/>
  <c r="GI60" i="1"/>
  <c r="GJ60" i="1"/>
  <c r="GK60" i="1"/>
  <c r="GL60" i="1"/>
  <c r="GM60" i="1"/>
  <c r="GN60" i="1"/>
  <c r="GO60" i="1"/>
  <c r="GP60" i="1"/>
  <c r="GQ60" i="1"/>
  <c r="GR60" i="1"/>
  <c r="GS60" i="1"/>
  <c r="GT60" i="1"/>
  <c r="GU60" i="1"/>
  <c r="GV60" i="1"/>
  <c r="GW60" i="1"/>
  <c r="GX60" i="1"/>
  <c r="GY60" i="1"/>
  <c r="GZ60" i="1"/>
  <c r="HA60" i="1"/>
  <c r="HB60" i="1"/>
  <c r="HC60" i="1"/>
  <c r="HD60" i="1"/>
  <c r="HE60" i="1"/>
  <c r="HF60" i="1"/>
  <c r="HG60" i="1"/>
  <c r="HH60" i="1"/>
  <c r="HI60" i="1"/>
  <c r="HJ60" i="1"/>
  <c r="HK60" i="1"/>
  <c r="HL60" i="1"/>
  <c r="HM60" i="1"/>
  <c r="HN60" i="1"/>
  <c r="HO60" i="1"/>
  <c r="HP60" i="1"/>
  <c r="DO61" i="1"/>
  <c r="DP61" i="1"/>
  <c r="DQ61" i="1"/>
  <c r="DR61" i="1"/>
  <c r="DS61" i="1"/>
  <c r="DT61" i="1"/>
  <c r="DU61" i="1"/>
  <c r="DV61" i="1"/>
  <c r="DW61" i="1"/>
  <c r="DX61" i="1"/>
  <c r="DY61" i="1"/>
  <c r="DZ61" i="1"/>
  <c r="EA61" i="1"/>
  <c r="EB61" i="1"/>
  <c r="EC61" i="1"/>
  <c r="ED61" i="1"/>
  <c r="EE61" i="1"/>
  <c r="EF61" i="1"/>
  <c r="EG61" i="1"/>
  <c r="EH61" i="1"/>
  <c r="EI61" i="1"/>
  <c r="EJ61" i="1"/>
  <c r="EK61" i="1"/>
  <c r="EL61" i="1"/>
  <c r="EM61" i="1"/>
  <c r="EN61" i="1"/>
  <c r="EO61" i="1"/>
  <c r="EP61" i="1"/>
  <c r="EQ61" i="1"/>
  <c r="ER61" i="1"/>
  <c r="ES61" i="1"/>
  <c r="ET61" i="1"/>
  <c r="EU61" i="1"/>
  <c r="EV61" i="1"/>
  <c r="EW61" i="1"/>
  <c r="EX61" i="1"/>
  <c r="EY61" i="1"/>
  <c r="EZ61" i="1"/>
  <c r="FA61" i="1"/>
  <c r="FB61" i="1"/>
  <c r="FC61" i="1"/>
  <c r="FD61" i="1"/>
  <c r="FE61" i="1"/>
  <c r="FF61" i="1"/>
  <c r="FG61" i="1"/>
  <c r="FH61" i="1"/>
  <c r="FI61" i="1"/>
  <c r="FJ61" i="1"/>
  <c r="FK61" i="1"/>
  <c r="FL61" i="1"/>
  <c r="FM61" i="1"/>
  <c r="FN61" i="1"/>
  <c r="FO61" i="1"/>
  <c r="FP61" i="1"/>
  <c r="FQ61" i="1"/>
  <c r="FR61" i="1"/>
  <c r="FS61" i="1"/>
  <c r="FT61" i="1"/>
  <c r="FU61" i="1"/>
  <c r="FV61" i="1"/>
  <c r="FW61" i="1"/>
  <c r="FX61" i="1"/>
  <c r="FY61" i="1"/>
  <c r="FZ61" i="1"/>
  <c r="GA61" i="1"/>
  <c r="GB61" i="1"/>
  <c r="GC61" i="1"/>
  <c r="GD61" i="1"/>
  <c r="GE61" i="1"/>
  <c r="GF61" i="1"/>
  <c r="GG61" i="1"/>
  <c r="GH61" i="1"/>
  <c r="GI61" i="1"/>
  <c r="GJ61" i="1"/>
  <c r="GK61" i="1"/>
  <c r="GL61" i="1"/>
  <c r="GM61" i="1"/>
  <c r="GN61" i="1"/>
  <c r="GO61" i="1"/>
  <c r="GP61" i="1"/>
  <c r="GQ61" i="1"/>
  <c r="GR61" i="1"/>
  <c r="GS61" i="1"/>
  <c r="GT61" i="1"/>
  <c r="GU61" i="1"/>
  <c r="GV61" i="1"/>
  <c r="GW61" i="1"/>
  <c r="GX61" i="1"/>
  <c r="GY61" i="1"/>
  <c r="GZ61" i="1"/>
  <c r="HA61" i="1"/>
  <c r="HB61" i="1"/>
  <c r="HC61" i="1"/>
  <c r="HD61" i="1"/>
  <c r="HE61" i="1"/>
  <c r="HF61" i="1"/>
  <c r="HG61" i="1"/>
  <c r="HH61" i="1"/>
  <c r="HI61" i="1"/>
  <c r="HJ61" i="1"/>
  <c r="HK61" i="1"/>
  <c r="HL61" i="1"/>
  <c r="HM61" i="1"/>
  <c r="HN61" i="1"/>
  <c r="HO61" i="1"/>
  <c r="HP61" i="1"/>
  <c r="DO62" i="1"/>
  <c r="DP62" i="1"/>
  <c r="DQ62" i="1"/>
  <c r="DR62" i="1"/>
  <c r="DS62" i="1"/>
  <c r="DT62" i="1"/>
  <c r="DU62" i="1"/>
  <c r="DV62" i="1"/>
  <c r="DW62" i="1"/>
  <c r="DX62" i="1"/>
  <c r="DY62" i="1"/>
  <c r="DZ62" i="1"/>
  <c r="EA62" i="1"/>
  <c r="EB62" i="1"/>
  <c r="EC62" i="1"/>
  <c r="ED62" i="1"/>
  <c r="EE62" i="1"/>
  <c r="EF62" i="1"/>
  <c r="EG62" i="1"/>
  <c r="EH62" i="1"/>
  <c r="EI62" i="1"/>
  <c r="EJ62" i="1"/>
  <c r="EK62" i="1"/>
  <c r="EL62" i="1"/>
  <c r="EM62" i="1"/>
  <c r="EN62" i="1"/>
  <c r="EO62" i="1"/>
  <c r="EP62" i="1"/>
  <c r="EQ62" i="1"/>
  <c r="ER62" i="1"/>
  <c r="ES62" i="1"/>
  <c r="ET62" i="1"/>
  <c r="EU62" i="1"/>
  <c r="EV62" i="1"/>
  <c r="EW62" i="1"/>
  <c r="EX62" i="1"/>
  <c r="EY62" i="1"/>
  <c r="EZ62" i="1"/>
  <c r="FA62" i="1"/>
  <c r="FB62" i="1"/>
  <c r="FC62" i="1"/>
  <c r="FD62" i="1"/>
  <c r="FE62" i="1"/>
  <c r="FF62" i="1"/>
  <c r="FG62" i="1"/>
  <c r="FH62" i="1"/>
  <c r="FI62" i="1"/>
  <c r="FJ62" i="1"/>
  <c r="FK62" i="1"/>
  <c r="FL62" i="1"/>
  <c r="FM62" i="1"/>
  <c r="FN62" i="1"/>
  <c r="FO62" i="1"/>
  <c r="FP62" i="1"/>
  <c r="FQ62" i="1"/>
  <c r="FR62" i="1"/>
  <c r="FS62" i="1"/>
  <c r="FT62" i="1"/>
  <c r="FU62" i="1"/>
  <c r="FV62" i="1"/>
  <c r="FW62" i="1"/>
  <c r="FX62" i="1"/>
  <c r="FY62" i="1"/>
  <c r="FZ62" i="1"/>
  <c r="GA62" i="1"/>
  <c r="GB62" i="1"/>
  <c r="GC62" i="1"/>
  <c r="GD62" i="1"/>
  <c r="GE62" i="1"/>
  <c r="GF62" i="1"/>
  <c r="GG62" i="1"/>
  <c r="GH62" i="1"/>
  <c r="GI62" i="1"/>
  <c r="GJ62" i="1"/>
  <c r="GK62" i="1"/>
  <c r="GL62" i="1"/>
  <c r="GM62" i="1"/>
  <c r="GN62" i="1"/>
  <c r="GO62" i="1"/>
  <c r="GP62" i="1"/>
  <c r="GQ62" i="1"/>
  <c r="GR62" i="1"/>
  <c r="GS62" i="1"/>
  <c r="GT62" i="1"/>
  <c r="GU62" i="1"/>
  <c r="GV62" i="1"/>
  <c r="GW62" i="1"/>
  <c r="GX62" i="1"/>
  <c r="GY62" i="1"/>
  <c r="GZ62" i="1"/>
  <c r="HA62" i="1"/>
  <c r="HB62" i="1"/>
  <c r="HC62" i="1"/>
  <c r="HD62" i="1"/>
  <c r="HE62" i="1"/>
  <c r="HF62" i="1"/>
  <c r="HG62" i="1"/>
  <c r="HH62" i="1"/>
  <c r="HI62" i="1"/>
  <c r="HJ62" i="1"/>
  <c r="HK62" i="1"/>
  <c r="HL62" i="1"/>
  <c r="HM62" i="1"/>
  <c r="HN62" i="1"/>
  <c r="HO62" i="1"/>
  <c r="HP62" i="1"/>
  <c r="DO63" i="1"/>
  <c r="DP63" i="1"/>
  <c r="DQ63" i="1"/>
  <c r="DR63" i="1"/>
  <c r="DS63" i="1"/>
  <c r="DT63" i="1"/>
  <c r="DU63" i="1"/>
  <c r="DV63" i="1"/>
  <c r="DW63" i="1"/>
  <c r="DX63" i="1"/>
  <c r="DY63" i="1"/>
  <c r="DZ63" i="1"/>
  <c r="EA63" i="1"/>
  <c r="EB63" i="1"/>
  <c r="EC63" i="1"/>
  <c r="ED63" i="1"/>
  <c r="EE63" i="1"/>
  <c r="EF63" i="1"/>
  <c r="EG63" i="1"/>
  <c r="EH63" i="1"/>
  <c r="EI63" i="1"/>
  <c r="EJ63" i="1"/>
  <c r="EK63" i="1"/>
  <c r="EL63" i="1"/>
  <c r="EM63" i="1"/>
  <c r="EN63" i="1"/>
  <c r="EO63" i="1"/>
  <c r="EP63" i="1"/>
  <c r="EQ63" i="1"/>
  <c r="ER63" i="1"/>
  <c r="ES63" i="1"/>
  <c r="ET63" i="1"/>
  <c r="EU63" i="1"/>
  <c r="EV63" i="1"/>
  <c r="EW63" i="1"/>
  <c r="EX63" i="1"/>
  <c r="EY63" i="1"/>
  <c r="EZ63" i="1"/>
  <c r="FA63" i="1"/>
  <c r="FB63" i="1"/>
  <c r="FC63" i="1"/>
  <c r="FD63" i="1"/>
  <c r="FE63" i="1"/>
  <c r="FF63" i="1"/>
  <c r="FG63" i="1"/>
  <c r="FH63" i="1"/>
  <c r="FI63" i="1"/>
  <c r="FJ63" i="1"/>
  <c r="FK63" i="1"/>
  <c r="FL63" i="1"/>
  <c r="FM63" i="1"/>
  <c r="FN63" i="1"/>
  <c r="FO63" i="1"/>
  <c r="FP63" i="1"/>
  <c r="FQ63" i="1"/>
  <c r="FR63" i="1"/>
  <c r="FS63" i="1"/>
  <c r="FT63" i="1"/>
  <c r="FU63" i="1"/>
  <c r="FV63" i="1"/>
  <c r="FW63" i="1"/>
  <c r="FX63" i="1"/>
  <c r="FY63" i="1"/>
  <c r="FZ63" i="1"/>
  <c r="GA63" i="1"/>
  <c r="GB63" i="1"/>
  <c r="GC63" i="1"/>
  <c r="GD63" i="1"/>
  <c r="GE63" i="1"/>
  <c r="GF63" i="1"/>
  <c r="GG63" i="1"/>
  <c r="GH63" i="1"/>
  <c r="GI63" i="1"/>
  <c r="GJ63" i="1"/>
  <c r="GK63" i="1"/>
  <c r="GL63" i="1"/>
  <c r="GM63" i="1"/>
  <c r="GN63" i="1"/>
  <c r="GO63" i="1"/>
  <c r="GP63" i="1"/>
  <c r="GQ63" i="1"/>
  <c r="GR63" i="1"/>
  <c r="GS63" i="1"/>
  <c r="GT63" i="1"/>
  <c r="GU63" i="1"/>
  <c r="GV63" i="1"/>
  <c r="GW63" i="1"/>
  <c r="GX63" i="1"/>
  <c r="GY63" i="1"/>
  <c r="GZ63" i="1"/>
  <c r="HA63" i="1"/>
  <c r="HB63" i="1"/>
  <c r="HC63" i="1"/>
  <c r="HD63" i="1"/>
  <c r="HE63" i="1"/>
  <c r="HF63" i="1"/>
  <c r="HG63" i="1"/>
  <c r="HH63" i="1"/>
  <c r="HI63" i="1"/>
  <c r="HJ63" i="1"/>
  <c r="HK63" i="1"/>
  <c r="HL63" i="1"/>
  <c r="HM63" i="1"/>
  <c r="HN63" i="1"/>
  <c r="HO63" i="1"/>
  <c r="HP63" i="1"/>
  <c r="DO64" i="1"/>
  <c r="DP64" i="1"/>
  <c r="DQ64" i="1"/>
  <c r="DR64" i="1"/>
  <c r="DS64" i="1"/>
  <c r="DT64" i="1"/>
  <c r="DU64" i="1"/>
  <c r="DV64" i="1"/>
  <c r="DW64" i="1"/>
  <c r="DX64" i="1"/>
  <c r="DY64" i="1"/>
  <c r="DZ64" i="1"/>
  <c r="EA64" i="1"/>
  <c r="EB64" i="1"/>
  <c r="EC64" i="1"/>
  <c r="ED64" i="1"/>
  <c r="EE64" i="1"/>
  <c r="EF64" i="1"/>
  <c r="EG64" i="1"/>
  <c r="EH64" i="1"/>
  <c r="EI64" i="1"/>
  <c r="EJ64" i="1"/>
  <c r="EK64" i="1"/>
  <c r="EL64" i="1"/>
  <c r="EM64" i="1"/>
  <c r="EN64" i="1"/>
  <c r="EO64" i="1"/>
  <c r="EP64" i="1"/>
  <c r="EQ64" i="1"/>
  <c r="ER64" i="1"/>
  <c r="ES64" i="1"/>
  <c r="ET64" i="1"/>
  <c r="EU64" i="1"/>
  <c r="EV64" i="1"/>
  <c r="EW64" i="1"/>
  <c r="EX64" i="1"/>
  <c r="EY64" i="1"/>
  <c r="EZ64" i="1"/>
  <c r="FA64" i="1"/>
  <c r="FB64" i="1"/>
  <c r="FC64" i="1"/>
  <c r="FD64" i="1"/>
  <c r="FE64" i="1"/>
  <c r="FF64" i="1"/>
  <c r="FG64" i="1"/>
  <c r="FH64" i="1"/>
  <c r="FI64" i="1"/>
  <c r="FJ64" i="1"/>
  <c r="FK64" i="1"/>
  <c r="FL64" i="1"/>
  <c r="FM64" i="1"/>
  <c r="FN64" i="1"/>
  <c r="FO64" i="1"/>
  <c r="FP64" i="1"/>
  <c r="FQ64" i="1"/>
  <c r="FR64" i="1"/>
  <c r="FS64" i="1"/>
  <c r="FT64" i="1"/>
  <c r="FU64" i="1"/>
  <c r="FV64" i="1"/>
  <c r="FW64" i="1"/>
  <c r="FX64" i="1"/>
  <c r="FY64" i="1"/>
  <c r="FZ64" i="1"/>
  <c r="GA64" i="1"/>
  <c r="GB64" i="1"/>
  <c r="GC64" i="1"/>
  <c r="GD64" i="1"/>
  <c r="GE64" i="1"/>
  <c r="GF64" i="1"/>
  <c r="GG64" i="1"/>
  <c r="GH64" i="1"/>
  <c r="GI64" i="1"/>
  <c r="GJ64" i="1"/>
  <c r="GK64" i="1"/>
  <c r="GL64" i="1"/>
  <c r="GM64" i="1"/>
  <c r="GN64" i="1"/>
  <c r="GO64" i="1"/>
  <c r="GP64" i="1"/>
  <c r="GQ64" i="1"/>
  <c r="GR64" i="1"/>
  <c r="GS64" i="1"/>
  <c r="GT64" i="1"/>
  <c r="GU64" i="1"/>
  <c r="GV64" i="1"/>
  <c r="GW64" i="1"/>
  <c r="GX64" i="1"/>
  <c r="GY64" i="1"/>
  <c r="GZ64" i="1"/>
  <c r="HA64" i="1"/>
  <c r="HB64" i="1"/>
  <c r="HC64" i="1"/>
  <c r="HD64" i="1"/>
  <c r="HE64" i="1"/>
  <c r="HF64" i="1"/>
  <c r="HG64" i="1"/>
  <c r="HH64" i="1"/>
  <c r="HI64" i="1"/>
  <c r="HJ64" i="1"/>
  <c r="HK64" i="1"/>
  <c r="HL64" i="1"/>
  <c r="HM64" i="1"/>
  <c r="HN64" i="1"/>
  <c r="HO64" i="1"/>
  <c r="HP64" i="1"/>
  <c r="DO65" i="1"/>
  <c r="DP65" i="1"/>
  <c r="DQ65" i="1"/>
  <c r="DR65" i="1"/>
  <c r="DS65" i="1"/>
  <c r="DT65" i="1"/>
  <c r="DU65" i="1"/>
  <c r="DV65" i="1"/>
  <c r="DW65" i="1"/>
  <c r="DX65" i="1"/>
  <c r="DY65" i="1"/>
  <c r="DZ65" i="1"/>
  <c r="EA65" i="1"/>
  <c r="EB65" i="1"/>
  <c r="EC65" i="1"/>
  <c r="ED65" i="1"/>
  <c r="EE65" i="1"/>
  <c r="EF65" i="1"/>
  <c r="EG65" i="1"/>
  <c r="EH65" i="1"/>
  <c r="EI65" i="1"/>
  <c r="EJ65" i="1"/>
  <c r="EK65" i="1"/>
  <c r="EL65" i="1"/>
  <c r="EM65" i="1"/>
  <c r="EN65" i="1"/>
  <c r="EO65" i="1"/>
  <c r="EP65" i="1"/>
  <c r="EQ65" i="1"/>
  <c r="ER65" i="1"/>
  <c r="ES65" i="1"/>
  <c r="ET65" i="1"/>
  <c r="EU65" i="1"/>
  <c r="EV65" i="1"/>
  <c r="EW65" i="1"/>
  <c r="EX65" i="1"/>
  <c r="EY65" i="1"/>
  <c r="EZ65" i="1"/>
  <c r="FA65" i="1"/>
  <c r="FB65" i="1"/>
  <c r="FC65" i="1"/>
  <c r="FD65" i="1"/>
  <c r="FE65" i="1"/>
  <c r="FF65" i="1"/>
  <c r="FG65" i="1"/>
  <c r="FH65" i="1"/>
  <c r="FI65" i="1"/>
  <c r="FJ65" i="1"/>
  <c r="FK65" i="1"/>
  <c r="FL65" i="1"/>
  <c r="FM65" i="1"/>
  <c r="FN65" i="1"/>
  <c r="FO65" i="1"/>
  <c r="FP65" i="1"/>
  <c r="FQ65" i="1"/>
  <c r="FR65" i="1"/>
  <c r="FS65" i="1"/>
  <c r="FT65" i="1"/>
  <c r="FU65" i="1"/>
  <c r="FV65" i="1"/>
  <c r="FW65" i="1"/>
  <c r="FX65" i="1"/>
  <c r="FY65" i="1"/>
  <c r="FZ65" i="1"/>
  <c r="GA65" i="1"/>
  <c r="GB65" i="1"/>
  <c r="GC65" i="1"/>
  <c r="GD65" i="1"/>
  <c r="GE65" i="1"/>
  <c r="GF65" i="1"/>
  <c r="GG65" i="1"/>
  <c r="GH65" i="1"/>
  <c r="GI65" i="1"/>
  <c r="GJ65" i="1"/>
  <c r="GK65" i="1"/>
  <c r="GL65" i="1"/>
  <c r="GM65" i="1"/>
  <c r="GN65" i="1"/>
  <c r="GO65" i="1"/>
  <c r="GP65" i="1"/>
  <c r="GQ65" i="1"/>
  <c r="GR65" i="1"/>
  <c r="GS65" i="1"/>
  <c r="GT65" i="1"/>
  <c r="GU65" i="1"/>
  <c r="GV65" i="1"/>
  <c r="GW65" i="1"/>
  <c r="GX65" i="1"/>
  <c r="GY65" i="1"/>
  <c r="GZ65" i="1"/>
  <c r="HA65" i="1"/>
  <c r="HB65" i="1"/>
  <c r="HC65" i="1"/>
  <c r="HD65" i="1"/>
  <c r="HE65" i="1"/>
  <c r="HF65" i="1"/>
  <c r="HG65" i="1"/>
  <c r="HH65" i="1"/>
  <c r="HI65" i="1"/>
  <c r="HJ65" i="1"/>
  <c r="HK65" i="1"/>
  <c r="HL65" i="1"/>
  <c r="HM65" i="1"/>
  <c r="HN65" i="1"/>
  <c r="HO65" i="1"/>
  <c r="HP65" i="1"/>
  <c r="DO66" i="1"/>
  <c r="DP66" i="1"/>
  <c r="DQ66" i="1"/>
  <c r="DR66" i="1"/>
  <c r="DS66" i="1"/>
  <c r="DT66" i="1"/>
  <c r="DU66" i="1"/>
  <c r="DV66" i="1"/>
  <c r="DW66" i="1"/>
  <c r="DX66" i="1"/>
  <c r="DY66" i="1"/>
  <c r="DZ66" i="1"/>
  <c r="EA66" i="1"/>
  <c r="EB66" i="1"/>
  <c r="EC66" i="1"/>
  <c r="ED66" i="1"/>
  <c r="EE66" i="1"/>
  <c r="EF66" i="1"/>
  <c r="EG66" i="1"/>
  <c r="EH66" i="1"/>
  <c r="EI66" i="1"/>
  <c r="EJ66" i="1"/>
  <c r="EK66" i="1"/>
  <c r="EL66" i="1"/>
  <c r="EM66" i="1"/>
  <c r="EN66" i="1"/>
  <c r="EO66" i="1"/>
  <c r="EP66" i="1"/>
  <c r="EQ66" i="1"/>
  <c r="ER66" i="1"/>
  <c r="ES66" i="1"/>
  <c r="ET66" i="1"/>
  <c r="EU66" i="1"/>
  <c r="EV66" i="1"/>
  <c r="EW66" i="1"/>
  <c r="EX66" i="1"/>
  <c r="EY66" i="1"/>
  <c r="EZ66" i="1"/>
  <c r="FA66" i="1"/>
  <c r="FB66" i="1"/>
  <c r="FC66" i="1"/>
  <c r="FD66" i="1"/>
  <c r="FE66" i="1"/>
  <c r="FF66" i="1"/>
  <c r="FG66" i="1"/>
  <c r="FH66" i="1"/>
  <c r="FI66" i="1"/>
  <c r="FJ66" i="1"/>
  <c r="FK66" i="1"/>
  <c r="FL66" i="1"/>
  <c r="FM66" i="1"/>
  <c r="FN66" i="1"/>
  <c r="FO66" i="1"/>
  <c r="FP66" i="1"/>
  <c r="FQ66" i="1"/>
  <c r="FR66" i="1"/>
  <c r="FS66" i="1"/>
  <c r="FT66" i="1"/>
  <c r="FU66" i="1"/>
  <c r="FV66" i="1"/>
  <c r="FW66" i="1"/>
  <c r="FX66" i="1"/>
  <c r="FY66" i="1"/>
  <c r="FZ66" i="1"/>
  <c r="GA66" i="1"/>
  <c r="GB66" i="1"/>
  <c r="GC66" i="1"/>
  <c r="GD66" i="1"/>
  <c r="GE66" i="1"/>
  <c r="GF66" i="1"/>
  <c r="GG66" i="1"/>
  <c r="GH66" i="1"/>
  <c r="GI66" i="1"/>
  <c r="GJ66" i="1"/>
  <c r="GK66" i="1"/>
  <c r="GL66" i="1"/>
  <c r="GM66" i="1"/>
  <c r="GN66" i="1"/>
  <c r="GO66" i="1"/>
  <c r="GP66" i="1"/>
  <c r="GQ66" i="1"/>
  <c r="GR66" i="1"/>
  <c r="GS66" i="1"/>
  <c r="GT66" i="1"/>
  <c r="GU66" i="1"/>
  <c r="GV66" i="1"/>
  <c r="GW66" i="1"/>
  <c r="GX66" i="1"/>
  <c r="GY66" i="1"/>
  <c r="GZ66" i="1"/>
  <c r="HA66" i="1"/>
  <c r="HB66" i="1"/>
  <c r="HC66" i="1"/>
  <c r="HD66" i="1"/>
  <c r="HE66" i="1"/>
  <c r="HF66" i="1"/>
  <c r="HG66" i="1"/>
  <c r="HH66" i="1"/>
  <c r="HI66" i="1"/>
  <c r="HJ66" i="1"/>
  <c r="HK66" i="1"/>
  <c r="HL66" i="1"/>
  <c r="HM66" i="1"/>
  <c r="HN66" i="1"/>
  <c r="HO66" i="1"/>
  <c r="HP66" i="1"/>
  <c r="DO67" i="1"/>
  <c r="DP67" i="1"/>
  <c r="DQ67" i="1"/>
  <c r="DR67" i="1"/>
  <c r="DS67" i="1"/>
  <c r="DT67" i="1"/>
  <c r="DU67" i="1"/>
  <c r="DV67" i="1"/>
  <c r="DW67" i="1"/>
  <c r="DX67" i="1"/>
  <c r="DY67" i="1"/>
  <c r="DZ67" i="1"/>
  <c r="EA67" i="1"/>
  <c r="EB67" i="1"/>
  <c r="EC67" i="1"/>
  <c r="ED67" i="1"/>
  <c r="EE67" i="1"/>
  <c r="EF67" i="1"/>
  <c r="EG67" i="1"/>
  <c r="EH67" i="1"/>
  <c r="EI67" i="1"/>
  <c r="EJ67" i="1"/>
  <c r="EK67" i="1"/>
  <c r="EL67" i="1"/>
  <c r="EM67" i="1"/>
  <c r="EN67" i="1"/>
  <c r="EO67" i="1"/>
  <c r="EP67" i="1"/>
  <c r="EQ67" i="1"/>
  <c r="ER67" i="1"/>
  <c r="ES67" i="1"/>
  <c r="ET67" i="1"/>
  <c r="EU67" i="1"/>
  <c r="EV67" i="1"/>
  <c r="EW67" i="1"/>
  <c r="EX67" i="1"/>
  <c r="EY67" i="1"/>
  <c r="EZ67" i="1"/>
  <c r="FA67" i="1"/>
  <c r="FB67" i="1"/>
  <c r="FC67" i="1"/>
  <c r="FD67" i="1"/>
  <c r="FE67" i="1"/>
  <c r="FF67" i="1"/>
  <c r="FG67" i="1"/>
  <c r="FH67" i="1"/>
  <c r="FI67" i="1"/>
  <c r="FJ67" i="1"/>
  <c r="FK67" i="1"/>
  <c r="FL67" i="1"/>
  <c r="FM67" i="1"/>
  <c r="FN67" i="1"/>
  <c r="FO67" i="1"/>
  <c r="FP67" i="1"/>
  <c r="FQ67" i="1"/>
  <c r="FR67" i="1"/>
  <c r="FS67" i="1"/>
  <c r="FT67" i="1"/>
  <c r="FU67" i="1"/>
  <c r="FV67" i="1"/>
  <c r="FW67" i="1"/>
  <c r="FX67" i="1"/>
  <c r="FY67" i="1"/>
  <c r="FZ67" i="1"/>
  <c r="GA67" i="1"/>
  <c r="GB67" i="1"/>
  <c r="GC67" i="1"/>
  <c r="GD67" i="1"/>
  <c r="GE67" i="1"/>
  <c r="GF67" i="1"/>
  <c r="GG67" i="1"/>
  <c r="GH67" i="1"/>
  <c r="GI67" i="1"/>
  <c r="GJ67" i="1"/>
  <c r="GK67" i="1"/>
  <c r="GL67" i="1"/>
  <c r="GM67" i="1"/>
  <c r="GN67" i="1"/>
  <c r="GO67" i="1"/>
  <c r="GP67" i="1"/>
  <c r="GQ67" i="1"/>
  <c r="GR67" i="1"/>
  <c r="GS67" i="1"/>
  <c r="GT67" i="1"/>
  <c r="GU67" i="1"/>
  <c r="GV67" i="1"/>
  <c r="GW67" i="1"/>
  <c r="GX67" i="1"/>
  <c r="GY67" i="1"/>
  <c r="GZ67" i="1"/>
  <c r="HA67" i="1"/>
  <c r="HB67" i="1"/>
  <c r="HC67" i="1"/>
  <c r="HD67" i="1"/>
  <c r="HE67" i="1"/>
  <c r="HF67" i="1"/>
  <c r="HG67" i="1"/>
  <c r="HH67" i="1"/>
  <c r="HI67" i="1"/>
  <c r="HJ67" i="1"/>
  <c r="HK67" i="1"/>
  <c r="HL67" i="1"/>
  <c r="HM67" i="1"/>
  <c r="HN67" i="1"/>
  <c r="HO67" i="1"/>
  <c r="HP67" i="1"/>
  <c r="DO68" i="1"/>
  <c r="DP68" i="1"/>
  <c r="DQ68" i="1"/>
  <c r="DR68" i="1"/>
  <c r="DS68" i="1"/>
  <c r="DT68" i="1"/>
  <c r="DU68" i="1"/>
  <c r="DV68" i="1"/>
  <c r="DW68" i="1"/>
  <c r="DX68" i="1"/>
  <c r="DY68" i="1"/>
  <c r="DZ68" i="1"/>
  <c r="EA68" i="1"/>
  <c r="EB68" i="1"/>
  <c r="EC68" i="1"/>
  <c r="ED68" i="1"/>
  <c r="EE68" i="1"/>
  <c r="EF68" i="1"/>
  <c r="EG68" i="1"/>
  <c r="EH68" i="1"/>
  <c r="EI68" i="1"/>
  <c r="EJ68" i="1"/>
  <c r="EK68" i="1"/>
  <c r="EL68" i="1"/>
  <c r="EM68" i="1"/>
  <c r="EN68" i="1"/>
  <c r="EO68" i="1"/>
  <c r="EP68" i="1"/>
  <c r="EQ68" i="1"/>
  <c r="ER68" i="1"/>
  <c r="ES68" i="1"/>
  <c r="ET68" i="1"/>
  <c r="EU68" i="1"/>
  <c r="EV68" i="1"/>
  <c r="EW68" i="1"/>
  <c r="EX68" i="1"/>
  <c r="EY68" i="1"/>
  <c r="EZ68" i="1"/>
  <c r="FA68" i="1"/>
  <c r="FB68" i="1"/>
  <c r="FC68" i="1"/>
  <c r="FD68" i="1"/>
  <c r="FE68" i="1"/>
  <c r="FF68" i="1"/>
  <c r="FG68" i="1"/>
  <c r="FH68" i="1"/>
  <c r="FI68" i="1"/>
  <c r="FJ68" i="1"/>
  <c r="FK68" i="1"/>
  <c r="FL68" i="1"/>
  <c r="FM68" i="1"/>
  <c r="FN68" i="1"/>
  <c r="FO68" i="1"/>
  <c r="FP68" i="1"/>
  <c r="FQ68" i="1"/>
  <c r="FR68" i="1"/>
  <c r="FS68" i="1"/>
  <c r="FT68" i="1"/>
  <c r="FU68" i="1"/>
  <c r="FV68" i="1"/>
  <c r="FW68" i="1"/>
  <c r="FX68" i="1"/>
  <c r="FY68" i="1"/>
  <c r="FZ68" i="1"/>
  <c r="GA68" i="1"/>
  <c r="GB68" i="1"/>
  <c r="GC68" i="1"/>
  <c r="GD68" i="1"/>
  <c r="GE68" i="1"/>
  <c r="GF68" i="1"/>
  <c r="GG68" i="1"/>
  <c r="GH68" i="1"/>
  <c r="GI68" i="1"/>
  <c r="GJ68" i="1"/>
  <c r="GK68" i="1"/>
  <c r="GL68" i="1"/>
  <c r="GM68" i="1"/>
  <c r="GN68" i="1"/>
  <c r="GO68" i="1"/>
  <c r="GP68" i="1"/>
  <c r="GQ68" i="1"/>
  <c r="GR68" i="1"/>
  <c r="GS68" i="1"/>
  <c r="GT68" i="1"/>
  <c r="GU68" i="1"/>
  <c r="GV68" i="1"/>
  <c r="GW68" i="1"/>
  <c r="GX68" i="1"/>
  <c r="GY68" i="1"/>
  <c r="GZ68" i="1"/>
  <c r="HA68" i="1"/>
  <c r="HB68" i="1"/>
  <c r="HC68" i="1"/>
  <c r="HD68" i="1"/>
  <c r="HE68" i="1"/>
  <c r="HF68" i="1"/>
  <c r="HG68" i="1"/>
  <c r="HH68" i="1"/>
  <c r="HI68" i="1"/>
  <c r="HJ68" i="1"/>
  <c r="HK68" i="1"/>
  <c r="HL68" i="1"/>
  <c r="HM68" i="1"/>
  <c r="HN68" i="1"/>
  <c r="HO68" i="1"/>
  <c r="HP68" i="1"/>
  <c r="DO69" i="1"/>
  <c r="DP69" i="1"/>
  <c r="DQ69" i="1"/>
  <c r="DR69" i="1"/>
  <c r="DS69" i="1"/>
  <c r="DT69" i="1"/>
  <c r="DU69" i="1"/>
  <c r="DV69" i="1"/>
  <c r="DW69" i="1"/>
  <c r="DX69" i="1"/>
  <c r="DY69" i="1"/>
  <c r="DZ69" i="1"/>
  <c r="EA69" i="1"/>
  <c r="EB69" i="1"/>
  <c r="EC69" i="1"/>
  <c r="ED69" i="1"/>
  <c r="EE69" i="1"/>
  <c r="EF69" i="1"/>
  <c r="EG69" i="1"/>
  <c r="EH69" i="1"/>
  <c r="EI69" i="1"/>
  <c r="EJ69" i="1"/>
  <c r="EK69" i="1"/>
  <c r="EL69" i="1"/>
  <c r="EM69" i="1"/>
  <c r="EN69" i="1"/>
  <c r="EO69" i="1"/>
  <c r="EP69" i="1"/>
  <c r="EQ69" i="1"/>
  <c r="ER69" i="1"/>
  <c r="ES69" i="1"/>
  <c r="ET69" i="1"/>
  <c r="EU69" i="1"/>
  <c r="EV69" i="1"/>
  <c r="EW69" i="1"/>
  <c r="EX69" i="1"/>
  <c r="EY69" i="1"/>
  <c r="EZ69" i="1"/>
  <c r="FA69" i="1"/>
  <c r="FB69" i="1"/>
  <c r="FC69" i="1"/>
  <c r="FD69" i="1"/>
  <c r="FE69" i="1"/>
  <c r="FF69" i="1"/>
  <c r="FG69" i="1"/>
  <c r="FH69" i="1"/>
  <c r="FI69" i="1"/>
  <c r="FJ69" i="1"/>
  <c r="FK69" i="1"/>
  <c r="FL69" i="1"/>
  <c r="FM69" i="1"/>
  <c r="FN69" i="1"/>
  <c r="FO69" i="1"/>
  <c r="FP69" i="1"/>
  <c r="FQ69" i="1"/>
  <c r="FR69" i="1"/>
  <c r="FS69" i="1"/>
  <c r="FT69" i="1"/>
  <c r="FU69" i="1"/>
  <c r="FV69" i="1"/>
  <c r="FW69" i="1"/>
  <c r="FX69" i="1"/>
  <c r="FY69" i="1"/>
  <c r="FZ69" i="1"/>
  <c r="GA69" i="1"/>
  <c r="GB69" i="1"/>
  <c r="GC69" i="1"/>
  <c r="GD69" i="1"/>
  <c r="GE69" i="1"/>
  <c r="GF69" i="1"/>
  <c r="GG69" i="1"/>
  <c r="GH69" i="1"/>
  <c r="GI69" i="1"/>
  <c r="GJ69" i="1"/>
  <c r="GK69" i="1"/>
  <c r="GL69" i="1"/>
  <c r="GM69" i="1"/>
  <c r="GN69" i="1"/>
  <c r="GO69" i="1"/>
  <c r="GP69" i="1"/>
  <c r="GQ69" i="1"/>
  <c r="GR69" i="1"/>
  <c r="GS69" i="1"/>
  <c r="GT69" i="1"/>
  <c r="GU69" i="1"/>
  <c r="GV69" i="1"/>
  <c r="GW69" i="1"/>
  <c r="GX69" i="1"/>
  <c r="GY69" i="1"/>
  <c r="GZ69" i="1"/>
  <c r="HA69" i="1"/>
  <c r="HB69" i="1"/>
  <c r="HC69" i="1"/>
  <c r="HD69" i="1"/>
  <c r="HE69" i="1"/>
  <c r="HF69" i="1"/>
  <c r="HG69" i="1"/>
  <c r="HH69" i="1"/>
  <c r="HI69" i="1"/>
  <c r="HJ69" i="1"/>
  <c r="HK69" i="1"/>
  <c r="HL69" i="1"/>
  <c r="HM69" i="1"/>
  <c r="HN69" i="1"/>
  <c r="HO69" i="1"/>
  <c r="HP69" i="1"/>
  <c r="DO70" i="1"/>
  <c r="DP70" i="1"/>
  <c r="DQ70" i="1"/>
  <c r="DR70" i="1"/>
  <c r="DS70" i="1"/>
  <c r="DT70" i="1"/>
  <c r="DU70" i="1"/>
  <c r="DV70" i="1"/>
  <c r="DW70" i="1"/>
  <c r="DX70" i="1"/>
  <c r="DY70" i="1"/>
  <c r="DZ70" i="1"/>
  <c r="EA70" i="1"/>
  <c r="EB70" i="1"/>
  <c r="EC70" i="1"/>
  <c r="ED70" i="1"/>
  <c r="EE70" i="1"/>
  <c r="EF70" i="1"/>
  <c r="EG70" i="1"/>
  <c r="EH70" i="1"/>
  <c r="EI70" i="1"/>
  <c r="EJ70" i="1"/>
  <c r="EK70" i="1"/>
  <c r="EL70" i="1"/>
  <c r="EM70" i="1"/>
  <c r="EN70" i="1"/>
  <c r="EO70" i="1"/>
  <c r="EP70" i="1"/>
  <c r="EQ70" i="1"/>
  <c r="ER70" i="1"/>
  <c r="ES70" i="1"/>
  <c r="ET70" i="1"/>
  <c r="EU70" i="1"/>
  <c r="EV70" i="1"/>
  <c r="EW70" i="1"/>
  <c r="EX70" i="1"/>
  <c r="EY70" i="1"/>
  <c r="EZ70" i="1"/>
  <c r="FA70" i="1"/>
  <c r="FB70" i="1"/>
  <c r="FC70" i="1"/>
  <c r="FD70" i="1"/>
  <c r="FE70" i="1"/>
  <c r="FF70" i="1"/>
  <c r="FG70" i="1"/>
  <c r="FH70" i="1"/>
  <c r="FI70" i="1"/>
  <c r="FJ70" i="1"/>
  <c r="FK70" i="1"/>
  <c r="FL70" i="1"/>
  <c r="FM70" i="1"/>
  <c r="FN70" i="1"/>
  <c r="FO70" i="1"/>
  <c r="FP70" i="1"/>
  <c r="FQ70" i="1"/>
  <c r="FR70" i="1"/>
  <c r="FS70" i="1"/>
  <c r="FT70" i="1"/>
  <c r="FU70" i="1"/>
  <c r="FV70" i="1"/>
  <c r="FW70" i="1"/>
  <c r="FX70" i="1"/>
  <c r="FY70" i="1"/>
  <c r="FZ70" i="1"/>
  <c r="GA70" i="1"/>
  <c r="GB70" i="1"/>
  <c r="GC70" i="1"/>
  <c r="GD70" i="1"/>
  <c r="GE70" i="1"/>
  <c r="GF70" i="1"/>
  <c r="GG70" i="1"/>
  <c r="GH70" i="1"/>
  <c r="GI70" i="1"/>
  <c r="GJ70" i="1"/>
  <c r="GK70" i="1"/>
  <c r="GL70" i="1"/>
  <c r="GM70" i="1"/>
  <c r="GN70" i="1"/>
  <c r="GO70" i="1"/>
  <c r="GP70" i="1"/>
  <c r="GQ70" i="1"/>
  <c r="GR70" i="1"/>
  <c r="GS70" i="1"/>
  <c r="GT70" i="1"/>
  <c r="GU70" i="1"/>
  <c r="GV70" i="1"/>
  <c r="GW70" i="1"/>
  <c r="GX70" i="1"/>
  <c r="GY70" i="1"/>
  <c r="GZ70" i="1"/>
  <c r="HA70" i="1"/>
  <c r="HB70" i="1"/>
  <c r="HC70" i="1"/>
  <c r="HD70" i="1"/>
  <c r="HE70" i="1"/>
  <c r="HF70" i="1"/>
  <c r="HG70" i="1"/>
  <c r="HH70" i="1"/>
  <c r="HI70" i="1"/>
  <c r="HJ70" i="1"/>
  <c r="HK70" i="1"/>
  <c r="HL70" i="1"/>
  <c r="HM70" i="1"/>
  <c r="HN70" i="1"/>
  <c r="HO70" i="1"/>
  <c r="HP70" i="1"/>
  <c r="DO71" i="1"/>
  <c r="DP71" i="1"/>
  <c r="DQ71" i="1"/>
  <c r="DR71" i="1"/>
  <c r="DS71" i="1"/>
  <c r="DT71" i="1"/>
  <c r="DU71" i="1"/>
  <c r="DV71" i="1"/>
  <c r="DW71" i="1"/>
  <c r="DX71" i="1"/>
  <c r="DY71" i="1"/>
  <c r="DZ71" i="1"/>
  <c r="EA71" i="1"/>
  <c r="EB71" i="1"/>
  <c r="EC71" i="1"/>
  <c r="ED71" i="1"/>
  <c r="EE71" i="1"/>
  <c r="EF71" i="1"/>
  <c r="EG71" i="1"/>
  <c r="EH71" i="1"/>
  <c r="EI71" i="1"/>
  <c r="EJ71" i="1"/>
  <c r="EK71" i="1"/>
  <c r="EL71" i="1"/>
  <c r="EM71" i="1"/>
  <c r="EN71" i="1"/>
  <c r="EO71" i="1"/>
  <c r="EP71" i="1"/>
  <c r="EQ71" i="1"/>
  <c r="ER71" i="1"/>
  <c r="ES71" i="1"/>
  <c r="ET71" i="1"/>
  <c r="EU71" i="1"/>
  <c r="EV71" i="1"/>
  <c r="EW71" i="1"/>
  <c r="EX71" i="1"/>
  <c r="EY71" i="1"/>
  <c r="EZ71" i="1"/>
  <c r="FA71" i="1"/>
  <c r="FB71" i="1"/>
  <c r="FC71" i="1"/>
  <c r="FD71" i="1"/>
  <c r="FE71" i="1"/>
  <c r="FF71" i="1"/>
  <c r="FG71" i="1"/>
  <c r="FH71" i="1"/>
  <c r="FI71" i="1"/>
  <c r="FJ71" i="1"/>
  <c r="FK71" i="1"/>
  <c r="FL71" i="1"/>
  <c r="FM71" i="1"/>
  <c r="FN71" i="1"/>
  <c r="FO71" i="1"/>
  <c r="FP71" i="1"/>
  <c r="FQ71" i="1"/>
  <c r="FR71" i="1"/>
  <c r="FS71" i="1"/>
  <c r="FT71" i="1"/>
  <c r="FU71" i="1"/>
  <c r="FV71" i="1"/>
  <c r="FW71" i="1"/>
  <c r="FX71" i="1"/>
  <c r="FY71" i="1"/>
  <c r="FZ71" i="1"/>
  <c r="GA71" i="1"/>
  <c r="GB71" i="1"/>
  <c r="GC71" i="1"/>
  <c r="GD71" i="1"/>
  <c r="GE71" i="1"/>
  <c r="GF71" i="1"/>
  <c r="GG71" i="1"/>
  <c r="GH71" i="1"/>
  <c r="GI71" i="1"/>
  <c r="GJ71" i="1"/>
  <c r="GK71" i="1"/>
  <c r="GL71" i="1"/>
  <c r="GM71" i="1"/>
  <c r="GN71" i="1"/>
  <c r="GO71" i="1"/>
  <c r="GP71" i="1"/>
  <c r="GQ71" i="1"/>
  <c r="GR71" i="1"/>
  <c r="GS71" i="1"/>
  <c r="GT71" i="1"/>
  <c r="GU71" i="1"/>
  <c r="GV71" i="1"/>
  <c r="GW71" i="1"/>
  <c r="GX71" i="1"/>
  <c r="GY71" i="1"/>
  <c r="GZ71" i="1"/>
  <c r="HA71" i="1"/>
  <c r="HB71" i="1"/>
  <c r="HC71" i="1"/>
  <c r="HD71" i="1"/>
  <c r="HE71" i="1"/>
  <c r="HF71" i="1"/>
  <c r="HG71" i="1"/>
  <c r="HH71" i="1"/>
  <c r="HI71" i="1"/>
  <c r="HJ71" i="1"/>
  <c r="HK71" i="1"/>
  <c r="HL71" i="1"/>
  <c r="HM71" i="1"/>
  <c r="HN71" i="1"/>
  <c r="HO71" i="1"/>
  <c r="HP71" i="1"/>
  <c r="DO72" i="1"/>
  <c r="DP72" i="1"/>
  <c r="DQ72" i="1"/>
  <c r="DR72" i="1"/>
  <c r="DS72" i="1"/>
  <c r="DT72" i="1"/>
  <c r="DU72" i="1"/>
  <c r="DV72" i="1"/>
  <c r="DW72" i="1"/>
  <c r="DX72" i="1"/>
  <c r="DY72" i="1"/>
  <c r="DZ72" i="1"/>
  <c r="EA72" i="1"/>
  <c r="EB72" i="1"/>
  <c r="EC72" i="1"/>
  <c r="ED72" i="1"/>
  <c r="EE72" i="1"/>
  <c r="EF72" i="1"/>
  <c r="EG72" i="1"/>
  <c r="EH72" i="1"/>
  <c r="EI72" i="1"/>
  <c r="EJ72" i="1"/>
  <c r="EK72" i="1"/>
  <c r="EL72" i="1"/>
  <c r="EM72" i="1"/>
  <c r="EN72" i="1"/>
  <c r="EO72" i="1"/>
  <c r="EP72" i="1"/>
  <c r="EQ72" i="1"/>
  <c r="ER72" i="1"/>
  <c r="ES72" i="1"/>
  <c r="ET72" i="1"/>
  <c r="EU72" i="1"/>
  <c r="EV72" i="1"/>
  <c r="EW72" i="1"/>
  <c r="EX72" i="1"/>
  <c r="EY72" i="1"/>
  <c r="EZ72" i="1"/>
  <c r="FA72" i="1"/>
  <c r="FB72" i="1"/>
  <c r="FC72" i="1"/>
  <c r="FD72" i="1"/>
  <c r="FE72" i="1"/>
  <c r="FF72" i="1"/>
  <c r="FG72" i="1"/>
  <c r="FH72" i="1"/>
  <c r="FI72" i="1"/>
  <c r="FJ72" i="1"/>
  <c r="FK72" i="1"/>
  <c r="FL72" i="1"/>
  <c r="FM72" i="1"/>
  <c r="FN72" i="1"/>
  <c r="FO72" i="1"/>
  <c r="FP72" i="1"/>
  <c r="FQ72" i="1"/>
  <c r="FR72" i="1"/>
  <c r="FS72" i="1"/>
  <c r="FT72" i="1"/>
  <c r="FU72" i="1"/>
  <c r="FV72" i="1"/>
  <c r="FW72" i="1"/>
  <c r="FX72" i="1"/>
  <c r="FY72" i="1"/>
  <c r="FZ72" i="1"/>
  <c r="GA72" i="1"/>
  <c r="GB72" i="1"/>
  <c r="GC72" i="1"/>
  <c r="GD72" i="1"/>
  <c r="GE72" i="1"/>
  <c r="GF72" i="1"/>
  <c r="GG72" i="1"/>
  <c r="GH72" i="1"/>
  <c r="GI72" i="1"/>
  <c r="GJ72" i="1"/>
  <c r="GK72" i="1"/>
  <c r="GL72" i="1"/>
  <c r="GM72" i="1"/>
  <c r="GN72" i="1"/>
  <c r="GO72" i="1"/>
  <c r="GP72" i="1"/>
  <c r="GQ72" i="1"/>
  <c r="GR72" i="1"/>
  <c r="GS72" i="1"/>
  <c r="GT72" i="1"/>
  <c r="GU72" i="1"/>
  <c r="GV72" i="1"/>
  <c r="GW72" i="1"/>
  <c r="GX72" i="1"/>
  <c r="GY72" i="1"/>
  <c r="GZ72" i="1"/>
  <c r="HA72" i="1"/>
  <c r="HB72" i="1"/>
  <c r="HC72" i="1"/>
  <c r="HD72" i="1"/>
  <c r="HE72" i="1"/>
  <c r="HF72" i="1"/>
  <c r="HG72" i="1"/>
  <c r="HH72" i="1"/>
  <c r="HI72" i="1"/>
  <c r="HJ72" i="1"/>
  <c r="HK72" i="1"/>
  <c r="HL72" i="1"/>
  <c r="HM72" i="1"/>
  <c r="HN72" i="1"/>
  <c r="HO72" i="1"/>
  <c r="HP72" i="1"/>
  <c r="DO73" i="1"/>
  <c r="DP73" i="1"/>
  <c r="DQ73" i="1"/>
  <c r="DR73" i="1"/>
  <c r="DS73" i="1"/>
  <c r="DT73" i="1"/>
  <c r="DU73" i="1"/>
  <c r="DV73" i="1"/>
  <c r="DW73" i="1"/>
  <c r="DX73" i="1"/>
  <c r="DY73" i="1"/>
  <c r="DZ73" i="1"/>
  <c r="EA73" i="1"/>
  <c r="EB73" i="1"/>
  <c r="EC73" i="1"/>
  <c r="ED73" i="1"/>
  <c r="EE73" i="1"/>
  <c r="EF73" i="1"/>
  <c r="EG73" i="1"/>
  <c r="EH73" i="1"/>
  <c r="EI73" i="1"/>
  <c r="EJ73" i="1"/>
  <c r="EK73" i="1"/>
  <c r="EL73" i="1"/>
  <c r="EM73" i="1"/>
  <c r="EN73" i="1"/>
  <c r="EO73" i="1"/>
  <c r="EP73" i="1"/>
  <c r="EQ73" i="1"/>
  <c r="ER73" i="1"/>
  <c r="ES73" i="1"/>
  <c r="ET73" i="1"/>
  <c r="EU73" i="1"/>
  <c r="EV73" i="1"/>
  <c r="EW73" i="1"/>
  <c r="EX73" i="1"/>
  <c r="EY73" i="1"/>
  <c r="EZ73" i="1"/>
  <c r="FA73" i="1"/>
  <c r="FB73" i="1"/>
  <c r="FC73" i="1"/>
  <c r="FD73" i="1"/>
  <c r="FE73" i="1"/>
  <c r="FF73" i="1"/>
  <c r="FG73" i="1"/>
  <c r="FH73" i="1"/>
  <c r="FI73" i="1"/>
  <c r="FJ73" i="1"/>
  <c r="FK73" i="1"/>
  <c r="FL73" i="1"/>
  <c r="FM73" i="1"/>
  <c r="FN73" i="1"/>
  <c r="FO73" i="1"/>
  <c r="FP73" i="1"/>
  <c r="FQ73" i="1"/>
  <c r="FR73" i="1"/>
  <c r="FS73" i="1"/>
  <c r="FT73" i="1"/>
  <c r="FU73" i="1"/>
  <c r="FV73" i="1"/>
  <c r="FW73" i="1"/>
  <c r="FX73" i="1"/>
  <c r="FY73" i="1"/>
  <c r="FZ73" i="1"/>
  <c r="GA73" i="1"/>
  <c r="GB73" i="1"/>
  <c r="GC73" i="1"/>
  <c r="GD73" i="1"/>
  <c r="GE73" i="1"/>
  <c r="GF73" i="1"/>
  <c r="GG73" i="1"/>
  <c r="GH73" i="1"/>
  <c r="GI73" i="1"/>
  <c r="GJ73" i="1"/>
  <c r="GK73" i="1"/>
  <c r="GL73" i="1"/>
  <c r="GM73" i="1"/>
  <c r="GN73" i="1"/>
  <c r="GO73" i="1"/>
  <c r="GP73" i="1"/>
  <c r="GQ73" i="1"/>
  <c r="GR73" i="1"/>
  <c r="GS73" i="1"/>
  <c r="GT73" i="1"/>
  <c r="GU73" i="1"/>
  <c r="GV73" i="1"/>
  <c r="GW73" i="1"/>
  <c r="GX73" i="1"/>
  <c r="GY73" i="1"/>
  <c r="GZ73" i="1"/>
  <c r="HA73" i="1"/>
  <c r="HB73" i="1"/>
  <c r="HC73" i="1"/>
  <c r="HD73" i="1"/>
  <c r="HE73" i="1"/>
  <c r="HF73" i="1"/>
  <c r="HG73" i="1"/>
  <c r="HH73" i="1"/>
  <c r="HI73" i="1"/>
  <c r="HJ73" i="1"/>
  <c r="HK73" i="1"/>
  <c r="HL73" i="1"/>
  <c r="HM73" i="1"/>
  <c r="HN73" i="1"/>
  <c r="HO73" i="1"/>
  <c r="HP73" i="1"/>
  <c r="DO74" i="1"/>
  <c r="DP74" i="1"/>
  <c r="DQ74" i="1"/>
  <c r="DR74" i="1"/>
  <c r="DS74" i="1"/>
  <c r="DT74" i="1"/>
  <c r="DU74" i="1"/>
  <c r="DV74" i="1"/>
  <c r="DW74" i="1"/>
  <c r="DX74" i="1"/>
  <c r="DY74" i="1"/>
  <c r="DZ74" i="1"/>
  <c r="EA74" i="1"/>
  <c r="EB74" i="1"/>
  <c r="EC74" i="1"/>
  <c r="ED74" i="1"/>
  <c r="EE74" i="1"/>
  <c r="EF74" i="1"/>
  <c r="EG74" i="1"/>
  <c r="EH74" i="1"/>
  <c r="EI74" i="1"/>
  <c r="EJ74" i="1"/>
  <c r="EK74" i="1"/>
  <c r="EL74" i="1"/>
  <c r="EM74" i="1"/>
  <c r="EN74" i="1"/>
  <c r="EO74" i="1"/>
  <c r="EP74" i="1"/>
  <c r="EQ74" i="1"/>
  <c r="ER74" i="1"/>
  <c r="ES74" i="1"/>
  <c r="ET74" i="1"/>
  <c r="EU74" i="1"/>
  <c r="EV74" i="1"/>
  <c r="EW74" i="1"/>
  <c r="EX74" i="1"/>
  <c r="EY74" i="1"/>
  <c r="EZ74" i="1"/>
  <c r="FA74" i="1"/>
  <c r="FB74" i="1"/>
  <c r="FC74" i="1"/>
  <c r="FD74" i="1"/>
  <c r="FE74" i="1"/>
  <c r="FF74" i="1"/>
  <c r="FG74" i="1"/>
  <c r="FH74" i="1"/>
  <c r="FI74" i="1"/>
  <c r="FJ74" i="1"/>
  <c r="FK74" i="1"/>
  <c r="FL74" i="1"/>
  <c r="FM74" i="1"/>
  <c r="FN74" i="1"/>
  <c r="FO74" i="1"/>
  <c r="FP74" i="1"/>
  <c r="FQ74" i="1"/>
  <c r="FR74" i="1"/>
  <c r="FS74" i="1"/>
  <c r="FT74" i="1"/>
  <c r="FU74" i="1"/>
  <c r="FV74" i="1"/>
  <c r="FW74" i="1"/>
  <c r="FX74" i="1"/>
  <c r="FY74" i="1"/>
  <c r="FZ74" i="1"/>
  <c r="GA74" i="1"/>
  <c r="GB74" i="1"/>
  <c r="GC74" i="1"/>
  <c r="GD74" i="1"/>
  <c r="GE74" i="1"/>
  <c r="GF74" i="1"/>
  <c r="GG74" i="1"/>
  <c r="GH74" i="1"/>
  <c r="GI74" i="1"/>
  <c r="GJ74" i="1"/>
  <c r="GK74" i="1"/>
  <c r="GL74" i="1"/>
  <c r="GM74" i="1"/>
  <c r="GN74" i="1"/>
  <c r="GO74" i="1"/>
  <c r="GP74" i="1"/>
  <c r="GQ74" i="1"/>
  <c r="GR74" i="1"/>
  <c r="GS74" i="1"/>
  <c r="GT74" i="1"/>
  <c r="GU74" i="1"/>
  <c r="GV74" i="1"/>
  <c r="GW74" i="1"/>
  <c r="GX74" i="1"/>
  <c r="GY74" i="1"/>
  <c r="GZ74" i="1"/>
  <c r="HA74" i="1"/>
  <c r="HB74" i="1"/>
  <c r="HC74" i="1"/>
  <c r="HD74" i="1"/>
  <c r="HE74" i="1"/>
  <c r="HF74" i="1"/>
  <c r="HG74" i="1"/>
  <c r="HH74" i="1"/>
  <c r="HI74" i="1"/>
  <c r="HJ74" i="1"/>
  <c r="HK74" i="1"/>
  <c r="HL74" i="1"/>
  <c r="HM74" i="1"/>
  <c r="HN74" i="1"/>
  <c r="HO74" i="1"/>
  <c r="HP74" i="1"/>
  <c r="DO75" i="1"/>
  <c r="DP75" i="1"/>
  <c r="DQ75" i="1"/>
  <c r="DR75" i="1"/>
  <c r="DS75" i="1"/>
  <c r="DT75" i="1"/>
  <c r="DU75" i="1"/>
  <c r="DV75" i="1"/>
  <c r="DW75" i="1"/>
  <c r="DX75" i="1"/>
  <c r="DY75" i="1"/>
  <c r="DZ75" i="1"/>
  <c r="EA75" i="1"/>
  <c r="EB75" i="1"/>
  <c r="EC75" i="1"/>
  <c r="ED75" i="1"/>
  <c r="EE75" i="1"/>
  <c r="EF75" i="1"/>
  <c r="EG75" i="1"/>
  <c r="EH75" i="1"/>
  <c r="EI75" i="1"/>
  <c r="EJ75" i="1"/>
  <c r="EK75" i="1"/>
  <c r="EL75" i="1"/>
  <c r="EM75" i="1"/>
  <c r="EN75" i="1"/>
  <c r="EO75" i="1"/>
  <c r="EP75" i="1"/>
  <c r="EQ75" i="1"/>
  <c r="ER75" i="1"/>
  <c r="ES75" i="1"/>
  <c r="ET75" i="1"/>
  <c r="EU75" i="1"/>
  <c r="EV75" i="1"/>
  <c r="EW75" i="1"/>
  <c r="EX75" i="1"/>
  <c r="EY75" i="1"/>
  <c r="EZ75" i="1"/>
  <c r="FA75" i="1"/>
  <c r="FB75" i="1"/>
  <c r="FC75" i="1"/>
  <c r="FD75" i="1"/>
  <c r="FE75" i="1"/>
  <c r="FF75" i="1"/>
  <c r="FG75" i="1"/>
  <c r="FH75" i="1"/>
  <c r="FI75" i="1"/>
  <c r="FJ75" i="1"/>
  <c r="FK75" i="1"/>
  <c r="FL75" i="1"/>
  <c r="FM75" i="1"/>
  <c r="FN75" i="1"/>
  <c r="FO75" i="1"/>
  <c r="FP75" i="1"/>
  <c r="FQ75" i="1"/>
  <c r="FR75" i="1"/>
  <c r="FS75" i="1"/>
  <c r="FT75" i="1"/>
  <c r="FU75" i="1"/>
  <c r="FV75" i="1"/>
  <c r="FW75" i="1"/>
  <c r="FX75" i="1"/>
  <c r="FY75" i="1"/>
  <c r="FZ75" i="1"/>
  <c r="GA75" i="1"/>
  <c r="GB75" i="1"/>
  <c r="GC75" i="1"/>
  <c r="GD75" i="1"/>
  <c r="GE75" i="1"/>
  <c r="GF75" i="1"/>
  <c r="GG75" i="1"/>
  <c r="GH75" i="1"/>
  <c r="GI75" i="1"/>
  <c r="GJ75" i="1"/>
  <c r="GK75" i="1"/>
  <c r="GL75" i="1"/>
  <c r="GM75" i="1"/>
  <c r="GN75" i="1"/>
  <c r="GO75" i="1"/>
  <c r="GP75" i="1"/>
  <c r="GQ75" i="1"/>
  <c r="GR75" i="1"/>
  <c r="GS75" i="1"/>
  <c r="GT75" i="1"/>
  <c r="GU75" i="1"/>
  <c r="GV75" i="1"/>
  <c r="GW75" i="1"/>
  <c r="GX75" i="1"/>
  <c r="GY75" i="1"/>
  <c r="GZ75" i="1"/>
  <c r="HA75" i="1"/>
  <c r="HB75" i="1"/>
  <c r="HC75" i="1"/>
  <c r="HD75" i="1"/>
  <c r="HE75" i="1"/>
  <c r="HF75" i="1"/>
  <c r="HG75" i="1"/>
  <c r="HH75" i="1"/>
  <c r="HI75" i="1"/>
  <c r="HJ75" i="1"/>
  <c r="HK75" i="1"/>
  <c r="HL75" i="1"/>
  <c r="HM75" i="1"/>
  <c r="HN75" i="1"/>
  <c r="HO75" i="1"/>
  <c r="HP75" i="1"/>
  <c r="DO76" i="1"/>
  <c r="DP76" i="1"/>
  <c r="DQ76" i="1"/>
  <c r="DR76" i="1"/>
  <c r="DS76" i="1"/>
  <c r="DT76" i="1"/>
  <c r="DU76" i="1"/>
  <c r="DV76" i="1"/>
  <c r="DW76" i="1"/>
  <c r="DX76" i="1"/>
  <c r="DY76" i="1"/>
  <c r="DZ76" i="1"/>
  <c r="EA76" i="1"/>
  <c r="EB76" i="1"/>
  <c r="EC76" i="1"/>
  <c r="ED76" i="1"/>
  <c r="EE76" i="1"/>
  <c r="EF76" i="1"/>
  <c r="EG76" i="1"/>
  <c r="EH76" i="1"/>
  <c r="EI76" i="1"/>
  <c r="EJ76" i="1"/>
  <c r="EK76" i="1"/>
  <c r="EL76" i="1"/>
  <c r="EM76" i="1"/>
  <c r="EN76" i="1"/>
  <c r="EO76" i="1"/>
  <c r="EP76" i="1"/>
  <c r="EQ76" i="1"/>
  <c r="ER76" i="1"/>
  <c r="ES76" i="1"/>
  <c r="ET76" i="1"/>
  <c r="EU76" i="1"/>
  <c r="EV76" i="1"/>
  <c r="EW76" i="1"/>
  <c r="EX76" i="1"/>
  <c r="EY76" i="1"/>
  <c r="EZ76" i="1"/>
  <c r="FA76" i="1"/>
  <c r="FB76" i="1"/>
  <c r="FC76" i="1"/>
  <c r="FD76" i="1"/>
  <c r="FE76" i="1"/>
  <c r="FF76" i="1"/>
  <c r="FG76" i="1"/>
  <c r="FH76" i="1"/>
  <c r="FI76" i="1"/>
  <c r="FJ76" i="1"/>
  <c r="FK76" i="1"/>
  <c r="FL76" i="1"/>
  <c r="FM76" i="1"/>
  <c r="FN76" i="1"/>
  <c r="FO76" i="1"/>
  <c r="FP76" i="1"/>
  <c r="FQ76" i="1"/>
  <c r="FR76" i="1"/>
  <c r="FS76" i="1"/>
  <c r="FT76" i="1"/>
  <c r="FU76" i="1"/>
  <c r="FV76" i="1"/>
  <c r="FW76" i="1"/>
  <c r="FX76" i="1"/>
  <c r="FY76" i="1"/>
  <c r="FZ76" i="1"/>
  <c r="GA76" i="1"/>
  <c r="GB76" i="1"/>
  <c r="GC76" i="1"/>
  <c r="GD76" i="1"/>
  <c r="GE76" i="1"/>
  <c r="GF76" i="1"/>
  <c r="GG76" i="1"/>
  <c r="GH76" i="1"/>
  <c r="GI76" i="1"/>
  <c r="GJ76" i="1"/>
  <c r="GK76" i="1"/>
  <c r="GL76" i="1"/>
  <c r="GM76" i="1"/>
  <c r="GN76" i="1"/>
  <c r="GO76" i="1"/>
  <c r="GP76" i="1"/>
  <c r="GQ76" i="1"/>
  <c r="GR76" i="1"/>
  <c r="GS76" i="1"/>
  <c r="GT76" i="1"/>
  <c r="GU76" i="1"/>
  <c r="GV76" i="1"/>
  <c r="GW76" i="1"/>
  <c r="GX76" i="1"/>
  <c r="GY76" i="1"/>
  <c r="GZ76" i="1"/>
  <c r="HA76" i="1"/>
  <c r="HB76" i="1"/>
  <c r="HC76" i="1"/>
  <c r="HD76" i="1"/>
  <c r="HE76" i="1"/>
  <c r="HF76" i="1"/>
  <c r="HG76" i="1"/>
  <c r="HH76" i="1"/>
  <c r="HI76" i="1"/>
  <c r="HJ76" i="1"/>
  <c r="HK76" i="1"/>
  <c r="HL76" i="1"/>
  <c r="HM76" i="1"/>
  <c r="HN76" i="1"/>
  <c r="HO76" i="1"/>
  <c r="HP76" i="1"/>
  <c r="DO77" i="1"/>
  <c r="DP77" i="1"/>
  <c r="DQ77" i="1"/>
  <c r="DR77" i="1"/>
  <c r="DS77" i="1"/>
  <c r="DT77" i="1"/>
  <c r="DU77" i="1"/>
  <c r="DV77" i="1"/>
  <c r="DW77" i="1"/>
  <c r="DX77" i="1"/>
  <c r="DY77" i="1"/>
  <c r="DZ77" i="1"/>
  <c r="EA77" i="1"/>
  <c r="EB77" i="1"/>
  <c r="EC77" i="1"/>
  <c r="ED77" i="1"/>
  <c r="EE77" i="1"/>
  <c r="EF77" i="1"/>
  <c r="EG77" i="1"/>
  <c r="EH77" i="1"/>
  <c r="EI77" i="1"/>
  <c r="EJ77" i="1"/>
  <c r="EK77" i="1"/>
  <c r="EL77" i="1"/>
  <c r="EM77" i="1"/>
  <c r="EN77" i="1"/>
  <c r="EO77" i="1"/>
  <c r="EP77" i="1"/>
  <c r="EQ77" i="1"/>
  <c r="ER77" i="1"/>
  <c r="ES77" i="1"/>
  <c r="ET77" i="1"/>
  <c r="EU77" i="1"/>
  <c r="EV77" i="1"/>
  <c r="EW77" i="1"/>
  <c r="EX77" i="1"/>
  <c r="EY77" i="1"/>
  <c r="EZ77" i="1"/>
  <c r="FA77" i="1"/>
  <c r="FB77" i="1"/>
  <c r="FC77" i="1"/>
  <c r="FD77" i="1"/>
  <c r="FE77" i="1"/>
  <c r="FF77" i="1"/>
  <c r="FG77" i="1"/>
  <c r="FH77" i="1"/>
  <c r="FI77" i="1"/>
  <c r="FJ77" i="1"/>
  <c r="FK77" i="1"/>
  <c r="FL77" i="1"/>
  <c r="FM77" i="1"/>
  <c r="FN77" i="1"/>
  <c r="FO77" i="1"/>
  <c r="FP77" i="1"/>
  <c r="FQ77" i="1"/>
  <c r="FR77" i="1"/>
  <c r="FS77" i="1"/>
  <c r="FT77" i="1"/>
  <c r="FU77" i="1"/>
  <c r="FV77" i="1"/>
  <c r="FW77" i="1"/>
  <c r="FX77" i="1"/>
  <c r="FY77" i="1"/>
  <c r="FZ77" i="1"/>
  <c r="GA77" i="1"/>
  <c r="GB77" i="1"/>
  <c r="GC77" i="1"/>
  <c r="GD77" i="1"/>
  <c r="GE77" i="1"/>
  <c r="GF77" i="1"/>
  <c r="GG77" i="1"/>
  <c r="GH77" i="1"/>
  <c r="GI77" i="1"/>
  <c r="GJ77" i="1"/>
  <c r="GK77" i="1"/>
  <c r="GL77" i="1"/>
  <c r="GM77" i="1"/>
  <c r="GN77" i="1"/>
  <c r="GO77" i="1"/>
  <c r="GP77" i="1"/>
  <c r="GQ77" i="1"/>
  <c r="GR77" i="1"/>
  <c r="GS77" i="1"/>
  <c r="GT77" i="1"/>
  <c r="GU77" i="1"/>
  <c r="GV77" i="1"/>
  <c r="GW77" i="1"/>
  <c r="GX77" i="1"/>
  <c r="GY77" i="1"/>
  <c r="GZ77" i="1"/>
  <c r="HA77" i="1"/>
  <c r="HB77" i="1"/>
  <c r="HC77" i="1"/>
  <c r="HD77" i="1"/>
  <c r="HE77" i="1"/>
  <c r="HF77" i="1"/>
  <c r="HG77" i="1"/>
  <c r="HH77" i="1"/>
  <c r="HI77" i="1"/>
  <c r="HJ77" i="1"/>
  <c r="HK77" i="1"/>
  <c r="HL77" i="1"/>
  <c r="HM77" i="1"/>
  <c r="HN77" i="1"/>
  <c r="HO77" i="1"/>
  <c r="HP77" i="1"/>
  <c r="DO78" i="1"/>
  <c r="DP78" i="1"/>
  <c r="DQ78" i="1"/>
  <c r="DR78" i="1"/>
  <c r="DS78" i="1"/>
  <c r="DT78" i="1"/>
  <c r="DU78" i="1"/>
  <c r="DV78" i="1"/>
  <c r="DW78" i="1"/>
  <c r="DX78" i="1"/>
  <c r="DY78" i="1"/>
  <c r="DZ78" i="1"/>
  <c r="EA78" i="1"/>
  <c r="EB78" i="1"/>
  <c r="EC78" i="1"/>
  <c r="ED78" i="1"/>
  <c r="EE78" i="1"/>
  <c r="EF78" i="1"/>
  <c r="EG78" i="1"/>
  <c r="EH78" i="1"/>
  <c r="EI78" i="1"/>
  <c r="EJ78" i="1"/>
  <c r="EK78" i="1"/>
  <c r="EL78" i="1"/>
  <c r="EM78" i="1"/>
  <c r="EN78" i="1"/>
  <c r="EO78" i="1"/>
  <c r="EP78" i="1"/>
  <c r="EQ78" i="1"/>
  <c r="ER78" i="1"/>
  <c r="ES78" i="1"/>
  <c r="ET78" i="1"/>
  <c r="EU78" i="1"/>
  <c r="EV78" i="1"/>
  <c r="EW78" i="1"/>
  <c r="EX78" i="1"/>
  <c r="EY78" i="1"/>
  <c r="EZ78" i="1"/>
  <c r="FA78" i="1"/>
  <c r="FB78" i="1"/>
  <c r="FC78" i="1"/>
  <c r="FD78" i="1"/>
  <c r="FE78" i="1"/>
  <c r="FF78" i="1"/>
  <c r="FG78" i="1"/>
  <c r="FH78" i="1"/>
  <c r="FI78" i="1"/>
  <c r="FJ78" i="1"/>
  <c r="FK78" i="1"/>
  <c r="FL78" i="1"/>
  <c r="FM78" i="1"/>
  <c r="FN78" i="1"/>
  <c r="FO78" i="1"/>
  <c r="FP78" i="1"/>
  <c r="FQ78" i="1"/>
  <c r="FR78" i="1"/>
  <c r="FS78" i="1"/>
  <c r="FT78" i="1"/>
  <c r="FU78" i="1"/>
  <c r="FV78" i="1"/>
  <c r="FW78" i="1"/>
  <c r="FX78" i="1"/>
  <c r="FY78" i="1"/>
  <c r="FZ78" i="1"/>
  <c r="GA78" i="1"/>
  <c r="GB78" i="1"/>
  <c r="GC78" i="1"/>
  <c r="GD78" i="1"/>
  <c r="GE78" i="1"/>
  <c r="GF78" i="1"/>
  <c r="GG78" i="1"/>
  <c r="GH78" i="1"/>
  <c r="GI78" i="1"/>
  <c r="GJ78" i="1"/>
  <c r="GK78" i="1"/>
  <c r="GL78" i="1"/>
  <c r="GM78" i="1"/>
  <c r="GN78" i="1"/>
  <c r="GO78" i="1"/>
  <c r="GP78" i="1"/>
  <c r="GQ78" i="1"/>
  <c r="GR78" i="1"/>
  <c r="GS78" i="1"/>
  <c r="GT78" i="1"/>
  <c r="GU78" i="1"/>
  <c r="GV78" i="1"/>
  <c r="GW78" i="1"/>
  <c r="GX78" i="1"/>
  <c r="GY78" i="1"/>
  <c r="GZ78" i="1"/>
  <c r="HA78" i="1"/>
  <c r="HB78" i="1"/>
  <c r="HC78" i="1"/>
  <c r="HD78" i="1"/>
  <c r="HE78" i="1"/>
  <c r="HF78" i="1"/>
  <c r="HG78" i="1"/>
  <c r="HH78" i="1"/>
  <c r="HI78" i="1"/>
  <c r="HJ78" i="1"/>
  <c r="HK78" i="1"/>
  <c r="HL78" i="1"/>
  <c r="HM78" i="1"/>
  <c r="HN78" i="1"/>
  <c r="HO78" i="1"/>
  <c r="HP78" i="1"/>
  <c r="DO79" i="1"/>
  <c r="DP79" i="1"/>
  <c r="DQ79" i="1"/>
  <c r="DR79" i="1"/>
  <c r="DS79" i="1"/>
  <c r="DT79" i="1"/>
  <c r="DU79" i="1"/>
  <c r="DV79" i="1"/>
  <c r="DW79" i="1"/>
  <c r="DX79" i="1"/>
  <c r="DY79" i="1"/>
  <c r="DZ79" i="1"/>
  <c r="EA79" i="1"/>
  <c r="EB79" i="1"/>
  <c r="EC79" i="1"/>
  <c r="ED79" i="1"/>
  <c r="EE79" i="1"/>
  <c r="EF79" i="1"/>
  <c r="EG79" i="1"/>
  <c r="EH79" i="1"/>
  <c r="EI79" i="1"/>
  <c r="EJ79" i="1"/>
  <c r="EK79" i="1"/>
  <c r="EL79" i="1"/>
  <c r="EM79" i="1"/>
  <c r="EN79" i="1"/>
  <c r="EO79" i="1"/>
  <c r="EP79" i="1"/>
  <c r="EQ79" i="1"/>
  <c r="ER79" i="1"/>
  <c r="ES79" i="1"/>
  <c r="ET79" i="1"/>
  <c r="EU79" i="1"/>
  <c r="EV79" i="1"/>
  <c r="EW79" i="1"/>
  <c r="EX79" i="1"/>
  <c r="EY79" i="1"/>
  <c r="EZ79" i="1"/>
  <c r="FA79" i="1"/>
  <c r="FB79" i="1"/>
  <c r="FC79" i="1"/>
  <c r="FD79" i="1"/>
  <c r="FE79" i="1"/>
  <c r="FF79" i="1"/>
  <c r="FG79" i="1"/>
  <c r="FH79" i="1"/>
  <c r="FI79" i="1"/>
  <c r="FJ79" i="1"/>
  <c r="FK79" i="1"/>
  <c r="FL79" i="1"/>
  <c r="FM79" i="1"/>
  <c r="FN79" i="1"/>
  <c r="FO79" i="1"/>
  <c r="FP79" i="1"/>
  <c r="FQ79" i="1"/>
  <c r="FR79" i="1"/>
  <c r="FS79" i="1"/>
  <c r="FT79" i="1"/>
  <c r="FU79" i="1"/>
  <c r="FV79" i="1"/>
  <c r="FW79" i="1"/>
  <c r="FX79" i="1"/>
  <c r="FY79" i="1"/>
  <c r="FZ79" i="1"/>
  <c r="GA79" i="1"/>
  <c r="GB79" i="1"/>
  <c r="GC79" i="1"/>
  <c r="GD79" i="1"/>
  <c r="GE79" i="1"/>
  <c r="GF79" i="1"/>
  <c r="GG79" i="1"/>
  <c r="GH79" i="1"/>
  <c r="GI79" i="1"/>
  <c r="GJ79" i="1"/>
  <c r="GK79" i="1"/>
  <c r="GL79" i="1"/>
  <c r="GM79" i="1"/>
  <c r="GN79" i="1"/>
  <c r="GO79" i="1"/>
  <c r="GP79" i="1"/>
  <c r="GQ79" i="1"/>
  <c r="GR79" i="1"/>
  <c r="GS79" i="1"/>
  <c r="GT79" i="1"/>
  <c r="GU79" i="1"/>
  <c r="GV79" i="1"/>
  <c r="GW79" i="1"/>
  <c r="GX79" i="1"/>
  <c r="GY79" i="1"/>
  <c r="GZ79" i="1"/>
  <c r="HA79" i="1"/>
  <c r="HB79" i="1"/>
  <c r="HC79" i="1"/>
  <c r="HD79" i="1"/>
  <c r="HE79" i="1"/>
  <c r="HF79" i="1"/>
  <c r="HG79" i="1"/>
  <c r="HH79" i="1"/>
  <c r="HI79" i="1"/>
  <c r="HJ79" i="1"/>
  <c r="HK79" i="1"/>
  <c r="HL79" i="1"/>
  <c r="HM79" i="1"/>
  <c r="HN79" i="1"/>
  <c r="HO79" i="1"/>
  <c r="HP79" i="1"/>
  <c r="DO80" i="1"/>
  <c r="DP80" i="1"/>
  <c r="DQ80" i="1"/>
  <c r="DR80" i="1"/>
  <c r="DS80" i="1"/>
  <c r="DT80" i="1"/>
  <c r="DU80" i="1"/>
  <c r="DV80" i="1"/>
  <c r="DW80" i="1"/>
  <c r="DX80" i="1"/>
  <c r="DY80" i="1"/>
  <c r="DZ80" i="1"/>
  <c r="EA80" i="1"/>
  <c r="EB80" i="1"/>
  <c r="EC80" i="1"/>
  <c r="ED80" i="1"/>
  <c r="EE80" i="1"/>
  <c r="EF80" i="1"/>
  <c r="EG80" i="1"/>
  <c r="EH80" i="1"/>
  <c r="EI80" i="1"/>
  <c r="EJ80" i="1"/>
  <c r="EK80" i="1"/>
  <c r="EL80" i="1"/>
  <c r="EM80" i="1"/>
  <c r="EN80" i="1"/>
  <c r="EO80" i="1"/>
  <c r="EP80" i="1"/>
  <c r="EQ80" i="1"/>
  <c r="ER80" i="1"/>
  <c r="ES80" i="1"/>
  <c r="ET80" i="1"/>
  <c r="EU80" i="1"/>
  <c r="EV80" i="1"/>
  <c r="EW80" i="1"/>
  <c r="EX80" i="1"/>
  <c r="EY80" i="1"/>
  <c r="EZ80" i="1"/>
  <c r="FA80" i="1"/>
  <c r="FB80" i="1"/>
  <c r="FC80" i="1"/>
  <c r="FD80" i="1"/>
  <c r="FE80" i="1"/>
  <c r="FF80" i="1"/>
  <c r="FG80" i="1"/>
  <c r="FH80" i="1"/>
  <c r="FI80" i="1"/>
  <c r="FJ80" i="1"/>
  <c r="FK80" i="1"/>
  <c r="FL80" i="1"/>
  <c r="FM80" i="1"/>
  <c r="FN80" i="1"/>
  <c r="FO80" i="1"/>
  <c r="FP80" i="1"/>
  <c r="FQ80" i="1"/>
  <c r="FR80" i="1"/>
  <c r="FS80" i="1"/>
  <c r="FT80" i="1"/>
  <c r="FU80" i="1"/>
  <c r="FV80" i="1"/>
  <c r="FW80" i="1"/>
  <c r="FX80" i="1"/>
  <c r="FY80" i="1"/>
  <c r="FZ80" i="1"/>
  <c r="GA80" i="1"/>
  <c r="GB80" i="1"/>
  <c r="GC80" i="1"/>
  <c r="GD80" i="1"/>
  <c r="GE80" i="1"/>
  <c r="GF80" i="1"/>
  <c r="GG80" i="1"/>
  <c r="GH80" i="1"/>
  <c r="GI80" i="1"/>
  <c r="GJ80" i="1"/>
  <c r="GK80" i="1"/>
  <c r="GL80" i="1"/>
  <c r="GM80" i="1"/>
  <c r="GN80" i="1"/>
  <c r="GO80" i="1"/>
  <c r="GP80" i="1"/>
  <c r="GQ80" i="1"/>
  <c r="GR80" i="1"/>
  <c r="GS80" i="1"/>
  <c r="GT80" i="1"/>
  <c r="GU80" i="1"/>
  <c r="GV80" i="1"/>
  <c r="GW80" i="1"/>
  <c r="GX80" i="1"/>
  <c r="GY80" i="1"/>
  <c r="GZ80" i="1"/>
  <c r="HA80" i="1"/>
  <c r="HB80" i="1"/>
  <c r="HC80" i="1"/>
  <c r="HD80" i="1"/>
  <c r="HE80" i="1"/>
  <c r="HF80" i="1"/>
  <c r="HG80" i="1"/>
  <c r="HH80" i="1"/>
  <c r="HI80" i="1"/>
  <c r="HJ80" i="1"/>
  <c r="HK80" i="1"/>
  <c r="HL80" i="1"/>
  <c r="HM80" i="1"/>
  <c r="HN80" i="1"/>
  <c r="HO80" i="1"/>
  <c r="HP80" i="1"/>
  <c r="DO81" i="1"/>
  <c r="DP81" i="1"/>
  <c r="DQ81" i="1"/>
  <c r="DR81" i="1"/>
  <c r="DS81" i="1"/>
  <c r="DT81" i="1"/>
  <c r="DU81" i="1"/>
  <c r="DV81" i="1"/>
  <c r="DW81" i="1"/>
  <c r="DX81" i="1"/>
  <c r="DY81" i="1"/>
  <c r="DZ81" i="1"/>
  <c r="EA81" i="1"/>
  <c r="EB81" i="1"/>
  <c r="EC81" i="1"/>
  <c r="ED81" i="1"/>
  <c r="EE81" i="1"/>
  <c r="EF81" i="1"/>
  <c r="EG81" i="1"/>
  <c r="EH81" i="1"/>
  <c r="EI81" i="1"/>
  <c r="EJ81" i="1"/>
  <c r="EK81" i="1"/>
  <c r="EL81" i="1"/>
  <c r="EM81" i="1"/>
  <c r="EN81" i="1"/>
  <c r="EO81" i="1"/>
  <c r="EP81" i="1"/>
  <c r="EQ81" i="1"/>
  <c r="ER81" i="1"/>
  <c r="ES81" i="1"/>
  <c r="ET81" i="1"/>
  <c r="EU81" i="1"/>
  <c r="EV81" i="1"/>
  <c r="EW81" i="1"/>
  <c r="EX81" i="1"/>
  <c r="EY81" i="1"/>
  <c r="EZ81" i="1"/>
  <c r="FA81" i="1"/>
  <c r="FB81" i="1"/>
  <c r="FC81" i="1"/>
  <c r="FD81" i="1"/>
  <c r="FE81" i="1"/>
  <c r="FF81" i="1"/>
  <c r="FG81" i="1"/>
  <c r="FH81" i="1"/>
  <c r="FI81" i="1"/>
  <c r="FJ81" i="1"/>
  <c r="FK81" i="1"/>
  <c r="FL81" i="1"/>
  <c r="FM81" i="1"/>
  <c r="FN81" i="1"/>
  <c r="FO81" i="1"/>
  <c r="FP81" i="1"/>
  <c r="FQ81" i="1"/>
  <c r="FR81" i="1"/>
  <c r="FS81" i="1"/>
  <c r="FT81" i="1"/>
  <c r="FU81" i="1"/>
  <c r="FV81" i="1"/>
  <c r="FW81" i="1"/>
  <c r="FX81" i="1"/>
  <c r="FY81" i="1"/>
  <c r="FZ81" i="1"/>
  <c r="GA81" i="1"/>
  <c r="GB81" i="1"/>
  <c r="GC81" i="1"/>
  <c r="GD81" i="1"/>
  <c r="GE81" i="1"/>
  <c r="GF81" i="1"/>
  <c r="GG81" i="1"/>
  <c r="GH81" i="1"/>
  <c r="GI81" i="1"/>
  <c r="GJ81" i="1"/>
  <c r="GK81" i="1"/>
  <c r="GL81" i="1"/>
  <c r="GM81" i="1"/>
  <c r="GN81" i="1"/>
  <c r="GO81" i="1"/>
  <c r="GP81" i="1"/>
  <c r="GQ81" i="1"/>
  <c r="GR81" i="1"/>
  <c r="GS81" i="1"/>
  <c r="GT81" i="1"/>
  <c r="GU81" i="1"/>
  <c r="GV81" i="1"/>
  <c r="GW81" i="1"/>
  <c r="GX81" i="1"/>
  <c r="GY81" i="1"/>
  <c r="GZ81" i="1"/>
  <c r="HA81" i="1"/>
  <c r="HB81" i="1"/>
  <c r="HC81" i="1"/>
  <c r="HD81" i="1"/>
  <c r="HE81" i="1"/>
  <c r="HF81" i="1"/>
  <c r="HG81" i="1"/>
  <c r="HH81" i="1"/>
  <c r="HI81" i="1"/>
  <c r="HJ81" i="1"/>
  <c r="HK81" i="1"/>
  <c r="HL81" i="1"/>
  <c r="HM81" i="1"/>
  <c r="HN81" i="1"/>
  <c r="HO81" i="1"/>
  <c r="HP81" i="1"/>
  <c r="DO82" i="1"/>
  <c r="DP82" i="1"/>
  <c r="DQ82" i="1"/>
  <c r="DR82" i="1"/>
  <c r="DS82" i="1"/>
  <c r="DT82" i="1"/>
  <c r="DU82" i="1"/>
  <c r="DV82" i="1"/>
  <c r="DW82" i="1"/>
  <c r="DX82" i="1"/>
  <c r="DY82" i="1"/>
  <c r="DZ82" i="1"/>
  <c r="EA82" i="1"/>
  <c r="EB82" i="1"/>
  <c r="EC82" i="1"/>
  <c r="ED82" i="1"/>
  <c r="EE82" i="1"/>
  <c r="EF82" i="1"/>
  <c r="EG82" i="1"/>
  <c r="EH82" i="1"/>
  <c r="EI82" i="1"/>
  <c r="EJ82" i="1"/>
  <c r="EK82" i="1"/>
  <c r="EL82" i="1"/>
  <c r="EM82" i="1"/>
  <c r="EN82" i="1"/>
  <c r="EO82" i="1"/>
  <c r="EP82" i="1"/>
  <c r="EQ82" i="1"/>
  <c r="ER82" i="1"/>
  <c r="ES82" i="1"/>
  <c r="ET82" i="1"/>
  <c r="EU82" i="1"/>
  <c r="EV82" i="1"/>
  <c r="EW82" i="1"/>
  <c r="EX82" i="1"/>
  <c r="EY82" i="1"/>
  <c r="EZ82" i="1"/>
  <c r="FA82" i="1"/>
  <c r="FB82" i="1"/>
  <c r="FC82" i="1"/>
  <c r="FD82" i="1"/>
  <c r="FE82" i="1"/>
  <c r="FF82" i="1"/>
  <c r="FG82" i="1"/>
  <c r="FH82" i="1"/>
  <c r="FI82" i="1"/>
  <c r="FJ82" i="1"/>
  <c r="FK82" i="1"/>
  <c r="FL82" i="1"/>
  <c r="FM82" i="1"/>
  <c r="FN82" i="1"/>
  <c r="FO82" i="1"/>
  <c r="FP82" i="1"/>
  <c r="FQ82" i="1"/>
  <c r="FR82" i="1"/>
  <c r="FS82" i="1"/>
  <c r="FT82" i="1"/>
  <c r="FU82" i="1"/>
  <c r="FV82" i="1"/>
  <c r="FW82" i="1"/>
  <c r="FX82" i="1"/>
  <c r="FY82" i="1"/>
  <c r="FZ82" i="1"/>
  <c r="GA82" i="1"/>
  <c r="GB82" i="1"/>
  <c r="GC82" i="1"/>
  <c r="GD82" i="1"/>
  <c r="GE82" i="1"/>
  <c r="GF82" i="1"/>
  <c r="GG82" i="1"/>
  <c r="GH82" i="1"/>
  <c r="GI82" i="1"/>
  <c r="GJ82" i="1"/>
  <c r="GK82" i="1"/>
  <c r="GL82" i="1"/>
  <c r="GM82" i="1"/>
  <c r="GN82" i="1"/>
  <c r="GO82" i="1"/>
  <c r="GP82" i="1"/>
  <c r="GQ82" i="1"/>
  <c r="GR82" i="1"/>
  <c r="GS82" i="1"/>
  <c r="GT82" i="1"/>
  <c r="GU82" i="1"/>
  <c r="GV82" i="1"/>
  <c r="GW82" i="1"/>
  <c r="GX82" i="1"/>
  <c r="GY82" i="1"/>
  <c r="GZ82" i="1"/>
  <c r="HA82" i="1"/>
  <c r="HB82" i="1"/>
  <c r="HC82" i="1"/>
  <c r="HD82" i="1"/>
  <c r="HE82" i="1"/>
  <c r="HF82" i="1"/>
  <c r="HG82" i="1"/>
  <c r="HH82" i="1"/>
  <c r="HI82" i="1"/>
  <c r="HJ82" i="1"/>
  <c r="HK82" i="1"/>
  <c r="HL82" i="1"/>
  <c r="HM82" i="1"/>
  <c r="HN82" i="1"/>
  <c r="HO82" i="1"/>
  <c r="HP82" i="1"/>
  <c r="DO83" i="1"/>
  <c r="DP83" i="1"/>
  <c r="DQ83" i="1"/>
  <c r="DR83" i="1"/>
  <c r="DS83" i="1"/>
  <c r="DT83" i="1"/>
  <c r="DU83" i="1"/>
  <c r="DV83" i="1"/>
  <c r="DW83" i="1"/>
  <c r="DX83" i="1"/>
  <c r="DY83" i="1"/>
  <c r="DZ83" i="1"/>
  <c r="EA83" i="1"/>
  <c r="EB83" i="1"/>
  <c r="EC83" i="1"/>
  <c r="ED83" i="1"/>
  <c r="EE83" i="1"/>
  <c r="EF83" i="1"/>
  <c r="EG83" i="1"/>
  <c r="EH83" i="1"/>
  <c r="EI83" i="1"/>
  <c r="EJ83" i="1"/>
  <c r="EK83" i="1"/>
  <c r="EL83" i="1"/>
  <c r="EM83" i="1"/>
  <c r="EN83" i="1"/>
  <c r="EO83" i="1"/>
  <c r="EP83" i="1"/>
  <c r="EQ83" i="1"/>
  <c r="ER83" i="1"/>
  <c r="ES83" i="1"/>
  <c r="ET83" i="1"/>
  <c r="EU83" i="1"/>
  <c r="EV83" i="1"/>
  <c r="EW83" i="1"/>
  <c r="EX83" i="1"/>
  <c r="EY83" i="1"/>
  <c r="EZ83" i="1"/>
  <c r="FA83" i="1"/>
  <c r="FB83" i="1"/>
  <c r="FC83" i="1"/>
  <c r="FD83" i="1"/>
  <c r="FE83" i="1"/>
  <c r="FF83" i="1"/>
  <c r="FG83" i="1"/>
  <c r="FH83" i="1"/>
  <c r="FI83" i="1"/>
  <c r="FJ83" i="1"/>
  <c r="FK83" i="1"/>
  <c r="FL83" i="1"/>
  <c r="FM83" i="1"/>
  <c r="FN83" i="1"/>
  <c r="FO83" i="1"/>
  <c r="FP83" i="1"/>
  <c r="FQ83" i="1"/>
  <c r="FR83" i="1"/>
  <c r="FS83" i="1"/>
  <c r="FT83" i="1"/>
  <c r="FU83" i="1"/>
  <c r="FV83" i="1"/>
  <c r="FW83" i="1"/>
  <c r="FX83" i="1"/>
  <c r="FY83" i="1"/>
  <c r="FZ83" i="1"/>
  <c r="GA83" i="1"/>
  <c r="GB83" i="1"/>
  <c r="GC83" i="1"/>
  <c r="GD83" i="1"/>
  <c r="GE83" i="1"/>
  <c r="GF83" i="1"/>
  <c r="GG83" i="1"/>
  <c r="GH83" i="1"/>
  <c r="GI83" i="1"/>
  <c r="GJ83" i="1"/>
  <c r="GK83" i="1"/>
  <c r="GL83" i="1"/>
  <c r="GM83" i="1"/>
  <c r="GN83" i="1"/>
  <c r="GO83" i="1"/>
  <c r="GP83" i="1"/>
  <c r="GQ83" i="1"/>
  <c r="GR83" i="1"/>
  <c r="GS83" i="1"/>
  <c r="GT83" i="1"/>
  <c r="GU83" i="1"/>
  <c r="GV83" i="1"/>
  <c r="GW83" i="1"/>
  <c r="GX83" i="1"/>
  <c r="GY83" i="1"/>
  <c r="GZ83" i="1"/>
  <c r="HA83" i="1"/>
  <c r="HB83" i="1"/>
  <c r="HC83" i="1"/>
  <c r="HD83" i="1"/>
  <c r="HE83" i="1"/>
  <c r="HF83" i="1"/>
  <c r="HG83" i="1"/>
  <c r="HH83" i="1"/>
  <c r="HI83" i="1"/>
  <c r="HJ83" i="1"/>
  <c r="HK83" i="1"/>
  <c r="HL83" i="1"/>
  <c r="HM83" i="1"/>
  <c r="HN83" i="1"/>
  <c r="HO83" i="1"/>
  <c r="HP83" i="1"/>
  <c r="DO84" i="1"/>
  <c r="DP84" i="1"/>
  <c r="DQ84" i="1"/>
  <c r="DR84" i="1"/>
  <c r="DS84" i="1"/>
  <c r="DT84" i="1"/>
  <c r="DU84" i="1"/>
  <c r="DV84" i="1"/>
  <c r="DW84" i="1"/>
  <c r="DX84" i="1"/>
  <c r="DY84" i="1"/>
  <c r="DZ84" i="1"/>
  <c r="EA84" i="1"/>
  <c r="EB84" i="1"/>
  <c r="EC84" i="1"/>
  <c r="ED84" i="1"/>
  <c r="EE84" i="1"/>
  <c r="EF84" i="1"/>
  <c r="EG84" i="1"/>
  <c r="EH84" i="1"/>
  <c r="EI84" i="1"/>
  <c r="EJ84" i="1"/>
  <c r="EK84" i="1"/>
  <c r="EL84" i="1"/>
  <c r="EM84" i="1"/>
  <c r="EN84" i="1"/>
  <c r="EO84" i="1"/>
  <c r="EP84" i="1"/>
  <c r="EQ84" i="1"/>
  <c r="ER84" i="1"/>
  <c r="ES84" i="1"/>
  <c r="ET84" i="1"/>
  <c r="EU84" i="1"/>
  <c r="EV84" i="1"/>
  <c r="EW84" i="1"/>
  <c r="EX84" i="1"/>
  <c r="EY84" i="1"/>
  <c r="EZ84" i="1"/>
  <c r="FA84" i="1"/>
  <c r="FB84" i="1"/>
  <c r="FC84" i="1"/>
  <c r="FD84" i="1"/>
  <c r="FE84" i="1"/>
  <c r="FF84" i="1"/>
  <c r="FG84" i="1"/>
  <c r="FH84" i="1"/>
  <c r="FI84" i="1"/>
  <c r="FJ84" i="1"/>
  <c r="FK84" i="1"/>
  <c r="FL84" i="1"/>
  <c r="FM84" i="1"/>
  <c r="FN84" i="1"/>
  <c r="FO84" i="1"/>
  <c r="FP84" i="1"/>
  <c r="FQ84" i="1"/>
  <c r="FR84" i="1"/>
  <c r="FS84" i="1"/>
  <c r="FT84" i="1"/>
  <c r="FU84" i="1"/>
  <c r="FV84" i="1"/>
  <c r="FW84" i="1"/>
  <c r="FX84" i="1"/>
  <c r="FY84" i="1"/>
  <c r="FZ84" i="1"/>
  <c r="GA84" i="1"/>
  <c r="GB84" i="1"/>
  <c r="GC84" i="1"/>
  <c r="GD84" i="1"/>
  <c r="GE84" i="1"/>
  <c r="GF84" i="1"/>
  <c r="GG84" i="1"/>
  <c r="GH84" i="1"/>
  <c r="GI84" i="1"/>
  <c r="GJ84" i="1"/>
  <c r="GK84" i="1"/>
  <c r="GL84" i="1"/>
  <c r="GM84" i="1"/>
  <c r="GN84" i="1"/>
  <c r="GO84" i="1"/>
  <c r="GP84" i="1"/>
  <c r="GQ84" i="1"/>
  <c r="GR84" i="1"/>
  <c r="GS84" i="1"/>
  <c r="GT84" i="1"/>
  <c r="GU84" i="1"/>
  <c r="GV84" i="1"/>
  <c r="GW84" i="1"/>
  <c r="GX84" i="1"/>
  <c r="GY84" i="1"/>
  <c r="GZ84" i="1"/>
  <c r="HA84" i="1"/>
  <c r="HB84" i="1"/>
  <c r="HC84" i="1"/>
  <c r="HD84" i="1"/>
  <c r="HE84" i="1"/>
  <c r="HF84" i="1"/>
  <c r="HG84" i="1"/>
  <c r="HH84" i="1"/>
  <c r="HI84" i="1"/>
  <c r="HJ84" i="1"/>
  <c r="HK84" i="1"/>
  <c r="HL84" i="1"/>
  <c r="HM84" i="1"/>
  <c r="HN84" i="1"/>
  <c r="HO84" i="1"/>
  <c r="HP84" i="1"/>
  <c r="DO85" i="1"/>
  <c r="DP85" i="1"/>
  <c r="DQ85" i="1"/>
  <c r="DR85" i="1"/>
  <c r="DS85" i="1"/>
  <c r="DT85" i="1"/>
  <c r="DU85" i="1"/>
  <c r="DV85" i="1"/>
  <c r="DW85" i="1"/>
  <c r="DX85" i="1"/>
  <c r="DY85" i="1"/>
  <c r="DZ85" i="1"/>
  <c r="EA85" i="1"/>
  <c r="EB85" i="1"/>
  <c r="EC85" i="1"/>
  <c r="ED85" i="1"/>
  <c r="EE85" i="1"/>
  <c r="EF85" i="1"/>
  <c r="EG85" i="1"/>
  <c r="EH85" i="1"/>
  <c r="EI85" i="1"/>
  <c r="EJ85" i="1"/>
  <c r="EK85" i="1"/>
  <c r="EL85" i="1"/>
  <c r="EM85" i="1"/>
  <c r="EN85" i="1"/>
  <c r="EO85" i="1"/>
  <c r="EP85" i="1"/>
  <c r="EQ85" i="1"/>
  <c r="ER85" i="1"/>
  <c r="ES85" i="1"/>
  <c r="ET85" i="1"/>
  <c r="EU85" i="1"/>
  <c r="EV85" i="1"/>
  <c r="EW85" i="1"/>
  <c r="EX85" i="1"/>
  <c r="EY85" i="1"/>
  <c r="EZ85" i="1"/>
  <c r="FA85" i="1"/>
  <c r="FB85" i="1"/>
  <c r="FC85" i="1"/>
  <c r="FD85" i="1"/>
  <c r="FE85" i="1"/>
  <c r="FF85" i="1"/>
  <c r="FG85" i="1"/>
  <c r="FH85" i="1"/>
  <c r="FI85" i="1"/>
  <c r="FJ85" i="1"/>
  <c r="FK85" i="1"/>
  <c r="FL85" i="1"/>
  <c r="FM85" i="1"/>
  <c r="FN85" i="1"/>
  <c r="FO85" i="1"/>
  <c r="FP85" i="1"/>
  <c r="FQ85" i="1"/>
  <c r="FR85" i="1"/>
  <c r="FS85" i="1"/>
  <c r="FT85" i="1"/>
  <c r="FU85" i="1"/>
  <c r="FV85" i="1"/>
  <c r="FW85" i="1"/>
  <c r="FX85" i="1"/>
  <c r="FY85" i="1"/>
  <c r="FZ85" i="1"/>
  <c r="GA85" i="1"/>
  <c r="GB85" i="1"/>
  <c r="GC85" i="1"/>
  <c r="GD85" i="1"/>
  <c r="GE85" i="1"/>
  <c r="GF85" i="1"/>
  <c r="GG85" i="1"/>
  <c r="GH85" i="1"/>
  <c r="GI85" i="1"/>
  <c r="GJ85" i="1"/>
  <c r="GK85" i="1"/>
  <c r="GL85" i="1"/>
  <c r="GM85" i="1"/>
  <c r="GN85" i="1"/>
  <c r="GO85" i="1"/>
  <c r="GP85" i="1"/>
  <c r="GQ85" i="1"/>
  <c r="GR85" i="1"/>
  <c r="GS85" i="1"/>
  <c r="GT85" i="1"/>
  <c r="GU85" i="1"/>
  <c r="GV85" i="1"/>
  <c r="GW85" i="1"/>
  <c r="GX85" i="1"/>
  <c r="GY85" i="1"/>
  <c r="GZ85" i="1"/>
  <c r="HA85" i="1"/>
  <c r="HB85" i="1"/>
  <c r="HC85" i="1"/>
  <c r="HD85" i="1"/>
  <c r="HE85" i="1"/>
  <c r="HF85" i="1"/>
  <c r="HG85" i="1"/>
  <c r="HH85" i="1"/>
  <c r="HI85" i="1"/>
  <c r="HJ85" i="1"/>
  <c r="HK85" i="1"/>
  <c r="HL85" i="1"/>
  <c r="HM85" i="1"/>
  <c r="HN85" i="1"/>
  <c r="HO85" i="1"/>
  <c r="HP85" i="1"/>
  <c r="DO86" i="1"/>
  <c r="DP86" i="1"/>
  <c r="DQ86" i="1"/>
  <c r="DR86" i="1"/>
  <c r="DS86" i="1"/>
  <c r="DT86" i="1"/>
  <c r="DU86" i="1"/>
  <c r="DV86" i="1"/>
  <c r="DW86" i="1"/>
  <c r="DX86" i="1"/>
  <c r="DY86" i="1"/>
  <c r="DZ86" i="1"/>
  <c r="EA86" i="1"/>
  <c r="EB86" i="1"/>
  <c r="EC86" i="1"/>
  <c r="ED86" i="1"/>
  <c r="EE86" i="1"/>
  <c r="EF86" i="1"/>
  <c r="EG86" i="1"/>
  <c r="EH86" i="1"/>
  <c r="EI86" i="1"/>
  <c r="EJ86" i="1"/>
  <c r="EK86" i="1"/>
  <c r="EL86" i="1"/>
  <c r="EM86" i="1"/>
  <c r="EN86" i="1"/>
  <c r="EO86" i="1"/>
  <c r="EP86" i="1"/>
  <c r="EQ86" i="1"/>
  <c r="ER86" i="1"/>
  <c r="ES86" i="1"/>
  <c r="ET86" i="1"/>
  <c r="EU86" i="1"/>
  <c r="EV86" i="1"/>
  <c r="EW86" i="1"/>
  <c r="EX86" i="1"/>
  <c r="EY86" i="1"/>
  <c r="EZ86" i="1"/>
  <c r="FA86" i="1"/>
  <c r="FB86" i="1"/>
  <c r="FC86" i="1"/>
  <c r="FD86" i="1"/>
  <c r="FE86" i="1"/>
  <c r="FF86" i="1"/>
  <c r="FG86" i="1"/>
  <c r="FH86" i="1"/>
  <c r="FI86" i="1"/>
  <c r="FJ86" i="1"/>
  <c r="FK86" i="1"/>
  <c r="FL86" i="1"/>
  <c r="FM86" i="1"/>
  <c r="FN86" i="1"/>
  <c r="FO86" i="1"/>
  <c r="FP86" i="1"/>
  <c r="FQ86" i="1"/>
  <c r="FR86" i="1"/>
  <c r="FS86" i="1"/>
  <c r="FT86" i="1"/>
  <c r="FU86" i="1"/>
  <c r="FV86" i="1"/>
  <c r="FW86" i="1"/>
  <c r="FX86" i="1"/>
  <c r="FY86" i="1"/>
  <c r="FZ86" i="1"/>
  <c r="GA86" i="1"/>
  <c r="GB86" i="1"/>
  <c r="GC86" i="1"/>
  <c r="GD86" i="1"/>
  <c r="GE86" i="1"/>
  <c r="GF86" i="1"/>
  <c r="GG86" i="1"/>
  <c r="GH86" i="1"/>
  <c r="GI86" i="1"/>
  <c r="GJ86" i="1"/>
  <c r="GK86" i="1"/>
  <c r="GL86" i="1"/>
  <c r="GM86" i="1"/>
  <c r="GN86" i="1"/>
  <c r="GO86" i="1"/>
  <c r="GP86" i="1"/>
  <c r="GQ86" i="1"/>
  <c r="GR86" i="1"/>
  <c r="GS86" i="1"/>
  <c r="GT86" i="1"/>
  <c r="GU86" i="1"/>
  <c r="GV86" i="1"/>
  <c r="GW86" i="1"/>
  <c r="GX86" i="1"/>
  <c r="GY86" i="1"/>
  <c r="GZ86" i="1"/>
  <c r="HA86" i="1"/>
  <c r="HB86" i="1"/>
  <c r="HC86" i="1"/>
  <c r="HD86" i="1"/>
  <c r="HE86" i="1"/>
  <c r="HF86" i="1"/>
  <c r="HG86" i="1"/>
  <c r="HH86" i="1"/>
  <c r="HI86" i="1"/>
  <c r="HJ86" i="1"/>
  <c r="HK86" i="1"/>
  <c r="HL86" i="1"/>
  <c r="HM86" i="1"/>
  <c r="HN86" i="1"/>
  <c r="HO86" i="1"/>
  <c r="HP86" i="1"/>
  <c r="DO87" i="1"/>
  <c r="DP87" i="1"/>
  <c r="DQ87" i="1"/>
  <c r="DR87" i="1"/>
  <c r="DS87" i="1"/>
  <c r="DT87" i="1"/>
  <c r="DU87" i="1"/>
  <c r="DV87" i="1"/>
  <c r="DW87" i="1"/>
  <c r="DX87" i="1"/>
  <c r="DY87" i="1"/>
  <c r="DZ87" i="1"/>
  <c r="EA87" i="1"/>
  <c r="EB87" i="1"/>
  <c r="EC87" i="1"/>
  <c r="ED87" i="1"/>
  <c r="EE87" i="1"/>
  <c r="EF87" i="1"/>
  <c r="EG87" i="1"/>
  <c r="EH87" i="1"/>
  <c r="EI87" i="1"/>
  <c r="EJ87" i="1"/>
  <c r="EK87" i="1"/>
  <c r="EL87" i="1"/>
  <c r="EM87" i="1"/>
  <c r="EN87" i="1"/>
  <c r="EO87" i="1"/>
  <c r="EP87" i="1"/>
  <c r="EQ87" i="1"/>
  <c r="ER87" i="1"/>
  <c r="ES87" i="1"/>
  <c r="ET87" i="1"/>
  <c r="EU87" i="1"/>
  <c r="EV87" i="1"/>
  <c r="EW87" i="1"/>
  <c r="EX87" i="1"/>
  <c r="EY87" i="1"/>
  <c r="EZ87" i="1"/>
  <c r="FA87" i="1"/>
  <c r="FB87" i="1"/>
  <c r="FC87" i="1"/>
  <c r="FD87" i="1"/>
  <c r="FE87" i="1"/>
  <c r="FF87" i="1"/>
  <c r="FG87" i="1"/>
  <c r="FH87" i="1"/>
  <c r="FI87" i="1"/>
  <c r="FJ87" i="1"/>
  <c r="FK87" i="1"/>
  <c r="FL87" i="1"/>
  <c r="FM87" i="1"/>
  <c r="FN87" i="1"/>
  <c r="FO87" i="1"/>
  <c r="FP87" i="1"/>
  <c r="FQ87" i="1"/>
  <c r="FR87" i="1"/>
  <c r="FS87" i="1"/>
  <c r="FT87" i="1"/>
  <c r="FU87" i="1"/>
  <c r="FV87" i="1"/>
  <c r="FW87" i="1"/>
  <c r="FX87" i="1"/>
  <c r="FY87" i="1"/>
  <c r="FZ87" i="1"/>
  <c r="GA87" i="1"/>
  <c r="GB87" i="1"/>
  <c r="GC87" i="1"/>
  <c r="GD87" i="1"/>
  <c r="GE87" i="1"/>
  <c r="GF87" i="1"/>
  <c r="GG87" i="1"/>
  <c r="GH87" i="1"/>
  <c r="GI87" i="1"/>
  <c r="GJ87" i="1"/>
  <c r="GK87" i="1"/>
  <c r="GL87" i="1"/>
  <c r="GM87" i="1"/>
  <c r="GN87" i="1"/>
  <c r="GO87" i="1"/>
  <c r="GP87" i="1"/>
  <c r="GQ87" i="1"/>
  <c r="GR87" i="1"/>
  <c r="GS87" i="1"/>
  <c r="GT87" i="1"/>
  <c r="GU87" i="1"/>
  <c r="GV87" i="1"/>
  <c r="GW87" i="1"/>
  <c r="GX87" i="1"/>
  <c r="GY87" i="1"/>
  <c r="GZ87" i="1"/>
  <c r="HA87" i="1"/>
  <c r="HB87" i="1"/>
  <c r="HC87" i="1"/>
  <c r="HD87" i="1"/>
  <c r="HE87" i="1"/>
  <c r="HF87" i="1"/>
  <c r="HG87" i="1"/>
  <c r="HH87" i="1"/>
  <c r="HI87" i="1"/>
  <c r="HJ87" i="1"/>
  <c r="HK87" i="1"/>
  <c r="HL87" i="1"/>
  <c r="HM87" i="1"/>
  <c r="HN87" i="1"/>
  <c r="HO87" i="1"/>
  <c r="HP87" i="1"/>
  <c r="DO88" i="1"/>
  <c r="DP88" i="1"/>
  <c r="DQ88" i="1"/>
  <c r="DR88" i="1"/>
  <c r="DS88" i="1"/>
  <c r="DT88" i="1"/>
  <c r="DU88" i="1"/>
  <c r="DV88" i="1"/>
  <c r="DW88" i="1"/>
  <c r="DX88" i="1"/>
  <c r="DY88" i="1"/>
  <c r="DZ88" i="1"/>
  <c r="EA88" i="1"/>
  <c r="EB88" i="1"/>
  <c r="EC88" i="1"/>
  <c r="ED88" i="1"/>
  <c r="EE88" i="1"/>
  <c r="EF88" i="1"/>
  <c r="EG88" i="1"/>
  <c r="EH88" i="1"/>
  <c r="EI88" i="1"/>
  <c r="EJ88" i="1"/>
  <c r="EK88" i="1"/>
  <c r="EL88" i="1"/>
  <c r="EM88" i="1"/>
  <c r="EN88" i="1"/>
  <c r="EO88" i="1"/>
  <c r="EP88" i="1"/>
  <c r="EQ88" i="1"/>
  <c r="ER88" i="1"/>
  <c r="ES88" i="1"/>
  <c r="ET88" i="1"/>
  <c r="EU88" i="1"/>
  <c r="EV88" i="1"/>
  <c r="EW88" i="1"/>
  <c r="EX88" i="1"/>
  <c r="EY88" i="1"/>
  <c r="EZ88" i="1"/>
  <c r="FA88" i="1"/>
  <c r="FB88" i="1"/>
  <c r="FC88" i="1"/>
  <c r="FD88" i="1"/>
  <c r="FE88" i="1"/>
  <c r="FF88" i="1"/>
  <c r="FG88" i="1"/>
  <c r="FH88" i="1"/>
  <c r="FI88" i="1"/>
  <c r="FJ88" i="1"/>
  <c r="FK88" i="1"/>
  <c r="FL88" i="1"/>
  <c r="FM88" i="1"/>
  <c r="FN88" i="1"/>
  <c r="FO88" i="1"/>
  <c r="FP88" i="1"/>
  <c r="FQ88" i="1"/>
  <c r="FR88" i="1"/>
  <c r="FS88" i="1"/>
  <c r="FT88" i="1"/>
  <c r="FU88" i="1"/>
  <c r="FV88" i="1"/>
  <c r="FW88" i="1"/>
  <c r="FX88" i="1"/>
  <c r="FY88" i="1"/>
  <c r="FZ88" i="1"/>
  <c r="GA88" i="1"/>
  <c r="GB88" i="1"/>
  <c r="GC88" i="1"/>
  <c r="GD88" i="1"/>
  <c r="GE88" i="1"/>
  <c r="GF88" i="1"/>
  <c r="GG88" i="1"/>
  <c r="GH88" i="1"/>
  <c r="GI88" i="1"/>
  <c r="GJ88" i="1"/>
  <c r="GK88" i="1"/>
  <c r="GL88" i="1"/>
  <c r="GM88" i="1"/>
  <c r="GN88" i="1"/>
  <c r="GO88" i="1"/>
  <c r="GP88" i="1"/>
  <c r="GQ88" i="1"/>
  <c r="GR88" i="1"/>
  <c r="GS88" i="1"/>
  <c r="GT88" i="1"/>
  <c r="GU88" i="1"/>
  <c r="GV88" i="1"/>
  <c r="GW88" i="1"/>
  <c r="GX88" i="1"/>
  <c r="GY88" i="1"/>
  <c r="GZ88" i="1"/>
  <c r="HA88" i="1"/>
  <c r="HB88" i="1"/>
  <c r="HC88" i="1"/>
  <c r="HD88" i="1"/>
  <c r="HE88" i="1"/>
  <c r="HF88" i="1"/>
  <c r="HG88" i="1"/>
  <c r="HH88" i="1"/>
  <c r="HI88" i="1"/>
  <c r="HJ88" i="1"/>
  <c r="HK88" i="1"/>
  <c r="HL88" i="1"/>
  <c r="HM88" i="1"/>
  <c r="HN88" i="1"/>
  <c r="HO88" i="1"/>
  <c r="HP88" i="1"/>
  <c r="DO89" i="1"/>
  <c r="DP89" i="1"/>
  <c r="DQ89" i="1"/>
  <c r="DR89" i="1"/>
  <c r="DS89" i="1"/>
  <c r="DT89" i="1"/>
  <c r="DU89" i="1"/>
  <c r="DV89" i="1"/>
  <c r="DW89" i="1"/>
  <c r="DX89" i="1"/>
  <c r="DY89" i="1"/>
  <c r="DZ89" i="1"/>
  <c r="EA89" i="1"/>
  <c r="EB89" i="1"/>
  <c r="EC89" i="1"/>
  <c r="ED89" i="1"/>
  <c r="EE89" i="1"/>
  <c r="EF89" i="1"/>
  <c r="EG89" i="1"/>
  <c r="EH89" i="1"/>
  <c r="EI89" i="1"/>
  <c r="EJ89" i="1"/>
  <c r="EK89" i="1"/>
  <c r="EL89" i="1"/>
  <c r="EM89" i="1"/>
  <c r="EN89" i="1"/>
  <c r="EO89" i="1"/>
  <c r="EP89" i="1"/>
  <c r="EQ89" i="1"/>
  <c r="ER89" i="1"/>
  <c r="ES89" i="1"/>
  <c r="ET89" i="1"/>
  <c r="EU89" i="1"/>
  <c r="EV89" i="1"/>
  <c r="EW89" i="1"/>
  <c r="EX89" i="1"/>
  <c r="EY89" i="1"/>
  <c r="EZ89" i="1"/>
  <c r="FA89" i="1"/>
  <c r="FB89" i="1"/>
  <c r="FC89" i="1"/>
  <c r="FD89" i="1"/>
  <c r="FE89" i="1"/>
  <c r="FF89" i="1"/>
  <c r="FG89" i="1"/>
  <c r="FH89" i="1"/>
  <c r="FI89" i="1"/>
  <c r="FJ89" i="1"/>
  <c r="FK89" i="1"/>
  <c r="FL89" i="1"/>
  <c r="FM89" i="1"/>
  <c r="FN89" i="1"/>
  <c r="FO89" i="1"/>
  <c r="FP89" i="1"/>
  <c r="FQ89" i="1"/>
  <c r="FR89" i="1"/>
  <c r="FS89" i="1"/>
  <c r="FT89" i="1"/>
  <c r="FU89" i="1"/>
  <c r="FV89" i="1"/>
  <c r="FW89" i="1"/>
  <c r="FX89" i="1"/>
  <c r="FY89" i="1"/>
  <c r="FZ89" i="1"/>
  <c r="GA89" i="1"/>
  <c r="GB89" i="1"/>
  <c r="GC89" i="1"/>
  <c r="GD89" i="1"/>
  <c r="GE89" i="1"/>
  <c r="GF89" i="1"/>
  <c r="GG89" i="1"/>
  <c r="GH89" i="1"/>
  <c r="GI89" i="1"/>
  <c r="GJ89" i="1"/>
  <c r="GK89" i="1"/>
  <c r="GL89" i="1"/>
  <c r="GM89" i="1"/>
  <c r="GN89" i="1"/>
  <c r="GO89" i="1"/>
  <c r="GP89" i="1"/>
  <c r="GQ89" i="1"/>
  <c r="GR89" i="1"/>
  <c r="GS89" i="1"/>
  <c r="GT89" i="1"/>
  <c r="GU89" i="1"/>
  <c r="GV89" i="1"/>
  <c r="GW89" i="1"/>
  <c r="GX89" i="1"/>
  <c r="GY89" i="1"/>
  <c r="GZ89" i="1"/>
  <c r="HA89" i="1"/>
  <c r="HB89" i="1"/>
  <c r="HC89" i="1"/>
  <c r="HD89" i="1"/>
  <c r="HE89" i="1"/>
  <c r="HF89" i="1"/>
  <c r="HG89" i="1"/>
  <c r="HH89" i="1"/>
  <c r="HI89" i="1"/>
  <c r="HJ89" i="1"/>
  <c r="HK89" i="1"/>
  <c r="HL89" i="1"/>
  <c r="HM89" i="1"/>
  <c r="HN89" i="1"/>
  <c r="HO89" i="1"/>
  <c r="HP89" i="1"/>
  <c r="DO90" i="1"/>
  <c r="DP90" i="1"/>
  <c r="DQ90" i="1"/>
  <c r="DR90" i="1"/>
  <c r="DS90" i="1"/>
  <c r="DT90" i="1"/>
  <c r="DU90" i="1"/>
  <c r="DV90" i="1"/>
  <c r="DW90" i="1"/>
  <c r="DX90" i="1"/>
  <c r="DY90" i="1"/>
  <c r="DZ90" i="1"/>
  <c r="EA90" i="1"/>
  <c r="EB90" i="1"/>
  <c r="EC90" i="1"/>
  <c r="ED90" i="1"/>
  <c r="EE90" i="1"/>
  <c r="EF90" i="1"/>
  <c r="EG90" i="1"/>
  <c r="EH90" i="1"/>
  <c r="EI90" i="1"/>
  <c r="EJ90" i="1"/>
  <c r="EK90" i="1"/>
  <c r="EL90" i="1"/>
  <c r="EM90" i="1"/>
  <c r="EN90" i="1"/>
  <c r="EO90" i="1"/>
  <c r="EP90" i="1"/>
  <c r="EQ90" i="1"/>
  <c r="ER90" i="1"/>
  <c r="ES90" i="1"/>
  <c r="ET90" i="1"/>
  <c r="EU90" i="1"/>
  <c r="EV90" i="1"/>
  <c r="EW90" i="1"/>
  <c r="EX90" i="1"/>
  <c r="EY90" i="1"/>
  <c r="EZ90" i="1"/>
  <c r="FA90" i="1"/>
  <c r="FB90" i="1"/>
  <c r="FC90" i="1"/>
  <c r="FD90" i="1"/>
  <c r="FE90" i="1"/>
  <c r="FF90" i="1"/>
  <c r="FG90" i="1"/>
  <c r="FH90" i="1"/>
  <c r="FI90" i="1"/>
  <c r="FJ90" i="1"/>
  <c r="FK90" i="1"/>
  <c r="FL90" i="1"/>
  <c r="FM90" i="1"/>
  <c r="FN90" i="1"/>
  <c r="FO90" i="1"/>
  <c r="FP90" i="1"/>
  <c r="FQ90" i="1"/>
  <c r="FR90" i="1"/>
  <c r="FS90" i="1"/>
  <c r="FT90" i="1"/>
  <c r="FU90" i="1"/>
  <c r="FV90" i="1"/>
  <c r="FW90" i="1"/>
  <c r="FX90" i="1"/>
  <c r="FY90" i="1"/>
  <c r="FZ90" i="1"/>
  <c r="GA90" i="1"/>
  <c r="GB90" i="1"/>
  <c r="GC90" i="1"/>
  <c r="GD90" i="1"/>
  <c r="GE90" i="1"/>
  <c r="GF90" i="1"/>
  <c r="GG90" i="1"/>
  <c r="GH90" i="1"/>
  <c r="GI90" i="1"/>
  <c r="GJ90" i="1"/>
  <c r="GK90" i="1"/>
  <c r="GL90" i="1"/>
  <c r="GM90" i="1"/>
  <c r="GN90" i="1"/>
  <c r="GO90" i="1"/>
  <c r="GP90" i="1"/>
  <c r="GQ90" i="1"/>
  <c r="GR90" i="1"/>
  <c r="GS90" i="1"/>
  <c r="GT90" i="1"/>
  <c r="GU90" i="1"/>
  <c r="GV90" i="1"/>
  <c r="GW90" i="1"/>
  <c r="GX90" i="1"/>
  <c r="GY90" i="1"/>
  <c r="GZ90" i="1"/>
  <c r="HA90" i="1"/>
  <c r="HB90" i="1"/>
  <c r="HC90" i="1"/>
  <c r="HD90" i="1"/>
  <c r="HE90" i="1"/>
  <c r="HF90" i="1"/>
  <c r="HG90" i="1"/>
  <c r="HH90" i="1"/>
  <c r="HI90" i="1"/>
  <c r="HJ90" i="1"/>
  <c r="HK90" i="1"/>
  <c r="HL90" i="1"/>
  <c r="HM90" i="1"/>
  <c r="HN90" i="1"/>
  <c r="HO90" i="1"/>
  <c r="HP90" i="1"/>
  <c r="DO91" i="1"/>
  <c r="DP91" i="1"/>
  <c r="DQ91" i="1"/>
  <c r="DR91" i="1"/>
  <c r="DS91" i="1"/>
  <c r="DT91" i="1"/>
  <c r="DU91" i="1"/>
  <c r="DV91" i="1"/>
  <c r="DW91" i="1"/>
  <c r="DX91" i="1"/>
  <c r="DY91" i="1"/>
  <c r="DZ91" i="1"/>
  <c r="EA91" i="1"/>
  <c r="EB91" i="1"/>
  <c r="EC91" i="1"/>
  <c r="ED91" i="1"/>
  <c r="EE91" i="1"/>
  <c r="EF91" i="1"/>
  <c r="EG91" i="1"/>
  <c r="EH91" i="1"/>
  <c r="EI91" i="1"/>
  <c r="EJ91" i="1"/>
  <c r="EK91" i="1"/>
  <c r="EL91" i="1"/>
  <c r="EM91" i="1"/>
  <c r="EN91" i="1"/>
  <c r="EO91" i="1"/>
  <c r="EP91" i="1"/>
  <c r="EQ91" i="1"/>
  <c r="ER91" i="1"/>
  <c r="ES91" i="1"/>
  <c r="ET91" i="1"/>
  <c r="EU91" i="1"/>
  <c r="EV91" i="1"/>
  <c r="EW91" i="1"/>
  <c r="EX91" i="1"/>
  <c r="EY91" i="1"/>
  <c r="EZ91" i="1"/>
  <c r="FA91" i="1"/>
  <c r="FB91" i="1"/>
  <c r="FC91" i="1"/>
  <c r="FD91" i="1"/>
  <c r="FE91" i="1"/>
  <c r="FF91" i="1"/>
  <c r="FG91" i="1"/>
  <c r="FH91" i="1"/>
  <c r="FI91" i="1"/>
  <c r="FJ91" i="1"/>
  <c r="FK91" i="1"/>
  <c r="FL91" i="1"/>
  <c r="FM91" i="1"/>
  <c r="FN91" i="1"/>
  <c r="FO91" i="1"/>
  <c r="FP91" i="1"/>
  <c r="FQ91" i="1"/>
  <c r="FR91" i="1"/>
  <c r="FS91" i="1"/>
  <c r="FT91" i="1"/>
  <c r="FU91" i="1"/>
  <c r="FV91" i="1"/>
  <c r="FW91" i="1"/>
  <c r="FX91" i="1"/>
  <c r="FY91" i="1"/>
  <c r="FZ91" i="1"/>
  <c r="GA91" i="1"/>
  <c r="GB91" i="1"/>
  <c r="GC91" i="1"/>
  <c r="GD91" i="1"/>
  <c r="GE91" i="1"/>
  <c r="GF91" i="1"/>
  <c r="GG91" i="1"/>
  <c r="GH91" i="1"/>
  <c r="GI91" i="1"/>
  <c r="GJ91" i="1"/>
  <c r="GK91" i="1"/>
  <c r="GL91" i="1"/>
  <c r="GM91" i="1"/>
  <c r="GN91" i="1"/>
  <c r="GO91" i="1"/>
  <c r="GP91" i="1"/>
  <c r="GQ91" i="1"/>
  <c r="GR91" i="1"/>
  <c r="GS91" i="1"/>
  <c r="GT91" i="1"/>
  <c r="GU91" i="1"/>
  <c r="GV91" i="1"/>
  <c r="GW91" i="1"/>
  <c r="GX91" i="1"/>
  <c r="GY91" i="1"/>
  <c r="GZ91" i="1"/>
  <c r="HA91" i="1"/>
  <c r="HB91" i="1"/>
  <c r="HC91" i="1"/>
  <c r="HD91" i="1"/>
  <c r="HE91" i="1"/>
  <c r="HF91" i="1"/>
  <c r="HG91" i="1"/>
  <c r="HH91" i="1"/>
  <c r="HI91" i="1"/>
  <c r="HJ91" i="1"/>
  <c r="HK91" i="1"/>
  <c r="HL91" i="1"/>
  <c r="HM91" i="1"/>
  <c r="HN91" i="1"/>
  <c r="HO91" i="1"/>
  <c r="HP91" i="1"/>
  <c r="DO92" i="1"/>
  <c r="DP92" i="1"/>
  <c r="DQ92" i="1"/>
  <c r="DR92" i="1"/>
  <c r="DS92" i="1"/>
  <c r="DT92" i="1"/>
  <c r="DU92" i="1"/>
  <c r="DV92" i="1"/>
  <c r="DW92" i="1"/>
  <c r="DX92" i="1"/>
  <c r="DY92" i="1"/>
  <c r="DZ92" i="1"/>
  <c r="EA92" i="1"/>
  <c r="EB92" i="1"/>
  <c r="EC92" i="1"/>
  <c r="ED92" i="1"/>
  <c r="EE92" i="1"/>
  <c r="EF92" i="1"/>
  <c r="EG92" i="1"/>
  <c r="EH92" i="1"/>
  <c r="EI92" i="1"/>
  <c r="EJ92" i="1"/>
  <c r="EK92" i="1"/>
  <c r="EL92" i="1"/>
  <c r="EM92" i="1"/>
  <c r="EN92" i="1"/>
  <c r="EO92" i="1"/>
  <c r="EP92" i="1"/>
  <c r="EQ92" i="1"/>
  <c r="ER92" i="1"/>
  <c r="ES92" i="1"/>
  <c r="ET92" i="1"/>
  <c r="EU92" i="1"/>
  <c r="EV92" i="1"/>
  <c r="EW92" i="1"/>
  <c r="EX92" i="1"/>
  <c r="EY92" i="1"/>
  <c r="EZ92" i="1"/>
  <c r="FA92" i="1"/>
  <c r="FB92" i="1"/>
  <c r="FC92" i="1"/>
  <c r="FD92" i="1"/>
  <c r="FE92" i="1"/>
  <c r="FF92" i="1"/>
  <c r="FG92" i="1"/>
  <c r="FH92" i="1"/>
  <c r="FI92" i="1"/>
  <c r="FJ92" i="1"/>
  <c r="FK92" i="1"/>
  <c r="FL92" i="1"/>
  <c r="FM92" i="1"/>
  <c r="FN92" i="1"/>
  <c r="FO92" i="1"/>
  <c r="FP92" i="1"/>
  <c r="FQ92" i="1"/>
  <c r="FR92" i="1"/>
  <c r="FS92" i="1"/>
  <c r="FT92" i="1"/>
  <c r="FU92" i="1"/>
  <c r="FV92" i="1"/>
  <c r="FW92" i="1"/>
  <c r="FX92" i="1"/>
  <c r="FY92" i="1"/>
  <c r="FZ92" i="1"/>
  <c r="GA92" i="1"/>
  <c r="GB92" i="1"/>
  <c r="GC92" i="1"/>
  <c r="GD92" i="1"/>
  <c r="GE92" i="1"/>
  <c r="GF92" i="1"/>
  <c r="GG92" i="1"/>
  <c r="GH92" i="1"/>
  <c r="GI92" i="1"/>
  <c r="GJ92" i="1"/>
  <c r="GK92" i="1"/>
  <c r="GL92" i="1"/>
  <c r="GM92" i="1"/>
  <c r="GN92" i="1"/>
  <c r="GO92" i="1"/>
  <c r="GP92" i="1"/>
  <c r="GQ92" i="1"/>
  <c r="GR92" i="1"/>
  <c r="GS92" i="1"/>
  <c r="GT92" i="1"/>
  <c r="GU92" i="1"/>
  <c r="GV92" i="1"/>
  <c r="GW92" i="1"/>
  <c r="GX92" i="1"/>
  <c r="GY92" i="1"/>
  <c r="GZ92" i="1"/>
  <c r="HA92" i="1"/>
  <c r="HB92" i="1"/>
  <c r="HC92" i="1"/>
  <c r="HD92" i="1"/>
  <c r="HE92" i="1"/>
  <c r="HF92" i="1"/>
  <c r="HG92" i="1"/>
  <c r="HH92" i="1"/>
  <c r="HI92" i="1"/>
  <c r="HJ92" i="1"/>
  <c r="HK92" i="1"/>
  <c r="HL92" i="1"/>
  <c r="HM92" i="1"/>
  <c r="HN92" i="1"/>
  <c r="HO92" i="1"/>
  <c r="HP92" i="1"/>
  <c r="DO93" i="1"/>
  <c r="DP93" i="1"/>
  <c r="DQ93" i="1"/>
  <c r="DR93" i="1"/>
  <c r="DS93" i="1"/>
  <c r="DT93" i="1"/>
  <c r="DU93" i="1"/>
  <c r="DV93" i="1"/>
  <c r="DW93" i="1"/>
  <c r="DX93" i="1"/>
  <c r="DY93" i="1"/>
  <c r="DZ93" i="1"/>
  <c r="EA93" i="1"/>
  <c r="EB93" i="1"/>
  <c r="EC93" i="1"/>
  <c r="ED93" i="1"/>
  <c r="EE93" i="1"/>
  <c r="EF93" i="1"/>
  <c r="EG93" i="1"/>
  <c r="EH93" i="1"/>
  <c r="EI93" i="1"/>
  <c r="EJ93" i="1"/>
  <c r="EK93" i="1"/>
  <c r="EL93" i="1"/>
  <c r="EM93" i="1"/>
  <c r="EN93" i="1"/>
  <c r="EO93" i="1"/>
  <c r="EP93" i="1"/>
  <c r="EQ93" i="1"/>
  <c r="ER93" i="1"/>
  <c r="ES93" i="1"/>
  <c r="ET93" i="1"/>
  <c r="EU93" i="1"/>
  <c r="EV93" i="1"/>
  <c r="EW93" i="1"/>
  <c r="EX93" i="1"/>
  <c r="EY93" i="1"/>
  <c r="EZ93" i="1"/>
  <c r="FA93" i="1"/>
  <c r="FB93" i="1"/>
  <c r="FC93" i="1"/>
  <c r="FD93" i="1"/>
  <c r="FE93" i="1"/>
  <c r="FF93" i="1"/>
  <c r="FG93" i="1"/>
  <c r="FH93" i="1"/>
  <c r="FI93" i="1"/>
  <c r="FJ93" i="1"/>
  <c r="FK93" i="1"/>
  <c r="FL93" i="1"/>
  <c r="FM93" i="1"/>
  <c r="FN93" i="1"/>
  <c r="FO93" i="1"/>
  <c r="FP93" i="1"/>
  <c r="FQ93" i="1"/>
  <c r="FR93" i="1"/>
  <c r="FS93" i="1"/>
  <c r="FT93" i="1"/>
  <c r="FU93" i="1"/>
  <c r="FV93" i="1"/>
  <c r="FW93" i="1"/>
  <c r="FX93" i="1"/>
  <c r="FY93" i="1"/>
  <c r="FZ93" i="1"/>
  <c r="GA93" i="1"/>
  <c r="GB93" i="1"/>
  <c r="GC93" i="1"/>
  <c r="GD93" i="1"/>
  <c r="GE93" i="1"/>
  <c r="GF93" i="1"/>
  <c r="GG93" i="1"/>
  <c r="GH93" i="1"/>
  <c r="GI93" i="1"/>
  <c r="GJ93" i="1"/>
  <c r="GK93" i="1"/>
  <c r="GL93" i="1"/>
  <c r="GM93" i="1"/>
  <c r="GN93" i="1"/>
  <c r="GO93" i="1"/>
  <c r="GP93" i="1"/>
  <c r="GQ93" i="1"/>
  <c r="GR93" i="1"/>
  <c r="GS93" i="1"/>
  <c r="GT93" i="1"/>
  <c r="GU93" i="1"/>
  <c r="GV93" i="1"/>
  <c r="GW93" i="1"/>
  <c r="GX93" i="1"/>
  <c r="GY93" i="1"/>
  <c r="GZ93" i="1"/>
  <c r="HA93" i="1"/>
  <c r="HB93" i="1"/>
  <c r="HC93" i="1"/>
  <c r="HD93" i="1"/>
  <c r="HE93" i="1"/>
  <c r="HF93" i="1"/>
  <c r="HG93" i="1"/>
  <c r="HH93" i="1"/>
  <c r="HI93" i="1"/>
  <c r="HJ93" i="1"/>
  <c r="HK93" i="1"/>
  <c r="HL93" i="1"/>
  <c r="HM93" i="1"/>
  <c r="HN93" i="1"/>
  <c r="HO93" i="1"/>
  <c r="HP93" i="1"/>
  <c r="DO94" i="1"/>
  <c r="DP94" i="1"/>
  <c r="DQ94" i="1"/>
  <c r="DR94" i="1"/>
  <c r="DS94" i="1"/>
  <c r="DT94" i="1"/>
  <c r="DU94" i="1"/>
  <c r="DV94" i="1"/>
  <c r="DW94" i="1"/>
  <c r="DX94" i="1"/>
  <c r="DY94" i="1"/>
  <c r="DZ94" i="1"/>
  <c r="EA94" i="1"/>
  <c r="EB94" i="1"/>
  <c r="EC94" i="1"/>
  <c r="ED94" i="1"/>
  <c r="EE94" i="1"/>
  <c r="EF94" i="1"/>
  <c r="EG94" i="1"/>
  <c r="EH94" i="1"/>
  <c r="EI94" i="1"/>
  <c r="EJ94" i="1"/>
  <c r="EK94" i="1"/>
  <c r="EL94" i="1"/>
  <c r="EM94" i="1"/>
  <c r="EN94" i="1"/>
  <c r="EO94" i="1"/>
  <c r="EP94" i="1"/>
  <c r="EQ94" i="1"/>
  <c r="ER94" i="1"/>
  <c r="ES94" i="1"/>
  <c r="ET94" i="1"/>
  <c r="EU94" i="1"/>
  <c r="EV94" i="1"/>
  <c r="EW94" i="1"/>
  <c r="EX94" i="1"/>
  <c r="EY94" i="1"/>
  <c r="EZ94" i="1"/>
  <c r="FA94" i="1"/>
  <c r="FB94" i="1"/>
  <c r="FC94" i="1"/>
  <c r="FD94" i="1"/>
  <c r="FE94" i="1"/>
  <c r="FF94" i="1"/>
  <c r="FG94" i="1"/>
  <c r="FH94" i="1"/>
  <c r="FI94" i="1"/>
  <c r="FJ94" i="1"/>
  <c r="FK94" i="1"/>
  <c r="FL94" i="1"/>
  <c r="FM94" i="1"/>
  <c r="FN94" i="1"/>
  <c r="FO94" i="1"/>
  <c r="FP94" i="1"/>
  <c r="FQ94" i="1"/>
  <c r="FR94" i="1"/>
  <c r="FS94" i="1"/>
  <c r="FT94" i="1"/>
  <c r="FU94" i="1"/>
  <c r="FV94" i="1"/>
  <c r="FW94" i="1"/>
  <c r="FX94" i="1"/>
  <c r="FY94" i="1"/>
  <c r="FZ94" i="1"/>
  <c r="GA94" i="1"/>
  <c r="GB94" i="1"/>
  <c r="GC94" i="1"/>
  <c r="GD94" i="1"/>
  <c r="GE94" i="1"/>
  <c r="GF94" i="1"/>
  <c r="GG94" i="1"/>
  <c r="GH94" i="1"/>
  <c r="GI94" i="1"/>
  <c r="GJ94" i="1"/>
  <c r="GK94" i="1"/>
  <c r="GL94" i="1"/>
  <c r="GM94" i="1"/>
  <c r="GN94" i="1"/>
  <c r="GO94" i="1"/>
  <c r="GP94" i="1"/>
  <c r="GQ94" i="1"/>
  <c r="GR94" i="1"/>
  <c r="GS94" i="1"/>
  <c r="GT94" i="1"/>
  <c r="GU94" i="1"/>
  <c r="GV94" i="1"/>
  <c r="GW94" i="1"/>
  <c r="GX94" i="1"/>
  <c r="GY94" i="1"/>
  <c r="GZ94" i="1"/>
  <c r="HA94" i="1"/>
  <c r="HB94" i="1"/>
  <c r="HC94" i="1"/>
  <c r="HD94" i="1"/>
  <c r="HE94" i="1"/>
  <c r="HF94" i="1"/>
  <c r="HG94" i="1"/>
  <c r="HH94" i="1"/>
  <c r="HI94" i="1"/>
  <c r="HJ94" i="1"/>
  <c r="HK94" i="1"/>
  <c r="HL94" i="1"/>
  <c r="HM94" i="1"/>
  <c r="HN94" i="1"/>
  <c r="HO94" i="1"/>
  <c r="HP94" i="1"/>
  <c r="DO95" i="1"/>
  <c r="DP95" i="1"/>
  <c r="DQ95" i="1"/>
  <c r="DR95" i="1"/>
  <c r="DS95" i="1"/>
  <c r="DT95" i="1"/>
  <c r="DU95" i="1"/>
  <c r="DV95" i="1"/>
  <c r="DW95" i="1"/>
  <c r="DX95" i="1"/>
  <c r="DY95" i="1"/>
  <c r="DZ95" i="1"/>
  <c r="EA95" i="1"/>
  <c r="EB95" i="1"/>
  <c r="EC95" i="1"/>
  <c r="ED95" i="1"/>
  <c r="EE95" i="1"/>
  <c r="EF95" i="1"/>
  <c r="EG95" i="1"/>
  <c r="EH95" i="1"/>
  <c r="EI95" i="1"/>
  <c r="EJ95" i="1"/>
  <c r="EK95" i="1"/>
  <c r="EL95" i="1"/>
  <c r="EM95" i="1"/>
  <c r="EN95" i="1"/>
  <c r="EO95" i="1"/>
  <c r="EP95" i="1"/>
  <c r="EQ95" i="1"/>
  <c r="ER95" i="1"/>
  <c r="ES95" i="1"/>
  <c r="ET95" i="1"/>
  <c r="EU95" i="1"/>
  <c r="EV95" i="1"/>
  <c r="EW95" i="1"/>
  <c r="EX95" i="1"/>
  <c r="EY95" i="1"/>
  <c r="EZ95" i="1"/>
  <c r="FA95" i="1"/>
  <c r="FB95" i="1"/>
  <c r="FC95" i="1"/>
  <c r="FD95" i="1"/>
  <c r="FE95" i="1"/>
  <c r="FF95" i="1"/>
  <c r="FG95" i="1"/>
  <c r="FH95" i="1"/>
  <c r="FI95" i="1"/>
  <c r="FJ95" i="1"/>
  <c r="FK95" i="1"/>
  <c r="FL95" i="1"/>
  <c r="FM95" i="1"/>
  <c r="FN95" i="1"/>
  <c r="FO95" i="1"/>
  <c r="FP95" i="1"/>
  <c r="FQ95" i="1"/>
  <c r="FR95" i="1"/>
  <c r="FS95" i="1"/>
  <c r="FT95" i="1"/>
  <c r="FU95" i="1"/>
  <c r="FV95" i="1"/>
  <c r="FW95" i="1"/>
  <c r="FX95" i="1"/>
  <c r="FY95" i="1"/>
  <c r="FZ95" i="1"/>
  <c r="GA95" i="1"/>
  <c r="GB95" i="1"/>
  <c r="GC95" i="1"/>
  <c r="GD95" i="1"/>
  <c r="GE95" i="1"/>
  <c r="GF95" i="1"/>
  <c r="GG95" i="1"/>
  <c r="GH95" i="1"/>
  <c r="GI95" i="1"/>
  <c r="GJ95" i="1"/>
  <c r="GK95" i="1"/>
  <c r="GL95" i="1"/>
  <c r="GM95" i="1"/>
  <c r="GN95" i="1"/>
  <c r="GO95" i="1"/>
  <c r="GP95" i="1"/>
  <c r="GQ95" i="1"/>
  <c r="GR95" i="1"/>
  <c r="GS95" i="1"/>
  <c r="GT95" i="1"/>
  <c r="GU95" i="1"/>
  <c r="GV95" i="1"/>
  <c r="GW95" i="1"/>
  <c r="GX95" i="1"/>
  <c r="GY95" i="1"/>
  <c r="GZ95" i="1"/>
  <c r="HA95" i="1"/>
  <c r="HB95" i="1"/>
  <c r="HC95" i="1"/>
  <c r="HD95" i="1"/>
  <c r="HE95" i="1"/>
  <c r="HF95" i="1"/>
  <c r="HG95" i="1"/>
  <c r="HH95" i="1"/>
  <c r="HI95" i="1"/>
  <c r="HJ95" i="1"/>
  <c r="HK95" i="1"/>
  <c r="HL95" i="1"/>
  <c r="HM95" i="1"/>
  <c r="HN95" i="1"/>
  <c r="HO95" i="1"/>
  <c r="HP95" i="1"/>
  <c r="DO96" i="1"/>
  <c r="DP96" i="1"/>
  <c r="DQ96" i="1"/>
  <c r="DR96" i="1"/>
  <c r="DS96" i="1"/>
  <c r="DT96" i="1"/>
  <c r="DU96" i="1"/>
  <c r="DV96" i="1"/>
  <c r="DW96" i="1"/>
  <c r="DX96" i="1"/>
  <c r="DY96" i="1"/>
  <c r="DZ96" i="1"/>
  <c r="EA96" i="1"/>
  <c r="EB96" i="1"/>
  <c r="EC96" i="1"/>
  <c r="ED96" i="1"/>
  <c r="EE96" i="1"/>
  <c r="EF96" i="1"/>
  <c r="EG96" i="1"/>
  <c r="EH96" i="1"/>
  <c r="EI96" i="1"/>
  <c r="EJ96" i="1"/>
  <c r="EK96" i="1"/>
  <c r="EL96" i="1"/>
  <c r="EM96" i="1"/>
  <c r="EN96" i="1"/>
  <c r="EO96" i="1"/>
  <c r="EP96" i="1"/>
  <c r="EQ96" i="1"/>
  <c r="ER96" i="1"/>
  <c r="ES96" i="1"/>
  <c r="ET96" i="1"/>
  <c r="EU96" i="1"/>
  <c r="EV96" i="1"/>
  <c r="EW96" i="1"/>
  <c r="EX96" i="1"/>
  <c r="EY96" i="1"/>
  <c r="EZ96" i="1"/>
  <c r="FA96" i="1"/>
  <c r="FB96" i="1"/>
  <c r="FC96" i="1"/>
  <c r="FD96" i="1"/>
  <c r="FE96" i="1"/>
  <c r="FF96" i="1"/>
  <c r="FG96" i="1"/>
  <c r="FH96" i="1"/>
  <c r="FI96" i="1"/>
  <c r="FJ96" i="1"/>
  <c r="FK96" i="1"/>
  <c r="FL96" i="1"/>
  <c r="FM96" i="1"/>
  <c r="FN96" i="1"/>
  <c r="FO96" i="1"/>
  <c r="FP96" i="1"/>
  <c r="FQ96" i="1"/>
  <c r="FR96" i="1"/>
  <c r="FS96" i="1"/>
  <c r="FT96" i="1"/>
  <c r="FU96" i="1"/>
  <c r="FV96" i="1"/>
  <c r="FW96" i="1"/>
  <c r="FX96" i="1"/>
  <c r="FY96" i="1"/>
  <c r="FZ96" i="1"/>
  <c r="GA96" i="1"/>
  <c r="GB96" i="1"/>
  <c r="GC96" i="1"/>
  <c r="GD96" i="1"/>
  <c r="GE96" i="1"/>
  <c r="GF96" i="1"/>
  <c r="GG96" i="1"/>
  <c r="GH96" i="1"/>
  <c r="GI96" i="1"/>
  <c r="GJ96" i="1"/>
  <c r="GK96" i="1"/>
  <c r="GL96" i="1"/>
  <c r="GM96" i="1"/>
  <c r="GN96" i="1"/>
  <c r="GO96" i="1"/>
  <c r="GP96" i="1"/>
  <c r="GQ96" i="1"/>
  <c r="GR96" i="1"/>
  <c r="GS96" i="1"/>
  <c r="GT96" i="1"/>
  <c r="GU96" i="1"/>
  <c r="GV96" i="1"/>
  <c r="GW96" i="1"/>
  <c r="GX96" i="1"/>
  <c r="GY96" i="1"/>
  <c r="GZ96" i="1"/>
  <c r="HA96" i="1"/>
  <c r="HB96" i="1"/>
  <c r="HC96" i="1"/>
  <c r="HD96" i="1"/>
  <c r="HE96" i="1"/>
  <c r="HF96" i="1"/>
  <c r="HG96" i="1"/>
  <c r="HH96" i="1"/>
  <c r="HI96" i="1"/>
  <c r="HJ96" i="1"/>
  <c r="HK96" i="1"/>
  <c r="HL96" i="1"/>
  <c r="HM96" i="1"/>
  <c r="HN96" i="1"/>
  <c r="HO96" i="1"/>
  <c r="HP96" i="1"/>
  <c r="DO97" i="1"/>
  <c r="DP97" i="1"/>
  <c r="DQ97" i="1"/>
  <c r="DR97" i="1"/>
  <c r="DS97" i="1"/>
  <c r="DT97" i="1"/>
  <c r="DU97" i="1"/>
  <c r="DV97" i="1"/>
  <c r="DW97" i="1"/>
  <c r="DX97" i="1"/>
  <c r="DY97" i="1"/>
  <c r="DZ97" i="1"/>
  <c r="EA97" i="1"/>
  <c r="EB97" i="1"/>
  <c r="EC97" i="1"/>
  <c r="ED97" i="1"/>
  <c r="EE97" i="1"/>
  <c r="EF97" i="1"/>
  <c r="EG97" i="1"/>
  <c r="EH97" i="1"/>
  <c r="EI97" i="1"/>
  <c r="EJ97" i="1"/>
  <c r="EK97" i="1"/>
  <c r="EL97" i="1"/>
  <c r="EM97" i="1"/>
  <c r="EN97" i="1"/>
  <c r="EO97" i="1"/>
  <c r="EP97" i="1"/>
  <c r="EQ97" i="1"/>
  <c r="ER97" i="1"/>
  <c r="ES97" i="1"/>
  <c r="ET97" i="1"/>
  <c r="EU97" i="1"/>
  <c r="EV97" i="1"/>
  <c r="EW97" i="1"/>
  <c r="EX97" i="1"/>
  <c r="EY97" i="1"/>
  <c r="EZ97" i="1"/>
  <c r="FA97" i="1"/>
  <c r="FB97" i="1"/>
  <c r="FC97" i="1"/>
  <c r="FD97" i="1"/>
  <c r="FE97" i="1"/>
  <c r="FF97" i="1"/>
  <c r="FG97" i="1"/>
  <c r="FH97" i="1"/>
  <c r="FI97" i="1"/>
  <c r="FJ97" i="1"/>
  <c r="FK97" i="1"/>
  <c r="FL97" i="1"/>
  <c r="FM97" i="1"/>
  <c r="FN97" i="1"/>
  <c r="FO97" i="1"/>
  <c r="FP97" i="1"/>
  <c r="FQ97" i="1"/>
  <c r="FR97" i="1"/>
  <c r="FS97" i="1"/>
  <c r="FT97" i="1"/>
  <c r="FU97" i="1"/>
  <c r="FV97" i="1"/>
  <c r="FW97" i="1"/>
  <c r="FX97" i="1"/>
  <c r="FY97" i="1"/>
  <c r="FZ97" i="1"/>
  <c r="GA97" i="1"/>
  <c r="GB97" i="1"/>
  <c r="GC97" i="1"/>
  <c r="GD97" i="1"/>
  <c r="GE97" i="1"/>
  <c r="GF97" i="1"/>
  <c r="GG97" i="1"/>
  <c r="GH97" i="1"/>
  <c r="GI97" i="1"/>
  <c r="GJ97" i="1"/>
  <c r="GK97" i="1"/>
  <c r="GL97" i="1"/>
  <c r="GM97" i="1"/>
  <c r="GN97" i="1"/>
  <c r="GO97" i="1"/>
  <c r="GP97" i="1"/>
  <c r="GQ97" i="1"/>
  <c r="GR97" i="1"/>
  <c r="GS97" i="1"/>
  <c r="GT97" i="1"/>
  <c r="GU97" i="1"/>
  <c r="GV97" i="1"/>
  <c r="GW97" i="1"/>
  <c r="GX97" i="1"/>
  <c r="GY97" i="1"/>
  <c r="GZ97" i="1"/>
  <c r="HA97" i="1"/>
  <c r="HB97" i="1"/>
  <c r="HC97" i="1"/>
  <c r="HD97" i="1"/>
  <c r="HE97" i="1"/>
  <c r="HF97" i="1"/>
  <c r="HG97" i="1"/>
  <c r="HH97" i="1"/>
  <c r="HI97" i="1"/>
  <c r="HJ97" i="1"/>
  <c r="HK97" i="1"/>
  <c r="HL97" i="1"/>
  <c r="HM97" i="1"/>
  <c r="HN97" i="1"/>
  <c r="HO97" i="1"/>
  <c r="HP97" i="1"/>
  <c r="DO98" i="1"/>
  <c r="DP98" i="1"/>
  <c r="DQ98" i="1"/>
  <c r="DR98" i="1"/>
  <c r="DS98" i="1"/>
  <c r="DT98" i="1"/>
  <c r="DU98" i="1"/>
  <c r="DV98" i="1"/>
  <c r="DW98" i="1"/>
  <c r="DX98" i="1"/>
  <c r="DY98" i="1"/>
  <c r="DZ98" i="1"/>
  <c r="EA98" i="1"/>
  <c r="EB98" i="1"/>
  <c r="EC98" i="1"/>
  <c r="ED98" i="1"/>
  <c r="EE98" i="1"/>
  <c r="EF98" i="1"/>
  <c r="EG98" i="1"/>
  <c r="EH98" i="1"/>
  <c r="EI98" i="1"/>
  <c r="EJ98" i="1"/>
  <c r="EK98" i="1"/>
  <c r="EL98" i="1"/>
  <c r="EM98" i="1"/>
  <c r="EN98" i="1"/>
  <c r="EO98" i="1"/>
  <c r="EP98" i="1"/>
  <c r="EQ98" i="1"/>
  <c r="ER98" i="1"/>
  <c r="ES98" i="1"/>
  <c r="ET98" i="1"/>
  <c r="EU98" i="1"/>
  <c r="EV98" i="1"/>
  <c r="EW98" i="1"/>
  <c r="EX98" i="1"/>
  <c r="EY98" i="1"/>
  <c r="EZ98" i="1"/>
  <c r="FA98" i="1"/>
  <c r="FB98" i="1"/>
  <c r="FC98" i="1"/>
  <c r="FD98" i="1"/>
  <c r="FE98" i="1"/>
  <c r="FF98" i="1"/>
  <c r="FG98" i="1"/>
  <c r="FH98" i="1"/>
  <c r="FI98" i="1"/>
  <c r="FJ98" i="1"/>
  <c r="FK98" i="1"/>
  <c r="FL98" i="1"/>
  <c r="FM98" i="1"/>
  <c r="FN98" i="1"/>
  <c r="FO98" i="1"/>
  <c r="FP98" i="1"/>
  <c r="FQ98" i="1"/>
  <c r="FR98" i="1"/>
  <c r="FS98" i="1"/>
  <c r="FT98" i="1"/>
  <c r="FU98" i="1"/>
  <c r="FV98" i="1"/>
  <c r="FW98" i="1"/>
  <c r="FX98" i="1"/>
  <c r="FY98" i="1"/>
  <c r="FZ98" i="1"/>
  <c r="GA98" i="1"/>
  <c r="GB98" i="1"/>
  <c r="GC98" i="1"/>
  <c r="GD98" i="1"/>
  <c r="GE98" i="1"/>
  <c r="GF98" i="1"/>
  <c r="GG98" i="1"/>
  <c r="GH98" i="1"/>
  <c r="GI98" i="1"/>
  <c r="GJ98" i="1"/>
  <c r="GK98" i="1"/>
  <c r="GL98" i="1"/>
  <c r="GM98" i="1"/>
  <c r="GN98" i="1"/>
  <c r="GO98" i="1"/>
  <c r="GP98" i="1"/>
  <c r="GQ98" i="1"/>
  <c r="GR98" i="1"/>
  <c r="GS98" i="1"/>
  <c r="GT98" i="1"/>
  <c r="GU98" i="1"/>
  <c r="GV98" i="1"/>
  <c r="GW98" i="1"/>
  <c r="GX98" i="1"/>
  <c r="GY98" i="1"/>
  <c r="GZ98" i="1"/>
  <c r="HA98" i="1"/>
  <c r="HB98" i="1"/>
  <c r="HC98" i="1"/>
  <c r="HD98" i="1"/>
  <c r="HE98" i="1"/>
  <c r="HF98" i="1"/>
  <c r="HG98" i="1"/>
  <c r="HH98" i="1"/>
  <c r="HI98" i="1"/>
  <c r="HJ98" i="1"/>
  <c r="HK98" i="1"/>
  <c r="HL98" i="1"/>
  <c r="HM98" i="1"/>
  <c r="HN98" i="1"/>
  <c r="HO98" i="1"/>
  <c r="HP98" i="1"/>
  <c r="DO99" i="1"/>
  <c r="DP99" i="1"/>
  <c r="DQ99" i="1"/>
  <c r="DR99" i="1"/>
  <c r="DS99" i="1"/>
  <c r="DT99" i="1"/>
  <c r="DU99" i="1"/>
  <c r="DV99" i="1"/>
  <c r="DW99" i="1"/>
  <c r="DX99" i="1"/>
  <c r="DY99" i="1"/>
  <c r="DZ99" i="1"/>
  <c r="EA99" i="1"/>
  <c r="EB99" i="1"/>
  <c r="EC99" i="1"/>
  <c r="ED99" i="1"/>
  <c r="EE99" i="1"/>
  <c r="EF99" i="1"/>
  <c r="EG99" i="1"/>
  <c r="EH99" i="1"/>
  <c r="EI99" i="1"/>
  <c r="EJ99" i="1"/>
  <c r="EK99" i="1"/>
  <c r="EL99" i="1"/>
  <c r="EM99" i="1"/>
  <c r="EN99" i="1"/>
  <c r="EO99" i="1"/>
  <c r="EP99" i="1"/>
  <c r="EQ99" i="1"/>
  <c r="ER99" i="1"/>
  <c r="ES99" i="1"/>
  <c r="ET99" i="1"/>
  <c r="EU99" i="1"/>
  <c r="EV99" i="1"/>
  <c r="EW99" i="1"/>
  <c r="EX99" i="1"/>
  <c r="EY99" i="1"/>
  <c r="EZ99" i="1"/>
  <c r="FA99" i="1"/>
  <c r="FB99" i="1"/>
  <c r="FC99" i="1"/>
  <c r="FD99" i="1"/>
  <c r="FE99" i="1"/>
  <c r="FF99" i="1"/>
  <c r="FG99" i="1"/>
  <c r="FH99" i="1"/>
  <c r="FI99" i="1"/>
  <c r="FJ99" i="1"/>
  <c r="FK99" i="1"/>
  <c r="FL99" i="1"/>
  <c r="FM99" i="1"/>
  <c r="FN99" i="1"/>
  <c r="FO99" i="1"/>
  <c r="FP99" i="1"/>
  <c r="FQ99" i="1"/>
  <c r="FR99" i="1"/>
  <c r="FS99" i="1"/>
  <c r="FT99" i="1"/>
  <c r="FU99" i="1"/>
  <c r="FV99" i="1"/>
  <c r="FW99" i="1"/>
  <c r="FX99" i="1"/>
  <c r="FY99" i="1"/>
  <c r="FZ99" i="1"/>
  <c r="GA99" i="1"/>
  <c r="GB99" i="1"/>
  <c r="GC99" i="1"/>
  <c r="GD99" i="1"/>
  <c r="GE99" i="1"/>
  <c r="GF99" i="1"/>
  <c r="GG99" i="1"/>
  <c r="GH99" i="1"/>
  <c r="GI99" i="1"/>
  <c r="GJ99" i="1"/>
  <c r="GK99" i="1"/>
  <c r="GL99" i="1"/>
  <c r="GM99" i="1"/>
  <c r="GN99" i="1"/>
  <c r="GO99" i="1"/>
  <c r="GP99" i="1"/>
  <c r="GQ99" i="1"/>
  <c r="GR99" i="1"/>
  <c r="GS99" i="1"/>
  <c r="GT99" i="1"/>
  <c r="GU99" i="1"/>
  <c r="GV99" i="1"/>
  <c r="GW99" i="1"/>
  <c r="GX99" i="1"/>
  <c r="GY99" i="1"/>
  <c r="GZ99" i="1"/>
  <c r="HA99" i="1"/>
  <c r="HB99" i="1"/>
  <c r="HC99" i="1"/>
  <c r="HD99" i="1"/>
  <c r="HE99" i="1"/>
  <c r="HF99" i="1"/>
  <c r="HG99" i="1"/>
  <c r="HH99" i="1"/>
  <c r="HI99" i="1"/>
  <c r="HJ99" i="1"/>
  <c r="HK99" i="1"/>
  <c r="HL99" i="1"/>
  <c r="HM99" i="1"/>
  <c r="HN99" i="1"/>
  <c r="HO99" i="1"/>
  <c r="HP99" i="1"/>
  <c r="DO100" i="1"/>
  <c r="DP100" i="1"/>
  <c r="DQ100" i="1"/>
  <c r="DR100" i="1"/>
  <c r="DS100" i="1"/>
  <c r="DT100" i="1"/>
  <c r="DU100" i="1"/>
  <c r="DV100" i="1"/>
  <c r="DW100" i="1"/>
  <c r="DX100" i="1"/>
  <c r="DY100" i="1"/>
  <c r="DZ100" i="1"/>
  <c r="EA100" i="1"/>
  <c r="EB100" i="1"/>
  <c r="EC100" i="1"/>
  <c r="ED100" i="1"/>
  <c r="EE100" i="1"/>
  <c r="EF100" i="1"/>
  <c r="EG100" i="1"/>
  <c r="EH100" i="1"/>
  <c r="EI100" i="1"/>
  <c r="EJ100" i="1"/>
  <c r="EK100" i="1"/>
  <c r="EL100" i="1"/>
  <c r="EM100" i="1"/>
  <c r="EN100" i="1"/>
  <c r="EO100" i="1"/>
  <c r="EP100" i="1"/>
  <c r="EQ100" i="1"/>
  <c r="ER100" i="1"/>
  <c r="ES100" i="1"/>
  <c r="ET100" i="1"/>
  <c r="EU100" i="1"/>
  <c r="EV100" i="1"/>
  <c r="EW100" i="1"/>
  <c r="EX100" i="1"/>
  <c r="EY100" i="1"/>
  <c r="EZ100" i="1"/>
  <c r="FA100" i="1"/>
  <c r="FB100" i="1"/>
  <c r="FC100" i="1"/>
  <c r="FD100" i="1"/>
  <c r="FE100" i="1"/>
  <c r="FF100" i="1"/>
  <c r="FG100" i="1"/>
  <c r="FH100" i="1"/>
  <c r="FI100" i="1"/>
  <c r="FJ100" i="1"/>
  <c r="FK100" i="1"/>
  <c r="FL100" i="1"/>
  <c r="FM100" i="1"/>
  <c r="FN100" i="1"/>
  <c r="FO100" i="1"/>
  <c r="FP100" i="1"/>
  <c r="FQ100" i="1"/>
  <c r="FR100" i="1"/>
  <c r="FS100" i="1"/>
  <c r="FT100" i="1"/>
  <c r="FU100" i="1"/>
  <c r="FV100" i="1"/>
  <c r="FW100" i="1"/>
  <c r="FX100" i="1"/>
  <c r="FY100" i="1"/>
  <c r="FZ100" i="1"/>
  <c r="GA100" i="1"/>
  <c r="GB100" i="1"/>
  <c r="GC100" i="1"/>
  <c r="GD100" i="1"/>
  <c r="GE100" i="1"/>
  <c r="GF100" i="1"/>
  <c r="GG100" i="1"/>
  <c r="GH100" i="1"/>
  <c r="GI100" i="1"/>
  <c r="GJ100" i="1"/>
  <c r="GK100" i="1"/>
  <c r="GL100" i="1"/>
  <c r="GM100" i="1"/>
  <c r="GN100" i="1"/>
  <c r="GO100" i="1"/>
  <c r="GP100" i="1"/>
  <c r="GQ100" i="1"/>
  <c r="GR100" i="1"/>
  <c r="GS100" i="1"/>
  <c r="GT100" i="1"/>
  <c r="GU100" i="1"/>
  <c r="GV100" i="1"/>
  <c r="GW100" i="1"/>
  <c r="GX100" i="1"/>
  <c r="GY100" i="1"/>
  <c r="GZ100" i="1"/>
  <c r="HA100" i="1"/>
  <c r="HB100" i="1"/>
  <c r="HC100" i="1"/>
  <c r="HD100" i="1"/>
  <c r="HE100" i="1"/>
  <c r="HF100" i="1"/>
  <c r="HG100" i="1"/>
  <c r="HH100" i="1"/>
  <c r="HI100" i="1"/>
  <c r="HJ100" i="1"/>
  <c r="HK100" i="1"/>
  <c r="HL100" i="1"/>
  <c r="HM100" i="1"/>
  <c r="HN100" i="1"/>
  <c r="HO100" i="1"/>
  <c r="HP100" i="1"/>
  <c r="DO101" i="1"/>
  <c r="DP101" i="1"/>
  <c r="DQ101" i="1"/>
  <c r="DR101" i="1"/>
  <c r="DS101" i="1"/>
  <c r="DT101" i="1"/>
  <c r="DU101" i="1"/>
  <c r="DV101" i="1"/>
  <c r="DW101" i="1"/>
  <c r="DX101" i="1"/>
  <c r="DY101" i="1"/>
  <c r="DZ101" i="1"/>
  <c r="EA101" i="1"/>
  <c r="EB101" i="1"/>
  <c r="EC101" i="1"/>
  <c r="ED101" i="1"/>
  <c r="EE101" i="1"/>
  <c r="EF101" i="1"/>
  <c r="EG101" i="1"/>
  <c r="EH101" i="1"/>
  <c r="EI101" i="1"/>
  <c r="EJ101" i="1"/>
  <c r="EK101" i="1"/>
  <c r="EL101" i="1"/>
  <c r="EM101" i="1"/>
  <c r="EN101" i="1"/>
  <c r="EO101" i="1"/>
  <c r="EP101" i="1"/>
  <c r="EQ101" i="1"/>
  <c r="ER101" i="1"/>
  <c r="ES101" i="1"/>
  <c r="ET101" i="1"/>
  <c r="EU101" i="1"/>
  <c r="EV101" i="1"/>
  <c r="EW101" i="1"/>
  <c r="EX101" i="1"/>
  <c r="EY101" i="1"/>
  <c r="EZ101" i="1"/>
  <c r="FA101" i="1"/>
  <c r="FB101" i="1"/>
  <c r="FC101" i="1"/>
  <c r="FD101" i="1"/>
  <c r="FE101" i="1"/>
  <c r="FF101" i="1"/>
  <c r="FG101" i="1"/>
  <c r="FH101" i="1"/>
  <c r="FI101" i="1"/>
  <c r="FJ101" i="1"/>
  <c r="FK101" i="1"/>
  <c r="FL101" i="1"/>
  <c r="FM101" i="1"/>
  <c r="FN101" i="1"/>
  <c r="FO101" i="1"/>
  <c r="FP101" i="1"/>
  <c r="FQ101" i="1"/>
  <c r="FR101" i="1"/>
  <c r="FS101" i="1"/>
  <c r="FT101" i="1"/>
  <c r="FU101" i="1"/>
  <c r="FV101" i="1"/>
  <c r="FW101" i="1"/>
  <c r="FX101" i="1"/>
  <c r="FY101" i="1"/>
  <c r="FZ101" i="1"/>
  <c r="GA101" i="1"/>
  <c r="GB101" i="1"/>
  <c r="GC101" i="1"/>
  <c r="GD101" i="1"/>
  <c r="GE101" i="1"/>
  <c r="GF101" i="1"/>
  <c r="GG101" i="1"/>
  <c r="GH101" i="1"/>
  <c r="GI101" i="1"/>
  <c r="GJ101" i="1"/>
  <c r="GK101" i="1"/>
  <c r="GL101" i="1"/>
  <c r="GM101" i="1"/>
  <c r="GN101" i="1"/>
  <c r="GO101" i="1"/>
  <c r="GP101" i="1"/>
  <c r="GQ101" i="1"/>
  <c r="GR101" i="1"/>
  <c r="GS101" i="1"/>
  <c r="GT101" i="1"/>
  <c r="GU101" i="1"/>
  <c r="GV101" i="1"/>
  <c r="GW101" i="1"/>
  <c r="GX101" i="1"/>
  <c r="GY101" i="1"/>
  <c r="GZ101" i="1"/>
  <c r="HA101" i="1"/>
  <c r="HB101" i="1"/>
  <c r="HC101" i="1"/>
  <c r="HD101" i="1"/>
  <c r="HE101" i="1"/>
  <c r="HF101" i="1"/>
  <c r="HG101" i="1"/>
  <c r="HH101" i="1"/>
  <c r="HI101" i="1"/>
  <c r="HJ101" i="1"/>
  <c r="HK101" i="1"/>
  <c r="HL101" i="1"/>
  <c r="HM101" i="1"/>
  <c r="HN101" i="1"/>
  <c r="HO101" i="1"/>
  <c r="HP101" i="1"/>
  <c r="DO102" i="1"/>
  <c r="DP102" i="1"/>
  <c r="DQ102" i="1"/>
  <c r="DR102" i="1"/>
  <c r="DS102" i="1"/>
  <c r="DT102" i="1"/>
  <c r="DU102" i="1"/>
  <c r="DV102" i="1"/>
  <c r="DW102" i="1"/>
  <c r="DX102" i="1"/>
  <c r="DY102" i="1"/>
  <c r="DZ102" i="1"/>
  <c r="EA102" i="1"/>
  <c r="EB102" i="1"/>
  <c r="EC102" i="1"/>
  <c r="ED102" i="1"/>
  <c r="EE102" i="1"/>
  <c r="EF102" i="1"/>
  <c r="EG102" i="1"/>
  <c r="EH102" i="1"/>
  <c r="EI102" i="1"/>
  <c r="EJ102" i="1"/>
  <c r="EK102" i="1"/>
  <c r="EL102" i="1"/>
  <c r="EM102" i="1"/>
  <c r="EN102" i="1"/>
  <c r="EO102" i="1"/>
  <c r="EP102" i="1"/>
  <c r="EQ102" i="1"/>
  <c r="ER102" i="1"/>
  <c r="ES102" i="1"/>
  <c r="ET102" i="1"/>
  <c r="EU102" i="1"/>
  <c r="EV102" i="1"/>
  <c r="EW102" i="1"/>
  <c r="EX102" i="1"/>
  <c r="EY102" i="1"/>
  <c r="EZ102" i="1"/>
  <c r="FA102" i="1"/>
  <c r="FB102" i="1"/>
  <c r="FC102" i="1"/>
  <c r="FD102" i="1"/>
  <c r="FE102" i="1"/>
  <c r="FF102" i="1"/>
  <c r="FG102" i="1"/>
  <c r="FH102" i="1"/>
  <c r="FI102" i="1"/>
  <c r="FJ102" i="1"/>
  <c r="FK102" i="1"/>
  <c r="FL102" i="1"/>
  <c r="FM102" i="1"/>
  <c r="FN102" i="1"/>
  <c r="FO102" i="1"/>
  <c r="FP102" i="1"/>
  <c r="FQ102" i="1"/>
  <c r="FR102" i="1"/>
  <c r="FS102" i="1"/>
  <c r="FT102" i="1"/>
  <c r="FU102" i="1"/>
  <c r="FV102" i="1"/>
  <c r="FW102" i="1"/>
  <c r="FX102" i="1"/>
  <c r="FY102" i="1"/>
  <c r="FZ102" i="1"/>
  <c r="GA102" i="1"/>
  <c r="GB102" i="1"/>
  <c r="GC102" i="1"/>
  <c r="GD102" i="1"/>
  <c r="GE102" i="1"/>
  <c r="GF102" i="1"/>
  <c r="GG102" i="1"/>
  <c r="GH102" i="1"/>
  <c r="GI102" i="1"/>
  <c r="GJ102" i="1"/>
  <c r="GK102" i="1"/>
  <c r="GL102" i="1"/>
  <c r="GM102" i="1"/>
  <c r="GN102" i="1"/>
  <c r="GO102" i="1"/>
  <c r="GP102" i="1"/>
  <c r="GQ102" i="1"/>
  <c r="GR102" i="1"/>
  <c r="GS102" i="1"/>
  <c r="GT102" i="1"/>
  <c r="GU102" i="1"/>
  <c r="GV102" i="1"/>
  <c r="GW102" i="1"/>
  <c r="GX102" i="1"/>
  <c r="GY102" i="1"/>
  <c r="GZ102" i="1"/>
  <c r="HA102" i="1"/>
  <c r="HB102" i="1"/>
  <c r="HC102" i="1"/>
  <c r="HD102" i="1"/>
  <c r="HE102" i="1"/>
  <c r="HF102" i="1"/>
  <c r="HG102" i="1"/>
  <c r="HH102" i="1"/>
  <c r="HI102" i="1"/>
  <c r="HJ102" i="1"/>
  <c r="HK102" i="1"/>
  <c r="HL102" i="1"/>
  <c r="HM102" i="1"/>
  <c r="HN102" i="1"/>
  <c r="HO102" i="1"/>
  <c r="HP102" i="1"/>
  <c r="DO103" i="1"/>
  <c r="DP103" i="1"/>
  <c r="DQ103" i="1"/>
  <c r="DR103" i="1"/>
  <c r="DS103" i="1"/>
  <c r="DT103" i="1"/>
  <c r="DU103" i="1"/>
  <c r="DV103" i="1"/>
  <c r="DW103" i="1"/>
  <c r="DX103" i="1"/>
  <c r="DY103" i="1"/>
  <c r="DZ103" i="1"/>
  <c r="EA103" i="1"/>
  <c r="EB103" i="1"/>
  <c r="EC103" i="1"/>
  <c r="ED103" i="1"/>
  <c r="EE103" i="1"/>
  <c r="EF103" i="1"/>
  <c r="EG103" i="1"/>
  <c r="EH103" i="1"/>
  <c r="EI103" i="1"/>
  <c r="EJ103" i="1"/>
  <c r="EK103" i="1"/>
  <c r="EL103" i="1"/>
  <c r="EM103" i="1"/>
  <c r="EN103" i="1"/>
  <c r="EO103" i="1"/>
  <c r="EP103" i="1"/>
  <c r="EQ103" i="1"/>
  <c r="ER103" i="1"/>
  <c r="ES103" i="1"/>
  <c r="ET103" i="1"/>
  <c r="EU103" i="1"/>
  <c r="EV103" i="1"/>
  <c r="EW103" i="1"/>
  <c r="EX103" i="1"/>
  <c r="EY103" i="1"/>
  <c r="EZ103" i="1"/>
  <c r="FA103" i="1"/>
  <c r="FB103" i="1"/>
  <c r="FC103" i="1"/>
  <c r="FD103" i="1"/>
  <c r="FE103" i="1"/>
  <c r="FF103" i="1"/>
  <c r="FG103" i="1"/>
  <c r="FH103" i="1"/>
  <c r="FI103" i="1"/>
  <c r="FJ103" i="1"/>
  <c r="FK103" i="1"/>
  <c r="FL103" i="1"/>
  <c r="FM103" i="1"/>
  <c r="FN103" i="1"/>
  <c r="FO103" i="1"/>
  <c r="FP103" i="1"/>
  <c r="FQ103" i="1"/>
  <c r="FR103" i="1"/>
  <c r="FS103" i="1"/>
  <c r="FT103" i="1"/>
  <c r="FU103" i="1"/>
  <c r="FV103" i="1"/>
  <c r="FW103" i="1"/>
  <c r="FX103" i="1"/>
  <c r="FY103" i="1"/>
  <c r="FZ103" i="1"/>
  <c r="GA103" i="1"/>
  <c r="GB103" i="1"/>
  <c r="GC103" i="1"/>
  <c r="GD103" i="1"/>
  <c r="GE103" i="1"/>
  <c r="GF103" i="1"/>
  <c r="GG103" i="1"/>
  <c r="GH103" i="1"/>
  <c r="GI103" i="1"/>
  <c r="GJ103" i="1"/>
  <c r="GK103" i="1"/>
  <c r="GL103" i="1"/>
  <c r="GM103" i="1"/>
  <c r="GN103" i="1"/>
  <c r="GO103" i="1"/>
  <c r="GP103" i="1"/>
  <c r="GQ103" i="1"/>
  <c r="GR103" i="1"/>
  <c r="GS103" i="1"/>
  <c r="GT103" i="1"/>
  <c r="GU103" i="1"/>
  <c r="GV103" i="1"/>
  <c r="GW103" i="1"/>
  <c r="GX103" i="1"/>
  <c r="GY103" i="1"/>
  <c r="GZ103" i="1"/>
  <c r="HA103" i="1"/>
  <c r="HB103" i="1"/>
  <c r="HC103" i="1"/>
  <c r="HD103" i="1"/>
  <c r="HE103" i="1"/>
  <c r="HF103" i="1"/>
  <c r="HG103" i="1"/>
  <c r="HH103" i="1"/>
  <c r="HI103" i="1"/>
  <c r="HJ103" i="1"/>
  <c r="HK103" i="1"/>
  <c r="HL103" i="1"/>
  <c r="HM103" i="1"/>
  <c r="HN103" i="1"/>
  <c r="HO103" i="1"/>
  <c r="HP103" i="1"/>
  <c r="DO104" i="1"/>
  <c r="DP104" i="1"/>
  <c r="DQ104" i="1"/>
  <c r="DR104" i="1"/>
  <c r="DS104" i="1"/>
  <c r="DT104" i="1"/>
  <c r="DU104" i="1"/>
  <c r="DV104" i="1"/>
  <c r="DW104" i="1"/>
  <c r="DX104" i="1"/>
  <c r="DY104" i="1"/>
  <c r="DZ104" i="1"/>
  <c r="EA104" i="1"/>
  <c r="EB104" i="1"/>
  <c r="EC104" i="1"/>
  <c r="ED104" i="1"/>
  <c r="EE104" i="1"/>
  <c r="EF104" i="1"/>
  <c r="EG104" i="1"/>
  <c r="EH104" i="1"/>
  <c r="EI104" i="1"/>
  <c r="EJ104" i="1"/>
  <c r="EK104" i="1"/>
  <c r="EL104" i="1"/>
  <c r="EM104" i="1"/>
  <c r="EN104" i="1"/>
  <c r="EO104" i="1"/>
  <c r="EP104" i="1"/>
  <c r="EQ104" i="1"/>
  <c r="ER104" i="1"/>
  <c r="ES104" i="1"/>
  <c r="ET104" i="1"/>
  <c r="EU104" i="1"/>
  <c r="EV104" i="1"/>
  <c r="EW104" i="1"/>
  <c r="EX104" i="1"/>
  <c r="EY104" i="1"/>
  <c r="EZ104" i="1"/>
  <c r="FA104" i="1"/>
  <c r="FB104" i="1"/>
  <c r="FC104" i="1"/>
  <c r="FD104" i="1"/>
  <c r="FE104" i="1"/>
  <c r="FF104" i="1"/>
  <c r="FG104" i="1"/>
  <c r="FH104" i="1"/>
  <c r="FI104" i="1"/>
  <c r="FJ104" i="1"/>
  <c r="FK104" i="1"/>
  <c r="FL104" i="1"/>
  <c r="FM104" i="1"/>
  <c r="FN104" i="1"/>
  <c r="FO104" i="1"/>
  <c r="FP104" i="1"/>
  <c r="FQ104" i="1"/>
  <c r="FR104" i="1"/>
  <c r="FS104" i="1"/>
  <c r="FT104" i="1"/>
  <c r="FU104" i="1"/>
  <c r="FV104" i="1"/>
  <c r="FW104" i="1"/>
  <c r="FX104" i="1"/>
  <c r="FY104" i="1"/>
  <c r="FZ104" i="1"/>
  <c r="GA104" i="1"/>
  <c r="GB104" i="1"/>
  <c r="GC104" i="1"/>
  <c r="GD104" i="1"/>
  <c r="GE104" i="1"/>
  <c r="GF104" i="1"/>
  <c r="GG104" i="1"/>
  <c r="GH104" i="1"/>
  <c r="GI104" i="1"/>
  <c r="GJ104" i="1"/>
  <c r="GK104" i="1"/>
  <c r="GL104" i="1"/>
  <c r="GM104" i="1"/>
  <c r="GN104" i="1"/>
  <c r="GO104" i="1"/>
  <c r="GP104" i="1"/>
  <c r="GQ104" i="1"/>
  <c r="GR104" i="1"/>
  <c r="GS104" i="1"/>
  <c r="GT104" i="1"/>
  <c r="GU104" i="1"/>
  <c r="GV104" i="1"/>
  <c r="GW104" i="1"/>
  <c r="GX104" i="1"/>
  <c r="GY104" i="1"/>
  <c r="GZ104" i="1"/>
  <c r="HA104" i="1"/>
  <c r="HB104" i="1"/>
  <c r="HC104" i="1"/>
  <c r="HD104" i="1"/>
  <c r="HE104" i="1"/>
  <c r="HF104" i="1"/>
  <c r="HG104" i="1"/>
  <c r="HH104" i="1"/>
  <c r="HI104" i="1"/>
  <c r="HJ104" i="1"/>
  <c r="HK104" i="1"/>
  <c r="HL104" i="1"/>
  <c r="HM104" i="1"/>
  <c r="HN104" i="1"/>
  <c r="HO104" i="1"/>
  <c r="HP104" i="1"/>
  <c r="DO105" i="1"/>
  <c r="DP105" i="1"/>
  <c r="DQ105" i="1"/>
  <c r="DR105" i="1"/>
  <c r="DS105" i="1"/>
  <c r="DT105" i="1"/>
  <c r="DU105" i="1"/>
  <c r="DV105" i="1"/>
  <c r="DW105" i="1"/>
  <c r="DX105" i="1"/>
  <c r="DY105" i="1"/>
  <c r="DZ105" i="1"/>
  <c r="EA105" i="1"/>
  <c r="EB105" i="1"/>
  <c r="EC105" i="1"/>
  <c r="ED105" i="1"/>
  <c r="EE105" i="1"/>
  <c r="EF105" i="1"/>
  <c r="EG105" i="1"/>
  <c r="EH105" i="1"/>
  <c r="EI105" i="1"/>
  <c r="EJ105" i="1"/>
  <c r="EK105" i="1"/>
  <c r="EL105" i="1"/>
  <c r="EM105" i="1"/>
  <c r="EN105" i="1"/>
  <c r="EO105" i="1"/>
  <c r="EP105" i="1"/>
  <c r="EQ105" i="1"/>
  <c r="ER105" i="1"/>
  <c r="ES105" i="1"/>
  <c r="ET105" i="1"/>
  <c r="EU105" i="1"/>
  <c r="EV105" i="1"/>
  <c r="EW105" i="1"/>
  <c r="EX105" i="1"/>
  <c r="EY105" i="1"/>
  <c r="EZ105" i="1"/>
  <c r="FA105" i="1"/>
  <c r="FB105" i="1"/>
  <c r="FC105" i="1"/>
  <c r="FD105" i="1"/>
  <c r="FE105" i="1"/>
  <c r="FF105" i="1"/>
  <c r="FG105" i="1"/>
  <c r="FH105" i="1"/>
  <c r="FI105" i="1"/>
  <c r="FJ105" i="1"/>
  <c r="FK105" i="1"/>
  <c r="FL105" i="1"/>
  <c r="FM105" i="1"/>
  <c r="FN105" i="1"/>
  <c r="FO105" i="1"/>
  <c r="FP105" i="1"/>
  <c r="FQ105" i="1"/>
  <c r="FR105" i="1"/>
  <c r="FS105" i="1"/>
  <c r="FT105" i="1"/>
  <c r="FU105" i="1"/>
  <c r="FV105" i="1"/>
  <c r="FW105" i="1"/>
  <c r="FX105" i="1"/>
  <c r="FY105" i="1"/>
  <c r="FZ105" i="1"/>
  <c r="GA105" i="1"/>
  <c r="GB105" i="1"/>
  <c r="GC105" i="1"/>
  <c r="GD105" i="1"/>
  <c r="GE105" i="1"/>
  <c r="GF105" i="1"/>
  <c r="GG105" i="1"/>
  <c r="GH105" i="1"/>
  <c r="GI105" i="1"/>
  <c r="GJ105" i="1"/>
  <c r="GK105" i="1"/>
  <c r="GL105" i="1"/>
  <c r="GM105" i="1"/>
  <c r="GN105" i="1"/>
  <c r="GO105" i="1"/>
  <c r="GP105" i="1"/>
  <c r="GQ105" i="1"/>
  <c r="GR105" i="1"/>
  <c r="GS105" i="1"/>
  <c r="GT105" i="1"/>
  <c r="GU105" i="1"/>
  <c r="GV105" i="1"/>
  <c r="GW105" i="1"/>
  <c r="GX105" i="1"/>
  <c r="GY105" i="1"/>
  <c r="GZ105" i="1"/>
  <c r="HA105" i="1"/>
  <c r="HB105" i="1"/>
  <c r="HC105" i="1"/>
  <c r="HD105" i="1"/>
  <c r="HE105" i="1"/>
  <c r="HF105" i="1"/>
  <c r="HG105" i="1"/>
  <c r="HH105" i="1"/>
  <c r="HI105" i="1"/>
  <c r="HJ105" i="1"/>
  <c r="HK105" i="1"/>
  <c r="HL105" i="1"/>
  <c r="HM105" i="1"/>
  <c r="HN105" i="1"/>
  <c r="HO105" i="1"/>
  <c r="HP105" i="1"/>
  <c r="DO106" i="1"/>
  <c r="DP106" i="1"/>
  <c r="DQ106" i="1"/>
  <c r="DR106" i="1"/>
  <c r="DS106" i="1"/>
  <c r="DT106" i="1"/>
  <c r="DU106" i="1"/>
  <c r="DV106" i="1"/>
  <c r="DW106" i="1"/>
  <c r="DX106" i="1"/>
  <c r="DY106" i="1"/>
  <c r="DZ106" i="1"/>
  <c r="EA106" i="1"/>
  <c r="EB106" i="1"/>
  <c r="EC106" i="1"/>
  <c r="ED106" i="1"/>
  <c r="EE106" i="1"/>
  <c r="EF106" i="1"/>
  <c r="EG106" i="1"/>
  <c r="EH106" i="1"/>
  <c r="EI106" i="1"/>
  <c r="EJ106" i="1"/>
  <c r="EK106" i="1"/>
  <c r="EL106" i="1"/>
  <c r="EM106" i="1"/>
  <c r="EN106" i="1"/>
  <c r="EO106" i="1"/>
  <c r="EP106" i="1"/>
  <c r="EQ106" i="1"/>
  <c r="ER106" i="1"/>
  <c r="ES106" i="1"/>
  <c r="ET106" i="1"/>
  <c r="EU106" i="1"/>
  <c r="EV106" i="1"/>
  <c r="EW106" i="1"/>
  <c r="EX106" i="1"/>
  <c r="EY106" i="1"/>
  <c r="EZ106" i="1"/>
  <c r="FA106" i="1"/>
  <c r="FB106" i="1"/>
  <c r="FC106" i="1"/>
  <c r="FD106" i="1"/>
  <c r="FE106" i="1"/>
  <c r="FF106" i="1"/>
  <c r="FG106" i="1"/>
  <c r="FH106" i="1"/>
  <c r="FI106" i="1"/>
  <c r="FJ106" i="1"/>
  <c r="FK106" i="1"/>
  <c r="FL106" i="1"/>
  <c r="FM106" i="1"/>
  <c r="FN106" i="1"/>
  <c r="FO106" i="1"/>
  <c r="FP106" i="1"/>
  <c r="FQ106" i="1"/>
  <c r="FR106" i="1"/>
  <c r="FS106" i="1"/>
  <c r="FT106" i="1"/>
  <c r="FU106" i="1"/>
  <c r="FV106" i="1"/>
  <c r="FW106" i="1"/>
  <c r="FX106" i="1"/>
  <c r="FY106" i="1"/>
  <c r="FZ106" i="1"/>
  <c r="GA106" i="1"/>
  <c r="GB106" i="1"/>
  <c r="GC106" i="1"/>
  <c r="GD106" i="1"/>
  <c r="GE106" i="1"/>
  <c r="GF106" i="1"/>
  <c r="GG106" i="1"/>
  <c r="GH106" i="1"/>
  <c r="GI106" i="1"/>
  <c r="GJ106" i="1"/>
  <c r="GK106" i="1"/>
  <c r="GL106" i="1"/>
  <c r="GM106" i="1"/>
  <c r="GN106" i="1"/>
  <c r="GO106" i="1"/>
  <c r="GP106" i="1"/>
  <c r="GQ106" i="1"/>
  <c r="GR106" i="1"/>
  <c r="GS106" i="1"/>
  <c r="GT106" i="1"/>
  <c r="GU106" i="1"/>
  <c r="GV106" i="1"/>
  <c r="GW106" i="1"/>
  <c r="GX106" i="1"/>
  <c r="GY106" i="1"/>
  <c r="GZ106" i="1"/>
  <c r="HA106" i="1"/>
  <c r="HB106" i="1"/>
  <c r="HC106" i="1"/>
  <c r="HD106" i="1"/>
  <c r="HE106" i="1"/>
  <c r="HF106" i="1"/>
  <c r="HG106" i="1"/>
  <c r="HH106" i="1"/>
  <c r="HI106" i="1"/>
  <c r="HJ106" i="1"/>
  <c r="HK106" i="1"/>
  <c r="HL106" i="1"/>
  <c r="HM106" i="1"/>
  <c r="HN106" i="1"/>
  <c r="HO106" i="1"/>
  <c r="HP106" i="1"/>
  <c r="DO107" i="1"/>
  <c r="DP107" i="1"/>
  <c r="DQ107" i="1"/>
  <c r="DR107" i="1"/>
  <c r="DS107" i="1"/>
  <c r="DT107" i="1"/>
  <c r="DU107" i="1"/>
  <c r="DV107" i="1"/>
  <c r="DW107" i="1"/>
  <c r="DX107" i="1"/>
  <c r="DY107" i="1"/>
  <c r="DZ107" i="1"/>
  <c r="EA107" i="1"/>
  <c r="EB107" i="1"/>
  <c r="EC107" i="1"/>
  <c r="ED107" i="1"/>
  <c r="EE107" i="1"/>
  <c r="EF107" i="1"/>
  <c r="EG107" i="1"/>
  <c r="EH107" i="1"/>
  <c r="EI107" i="1"/>
  <c r="EJ107" i="1"/>
  <c r="EK107" i="1"/>
  <c r="EL107" i="1"/>
  <c r="EM107" i="1"/>
  <c r="EN107" i="1"/>
  <c r="EO107" i="1"/>
  <c r="EP107" i="1"/>
  <c r="EQ107" i="1"/>
  <c r="ER107" i="1"/>
  <c r="ES107" i="1"/>
  <c r="ET107" i="1"/>
  <c r="EU107" i="1"/>
  <c r="EV107" i="1"/>
  <c r="EW107" i="1"/>
  <c r="EX107" i="1"/>
  <c r="EY107" i="1"/>
  <c r="EZ107" i="1"/>
  <c r="FA107" i="1"/>
  <c r="FB107" i="1"/>
  <c r="FC107" i="1"/>
  <c r="FD107" i="1"/>
  <c r="FE107" i="1"/>
  <c r="FF107" i="1"/>
  <c r="FG107" i="1"/>
  <c r="FH107" i="1"/>
  <c r="FI107" i="1"/>
  <c r="FJ107" i="1"/>
  <c r="FK107" i="1"/>
  <c r="FL107" i="1"/>
  <c r="FM107" i="1"/>
  <c r="FN107" i="1"/>
  <c r="FO107" i="1"/>
  <c r="FP107" i="1"/>
  <c r="FQ107" i="1"/>
  <c r="FR107" i="1"/>
  <c r="FS107" i="1"/>
  <c r="FT107" i="1"/>
  <c r="FU107" i="1"/>
  <c r="FV107" i="1"/>
  <c r="FW107" i="1"/>
  <c r="FX107" i="1"/>
  <c r="FY107" i="1"/>
  <c r="FZ107" i="1"/>
  <c r="GA107" i="1"/>
  <c r="GB107" i="1"/>
  <c r="GC107" i="1"/>
  <c r="GD107" i="1"/>
  <c r="GE107" i="1"/>
  <c r="GF107" i="1"/>
  <c r="GG107" i="1"/>
  <c r="GH107" i="1"/>
  <c r="GI107" i="1"/>
  <c r="GJ107" i="1"/>
  <c r="GK107" i="1"/>
  <c r="GL107" i="1"/>
  <c r="GM107" i="1"/>
  <c r="GN107" i="1"/>
  <c r="GO107" i="1"/>
  <c r="GP107" i="1"/>
  <c r="GQ107" i="1"/>
  <c r="GR107" i="1"/>
  <c r="GS107" i="1"/>
  <c r="GT107" i="1"/>
  <c r="GU107" i="1"/>
  <c r="GV107" i="1"/>
  <c r="GW107" i="1"/>
  <c r="GX107" i="1"/>
  <c r="GY107" i="1"/>
  <c r="GZ107" i="1"/>
  <c r="HA107" i="1"/>
  <c r="HB107" i="1"/>
  <c r="HC107" i="1"/>
  <c r="HD107" i="1"/>
  <c r="HE107" i="1"/>
  <c r="HF107" i="1"/>
  <c r="HG107" i="1"/>
  <c r="HH107" i="1"/>
  <c r="HI107" i="1"/>
  <c r="HJ107" i="1"/>
  <c r="HK107" i="1"/>
  <c r="HL107" i="1"/>
  <c r="HM107" i="1"/>
  <c r="HN107" i="1"/>
  <c r="HO107" i="1"/>
  <c r="HP107" i="1"/>
  <c r="DO108" i="1"/>
  <c r="DP108" i="1"/>
  <c r="DQ108" i="1"/>
  <c r="DR108" i="1"/>
  <c r="DS108" i="1"/>
  <c r="DT108" i="1"/>
  <c r="DU108" i="1"/>
  <c r="DV108" i="1"/>
  <c r="DW108" i="1"/>
  <c r="DX108" i="1"/>
  <c r="DY108" i="1"/>
  <c r="DZ108" i="1"/>
  <c r="EA108" i="1"/>
  <c r="EB108" i="1"/>
  <c r="EC108" i="1"/>
  <c r="ED108" i="1"/>
  <c r="EE108" i="1"/>
  <c r="EF108" i="1"/>
  <c r="EG108" i="1"/>
  <c r="EH108" i="1"/>
  <c r="EI108" i="1"/>
  <c r="EJ108" i="1"/>
  <c r="EK108" i="1"/>
  <c r="EL108" i="1"/>
  <c r="EM108" i="1"/>
  <c r="EN108" i="1"/>
  <c r="EO108" i="1"/>
  <c r="EP108" i="1"/>
  <c r="EQ108" i="1"/>
  <c r="ER108" i="1"/>
  <c r="ES108" i="1"/>
  <c r="ET108" i="1"/>
  <c r="EU108" i="1"/>
  <c r="EV108" i="1"/>
  <c r="EW108" i="1"/>
  <c r="EX108" i="1"/>
  <c r="EY108" i="1"/>
  <c r="EZ108" i="1"/>
  <c r="FA108" i="1"/>
  <c r="FB108" i="1"/>
  <c r="FC108" i="1"/>
  <c r="FD108" i="1"/>
  <c r="FE108" i="1"/>
  <c r="FF108" i="1"/>
  <c r="FG108" i="1"/>
  <c r="FH108" i="1"/>
  <c r="FI108" i="1"/>
  <c r="FJ108" i="1"/>
  <c r="FK108" i="1"/>
  <c r="FL108" i="1"/>
  <c r="FM108" i="1"/>
  <c r="FN108" i="1"/>
  <c r="FO108" i="1"/>
  <c r="FP108" i="1"/>
  <c r="FQ108" i="1"/>
  <c r="FR108" i="1"/>
  <c r="FS108" i="1"/>
  <c r="FT108" i="1"/>
  <c r="FU108" i="1"/>
  <c r="FV108" i="1"/>
  <c r="FW108" i="1"/>
  <c r="FX108" i="1"/>
  <c r="FY108" i="1"/>
  <c r="FZ108" i="1"/>
  <c r="GA108" i="1"/>
  <c r="GB108" i="1"/>
  <c r="GC108" i="1"/>
  <c r="GD108" i="1"/>
  <c r="GE108" i="1"/>
  <c r="GF108" i="1"/>
  <c r="GG108" i="1"/>
  <c r="GH108" i="1"/>
  <c r="GI108" i="1"/>
  <c r="GJ108" i="1"/>
  <c r="GK108" i="1"/>
  <c r="GL108" i="1"/>
  <c r="GM108" i="1"/>
  <c r="GN108" i="1"/>
  <c r="GO108" i="1"/>
  <c r="GP108" i="1"/>
  <c r="GQ108" i="1"/>
  <c r="GR108" i="1"/>
  <c r="GS108" i="1"/>
  <c r="GT108" i="1"/>
  <c r="GU108" i="1"/>
  <c r="GV108" i="1"/>
  <c r="GW108" i="1"/>
  <c r="GX108" i="1"/>
  <c r="GY108" i="1"/>
  <c r="GZ108" i="1"/>
  <c r="HA108" i="1"/>
  <c r="HB108" i="1"/>
  <c r="HC108" i="1"/>
  <c r="HD108" i="1"/>
  <c r="HE108" i="1"/>
  <c r="HF108" i="1"/>
  <c r="HG108" i="1"/>
  <c r="HH108" i="1"/>
  <c r="HI108" i="1"/>
  <c r="HJ108" i="1"/>
  <c r="HK108" i="1"/>
  <c r="HL108" i="1"/>
  <c r="HM108" i="1"/>
  <c r="HN108" i="1"/>
  <c r="HO108" i="1"/>
  <c r="HP108" i="1"/>
  <c r="DO109" i="1"/>
  <c r="DP109" i="1"/>
  <c r="DQ109" i="1"/>
  <c r="DR109" i="1"/>
  <c r="DS109" i="1"/>
  <c r="DT109" i="1"/>
  <c r="DU109" i="1"/>
  <c r="DV109" i="1"/>
  <c r="DW109" i="1"/>
  <c r="DX109" i="1"/>
  <c r="DY109" i="1"/>
  <c r="DZ109" i="1"/>
  <c r="EA109" i="1"/>
  <c r="EB109" i="1"/>
  <c r="EC109" i="1"/>
  <c r="ED109" i="1"/>
  <c r="EE109" i="1"/>
  <c r="EF109" i="1"/>
  <c r="EG109" i="1"/>
  <c r="EH109" i="1"/>
  <c r="EI109" i="1"/>
  <c r="EJ109" i="1"/>
  <c r="EK109" i="1"/>
  <c r="EL109" i="1"/>
  <c r="EM109" i="1"/>
  <c r="EN109" i="1"/>
  <c r="EO109" i="1"/>
  <c r="EP109" i="1"/>
  <c r="EQ109" i="1"/>
  <c r="ER109" i="1"/>
  <c r="ES109" i="1"/>
  <c r="ET109" i="1"/>
  <c r="EU109" i="1"/>
  <c r="EV109" i="1"/>
  <c r="EW109" i="1"/>
  <c r="EX109" i="1"/>
  <c r="EY109" i="1"/>
  <c r="EZ109" i="1"/>
  <c r="FA109" i="1"/>
  <c r="FB109" i="1"/>
  <c r="FC109" i="1"/>
  <c r="FD109" i="1"/>
  <c r="FE109" i="1"/>
  <c r="FF109" i="1"/>
  <c r="FG109" i="1"/>
  <c r="FH109" i="1"/>
  <c r="FI109" i="1"/>
  <c r="FJ109" i="1"/>
  <c r="FK109" i="1"/>
  <c r="FL109" i="1"/>
  <c r="FM109" i="1"/>
  <c r="FN109" i="1"/>
  <c r="FO109" i="1"/>
  <c r="FP109" i="1"/>
  <c r="FQ109" i="1"/>
  <c r="FR109" i="1"/>
  <c r="FS109" i="1"/>
  <c r="FT109" i="1"/>
  <c r="FU109" i="1"/>
  <c r="FV109" i="1"/>
  <c r="FW109" i="1"/>
  <c r="FX109" i="1"/>
  <c r="FY109" i="1"/>
  <c r="FZ109" i="1"/>
  <c r="GA109" i="1"/>
  <c r="GB109" i="1"/>
  <c r="GC109" i="1"/>
  <c r="GD109" i="1"/>
  <c r="GE109" i="1"/>
  <c r="GF109" i="1"/>
  <c r="GG109" i="1"/>
  <c r="GH109" i="1"/>
  <c r="GI109" i="1"/>
  <c r="GJ109" i="1"/>
  <c r="GK109" i="1"/>
  <c r="GL109" i="1"/>
  <c r="GM109" i="1"/>
  <c r="GN109" i="1"/>
  <c r="GO109" i="1"/>
  <c r="GP109" i="1"/>
  <c r="GQ109" i="1"/>
  <c r="GR109" i="1"/>
  <c r="GS109" i="1"/>
  <c r="GT109" i="1"/>
  <c r="GU109" i="1"/>
  <c r="GV109" i="1"/>
  <c r="GW109" i="1"/>
  <c r="GX109" i="1"/>
  <c r="GY109" i="1"/>
  <c r="GZ109" i="1"/>
  <c r="HA109" i="1"/>
  <c r="HB109" i="1"/>
  <c r="HC109" i="1"/>
  <c r="HD109" i="1"/>
  <c r="HE109" i="1"/>
  <c r="HF109" i="1"/>
  <c r="HG109" i="1"/>
  <c r="HH109" i="1"/>
  <c r="HI109" i="1"/>
  <c r="HJ109" i="1"/>
  <c r="HK109" i="1"/>
  <c r="HL109" i="1"/>
  <c r="HM109" i="1"/>
  <c r="HN109" i="1"/>
  <c r="HO109" i="1"/>
  <c r="HP109" i="1"/>
  <c r="GY10" i="1" l="1"/>
  <c r="GM10" i="1"/>
  <c r="GL10" i="1"/>
  <c r="GK10" i="1"/>
  <c r="GJ10" i="1"/>
  <c r="GI10" i="1"/>
  <c r="GH10" i="1"/>
  <c r="GX10" i="1" l="1"/>
  <c r="GW10" i="1"/>
  <c r="HO10" i="1" l="1"/>
  <c r="HM10" i="1"/>
  <c r="HL10" i="1"/>
  <c r="HK10" i="1"/>
  <c r="HJ10" i="1"/>
  <c r="HI10" i="1"/>
  <c r="HH10" i="1"/>
  <c r="HG10" i="1"/>
  <c r="HF10" i="1"/>
  <c r="HE10" i="1"/>
  <c r="HC10" i="1"/>
  <c r="HB10" i="1"/>
  <c r="HA10" i="1"/>
  <c r="GZ10" i="1"/>
  <c r="GS10" i="1" l="1"/>
  <c r="GR10" i="1"/>
  <c r="GQ10" i="1"/>
  <c r="GO10" i="1"/>
  <c r="GP10" i="1"/>
  <c r="GN10" i="1"/>
  <c r="GG10" i="1" l="1"/>
  <c r="GF10" i="1"/>
  <c r="GE10" i="1"/>
  <c r="GD10" i="1"/>
  <c r="GC10" i="1"/>
  <c r="FS10" i="1" l="1"/>
  <c r="FR10" i="1"/>
  <c r="FQ10" i="1" l="1"/>
  <c r="FP10" i="1"/>
  <c r="FL10" i="1"/>
  <c r="FK10" i="1"/>
  <c r="FJ10" i="1" l="1"/>
  <c r="FH10" i="1"/>
  <c r="FG10" i="1"/>
  <c r="FF10" i="1"/>
  <c r="FE10" i="1"/>
  <c r="EZ10" i="1"/>
  <c r="EZ9" i="1"/>
  <c r="GZ9" i="1"/>
  <c r="HA9" i="1"/>
  <c r="EY10" i="1"/>
  <c r="EX10" i="1"/>
  <c r="EV10" i="1"/>
  <c r="EU10" i="1"/>
  <c r="ES10" i="1" l="1"/>
  <c r="EN10" i="1"/>
  <c r="EM10" i="1"/>
  <c r="EK10" i="1"/>
  <c r="EF10" i="1"/>
  <c r="ED10" i="1"/>
  <c r="DW10" i="1"/>
  <c r="DV10" i="1"/>
  <c r="DQ10" i="1"/>
  <c r="DP10" i="1"/>
  <c r="EW10" i="1" l="1"/>
  <c r="EO10" i="1"/>
  <c r="EI10" i="1" l="1"/>
  <c r="HP10" i="1" l="1"/>
  <c r="HO9" i="1" l="1"/>
  <c r="HN10" i="1" l="1"/>
  <c r="HD10" i="1" l="1"/>
  <c r="FX10" i="1" l="1"/>
  <c r="FY10" i="1"/>
  <c r="FW10" i="1"/>
  <c r="FV10" i="1"/>
  <c r="FU10" i="1"/>
  <c r="FT9" i="1" l="1"/>
  <c r="FT10" i="1"/>
  <c r="DS10" i="1"/>
  <c r="FO10" i="1"/>
  <c r="FN10" i="1"/>
  <c r="GV10" i="1" l="1"/>
  <c r="GU10" i="1"/>
  <c r="GT10" i="1"/>
  <c r="DS9" i="1"/>
  <c r="HC9" i="1" l="1"/>
  <c r="HD9" i="1"/>
  <c r="HE9" i="1"/>
  <c r="HF9" i="1"/>
  <c r="HG9" i="1"/>
  <c r="HH9" i="1"/>
  <c r="HI9" i="1"/>
  <c r="HJ9" i="1"/>
  <c r="HK9" i="1"/>
  <c r="HL9" i="1"/>
  <c r="HM9" i="1"/>
  <c r="HN9" i="1"/>
  <c r="HP9" i="1"/>
  <c r="GO9" i="1"/>
  <c r="GP9" i="1"/>
  <c r="GQ9" i="1"/>
  <c r="GR9" i="1"/>
  <c r="GS9" i="1"/>
  <c r="GT9" i="1"/>
  <c r="GU9" i="1"/>
  <c r="GV9" i="1"/>
  <c r="GW9" i="1"/>
  <c r="GX9" i="1"/>
  <c r="GY9" i="1"/>
  <c r="GA10" i="1" l="1"/>
  <c r="GB10" i="1"/>
  <c r="FQ9" i="1" l="1"/>
  <c r="FR9" i="1"/>
  <c r="FN9" i="1"/>
  <c r="FO9" i="1"/>
  <c r="FP9" i="1"/>
  <c r="FS9" i="1"/>
  <c r="FD10" i="1"/>
  <c r="FC10" i="1" l="1"/>
  <c r="FA10" i="1"/>
  <c r="FA9" i="1"/>
  <c r="EQ10" i="1"/>
  <c r="GF9" i="1" l="1"/>
  <c r="GG9" i="1"/>
  <c r="GH9" i="1"/>
  <c r="GI9" i="1"/>
  <c r="GJ9" i="1"/>
  <c r="GK9" i="1"/>
  <c r="GL9" i="1"/>
  <c r="GM9" i="1"/>
  <c r="FZ10" i="1" l="1"/>
  <c r="FZ9" i="1" l="1"/>
  <c r="GA9" i="1"/>
  <c r="GB9" i="1"/>
  <c r="GC9" i="1"/>
  <c r="GD9" i="1"/>
  <c r="GE9" i="1"/>
  <c r="EE10" i="1" l="1"/>
  <c r="ED9" i="1"/>
  <c r="EE9" i="1"/>
  <c r="EF9" i="1"/>
  <c r="FU9" i="1" l="1"/>
  <c r="FV9" i="1"/>
  <c r="FW9" i="1"/>
  <c r="FX9" i="1"/>
  <c r="FY9" i="1"/>
  <c r="GN9" i="1"/>
  <c r="FM10" i="1"/>
  <c r="FI10" i="1"/>
  <c r="FI9" i="1" l="1"/>
  <c r="FJ9" i="1"/>
  <c r="FK9" i="1"/>
  <c r="FL9" i="1"/>
  <c r="FM9" i="1"/>
  <c r="FB10" i="1"/>
  <c r="FC9" i="1"/>
  <c r="FD9" i="1"/>
  <c r="FE9" i="1"/>
  <c r="FF9" i="1"/>
  <c r="FG9" i="1"/>
  <c r="EX9" i="1"/>
  <c r="EY9" i="1"/>
  <c r="FB9" i="1"/>
  <c r="FH9" i="1"/>
  <c r="ET10" i="1" l="1"/>
  <c r="ER10" i="1" l="1"/>
  <c r="EP10" i="1"/>
  <c r="EL10" i="1" l="1"/>
  <c r="EK9" i="1" l="1"/>
  <c r="EL9" i="1"/>
  <c r="EM9" i="1"/>
  <c r="EN9" i="1"/>
  <c r="EO9" i="1"/>
  <c r="EP9" i="1"/>
  <c r="EQ9" i="1"/>
  <c r="ER9" i="1"/>
  <c r="ES9" i="1"/>
  <c r="ET9" i="1"/>
  <c r="EU9" i="1"/>
  <c r="EV9" i="1"/>
  <c r="EJ10" i="1"/>
  <c r="EH10" i="1"/>
  <c r="EH9" i="1" l="1"/>
  <c r="EI9" i="1"/>
  <c r="DV9" i="1"/>
  <c r="DW9" i="1"/>
  <c r="DQ9" i="1"/>
  <c r="J1" i="1" l="1"/>
  <c r="B1" i="1"/>
  <c r="DY10" i="1" l="1"/>
  <c r="K26" i="7" l="1"/>
  <c r="E26" i="7"/>
  <c r="B24" i="7"/>
  <c r="B23" i="7"/>
  <c r="K20" i="7"/>
  <c r="E20" i="7"/>
  <c r="K3" i="7" s="1"/>
  <c r="K19" i="7"/>
  <c r="E19" i="7"/>
  <c r="K18" i="7"/>
  <c r="E18" i="7"/>
  <c r="K17" i="7"/>
  <c r="E17" i="7"/>
  <c r="K16" i="7"/>
  <c r="E16" i="7"/>
  <c r="K11" i="7"/>
  <c r="D11" i="7"/>
  <c r="A4" i="7"/>
  <c r="A2" i="1" s="1"/>
  <c r="O3" i="7"/>
  <c r="O5" i="7" s="1"/>
  <c r="N3" i="7"/>
  <c r="N5" i="7" s="1"/>
  <c r="A3" i="7"/>
  <c r="A1" i="1" s="1"/>
  <c r="DP9" i="1" l="1"/>
  <c r="EG10" i="1" l="1"/>
  <c r="IC11" i="1"/>
  <c r="IC12" i="1"/>
  <c r="IC13" i="1"/>
  <c r="IC14" i="1"/>
  <c r="IC17" i="1"/>
  <c r="IC18" i="1"/>
  <c r="IC20" i="1"/>
  <c r="IC21" i="1"/>
  <c r="IC22" i="1"/>
  <c r="IC24" i="1"/>
  <c r="IC25" i="1"/>
  <c r="IC26" i="1"/>
  <c r="IC27" i="1"/>
  <c r="IC28" i="1"/>
  <c r="IC29" i="1"/>
  <c r="IC30" i="1"/>
  <c r="IC31" i="1"/>
  <c r="IC32" i="1"/>
  <c r="IC33" i="1"/>
  <c r="IC34" i="1"/>
  <c r="IC35" i="1"/>
  <c r="IC36" i="1"/>
  <c r="IC37" i="1"/>
  <c r="IC38" i="1"/>
  <c r="IC40" i="1"/>
  <c r="IC41" i="1"/>
  <c r="IC42" i="1"/>
  <c r="IC43" i="1"/>
  <c r="IC44" i="1"/>
  <c r="IC45" i="1"/>
  <c r="IC46" i="1"/>
  <c r="IC47" i="1"/>
  <c r="IC48" i="1"/>
  <c r="IC49" i="1"/>
  <c r="IC50" i="1"/>
  <c r="IC51" i="1"/>
  <c r="IC52" i="1"/>
  <c r="IC53" i="1"/>
  <c r="IC54" i="1"/>
  <c r="IC56" i="1"/>
  <c r="IC57" i="1"/>
  <c r="IC58" i="1"/>
  <c r="IC59" i="1"/>
  <c r="IC60" i="1"/>
  <c r="IC61" i="1"/>
  <c r="IC62" i="1"/>
  <c r="IC64" i="1"/>
  <c r="IC65" i="1"/>
  <c r="IC66" i="1"/>
  <c r="IC67" i="1"/>
  <c r="IC68" i="1"/>
  <c r="IC69" i="1"/>
  <c r="IC70" i="1"/>
  <c r="IC71" i="1"/>
  <c r="IC73" i="1"/>
  <c r="IC74" i="1"/>
  <c r="IC75" i="1"/>
  <c r="IC76" i="1"/>
  <c r="IC77" i="1"/>
  <c r="IC78" i="1"/>
  <c r="IC79" i="1"/>
  <c r="IC80" i="1"/>
  <c r="IC82" i="1"/>
  <c r="IC85" i="1"/>
  <c r="IC86" i="1"/>
  <c r="IC87" i="1"/>
  <c r="IC88" i="1"/>
  <c r="IC89" i="1"/>
  <c r="IC90" i="1"/>
  <c r="IC91" i="1"/>
  <c r="IC92" i="1"/>
  <c r="IC93" i="1"/>
  <c r="IC94" i="1"/>
  <c r="IC95" i="1"/>
  <c r="IC96" i="1"/>
  <c r="IC97" i="1"/>
  <c r="IC98" i="1"/>
  <c r="IC99" i="1"/>
  <c r="IC100" i="1"/>
  <c r="IC101" i="1"/>
  <c r="IC102" i="1"/>
  <c r="IC103" i="1"/>
  <c r="IC105" i="1"/>
  <c r="IC106" i="1"/>
  <c r="IC109" i="1"/>
  <c r="IC10" i="1"/>
  <c r="EC10" i="1"/>
  <c r="EB10" i="1"/>
  <c r="IC15" i="1"/>
  <c r="IC16" i="1"/>
  <c r="IC19" i="1"/>
  <c r="IC23" i="1"/>
  <c r="IC39" i="1"/>
  <c r="IC55" i="1"/>
  <c r="IC63" i="1"/>
  <c r="IC72" i="1"/>
  <c r="IC81" i="1"/>
  <c r="IC83" i="1"/>
  <c r="IC84" i="1"/>
  <c r="IC104" i="1"/>
  <c r="IC107" i="1"/>
  <c r="EA10" i="1"/>
  <c r="DZ10" i="1"/>
  <c r="DX10" i="1"/>
  <c r="DU10" i="1"/>
  <c r="DT10" i="1"/>
  <c r="DR10" i="1"/>
  <c r="DO10" i="1"/>
  <c r="DO9" i="1"/>
  <c r="DR9" i="1"/>
  <c r="DT9" i="1"/>
  <c r="DU9" i="1"/>
  <c r="DX9" i="1"/>
  <c r="DY9" i="1"/>
  <c r="DZ9" i="1"/>
  <c r="EA9" i="1"/>
  <c r="EB9" i="1"/>
  <c r="EC9" i="1"/>
  <c r="EG9" i="1"/>
  <c r="EJ9" i="1"/>
  <c r="EW9" i="1"/>
  <c r="IC108" i="1"/>
  <c r="B85" i="1" l="1"/>
  <c r="B79" i="1"/>
  <c r="B31" i="1"/>
  <c r="B19" i="1"/>
  <c r="B98" i="1"/>
  <c r="B80" i="1"/>
  <c r="B72" i="1"/>
  <c r="B95" i="1"/>
  <c r="B43" i="1"/>
  <c r="B40" i="1"/>
  <c r="B12" i="1"/>
  <c r="B109" i="1"/>
  <c r="B101" i="1"/>
  <c r="B99" i="1"/>
  <c r="B84" i="1"/>
  <c r="B83" i="1"/>
  <c r="B70" i="1"/>
  <c r="B69" i="1"/>
  <c r="B67" i="1"/>
  <c r="B65" i="1"/>
  <c r="B63" i="1"/>
  <c r="B57" i="1"/>
  <c r="B47" i="1"/>
  <c r="B37" i="1"/>
  <c r="B35" i="1"/>
  <c r="B33" i="1"/>
  <c r="B32" i="1"/>
  <c r="B13" i="1"/>
  <c r="B81" i="1"/>
  <c r="B60" i="1"/>
  <c r="B55" i="1"/>
  <c r="B39" i="1"/>
  <c r="B104" i="1"/>
  <c r="B100" i="1"/>
  <c r="B92" i="1"/>
  <c r="B82" i="1"/>
  <c r="B68" i="1"/>
  <c r="B58" i="1"/>
  <c r="B52" i="1"/>
  <c r="B48" i="1"/>
  <c r="B44" i="1"/>
  <c r="B36" i="1"/>
  <c r="B26" i="1"/>
  <c r="B16" i="1"/>
  <c r="B10" i="1"/>
  <c r="B108" i="1"/>
  <c r="B96" i="1"/>
  <c r="B88" i="1"/>
  <c r="B76" i="1"/>
  <c r="B64" i="1"/>
  <c r="B56" i="1"/>
  <c r="B46" i="1"/>
  <c r="B38" i="1"/>
  <c r="B28" i="1"/>
  <c r="B24" i="1"/>
  <c r="B103" i="1"/>
  <c r="B97" i="1"/>
  <c r="B91" i="1"/>
  <c r="B87" i="1"/>
  <c r="B73" i="1"/>
  <c r="B71" i="1"/>
  <c r="B53" i="1"/>
  <c r="B51" i="1"/>
  <c r="B49" i="1"/>
  <c r="B41" i="1"/>
  <c r="B30" i="1"/>
  <c r="B29" i="1"/>
  <c r="B23" i="1"/>
  <c r="B22" i="1"/>
  <c r="B21" i="1"/>
  <c r="B15" i="1"/>
  <c r="B11" i="1"/>
  <c r="B106" i="1"/>
  <c r="B102" i="1"/>
  <c r="B94" i="1"/>
  <c r="B90" i="1"/>
  <c r="B86" i="1"/>
  <c r="B78" i="1"/>
  <c r="B74" i="1"/>
  <c r="B66" i="1"/>
  <c r="B62" i="1"/>
  <c r="B54" i="1"/>
  <c r="B50" i="1"/>
  <c r="B42" i="1"/>
  <c r="B34" i="1"/>
  <c r="B20" i="1"/>
  <c r="B18" i="1"/>
  <c r="B14" i="1"/>
  <c r="B107" i="1"/>
  <c r="B105" i="1"/>
  <c r="B93" i="1"/>
  <c r="B89" i="1"/>
  <c r="B77" i="1"/>
  <c r="B75" i="1"/>
  <c r="B61" i="1"/>
  <c r="B59" i="1"/>
  <c r="B45" i="1"/>
  <c r="B27" i="1"/>
  <c r="B25" i="1"/>
  <c r="B17" i="1"/>
  <c r="D3" i="1" l="1"/>
  <c r="K5" i="7" s="1"/>
  <c r="G3" i="1" s="1"/>
</calcChain>
</file>

<file path=xl/sharedStrings.xml><?xml version="1.0" encoding="utf-8"?>
<sst xmlns="http://schemas.openxmlformats.org/spreadsheetml/2006/main" count="325" uniqueCount="182">
  <si>
    <t>Line No.</t>
  </si>
  <si>
    <t>Action</t>
  </si>
  <si>
    <t>Number of Columns</t>
  </si>
  <si>
    <t>aaaaaa</t>
  </si>
  <si>
    <t>Status</t>
  </si>
  <si>
    <t>Do not change this column's width.  Entries below force row height to be at least 2 lines</t>
  </si>
  <si>
    <t>The cells below provide an explanation for "Errors".</t>
  </si>
  <si>
    <t>Brand Name(s)</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</si>
  <si>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</si>
  <si>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</si>
  <si>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</si>
  <si>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</si>
  <si>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</si>
  <si>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</si>
  <si>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</si>
  <si>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</si>
  <si>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aaaaaaaaaaaaaaaaa</t>
  </si>
  <si>
    <t>Submitter</t>
  </si>
  <si>
    <t>Paperwork Reduction Act Statement</t>
  </si>
  <si>
    <t>OMB Burden Disclosure Statement</t>
  </si>
  <si>
    <t>Number of Product Groups (Previously Product Classes)</t>
  </si>
  <si>
    <t>The cells below will not be changeable or visible in the final version, but show the ability to modify template easily for additional product groups or for changes in required factors.</t>
  </si>
  <si>
    <t>Certifier</t>
  </si>
  <si>
    <t xml:space="preserve">Product Type:  </t>
  </si>
  <si>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</si>
  <si>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</si>
  <si>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</si>
  <si>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</si>
  <si>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</si>
  <si>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</si>
  <si>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</si>
  <si>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</si>
  <si>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</si>
  <si>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</si>
  <si>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</si>
  <si>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Submitter Signature (Type your Full Legal Name)</t>
  </si>
  <si>
    <t xml:space="preserve">Date (MM/DD/YYYY) </t>
  </si>
  <si>
    <t>Click here for instructions for completing this form</t>
  </si>
  <si>
    <t>Product Group Code</t>
  </si>
  <si>
    <t>Product Group Code Description</t>
  </si>
  <si>
    <t>The following is a description of each product group code:</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</si>
  <si>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</si>
  <si>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Manufacturer (Outdoor Unit or Package Unit)</t>
  </si>
  <si>
    <t>Basic Model Number (Number Unique to the Basic Model)</t>
  </si>
  <si>
    <t>Individual Model Number Covered by Basic Model (Outdoor Unit or Package Unit)</t>
  </si>
  <si>
    <t>Manufacturer (Indoor Unit), If Applicable</t>
  </si>
  <si>
    <t>Overall Status
of Template</t>
  </si>
  <si>
    <t xml:space="preserve">Is the Average Off Mode Power Consumption Based on the Use of an AEDM?  </t>
  </si>
  <si>
    <t>Name of AEDM for Average Off Mode Power Consumption, If Applicable</t>
  </si>
  <si>
    <t>Single-split-system heat pumps</t>
  </si>
  <si>
    <t>Single-split small-duct, high-velocity air conditioners</t>
  </si>
  <si>
    <t>Single-split small-duct, high-velocity heat pumps</t>
  </si>
  <si>
    <t>Single-split space-constrained air conditioners</t>
  </si>
  <si>
    <t>Single-split space-constrained heat pumps</t>
  </si>
  <si>
    <t>Outdoor heat pump units with no match</t>
  </si>
  <si>
    <t>Cooling Capacity (Btu/h)</t>
  </si>
  <si>
    <t>For Single-Split-System Equipment Only, Enter "C" if the Represented Value is for a Coil-Only System and "B" if it is for a Blower Coil System</t>
  </si>
  <si>
    <t>Enter "Optional" if the Optional Tests were Conducted to Determine the Degradation Coefficient for Cooling or "Default" if the Default Value was Used</t>
  </si>
  <si>
    <t>Cooling Full Load Air Volume Rate (SCFM)</t>
  </si>
  <si>
    <t>Complete the Cells Below Only for Ducted Systems with Multiple Indoor Fans Within a Single Indoor Unit</t>
  </si>
  <si>
    <t>Number of Indoor Fans</t>
  </si>
  <si>
    <t>Complete the Cells Below Only for Blower Coil Systems</t>
  </si>
  <si>
    <t>Airflow-Control Settings or Alternative Instructions for Setting Fan Speeds to Achieve the Cooling Intermediate Air Volume Rate, If Applicable</t>
  </si>
  <si>
    <t>Airflow-Control Settings or Alternative Instructions for Setting Fan Speeds to Achieve the Heating Full Load Air Volume Rate, If Applicable</t>
  </si>
  <si>
    <t>Airflow-Control Settings Associated with Cooling Full Load Operation</t>
  </si>
  <si>
    <t>Airflow-Control Settings or Alternative Instructions for Setting Fan Speeds to Achieve the Cooling Minimum Air Volume Rate, If Applicable</t>
  </si>
  <si>
    <t>Airflow-Control Settings or Alternative Instructions for Setting Fan Speeds to Achieve the Heating Intermediate Air Volume Rate, If Applicable</t>
  </si>
  <si>
    <t>Airflow-Control Settings or Alternative Instructions for Setting Fan Speeds to Achieve the Heating Minimum Air Volume Rate, If Applicable</t>
  </si>
  <si>
    <t>For Indoor Units with Both Up-flow and Down-flow Vertical Installations, Airflow Direction Used for Testing ("U" for Up-flow or "D" for Down-flow)</t>
  </si>
  <si>
    <t>For Indoor Units Designed for Both Horizontal and Vertical Installation, Orientation Used for Testing ("H" for Horizontal or "V" for Vertical)</t>
  </si>
  <si>
    <t>Average Off Mode Power Consumption (Watts)</t>
  </si>
  <si>
    <t>Cooling Minimum Air Volume Rate (SCFM), If Applicable</t>
  </si>
  <si>
    <t>Cooling Intermediate Air Volume Rate (SCFM), If Applicable</t>
  </si>
  <si>
    <t>Type of Metering Device.  Enter:
"FO" if Fixed Orifice,
"TEV" if Thermostatic Expansion Valve,
"EEV" if Electronic Expansion Valve, or
"Other" if Other Type of Metering Device</t>
  </si>
  <si>
    <t>Complete the Cells Below Only for Variable Speed Equipment</t>
  </si>
  <si>
    <t>Manufacturer (Air Mover or Indoor Unit if Fan is Part of Indoor Unit), If Applicable</t>
  </si>
  <si>
    <t>For Heat Pumps Only, Heating Capacity (Btu/h), Optional</t>
  </si>
  <si>
    <t>For Heat Pumps Only, Heating Nominal Air Volume Rate (SCFM)</t>
  </si>
  <si>
    <t>For Heat Pumps Only, Enter "Optional" if the Optional Tests were Conducted to Determine the Degradation Coefficient for Heating or "Default" if the Default Value was Used</t>
  </si>
  <si>
    <t>For Heat Pumps Only, Maximum Time Between Defrosts as Allowed by the Controls (Hours)</t>
  </si>
  <si>
    <t xml:space="preserve">Is the Average Off Mode Power Consumption Rating Based on Testing of This Combination? </t>
  </si>
  <si>
    <t>Individual Model Number (Indoor Unit), If Applicable</t>
  </si>
  <si>
    <t>Individual Model Number (Air Mover or Indoor Unit if Fan is part of Indoor Unit), If Applicable</t>
  </si>
  <si>
    <t>Is this a Variable-Speed Compressor System?</t>
  </si>
  <si>
    <t>For Heat Pumps With Time Adaptive Defrost Only, Frosting Interval to be Used During the Frost Accumulation Tests (Hours)</t>
  </si>
  <si>
    <t>For Heat Pumps with Time Adaptive Defrost Only, Procedure for Manually Initiating the Defrost at the Specified Time</t>
  </si>
  <si>
    <t>For Heat Pumps with Step or Variable Indoor Unit Fans, Enter the Required Dip Switch/Control Settings to Achieve the Heating Full Load Air Volume Rate</t>
  </si>
  <si>
    <t>For Heat Pumps with Step or Variable Indoor Unit Fans, Enter the Required Dip Switch/Control Settings to Achieve the Heating Intermediate Air Volume Rate</t>
  </si>
  <si>
    <t>For Heat Pumps with Step or Variable Indoor Unit Fans, Enter the Required Dip Switch/Control Settings to Achieve the Heating Minimum Air Volume Rate</t>
  </si>
  <si>
    <t>For Step or Variable Indoor Unit Fans, Enter the Required Dip Switch/Control Settings to Achieve the Cooling Full Load Air Volume Rate</t>
  </si>
  <si>
    <t>For Step or Variable Indoor Unit Fans, Enter the Required Dip Switch/Control Settings to Achieve the Cooling Intermediate Air Volume Rate</t>
  </si>
  <si>
    <t>For Step or Variable Indoor Unit Fans, Enter the Required Dip Switch/Control Settings to Achieve the Cooling Minimum Air Volume Rate</t>
  </si>
  <si>
    <t>For Step or Variable Outdoor Unit Fans, Enter the Required Dip Switch/Control Setting(s) Used for Testing</t>
  </si>
  <si>
    <t>Enter Any Other Type of Step or Variable Component(s)</t>
  </si>
  <si>
    <t>For the Component(s) Identified in the Previous Column, Enter the Required Dip Switch/Control Setting(s) Used for Testing</t>
  </si>
  <si>
    <t>Complete the Cells Below Only for Variable Speed Heat Pumps</t>
  </si>
  <si>
    <t>Does this Basic Model Include an Indoor Unit Manufactured by an Independent Coil Manufacturer (ICM)?</t>
  </si>
  <si>
    <t>Duration of Compressor Break-in Period (Hours)</t>
  </si>
  <si>
    <t>Temperature at Which the Crankcase Heater with Controls is Designed to Turn On (degrees F), If Applicable</t>
  </si>
  <si>
    <t>Do Controls Limit the Simultaneous Operation of All Fans Within the Single Indoor Unit?</t>
  </si>
  <si>
    <t>Which Fans Operate to Attain the Full-Load Air Volume Rate?</t>
  </si>
  <si>
    <t>Enter the Allocation of the Full-Load Air Volume Rate to Each Operational Fan when Different Capacity Blowers are Connected to the Common Duct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</si>
  <si>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</si>
  <si>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All Refrigerant Types Acceptable for Use with this Rated Unit or Combination</t>
  </si>
  <si>
    <t>For Heat Pumps Only, Heating Full Load Air Volume Rate (SCFM), If Applicable</t>
  </si>
  <si>
    <t>For Heat Pumps Only, Heating Intermediate Air Volume Rate (SCFM), If Applicable</t>
  </si>
  <si>
    <t>For Heat Pumps Only, Heating Minimum Air Volume Rate (SCFM), If Applicable</t>
  </si>
  <si>
    <t>Is the Compressor Speed Used for the H1N Test the Same as the H32 Test Compressor Speed?</t>
  </si>
  <si>
    <t>Is the Compressor Speed Used for the H12 Test the Same as the H32 Test Compressor Speed, If Applicable?</t>
  </si>
  <si>
    <t>Duration of the Indoor Fan Time Delay (Seconds), If Applicable</t>
  </si>
  <si>
    <t>For Outdoor Units With No Match Only, Provide the Characteristics of the Indoor Coil Used for Testing</t>
  </si>
  <si>
    <t>Indoor Coil Face Area (Square Inches)</t>
  </si>
  <si>
    <t>Fin Density (Fins per Inch)</t>
  </si>
  <si>
    <t>Fin Material</t>
  </si>
  <si>
    <t>Fin Style</t>
  </si>
  <si>
    <t>Tube Diameter (Inches)</t>
  </si>
  <si>
    <t>Tube Material</t>
  </si>
  <si>
    <t>Number of Tubes High</t>
  </si>
  <si>
    <t>Number of Tubes Deep</t>
  </si>
  <si>
    <t>For Central Air Conditioners and Heat Pumps that have Two-Capacity Compressors that Lock Out Low Capacity Operation for Cooling at Higher Outdoor Temperatures, Enter the Outdoor Temperature at Which the Unit Locks Out Low Capacity Operation (Degrees F)</t>
  </si>
  <si>
    <t>For Heat Pumps that have Two-Capacity Compressors that Lock Out Low Capacity Operation for Heating at Lower Outdoor Temperatures, Enter the Outdoor Temperature at Which the Unit Locks Out Low Capacity Operation (Degrees F)</t>
  </si>
  <si>
    <t>I certify that:
(1)    This certification report is submitted in accordance with 10 CFR Parts 429, 430, and 431; 16 CFR 305;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</si>
  <si>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16 CFR 305;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</si>
  <si>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This data is being collected for manufacturers to report required information to the Federal Trade Commission. This information is shared with the public for the purpose of encouraging consumers to comparison shop for energy-efficiency household products.
Public reporting burden for this collection of information is estimated to average from 2 minutes per year per basic product model to 15 hours per year per manufacturer,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Division of Enforcement, Bureau of Consumer Protection, Federal Trade Commission, 600 Pennsylvania Avenue NW, Washington, DC 20580; and to the Office of Management and Budget (OMB), OIRA, New Executive Office Building, Docket Library Room 10102, 725 17th Street NW, Washington, DC 20503, Attn: Desk Officer for the Federal Trade Commission.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required by the Federal Trade Commission; submission through CCMS is optional.</t>
  </si>
  <si>
    <t>By annual report date</t>
  </si>
  <si>
    <t>Link to EnergyGuide Label Website (Enter link or, if submitting link later, enter 'By annual report date')</t>
  </si>
  <si>
    <t>Single-package space-constrained air conditioners</t>
  </si>
  <si>
    <t>Single-package space-constrained heat pumps</t>
  </si>
  <si>
    <t>Single-package air conditioners (other than space-constrained)</t>
  </si>
  <si>
    <t>Is SEER2 Based on the Use of an Alternative Efficiency Determination Method (AEDM)?</t>
  </si>
  <si>
    <t>Name of AEDM for SEER2, If Applicable</t>
  </si>
  <si>
    <t>Sample Size (Number of Units Tested) For SEER2</t>
  </si>
  <si>
    <t>Seasonal Energy Efficiency Ratio 2 (SEER2) in Btu/W-h</t>
  </si>
  <si>
    <t xml:space="preserve">For Heat Pumps Only, Is HSPF2 Based on the Use of an AEDM?  </t>
  </si>
  <si>
    <t>For Heat Pumps Only, Name of AEDM for HSPF2, If Applicable</t>
  </si>
  <si>
    <t>For Heat Pumps Only, Sample Size (Number of Units Tested) For HSPF2</t>
  </si>
  <si>
    <t>For Heat Pumps Only, Heating Seasonal Performance Factor 2 (HSPF2) in Btu/W-h</t>
  </si>
  <si>
    <t xml:space="preserve">Is EER2 Based on the Use of an AEDM, If Applicable?  </t>
  </si>
  <si>
    <t>Name of AEDM for EER2, If Applicable</t>
  </si>
  <si>
    <t>Sample Size (Number of Units Tested) For EER2, If Applicable</t>
  </si>
  <si>
    <t>Energy Efficiency Ratio 2 (EER2) in Btu/W-h, If Applicable</t>
  </si>
  <si>
    <t>For Split-System Air Conditioners Only, Can this Basic Model be Sold in the Southeast (AL, AR, DE, FL, GA, HI, KY, LA, MD, MS, NC, OK, SC, TN, TX, VA, DC, PR and the U.S. Territories)?</t>
  </si>
  <si>
    <t>Single-split-system air conditioners (certified cooling capacity &lt;45k Btu/hr)</t>
  </si>
  <si>
    <t>Single-split-system air conditioners (certified cooling capacity =&gt;45k Btu/hr)</t>
  </si>
  <si>
    <t>Single-package heat pumps (other than space-constrained)</t>
  </si>
  <si>
    <t>Outdoor air conditioner units with no match (certified cooling capacity &lt;45k Btu/hr)</t>
  </si>
  <si>
    <t>Outdoor air conditioner units with no match (certified cooling capacity =&gt;45k Btu/hr)</t>
  </si>
  <si>
    <t>For Split-System and Single-Package (other than Space-Constrained) Air Conditioners Only, Can this Basic Model be Sold in the Southwest (AZ, CA, NV, NM)?</t>
  </si>
  <si>
    <t>Is this a Triple-Capacity Northern Heat Pump?</t>
  </si>
  <si>
    <t>Was Optional 5 Degree F Very Low Temperature Heating Mode Test Used to Characterize Performance at Temperatures Below 17 Degrees F?</t>
  </si>
  <si>
    <t>Was Alternative Test Required for Minimum-Speed-Limiting Variable-Speed Heat Pumps Used?</t>
  </si>
  <si>
    <t>Type of Air Conditioner or Heat Pump Associated with the Minimum External Static Pressure used in Testing or Rating. Enter: 
"CM" if ceiling-mount,    "WM" if wall-mount, 
"SDHV" if small duct high velocity, 
"SC" if space constrained,    "MOB" if mobile home, or 
"CON" if conventional or not otherwise listed</t>
  </si>
  <si>
    <t>Type of Air Conditioner or Heat Pump Status</t>
  </si>
  <si>
    <t>Was an Inlet Plenum Installed During Testing?</t>
  </si>
  <si>
    <t>Central Air Conditioners and Heat Pumps Other than Multi-Split Systems, Appendix M1</t>
  </si>
  <si>
    <t>Indoor Coil Depth in the Direction of Airflow (Inches)</t>
  </si>
  <si>
    <t>Compressor Frequency Set Point for Cooling Full Speed Compressor Operation (Hz)</t>
  </si>
  <si>
    <t>Compressor Frequency Set Point for Cooling Intermediate Speed Compressor Operation (Hz)</t>
  </si>
  <si>
    <t>Compressor Frequency Set Point for Cooling Minimum Speed Compressor Operation (Hz)</t>
  </si>
  <si>
    <t>For Heat Pumps Only, Compressor Frequency Set Point for Heating Full Speed Compressor Operation (Hz)</t>
  </si>
  <si>
    <t>For Heat Pumps Only, Compressor Frequency Set Point for Heating Intermediate Speed Compressor Operation (Hz)</t>
  </si>
  <si>
    <t>For Heat Pumps Only, Compressor Frequency Set Point for Heating Minimum Speed Compressor Operation (Hz)</t>
  </si>
  <si>
    <t>Compressor Frequency for Maximum Speed in a 17 Degree F Ambient Temperature (Hz)</t>
  </si>
  <si>
    <t>DOE F 220.89</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</si>
  <si>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</si>
  <si>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Energy Efficiency Ratio 2 (EER2) in Btu/W-h</t>
  </si>
  <si>
    <t>Is the Basic Model Ducted or Non-Ducted?</t>
  </si>
  <si>
    <t>Coefficient of Performance (COP) at 5°F (Optional)</t>
  </si>
  <si>
    <t>The cells below provide an explanation for "Errors" in the CEE Data Section.</t>
  </si>
  <si>
    <t>Heating Capacity at 17°F in Btu/hr (Optional)</t>
  </si>
  <si>
    <t>Heating Capacity at 5°F in Btu/hr (Optional)</t>
  </si>
  <si>
    <t>Indicates status of columns and information related to DOE reporting requirements.</t>
  </si>
  <si>
    <t>Status of CEE Data Section</t>
  </si>
  <si>
    <t>Status of CEE Data</t>
  </si>
  <si>
    <t>AHRI Certified Reference Number (if Applicable)</t>
  </si>
  <si>
    <t>Entries in DOE Reporting Section</t>
  </si>
  <si>
    <t>Indicates status of CEE qualification reporting columns (columns DG through DL). Reporting this information has no impact on DOE reporting requirements.</t>
  </si>
  <si>
    <t>Complete if seeking Consortium for Energy Efficiency (CEE) qualification for any listed basic models under the applicable CEE product specification. (Optional, but all applicable columns must be completed if any are completed.)</t>
  </si>
  <si>
    <t>Version 5.4</t>
  </si>
  <si>
    <t>OMB Control Number:  1910-1400 (Expiration Date:  XXXXXX XX, XXXX)
OMB Control Number:  3084-0069 (Expiration Date:  April 30, 2027)</t>
  </si>
  <si>
    <t>OMB Control Number:  1910-1400 (Expiration Date:  XXXXXX XX, XXXX)</t>
  </si>
  <si>
    <t>OMB Control Number:  3084-0069 (Expiration Date:  April 30,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</si>
</sst>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9"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10"/>
      <color indexed="10"/>
      <name val="Arial"/>
      <family val="2"/>
    </font>
    <font>
      <b/>
      <u/>
      <sz val="10"/>
      <color indexed="10"/>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
      <b/>
      <sz val="9"/>
      <color theme="1"/>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12"/>
      </left>
      <right style="thick">
        <color indexed="12"/>
      </right>
      <top style="thick">
        <color indexed="12"/>
      </top>
      <bottom style="thin">
        <color indexed="12"/>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4" fillId="0" borderId="0"/>
    <xf numFmtId="0" fontId="4" fillId="0" borderId="0"/>
    <xf numFmtId="0" fontId="4" fillId="0" borderId="0"/>
  </cellStyleXfs>
  <cellXfs count="242">
    <xf numFmtId="0" fontId="0" fillId="0" borderId="0" xfId="0"/>
    <xf numFmtId="0" fontId="2" fillId="0" borderId="0" xfId="0" applyFont="1" applyAlignment="1" applyProtection="1">
      <alignment horizontal="center" vertical="center"/>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4" fillId="2" borderId="1"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1" xfId="0" applyFont="1" applyBorder="1" applyAlignment="1" applyProtection="1">
      <alignment horizontal="center" wrapText="1"/>
      <protection hidden="1"/>
    </xf>
    <xf numFmtId="0" fontId="0" fillId="0" borderId="0" xfId="0" applyAlignment="1" applyProtection="1">
      <alignment wrapText="1"/>
      <protection hidden="1"/>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hidden="1"/>
    </xf>
    <xf numFmtId="0" fontId="4" fillId="0" borderId="0" xfId="0" applyFont="1" applyAlignment="1" applyProtection="1">
      <alignment wrapText="1"/>
      <protection hidden="1"/>
    </xf>
    <xf numFmtId="0" fontId="5" fillId="0" borderId="6"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14" fontId="4" fillId="2" borderId="2" xfId="0" applyNumberFormat="1"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1" fillId="0" borderId="0" xfId="0" applyFont="1" applyAlignment="1" applyProtection="1">
      <alignment horizontal="center" vertical="center"/>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9" fillId="0" borderId="0" xfId="0" applyFont="1" applyAlignment="1" applyProtection="1">
      <alignment horizontal="right" vertical="center"/>
      <protection hidden="1"/>
    </xf>
    <xf numFmtId="0" fontId="15" fillId="0" borderId="0" xfId="0" applyFont="1" applyAlignment="1" applyProtection="1">
      <alignment horizontal="right" vertical="center"/>
      <protection hidden="1"/>
    </xf>
    <xf numFmtId="0" fontId="16" fillId="0" borderId="0" xfId="0" applyFont="1" applyAlignment="1" applyProtection="1">
      <alignment horizontal="left" vertical="center"/>
      <protection hidden="1"/>
    </xf>
    <xf numFmtId="0" fontId="16" fillId="0" borderId="0" xfId="0" applyFont="1" applyAlignment="1" applyProtection="1">
      <alignment horizontal="center" vertical="center"/>
      <protection hidden="1"/>
    </xf>
    <xf numFmtId="0" fontId="16" fillId="0" borderId="0" xfId="0" applyFont="1" applyAlignment="1" applyProtection="1">
      <alignment horizontal="left" vertical="center" wrapText="1"/>
      <protection hidden="1"/>
    </xf>
    <xf numFmtId="0" fontId="17" fillId="0" borderId="0" xfId="0" applyFont="1" applyAlignment="1" applyProtection="1">
      <alignment horizontal="left" vertical="center"/>
      <protection hidden="1"/>
    </xf>
    <xf numFmtId="0" fontId="10" fillId="0" borderId="0" xfId="0" applyFont="1" applyAlignment="1" applyProtection="1">
      <alignment horizontal="left" vertical="center"/>
      <protection hidden="1"/>
    </xf>
    <xf numFmtId="0" fontId="15" fillId="0" borderId="0" xfId="0" applyFont="1" applyAlignment="1" applyProtection="1">
      <alignment vertical="center"/>
      <protection hidden="1"/>
    </xf>
    <xf numFmtId="0" fontId="19" fillId="0" borderId="0" xfId="0" applyFont="1" applyAlignment="1" applyProtection="1">
      <alignment horizontal="left" vertical="center"/>
      <protection hidden="1"/>
    </xf>
    <xf numFmtId="0" fontId="15" fillId="0" borderId="0" xfId="0" applyFont="1" applyAlignment="1" applyProtection="1">
      <alignment horizontal="left" vertical="center"/>
      <protection hidden="1"/>
    </xf>
    <xf numFmtId="0" fontId="15" fillId="0" borderId="0" xfId="1" applyFont="1" applyBorder="1" applyAlignment="1" applyProtection="1">
      <alignment horizontal="left" vertical="center"/>
      <protection hidden="1"/>
    </xf>
    <xf numFmtId="0" fontId="15" fillId="0" borderId="10" xfId="1" applyFont="1" applyBorder="1" applyAlignment="1" applyProtection="1">
      <alignment horizontal="left" vertical="center" wrapText="1" indent="1"/>
      <protection locked="0"/>
    </xf>
    <xf numFmtId="0" fontId="1" fillId="0" borderId="10" xfId="1" applyBorder="1" applyAlignment="1" applyProtection="1">
      <alignment horizontal="left" vertical="center" wrapText="1" indent="1"/>
      <protection locked="0"/>
    </xf>
    <xf numFmtId="164" fontId="15" fillId="7" borderId="10" xfId="1" applyNumberFormat="1" applyFont="1" applyFill="1" applyBorder="1" applyAlignment="1" applyProtection="1">
      <alignment horizontal="left" vertical="center" wrapText="1" indent="1"/>
      <protection locked="0"/>
    </xf>
    <xf numFmtId="0" fontId="15" fillId="0" borderId="0" xfId="0" applyFont="1" applyAlignment="1" applyProtection="1">
      <alignment horizontal="center" vertical="center"/>
      <protection hidden="1"/>
    </xf>
    <xf numFmtId="0" fontId="21" fillId="0" borderId="0" xfId="0" applyFont="1" applyAlignment="1" applyProtection="1">
      <alignment horizontal="center"/>
      <protection hidden="1"/>
    </xf>
    <xf numFmtId="0" fontId="5" fillId="0" borderId="0" xfId="0" applyFont="1" applyAlignment="1" applyProtection="1">
      <alignment vertical="center" wrapText="1"/>
      <protection hidden="1"/>
    </xf>
    <xf numFmtId="0" fontId="9" fillId="3" borderId="0" xfId="0" applyFont="1" applyFill="1" applyAlignment="1" applyProtection="1">
      <alignment horizontal="center" vertical="center" wrapText="1"/>
      <protection hidden="1"/>
    </xf>
    <xf numFmtId="0" fontId="23" fillId="0" borderId="0" xfId="0" applyFont="1" applyAlignment="1" applyProtection="1">
      <alignment horizontal="left" vertical="center"/>
      <protection hidden="1"/>
    </xf>
    <xf numFmtId="0" fontId="22" fillId="0" borderId="0" xfId="0" applyFont="1" applyProtection="1">
      <protection hidden="1"/>
    </xf>
    <xf numFmtId="0" fontId="9" fillId="0" borderId="0" xfId="0" applyFont="1" applyAlignment="1" applyProtection="1">
      <alignment horizontal="center" vertical="center" wrapText="1"/>
      <protection hidden="1"/>
    </xf>
    <xf numFmtId="0" fontId="3" fillId="0" borderId="0" xfId="0" applyFont="1" applyAlignment="1" applyProtection="1">
      <alignment horizontal="left" vertical="center" wrapText="1"/>
      <protection hidden="1"/>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10" fillId="0" borderId="11" xfId="0" applyFont="1" applyBorder="1" applyAlignment="1" applyProtection="1">
      <alignment horizontal="left" vertical="center"/>
      <protection hidden="1"/>
    </xf>
    <xf numFmtId="0" fontId="4" fillId="0" borderId="11" xfId="0" applyFont="1" applyBorder="1" applyAlignment="1" applyProtection="1">
      <alignment horizontal="left" vertical="center"/>
      <protection hidden="1"/>
    </xf>
    <xf numFmtId="0" fontId="24" fillId="0" borderId="0" xfId="0" applyFont="1" applyAlignment="1" applyProtection="1">
      <alignment vertical="center"/>
      <protection hidden="1"/>
    </xf>
    <xf numFmtId="0" fontId="25" fillId="0" borderId="0" xfId="0" applyFont="1" applyAlignment="1" applyProtection="1">
      <alignment horizontal="left" vertical="center"/>
      <protection hidden="1"/>
    </xf>
    <xf numFmtId="0" fontId="25" fillId="0" borderId="0" xfId="0" applyFont="1" applyAlignment="1" applyProtection="1">
      <alignment vertical="center"/>
      <protection hidden="1"/>
    </xf>
    <xf numFmtId="49" fontId="4" fillId="2" borderId="16" xfId="0" applyNumberFormat="1" applyFont="1" applyFill="1" applyBorder="1" applyAlignment="1" applyProtection="1">
      <alignment horizontal="center" vertical="center" wrapText="1"/>
      <protection locked="0"/>
    </xf>
    <xf numFmtId="49" fontId="4" fillId="2" borderId="17" xfId="0" applyNumberFormat="1" applyFont="1" applyFill="1" applyBorder="1" applyAlignment="1" applyProtection="1">
      <alignment horizontal="center" vertical="center" wrapText="1"/>
      <protection locked="0"/>
    </xf>
    <xf numFmtId="49" fontId="4" fillId="2" borderId="18" xfId="0" applyNumberFormat="1" applyFont="1" applyFill="1" applyBorder="1" applyAlignment="1" applyProtection="1">
      <alignment horizontal="center" vertical="center" wrapText="1"/>
      <protection locked="0"/>
    </xf>
    <xf numFmtId="49" fontId="4" fillId="2" borderId="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16" fillId="0" borderId="0" xfId="0" applyFont="1" applyAlignment="1" applyProtection="1">
      <alignment horizontal="left" vertical="top" wrapText="1"/>
      <protection hidden="1"/>
    </xf>
    <xf numFmtId="0" fontId="9" fillId="0" borderId="0" xfId="0" applyFont="1" applyAlignment="1" applyProtection="1">
      <alignment vertical="center"/>
      <protection hidden="1"/>
    </xf>
    <xf numFmtId="0" fontId="10" fillId="0" borderId="0" xfId="0" applyFont="1" applyAlignment="1" applyProtection="1">
      <alignment horizontal="right" vertical="top"/>
      <protection hidden="1"/>
    </xf>
    <xf numFmtId="0" fontId="8" fillId="0" borderId="0" xfId="0" applyFont="1" applyAlignment="1" applyProtection="1">
      <alignment vertical="center" wrapText="1"/>
      <protection hidden="1"/>
    </xf>
    <xf numFmtId="0" fontId="2" fillId="0" borderId="21" xfId="0" applyFont="1" applyBorder="1" applyAlignment="1" applyProtection="1">
      <alignment horizontal="left" vertical="center"/>
      <protection hidden="1"/>
    </xf>
    <xf numFmtId="0" fontId="20" fillId="0" borderId="8" xfId="0" applyFont="1" applyBorder="1" applyAlignment="1" applyProtection="1">
      <alignment horizontal="left" vertical="center"/>
      <protection hidden="1"/>
    </xf>
    <xf numFmtId="0" fontId="1" fillId="0" borderId="8" xfId="0" applyFont="1" applyBorder="1" applyAlignment="1" applyProtection="1">
      <alignment horizontal="left" vertical="center"/>
      <protection hidden="1"/>
    </xf>
    <xf numFmtId="0" fontId="1" fillId="0" borderId="22" xfId="0" applyFont="1" applyBorder="1" applyAlignment="1" applyProtection="1">
      <alignment horizontal="left" vertical="center"/>
      <protection hidden="1"/>
    </xf>
    <xf numFmtId="0" fontId="2" fillId="0" borderId="5" xfId="0" applyFont="1" applyBorder="1" applyAlignment="1" applyProtection="1">
      <alignment horizontal="left" vertical="center"/>
      <protection hidden="1"/>
    </xf>
    <xf numFmtId="0" fontId="10" fillId="0" borderId="0" xfId="0" applyFont="1" applyAlignment="1" applyProtection="1">
      <alignment vertical="center"/>
      <protection hidden="1"/>
    </xf>
    <xf numFmtId="0" fontId="2" fillId="0" borderId="23" xfId="0" applyFont="1" applyBorder="1" applyAlignment="1" applyProtection="1">
      <alignment horizontal="left" vertical="center"/>
      <protection hidden="1"/>
    </xf>
    <xf numFmtId="0" fontId="8" fillId="0" borderId="0" xfId="0" applyFont="1" applyAlignment="1" applyProtection="1">
      <alignment horizontal="left" vertical="center"/>
      <protection locked="0"/>
    </xf>
    <xf numFmtId="0" fontId="8" fillId="0" borderId="0" xfId="0" applyFont="1" applyAlignment="1" applyProtection="1">
      <alignment horizontal="left" vertical="center"/>
      <protection hidden="1"/>
    </xf>
    <xf numFmtId="0" fontId="2" fillId="0" borderId="5" xfId="0" applyFont="1" applyBorder="1" applyAlignment="1" applyProtection="1">
      <alignment horizontal="left" vertical="top"/>
      <protection hidden="1"/>
    </xf>
    <xf numFmtId="0" fontId="1" fillId="0" borderId="0" xfId="0" applyFont="1" applyAlignment="1" applyProtection="1">
      <alignment horizontal="left" vertical="top"/>
      <protection hidden="1"/>
    </xf>
    <xf numFmtId="0" fontId="2" fillId="0" borderId="23" xfId="0" applyFont="1" applyBorder="1" applyAlignment="1" applyProtection="1">
      <alignment horizontal="left" vertical="top"/>
      <protection hidden="1"/>
    </xf>
    <xf numFmtId="0" fontId="1" fillId="0" borderId="0" xfId="0" applyFont="1" applyAlignment="1" applyProtection="1">
      <alignment horizontal="center" vertical="top"/>
      <protection hidden="1"/>
    </xf>
    <xf numFmtId="0" fontId="8" fillId="0" borderId="0" xfId="0" applyFont="1" applyAlignment="1" applyProtection="1">
      <alignment horizontal="left" vertical="top" wrapText="1"/>
      <protection locked="0"/>
    </xf>
    <xf numFmtId="0" fontId="8" fillId="0" borderId="0" xfId="0" applyFont="1" applyAlignment="1" applyProtection="1">
      <alignment horizontal="center" vertical="top"/>
      <protection hidden="1"/>
    </xf>
    <xf numFmtId="0" fontId="2" fillId="0" borderId="0" xfId="0" applyFont="1" applyAlignment="1" applyProtection="1">
      <alignment horizontal="left" vertical="top" wrapText="1"/>
      <protection hidden="1"/>
    </xf>
    <xf numFmtId="0" fontId="2" fillId="0" borderId="0" xfId="0" applyFont="1" applyAlignment="1" applyProtection="1">
      <alignment horizontal="left" vertical="top"/>
      <protection hidden="1"/>
    </xf>
    <xf numFmtId="0" fontId="3" fillId="0" borderId="5" xfId="0" applyFont="1" applyBorder="1" applyAlignment="1" applyProtection="1">
      <alignment horizontal="left" vertical="center"/>
      <protection hidden="1"/>
    </xf>
    <xf numFmtId="0" fontId="8" fillId="0" borderId="0" xfId="0" applyFont="1" applyAlignment="1" applyProtection="1">
      <alignment vertical="center"/>
      <protection hidden="1"/>
    </xf>
    <xf numFmtId="0" fontId="3" fillId="0" borderId="0" xfId="0" applyFont="1" applyAlignment="1" applyProtection="1">
      <alignment horizontal="left" vertical="center"/>
      <protection hidden="1"/>
    </xf>
    <xf numFmtId="0" fontId="3" fillId="0" borderId="23"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6" fillId="0" borderId="5" xfId="0" applyFont="1" applyBorder="1" applyAlignment="1" applyProtection="1">
      <alignment horizontal="left" vertical="center"/>
      <protection hidden="1"/>
    </xf>
    <xf numFmtId="0" fontId="16" fillId="0" borderId="23" xfId="0" applyFont="1" applyBorder="1" applyAlignment="1" applyProtection="1">
      <alignment horizontal="center" vertical="center"/>
      <protection hidden="1"/>
    </xf>
    <xf numFmtId="0" fontId="9" fillId="0" borderId="10" xfId="0" applyFont="1" applyBorder="1" applyAlignment="1" applyProtection="1">
      <alignment horizontal="left" vertical="center" wrapText="1" indent="1"/>
      <protection locked="0"/>
    </xf>
    <xf numFmtId="0" fontId="16" fillId="0" borderId="0" xfId="0" applyFont="1" applyAlignment="1" applyProtection="1">
      <alignment horizontal="left" vertical="center" wrapText="1" indent="1"/>
      <protection hidden="1"/>
    </xf>
    <xf numFmtId="0" fontId="16" fillId="0" borderId="23" xfId="0" applyFont="1" applyBorder="1" applyAlignment="1" applyProtection="1">
      <alignment horizontal="left" vertical="center"/>
      <protection hidden="1"/>
    </xf>
    <xf numFmtId="0" fontId="16" fillId="0" borderId="24" xfId="0" applyFont="1" applyBorder="1" applyAlignment="1" applyProtection="1">
      <alignment horizontal="left" vertical="center"/>
      <protection hidden="1"/>
    </xf>
    <xf numFmtId="0" fontId="16" fillId="0" borderId="11" xfId="0" applyFont="1" applyBorder="1" applyAlignment="1" applyProtection="1">
      <alignment horizontal="left" vertical="center"/>
      <protection hidden="1"/>
    </xf>
    <xf numFmtId="0" fontId="16" fillId="0" borderId="25" xfId="0" applyFont="1" applyBorder="1" applyAlignment="1" applyProtection="1">
      <alignment horizontal="left" vertical="center"/>
      <protection hidden="1"/>
    </xf>
    <xf numFmtId="0" fontId="20" fillId="0" borderId="0" xfId="0" applyFont="1" applyAlignment="1" applyProtection="1">
      <alignment horizontal="left" vertical="top"/>
      <protection hidden="1"/>
    </xf>
    <xf numFmtId="0" fontId="16" fillId="0" borderId="0" xfId="0" applyFont="1" applyAlignment="1" applyProtection="1">
      <alignment horizontal="left" vertical="top" wrapText="1" indent="1"/>
      <protection hidden="1"/>
    </xf>
    <xf numFmtId="0" fontId="16" fillId="7" borderId="0" xfId="0" applyFont="1" applyFill="1" applyAlignment="1" applyProtection="1">
      <alignment horizontal="left" vertical="center" wrapText="1" indent="1"/>
      <protection hidden="1"/>
    </xf>
    <xf numFmtId="0" fontId="16" fillId="0" borderId="11" xfId="0" applyFont="1" applyBorder="1" applyAlignment="1" applyProtection="1">
      <alignment horizontal="center" vertical="center"/>
      <protection hidden="1"/>
    </xf>
    <xf numFmtId="0" fontId="4" fillId="0" borderId="8" xfId="0" applyFont="1" applyBorder="1" applyAlignment="1" applyProtection="1">
      <alignment horizontal="left" vertical="center"/>
      <protection hidden="1"/>
    </xf>
    <xf numFmtId="0" fontId="16" fillId="0" borderId="8" xfId="0" applyFont="1" applyBorder="1" applyAlignment="1" applyProtection="1">
      <alignment horizontal="center" vertical="center"/>
      <protection hidden="1"/>
    </xf>
    <xf numFmtId="0" fontId="8" fillId="0" borderId="0" xfId="0" applyFont="1" applyAlignment="1" applyProtection="1">
      <alignment horizontal="left" vertical="top" wrapText="1"/>
      <protection hidden="1"/>
    </xf>
    <xf numFmtId="0" fontId="8" fillId="0" borderId="0" xfId="0" applyFont="1" applyAlignment="1" applyProtection="1">
      <alignment horizontal="center" vertical="center"/>
      <protection hidden="1"/>
    </xf>
    <xf numFmtId="0" fontId="4" fillId="0" borderId="1" xfId="0" applyFont="1" applyBorder="1" applyAlignment="1" applyProtection="1">
      <alignment horizontal="center" vertical="center" wrapText="1"/>
      <protection hidden="1"/>
    </xf>
    <xf numFmtId="0" fontId="4" fillId="0" borderId="1" xfId="0" applyFont="1" applyBorder="1" applyAlignment="1" applyProtection="1">
      <alignment horizontal="center" vertical="top" wrapText="1"/>
      <protection hidden="1"/>
    </xf>
    <xf numFmtId="0" fontId="4" fillId="7" borderId="0" xfId="0" applyFont="1" applyFill="1" applyAlignment="1" applyProtection="1">
      <alignment horizontal="center" vertical="center"/>
      <protection hidden="1"/>
    </xf>
    <xf numFmtId="0" fontId="2" fillId="0" borderId="0" xfId="0" applyFont="1" applyAlignment="1" applyProtection="1">
      <alignment horizontal="center" vertical="center" wrapText="1"/>
      <protection hidden="1"/>
    </xf>
    <xf numFmtId="0" fontId="6" fillId="0" borderId="26" xfId="0" applyFont="1" applyBorder="1" applyAlignment="1" applyProtection="1">
      <alignment vertical="center"/>
      <protection hidden="1"/>
    </xf>
    <xf numFmtId="0" fontId="10" fillId="0" borderId="0" xfId="0" applyFont="1" applyAlignment="1" applyProtection="1">
      <alignment horizontal="left" vertical="top"/>
      <protection hidden="1"/>
    </xf>
    <xf numFmtId="0" fontId="4" fillId="0" borderId="0" xfId="2" applyAlignment="1" applyProtection="1">
      <alignment horizontal="left" vertical="center"/>
      <protection hidden="1"/>
    </xf>
    <xf numFmtId="0" fontId="28" fillId="0" borderId="0" xfId="0" applyFont="1" applyAlignment="1">
      <alignment horizontal="left" vertical="center"/>
    </xf>
    <xf numFmtId="0" fontId="16" fillId="0" borderId="0" xfId="2" applyFont="1" applyAlignment="1" applyProtection="1">
      <alignment horizontal="center" vertical="center"/>
      <protection hidden="1"/>
    </xf>
    <xf numFmtId="0" fontId="4" fillId="0" borderId="1" xfId="2" applyBorder="1" applyAlignment="1" applyProtection="1">
      <alignment horizontal="center" vertical="center"/>
      <protection hidden="1"/>
    </xf>
    <xf numFmtId="0" fontId="10" fillId="0" borderId="0" xfId="2" applyFont="1" applyAlignment="1" applyProtection="1">
      <alignment horizontal="left" vertical="center"/>
      <protection hidden="1"/>
    </xf>
    <xf numFmtId="0" fontId="28" fillId="0" borderId="0" xfId="0" applyFont="1" applyAlignment="1">
      <alignment horizontal="left" vertical="center" indent="1"/>
    </xf>
    <xf numFmtId="0" fontId="25" fillId="0" borderId="0" xfId="0" applyFont="1" applyAlignment="1">
      <alignment horizontal="left" vertical="center"/>
    </xf>
    <xf numFmtId="0" fontId="22" fillId="0" borderId="0" xfId="0" applyFont="1" applyAlignment="1" applyProtection="1">
      <alignment horizontal="center"/>
      <protection hidden="1"/>
    </xf>
    <xf numFmtId="0" fontId="10" fillId="0" borderId="1" xfId="4" applyFont="1" applyBorder="1" applyAlignment="1">
      <alignment horizontal="left" vertical="center" wrapText="1"/>
    </xf>
    <xf numFmtId="0" fontId="4" fillId="0" borderId="1" xfId="4" applyBorder="1" applyAlignment="1" applyProtection="1">
      <alignment horizontal="center" vertical="center"/>
      <protection hidden="1"/>
    </xf>
    <xf numFmtId="0" fontId="10" fillId="0" borderId="1" xfId="0" applyFont="1" applyBorder="1" applyAlignment="1">
      <alignment horizontal="left" vertical="center" wrapText="1"/>
    </xf>
    <xf numFmtId="0" fontId="4" fillId="7" borderId="1" xfId="0" applyFont="1" applyFill="1" applyBorder="1" applyAlignment="1" applyProtection="1">
      <alignment horizontal="center" vertical="center" wrapText="1"/>
      <protection hidden="1"/>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3" applyFont="1" applyBorder="1" applyAlignment="1">
      <alignment horizontal="center" vertical="center" wrapText="1"/>
    </xf>
    <xf numFmtId="0" fontId="4" fillId="0" borderId="0" xfId="0" quotePrefix="1" applyFont="1" applyAlignment="1" applyProtection="1">
      <alignment horizontal="center"/>
      <protection hidden="1"/>
    </xf>
    <xf numFmtId="0" fontId="9" fillId="5" borderId="9" xfId="0" applyFont="1" applyFill="1" applyBorder="1" applyAlignment="1" applyProtection="1">
      <alignment horizontal="center" vertical="center" wrapText="1"/>
      <protection hidden="1"/>
    </xf>
    <xf numFmtId="0" fontId="2" fillId="0" borderId="0" xfId="0" applyFont="1" applyProtection="1">
      <protection hidden="1"/>
    </xf>
    <xf numFmtId="0" fontId="7" fillId="0" borderId="0" xfId="0" applyFont="1" applyProtection="1">
      <protection hidden="1"/>
    </xf>
    <xf numFmtId="0" fontId="2" fillId="0" borderId="0" xfId="0" applyFont="1" applyAlignment="1" applyProtection="1">
      <alignment horizontal="center" wrapText="1"/>
      <protection hidden="1"/>
    </xf>
    <xf numFmtId="0" fontId="11" fillId="6" borderId="0" xfId="0" applyFont="1" applyFill="1" applyAlignment="1" applyProtection="1">
      <alignment wrapText="1"/>
      <protection hidden="1"/>
    </xf>
    <xf numFmtId="0" fontId="11" fillId="0" borderId="0" xfId="0" applyFont="1" applyAlignment="1" applyProtection="1">
      <alignment wrapText="1"/>
      <protection hidden="1"/>
    </xf>
    <xf numFmtId="0" fontId="11" fillId="0" borderId="30" xfId="0" applyFont="1" applyBorder="1" applyAlignment="1" applyProtection="1">
      <alignment wrapText="1"/>
      <protection hidden="1"/>
    </xf>
    <xf numFmtId="0" fontId="4" fillId="2" borderId="1" xfId="0" quotePrefix="1" applyFont="1" applyFill="1" applyBorder="1" applyAlignment="1" applyProtection="1">
      <alignment horizontal="center" vertical="center" wrapText="1"/>
      <protection hidden="1"/>
    </xf>
    <xf numFmtId="0" fontId="1" fillId="4" borderId="11" xfId="0" applyFont="1" applyFill="1" applyBorder="1" applyAlignment="1" applyProtection="1">
      <alignment horizontal="center" vertical="center"/>
      <protection hidden="1"/>
    </xf>
    <xf numFmtId="0" fontId="1" fillId="4" borderId="25" xfId="0" applyFont="1" applyFill="1" applyBorder="1" applyAlignment="1" applyProtection="1">
      <alignment horizontal="center" vertical="center"/>
      <protection hidden="1"/>
    </xf>
    <xf numFmtId="0" fontId="5" fillId="0" borderId="24" xfId="0" applyFont="1" applyBorder="1" applyAlignment="1" applyProtection="1">
      <alignment horizontal="right" wrapText="1"/>
      <protection hidden="1"/>
    </xf>
    <xf numFmtId="0" fontId="4" fillId="7" borderId="2" xfId="0" applyFont="1" applyFill="1" applyBorder="1" applyAlignment="1" applyProtection="1">
      <alignment horizontal="center" vertical="center" wrapText="1"/>
      <protection locked="0"/>
    </xf>
    <xf numFmtId="49" fontId="4" fillId="7" borderId="15" xfId="0" applyNumberFormat="1" applyFont="1" applyFill="1" applyBorder="1" applyAlignment="1" applyProtection="1">
      <alignment horizontal="center" vertical="center" wrapText="1"/>
      <protection locked="0"/>
    </xf>
    <xf numFmtId="0" fontId="4" fillId="7" borderId="17" xfId="0" applyFont="1" applyFill="1" applyBorder="1" applyAlignment="1" applyProtection="1">
      <alignment horizontal="center" vertical="center" wrapText="1"/>
      <protection locked="0"/>
    </xf>
    <xf numFmtId="0" fontId="4" fillId="7" borderId="3" xfId="0" applyFont="1" applyFill="1" applyBorder="1" applyAlignment="1" applyProtection="1">
      <alignment horizontal="center" vertical="center" wrapText="1"/>
      <protection locked="0"/>
    </xf>
    <xf numFmtId="49" fontId="4" fillId="7" borderId="13" xfId="0" applyNumberFormat="1" applyFont="1" applyFill="1" applyBorder="1" applyAlignment="1" applyProtection="1">
      <alignment horizontal="center" vertical="center" wrapText="1"/>
      <protection locked="0"/>
    </xf>
    <xf numFmtId="0" fontId="4" fillId="7" borderId="18"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wrapText="1"/>
      <protection locked="0"/>
    </xf>
    <xf numFmtId="49" fontId="4" fillId="7" borderId="14" xfId="0" applyNumberFormat="1" applyFont="1" applyFill="1" applyBorder="1" applyAlignment="1" applyProtection="1">
      <alignment horizontal="center" vertical="center" wrapText="1"/>
      <protection locked="0"/>
    </xf>
    <xf numFmtId="0" fontId="4" fillId="7" borderId="16" xfId="0" applyFont="1" applyFill="1" applyBorder="1" applyAlignment="1" applyProtection="1">
      <alignment horizontal="center" vertical="center" wrapText="1"/>
      <protection locked="0"/>
    </xf>
    <xf numFmtId="0" fontId="4" fillId="0" borderId="0" xfId="0" quotePrefix="1" applyFont="1" applyProtection="1">
      <protection hidden="1"/>
    </xf>
    <xf numFmtId="0" fontId="5" fillId="0" borderId="31" xfId="0" applyFont="1" applyBorder="1" applyAlignment="1" applyProtection="1">
      <alignment horizontal="center" vertical="center" wrapText="1"/>
      <protection hidden="1"/>
    </xf>
    <xf numFmtId="0" fontId="5" fillId="0" borderId="26" xfId="0" applyFont="1" applyBorder="1" applyAlignment="1" applyProtection="1">
      <alignment horizontal="center" vertical="center" wrapText="1"/>
      <protection hidden="1"/>
    </xf>
    <xf numFmtId="0" fontId="6" fillId="0" borderId="0" xfId="0" applyFont="1" applyAlignment="1" applyProtection="1">
      <alignment vertical="center"/>
      <protection hidden="1"/>
    </xf>
    <xf numFmtId="0" fontId="5" fillId="0" borderId="32" xfId="0" applyFont="1" applyBorder="1" applyAlignment="1" applyProtection="1">
      <alignment horizontal="center" vertical="center" wrapText="1"/>
      <protection hidden="1"/>
    </xf>
    <xf numFmtId="0" fontId="16" fillId="0" borderId="5" xfId="0" applyFont="1" applyBorder="1" applyAlignment="1" applyProtection="1">
      <alignment horizontal="left" vertical="center" wrapText="1" indent="1"/>
      <protection hidden="1"/>
    </xf>
    <xf numFmtId="0" fontId="8" fillId="0" borderId="0" xfId="0" applyFont="1" applyAlignment="1" applyProtection="1">
      <alignment horizontal="left" vertical="top" wrapText="1"/>
      <protection hidden="1"/>
    </xf>
    <xf numFmtId="0" fontId="14" fillId="4" borderId="0" xfId="0" applyFont="1" applyFill="1" applyAlignment="1" applyProtection="1">
      <alignment horizontal="center" vertical="center"/>
      <protection hidden="1"/>
    </xf>
    <xf numFmtId="0" fontId="8" fillId="4" borderId="0" xfId="0" applyFont="1" applyFill="1" applyAlignment="1" applyProtection="1">
      <alignment horizontal="center" vertical="center"/>
      <protection hidden="1"/>
    </xf>
    <xf numFmtId="0" fontId="18" fillId="8" borderId="1" xfId="1" applyFont="1" applyFill="1" applyBorder="1" applyAlignment="1" applyProtection="1">
      <alignment horizontal="center" vertical="center"/>
      <protection hidden="1"/>
    </xf>
    <xf numFmtId="0" fontId="10" fillId="0" borderId="19" xfId="0" applyFont="1" applyBorder="1" applyAlignment="1" applyProtection="1">
      <alignment horizontal="center" vertical="center" wrapText="1"/>
      <protection hidden="1"/>
    </xf>
    <xf numFmtId="0" fontId="10" fillId="0" borderId="9" xfId="0" applyFont="1" applyBorder="1" applyAlignment="1" applyProtection="1">
      <alignment horizontal="center" vertical="center" wrapText="1"/>
      <protection hidden="1"/>
    </xf>
    <xf numFmtId="0" fontId="10" fillId="0" borderId="20" xfId="0" applyFont="1" applyBorder="1" applyAlignment="1" applyProtection="1">
      <alignment horizontal="center" vertical="center" wrapText="1"/>
      <protection hidden="1"/>
    </xf>
    <xf numFmtId="0" fontId="1" fillId="0" borderId="21" xfId="0" applyFont="1" applyBorder="1" applyAlignment="1" applyProtection="1">
      <alignment horizontal="center" vertical="center"/>
      <protection hidden="1"/>
    </xf>
    <xf numFmtId="0" fontId="1" fillId="0" borderId="22" xfId="0" applyFont="1" applyBorder="1" applyAlignment="1" applyProtection="1">
      <alignment horizontal="center" vertical="center"/>
      <protection hidden="1"/>
    </xf>
    <xf numFmtId="0" fontId="1" fillId="0" borderId="24" xfId="0" applyFont="1" applyBorder="1" applyAlignment="1" applyProtection="1">
      <alignment horizontal="center" vertical="top"/>
      <protection hidden="1"/>
    </xf>
    <xf numFmtId="0" fontId="1" fillId="0" borderId="25" xfId="0" applyFont="1" applyBorder="1" applyAlignment="1" applyProtection="1">
      <alignment horizontal="center" vertical="top"/>
      <protection hidden="1"/>
    </xf>
    <xf numFmtId="0" fontId="1" fillId="0" borderId="8" xfId="0" applyFont="1" applyBorder="1" applyAlignment="1" applyProtection="1">
      <alignment horizontal="center" vertical="center"/>
      <protection hidden="1"/>
    </xf>
    <xf numFmtId="0" fontId="1" fillId="0" borderId="11" xfId="0" applyFont="1" applyBorder="1" applyAlignment="1" applyProtection="1">
      <alignment horizontal="center" vertical="top"/>
      <protection hidden="1"/>
    </xf>
    <xf numFmtId="0" fontId="9" fillId="0" borderId="0" xfId="0" applyFont="1" applyAlignment="1" applyProtection="1">
      <alignment horizontal="left" vertical="center" wrapText="1"/>
      <protection hidden="1"/>
    </xf>
    <xf numFmtId="0" fontId="25" fillId="0" borderId="0" xfId="0" applyFont="1" applyAlignment="1">
      <alignment horizontal="left" vertical="top" wrapText="1"/>
    </xf>
    <xf numFmtId="0" fontId="25" fillId="0" borderId="0" xfId="0" applyFont="1" applyAlignment="1" applyProtection="1">
      <alignment horizontal="left" vertical="top" wrapText="1"/>
      <protection hidden="1"/>
    </xf>
    <xf numFmtId="0" fontId="16" fillId="0" borderId="5" xfId="0" applyFont="1" applyBorder="1" applyAlignment="1" applyProtection="1">
      <alignment horizontal="right" vertical="center"/>
      <protection hidden="1"/>
    </xf>
    <xf numFmtId="0" fontId="16" fillId="0" borderId="0" xfId="0" applyFont="1" applyAlignment="1" applyProtection="1">
      <alignment horizontal="right" vertical="center"/>
      <protection hidden="1"/>
    </xf>
    <xf numFmtId="0" fontId="16" fillId="0" borderId="23" xfId="0" applyFont="1" applyBorder="1" applyAlignment="1" applyProtection="1">
      <alignment horizontal="right" vertical="center"/>
      <protection hidden="1"/>
    </xf>
    <xf numFmtId="0" fontId="16" fillId="0" borderId="0" xfId="0" applyFont="1" applyAlignment="1" applyProtection="1">
      <alignment horizontal="left" vertical="top" wrapText="1" indent="1"/>
      <protection hidden="1"/>
    </xf>
    <xf numFmtId="0" fontId="15" fillId="0" borderId="0" xfId="0" applyFont="1" applyAlignment="1" applyProtection="1">
      <alignment horizontal="right" vertical="center" wrapText="1"/>
      <protection hidden="1"/>
    </xf>
    <xf numFmtId="0" fontId="15" fillId="0" borderId="23" xfId="0" applyFont="1" applyBorder="1" applyAlignment="1" applyProtection="1">
      <alignment horizontal="right" vertical="center" wrapText="1"/>
      <protection hidden="1"/>
    </xf>
    <xf numFmtId="0" fontId="16" fillId="0" borderId="5" xfId="0" applyFont="1" applyBorder="1" applyAlignment="1" applyProtection="1">
      <alignment horizontal="right" vertical="center" wrapText="1"/>
      <protection hidden="1"/>
    </xf>
    <xf numFmtId="0" fontId="16" fillId="0" borderId="0" xfId="0" applyFont="1" applyAlignment="1" applyProtection="1">
      <alignment horizontal="right" vertical="center" wrapText="1"/>
      <protection hidden="1"/>
    </xf>
    <xf numFmtId="0" fontId="16" fillId="0" borderId="23" xfId="0" applyFont="1" applyBorder="1" applyAlignment="1" applyProtection="1">
      <alignment horizontal="right" vertical="center" wrapText="1"/>
      <protection hidden="1"/>
    </xf>
    <xf numFmtId="0" fontId="16" fillId="0" borderId="5" xfId="0" applyFont="1" applyBorder="1" applyAlignment="1" applyProtection="1">
      <alignment horizontal="left" vertical="center" indent="1"/>
      <protection hidden="1"/>
    </xf>
    <xf numFmtId="0" fontId="9" fillId="3" borderId="0" xfId="0" applyFont="1" applyFill="1" applyAlignment="1" applyProtection="1">
      <alignment horizontal="center" vertical="center" wrapText="1"/>
      <protection hidden="1"/>
    </xf>
    <xf numFmtId="0" fontId="9" fillId="5" borderId="9" xfId="0" applyFont="1" applyFill="1" applyBorder="1" applyAlignment="1" applyProtection="1">
      <alignment horizontal="center" vertical="center" wrapText="1"/>
      <protection hidden="1"/>
    </xf>
    <xf numFmtId="0" fontId="11" fillId="6" borderId="21" xfId="0" applyFont="1" applyFill="1" applyBorder="1" applyAlignment="1" applyProtection="1">
      <alignment horizontal="left" wrapText="1"/>
      <protection hidden="1"/>
    </xf>
    <xf numFmtId="0" fontId="11" fillId="6" borderId="8" xfId="0" applyFont="1" applyFill="1" applyBorder="1" applyAlignment="1" applyProtection="1">
      <alignment horizontal="left" wrapText="1"/>
      <protection hidden="1"/>
    </xf>
    <xf numFmtId="0" fontId="11" fillId="6" borderId="22" xfId="0" applyFont="1" applyFill="1" applyBorder="1" applyAlignment="1" applyProtection="1">
      <alignment horizontal="left" wrapText="1"/>
      <protection hidden="1"/>
    </xf>
    <xf numFmtId="0" fontId="11" fillId="6" borderId="5" xfId="0" applyFont="1" applyFill="1" applyBorder="1" applyAlignment="1" applyProtection="1">
      <alignment horizontal="left" wrapText="1"/>
      <protection hidden="1"/>
    </xf>
    <xf numFmtId="0" fontId="11" fillId="6" borderId="0" xfId="0" applyFont="1" applyFill="1" applyAlignment="1" applyProtection="1">
      <alignment horizontal="left" wrapText="1"/>
      <protection hidden="1"/>
    </xf>
    <xf numFmtId="0" fontId="11" fillId="6" borderId="23" xfId="0" applyFont="1" applyFill="1" applyBorder="1" applyAlignment="1" applyProtection="1">
      <alignment horizontal="left" wrapText="1"/>
      <protection hidden="1"/>
    </xf>
    <xf numFmtId="0" fontId="11" fillId="6" borderId="24" xfId="0" applyFont="1" applyFill="1" applyBorder="1" applyAlignment="1" applyProtection="1">
      <alignment horizontal="left" wrapText="1"/>
      <protection hidden="1"/>
    </xf>
    <xf numFmtId="0" fontId="11" fillId="6" borderId="11" xfId="0" applyFont="1" applyFill="1" applyBorder="1" applyAlignment="1" applyProtection="1">
      <alignment horizontal="left" wrapText="1"/>
      <protection hidden="1"/>
    </xf>
    <xf numFmtId="0" fontId="11" fillId="6" borderId="25" xfId="0" applyFont="1" applyFill="1" applyBorder="1" applyAlignment="1" applyProtection="1">
      <alignment horizontal="left" wrapText="1"/>
      <protection hidden="1"/>
    </xf>
    <xf numFmtId="0" fontId="27" fillId="8" borderId="19" xfId="1" applyFont="1" applyFill="1" applyBorder="1" applyAlignment="1" applyProtection="1">
      <alignment horizontal="center" vertical="center"/>
      <protection hidden="1"/>
    </xf>
    <xf numFmtId="0" fontId="27" fillId="8" borderId="9" xfId="1" applyFont="1" applyFill="1" applyBorder="1" applyAlignment="1" applyProtection="1">
      <alignment horizontal="center" vertical="center"/>
      <protection hidden="1"/>
    </xf>
    <xf numFmtId="0" fontId="27" fillId="8" borderId="20" xfId="1" applyFont="1" applyFill="1" applyBorder="1" applyAlignment="1" applyProtection="1">
      <alignment horizontal="center" vertical="center"/>
      <protection hidden="1"/>
    </xf>
    <xf numFmtId="0" fontId="5" fillId="0" borderId="27" xfId="0" applyFont="1" applyBorder="1" applyAlignment="1" applyProtection="1">
      <alignment horizontal="center" vertical="center" wrapText="1"/>
      <protection hidden="1"/>
    </xf>
    <xf numFmtId="0" fontId="5" fillId="0" borderId="28" xfId="0" applyFont="1" applyBorder="1" applyAlignment="1" applyProtection="1">
      <alignment horizontal="center" vertical="center" wrapText="1"/>
      <protection hidden="1"/>
    </xf>
    <xf numFmtId="0" fontId="5" fillId="0" borderId="29" xfId="0" applyFont="1" applyBorder="1" applyAlignment="1" applyProtection="1">
      <alignment horizontal="center" vertical="center" wrapText="1"/>
      <protection hidden="1"/>
    </xf>
    <xf numFmtId="0" fontId="5" fillId="0" borderId="1"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24" xfId="0" applyFont="1" applyBorder="1" applyAlignment="1" applyProtection="1">
      <alignment horizontal="right" wrapText="1"/>
      <protection hidden="1"/>
    </xf>
    <xf numFmtId="0" fontId="5" fillId="0" borderId="11" xfId="0" applyFont="1" applyBorder="1" applyAlignment="1" applyProtection="1">
      <alignment horizontal="right" wrapText="1"/>
      <protection hidden="1"/>
    </xf>
    <xf numFmtId="0" fontId="5" fillId="0" borderId="11" xfId="0" applyFont="1" applyBorder="1" applyAlignment="1" applyProtection="1">
      <alignment horizontal="right" vertical="center" wrapText="1"/>
      <protection hidden="1"/>
    </xf>
    <xf numFmtId="0" fontId="7" fillId="0" borderId="0" xfId="0" applyFont="1" applyAlignment="1" applyProtection="1">
      <alignment horizontal="left" vertical="top" wrapText="1"/>
      <protection hidden="1"/>
    </xf>
    <xf numFmtId="0" fontId="5" fillId="0" borderId="21" xfId="0" applyFont="1" applyBorder="1" applyAlignment="1" applyProtection="1">
      <alignment horizontal="center" vertical="top"/>
      <protection hidden="1"/>
    </xf>
    <xf numFmtId="0" fontId="5" fillId="0" borderId="8" xfId="0" applyFont="1" applyBorder="1" applyAlignment="1" applyProtection="1">
      <alignment horizontal="center" vertical="top"/>
      <protection hidden="1"/>
    </xf>
    <xf numFmtId="0" fontId="5" fillId="0" borderId="22" xfId="0" applyFont="1" applyBorder="1" applyAlignment="1" applyProtection="1">
      <alignment horizontal="center" vertical="top"/>
      <protection hidden="1"/>
    </xf>
    <xf numFmtId="0" fontId="1" fillId="4" borderId="11" xfId="0" applyFont="1" applyFill="1" applyBorder="1" applyAlignment="1" applyProtection="1">
      <alignment horizontal="center" vertical="center"/>
      <protection hidden="1"/>
    </xf>
    <xf numFmtId="0" fontId="1" fillId="4" borderId="25" xfId="0" applyFont="1" applyFill="1" applyBorder="1" applyAlignment="1" applyProtection="1">
      <alignment horizontal="center" vertical="center"/>
      <protection hidden="1"/>
    </xf>
    <xf numFmtId="0" fontId="5" fillId="0" borderId="21" xfId="0" applyFont="1" applyBorder="1" applyAlignment="1" applyProtection="1">
      <alignment horizontal="center" wrapText="1"/>
      <protection hidden="1"/>
    </xf>
    <xf numFmtId="0" fontId="5" fillId="0" borderId="8" xfId="0" applyFont="1" applyBorder="1" applyAlignment="1" applyProtection="1">
      <alignment horizontal="center" wrapText="1"/>
      <protection hidden="1"/>
    </xf>
    <xf numFmtId="0" fontId="5" fillId="0" borderId="22" xfId="0" applyFont="1" applyBorder="1" applyAlignment="1" applyProtection="1">
      <alignment horizontal="center" wrapText="1"/>
      <protection hidden="1"/>
    </xf>
    <xf numFmtId="0" fontId="5" fillId="0" borderId="5" xfId="0" applyFont="1" applyBorder="1" applyAlignment="1" applyProtection="1">
      <alignment horizontal="center" wrapText="1"/>
      <protection hidden="1"/>
    </xf>
    <xf numFmtId="0" fontId="5" fillId="0" borderId="0" xfId="0" applyFont="1" applyAlignment="1" applyProtection="1">
      <alignment horizontal="center" wrapText="1"/>
      <protection hidden="1"/>
    </xf>
    <xf numFmtId="0" fontId="5" fillId="0" borderId="23" xfId="0" applyFont="1" applyBorder="1" applyAlignment="1" applyProtection="1">
      <alignment horizontal="center" wrapText="1"/>
      <protection hidden="1"/>
    </xf>
    <xf numFmtId="0" fontId="5" fillId="0" borderId="21"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22"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23" xfId="0" applyFont="1" applyBorder="1" applyAlignment="1" applyProtection="1">
      <alignment horizontal="center" vertical="center" wrapText="1"/>
      <protection hidden="1"/>
    </xf>
    <xf numFmtId="0" fontId="5" fillId="0" borderId="24"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hidden="1"/>
    </xf>
    <xf numFmtId="0" fontId="9" fillId="5" borderId="19" xfId="0" applyFont="1" applyFill="1" applyBorder="1" applyAlignment="1" applyProtection="1">
      <alignment horizontal="center" vertical="center" wrapText="1"/>
      <protection hidden="1"/>
    </xf>
    <xf numFmtId="0" fontId="9" fillId="5" borderId="20" xfId="0" applyFont="1" applyFill="1" applyBorder="1" applyAlignment="1" applyProtection="1">
      <alignment horizontal="center" vertical="center" wrapText="1"/>
      <protection hidden="1"/>
    </xf>
  </cellXfs>
  <cellStyles count="5">
    <cellStyle name="Hyperlink" xfId="1" builtinId="8"/>
    <cellStyle name="Normal" xfId="0" builtinId="0"/>
    <cellStyle name="Normal 2" xfId="2" xr:uid="{00000000-0005-0000-0000-000002000000}"/>
    <cellStyle name="Normal 3" xfId="3" xr:uid="{00000000-0005-0000-0000-000003000000}"/>
    <cellStyle name="Normal 4" xfId="4" xr:uid="{00000000-0005-0000-0000-000004000000}"/>
  </cellStyles>
  <dxfs count="36">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8195" name="Option Button 3" descr="the same Party Responsible for Certification (do not complete the Submitter Contact Information below)"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8197" name="Group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42"/>
  <sheetViews>
    <sheetView showGridLines="0" tabSelected="1" workbookViewId="0">
      <selection activeCell="L2" sqref="L2"/>
    </sheetView>
  </sheetViews>
  <sheetFormatPr defaultRowHeight="12.75" x14ac:dyDescent="0.2"/>
  <cols>
    <col min="1" max="1" width="3.7109375" style="45" customWidth="1"/>
    <col min="2" max="2" width="12.28515625" style="34" customWidth="1"/>
    <col min="3" max="3" width="7.7109375" style="34" customWidth="1"/>
    <col min="4" max="4" width="33.7109375" style="34" customWidth="1"/>
    <col min="5" max="5" width="12.7109375" style="34" customWidth="1"/>
    <col min="6" max="6" width="3.7109375" style="34" customWidth="1"/>
    <col min="7" max="7" width="3.7109375" style="42" customWidth="1"/>
    <col min="8" max="8" width="12.28515625" style="34" customWidth="1"/>
    <col min="9" max="9" width="7.7109375" style="34" customWidth="1"/>
    <col min="10" max="10" width="33.7109375" style="34" customWidth="1"/>
    <col min="11" max="11" width="12.7109375" style="34" customWidth="1"/>
    <col min="12" max="12" width="3.7109375" style="34" customWidth="1"/>
    <col min="13" max="13" width="8.7109375" style="34" customWidth="1"/>
    <col min="14" max="14" width="13.42578125" style="34" hidden="1" customWidth="1"/>
    <col min="15" max="15" width="13.85546875" style="34" hidden="1" customWidth="1"/>
    <col min="16" max="16" width="9.140625" style="11" hidden="1" customWidth="1"/>
    <col min="17" max="17" width="12.7109375" style="34" bestFit="1" customWidth="1"/>
    <col min="18" max="16384" width="9.140625" style="34"/>
  </cols>
  <sheetData>
    <row r="1" spans="1:18" ht="25.5" customHeight="1" x14ac:dyDescent="0.2">
      <c r="A1" s="179" t="s">
        <v>179</v>
      </c>
      <c r="B1" s="179"/>
      <c r="C1" s="179"/>
      <c r="D1" s="179"/>
      <c r="E1" s="179"/>
      <c r="F1" s="179"/>
      <c r="G1" s="179"/>
      <c r="H1" s="179"/>
      <c r="I1" s="179"/>
      <c r="J1" s="179"/>
      <c r="L1" s="77" t="s">
        <v>178</v>
      </c>
      <c r="P1" s="30">
        <v>13</v>
      </c>
    </row>
    <row r="2" spans="1:18" ht="17.100000000000001" customHeight="1" x14ac:dyDescent="0.2">
      <c r="A2" s="122" t="s">
        <v>163</v>
      </c>
      <c r="J2" s="78"/>
      <c r="K2" s="32"/>
      <c r="N2" s="54" t="s">
        <v>22</v>
      </c>
      <c r="O2" s="54" t="s">
        <v>17</v>
      </c>
      <c r="P2" s="30">
        <v>17</v>
      </c>
    </row>
    <row r="3" spans="1:18" s="32" customFormat="1" ht="20.100000000000001" customHeight="1" x14ac:dyDescent="0.2">
      <c r="A3" s="57" t="str">
        <f>D3</f>
        <v>Central Air Conditioners and Heat Pumps Other than Multi-Split Systems, Appendix M1</v>
      </c>
      <c r="C3" s="39" t="s">
        <v>23</v>
      </c>
      <c r="D3" s="166" t="s">
        <v>154</v>
      </c>
      <c r="E3" s="166"/>
      <c r="F3" s="166"/>
      <c r="G3" s="166"/>
      <c r="H3" s="166"/>
      <c r="I3" s="166"/>
      <c r="J3" s="40" t="s">
        <v>14</v>
      </c>
      <c r="K3" s="167"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7"/>
      <c r="M3" s="35"/>
      <c r="N3" s="42">
        <f>N11</f>
        <v>0</v>
      </c>
      <c r="O3" s="42">
        <f>N12</f>
        <v>0</v>
      </c>
      <c r="P3" s="30">
        <v>20</v>
      </c>
    </row>
    <row r="4" spans="1:18" s="32" customFormat="1" ht="9.9499999999999993" customHeight="1" x14ac:dyDescent="0.2">
      <c r="A4" s="57" t="str">
        <f>RIGHT(L1,LEN(L1)-8)</f>
        <v>5.4</v>
      </c>
      <c r="B4" s="33"/>
      <c r="C4" s="33"/>
      <c r="D4" s="166"/>
      <c r="E4" s="166"/>
      <c r="F4" s="166"/>
      <c r="G4" s="166"/>
      <c r="H4" s="166"/>
      <c r="I4" s="166"/>
      <c r="M4" s="35"/>
      <c r="P4" s="30">
        <v>10</v>
      </c>
    </row>
    <row r="5" spans="1:18" s="32" customFormat="1" ht="20.100000000000001" customHeight="1" x14ac:dyDescent="0.2">
      <c r="A5" s="44"/>
      <c r="D5" s="166"/>
      <c r="E5" s="166"/>
      <c r="F5" s="166"/>
      <c r="G5" s="166"/>
      <c r="H5" s="166"/>
      <c r="I5" s="166"/>
      <c r="J5" s="40" t="s">
        <v>15</v>
      </c>
      <c r="K5" s="168" t="str">
        <f>IF(OR(K3="Error",Input!D3="Error"),"Error",IF(OR(K3="No Data",Input!D3="No Data"),"No Data","OK"))</f>
        <v>No Data</v>
      </c>
      <c r="L5" s="168"/>
      <c r="M5" s="35"/>
      <c r="N5" s="42" t="str">
        <f>IF(N3=1,"U.S. Manufacturer",IF(N3=2,"Importer","No Type"))</f>
        <v>No Type</v>
      </c>
      <c r="O5" s="42" t="str">
        <f>IF(O3=1,IF(N3=1,"U.S. Manufacturer",IF(N3=2,"Importer","No Type")),IF(O3=2,"Third Party Representative","No Type"))</f>
        <v>No Type</v>
      </c>
      <c r="P5" s="30">
        <v>20</v>
      </c>
    </row>
    <row r="6" spans="1:18" s="32" customFormat="1" ht="20.100000000000001" customHeight="1" x14ac:dyDescent="0.2">
      <c r="A6" s="44"/>
      <c r="D6" s="169" t="s">
        <v>37</v>
      </c>
      <c r="E6" s="169"/>
      <c r="F6" s="115"/>
      <c r="G6" s="115"/>
      <c r="H6" s="115"/>
      <c r="I6" s="115"/>
      <c r="J6" s="40"/>
      <c r="K6" s="116"/>
      <c r="L6" s="116"/>
      <c r="M6" s="35"/>
      <c r="N6" s="42"/>
      <c r="O6" s="42"/>
      <c r="P6" s="30">
        <v>20</v>
      </c>
    </row>
    <row r="7" spans="1:18" s="32" customFormat="1" ht="9.9499999999999993" customHeight="1" thickBot="1" x14ac:dyDescent="0.25">
      <c r="A7" s="44"/>
      <c r="B7" s="33"/>
      <c r="C7" s="33"/>
      <c r="D7" s="33"/>
      <c r="E7" s="33"/>
      <c r="G7" s="42"/>
      <c r="H7" s="36"/>
      <c r="I7" s="36"/>
      <c r="J7" s="36"/>
      <c r="K7" s="36"/>
      <c r="L7" s="36"/>
      <c r="M7" s="36"/>
      <c r="N7" s="35"/>
      <c r="O7" s="35"/>
      <c r="P7" s="117">
        <v>10</v>
      </c>
      <c r="Q7" s="35"/>
    </row>
    <row r="8" spans="1:18" s="32" customFormat="1" ht="39.950000000000003" customHeight="1" thickBot="1" x14ac:dyDescent="0.25">
      <c r="A8" s="170" t="s">
        <v>41</v>
      </c>
      <c r="B8" s="171"/>
      <c r="C8" s="171"/>
      <c r="D8" s="171"/>
      <c r="E8" s="171"/>
      <c r="F8" s="171"/>
      <c r="G8" s="171"/>
      <c r="H8" s="171"/>
      <c r="I8" s="171"/>
      <c r="J8" s="171"/>
      <c r="K8" s="171"/>
      <c r="L8" s="172"/>
      <c r="M8" s="36"/>
      <c r="N8" s="35"/>
      <c r="O8" s="35"/>
      <c r="P8" s="117">
        <v>40</v>
      </c>
      <c r="Q8" s="35"/>
    </row>
    <row r="9" spans="1:18" s="32" customFormat="1" ht="18" customHeight="1" x14ac:dyDescent="0.2">
      <c r="A9" s="79"/>
      <c r="B9" s="80" t="s">
        <v>24</v>
      </c>
      <c r="C9" s="80"/>
      <c r="D9" s="81"/>
      <c r="E9" s="81"/>
      <c r="F9" s="82"/>
      <c r="G9" s="79"/>
      <c r="H9" s="80" t="s">
        <v>25</v>
      </c>
      <c r="I9" s="80"/>
      <c r="J9" s="81"/>
      <c r="K9" s="81"/>
      <c r="L9" s="82"/>
      <c r="M9" s="42"/>
      <c r="N9" s="42"/>
      <c r="O9" s="35"/>
      <c r="P9" s="117">
        <v>18</v>
      </c>
      <c r="Q9" s="35"/>
      <c r="R9" s="35"/>
    </row>
    <row r="10" spans="1:18" s="32" customFormat="1" ht="18" customHeight="1" thickBot="1" x14ac:dyDescent="0.25">
      <c r="A10" s="83"/>
      <c r="B10" s="84" t="s">
        <v>26</v>
      </c>
      <c r="C10" s="84"/>
      <c r="D10" s="84"/>
      <c r="E10" s="84"/>
      <c r="F10" s="85"/>
      <c r="G10" s="83"/>
      <c r="H10" s="45" t="s">
        <v>27</v>
      </c>
      <c r="I10" s="45"/>
      <c r="J10" s="33"/>
      <c r="K10" s="33"/>
      <c r="L10" s="85"/>
      <c r="M10" s="36"/>
      <c r="N10" s="35"/>
      <c r="O10" s="35"/>
      <c r="P10" s="117">
        <v>18</v>
      </c>
      <c r="Q10" s="35"/>
    </row>
    <row r="11" spans="1:18" s="32" customFormat="1" ht="27.95" customHeight="1" x14ac:dyDescent="0.2">
      <c r="A11" s="83"/>
      <c r="B11" s="173"/>
      <c r="C11" s="174"/>
      <c r="D11" s="191" t="str">
        <f>IF(OR(N11=1,N11=2),"","Please enter required data")</f>
        <v>Please enter required data</v>
      </c>
      <c r="E11" s="33"/>
      <c r="F11" s="85"/>
      <c r="G11" s="83"/>
      <c r="H11" s="173"/>
      <c r="I11" s="177"/>
      <c r="J11" s="174"/>
      <c r="K11" s="165" t="str">
        <f>IF(OR(N12=1,N12=2),"","Please enter required data")</f>
        <v>Please enter required data</v>
      </c>
      <c r="L11" s="85"/>
      <c r="M11" s="36"/>
      <c r="N11" s="86">
        <v>0</v>
      </c>
      <c r="O11" s="87"/>
      <c r="P11" s="117">
        <v>28</v>
      </c>
      <c r="Q11" s="35"/>
    </row>
    <row r="12" spans="1:18" s="95" customFormat="1" ht="27.95" customHeight="1" thickBot="1" x14ac:dyDescent="0.25">
      <c r="A12" s="88"/>
      <c r="B12" s="175"/>
      <c r="C12" s="176"/>
      <c r="D12" s="191"/>
      <c r="E12" s="89"/>
      <c r="F12" s="90"/>
      <c r="G12" s="88"/>
      <c r="H12" s="175"/>
      <c r="I12" s="178"/>
      <c r="J12" s="176"/>
      <c r="K12" s="165"/>
      <c r="L12" s="90"/>
      <c r="M12" s="91"/>
      <c r="N12" s="92">
        <v>0</v>
      </c>
      <c r="O12" s="93"/>
      <c r="P12" s="118">
        <v>28</v>
      </c>
      <c r="Q12" s="94"/>
    </row>
    <row r="13" spans="1:18" s="32" customFormat="1" ht="12.95" customHeight="1" x14ac:dyDescent="0.2">
      <c r="A13" s="83"/>
      <c r="B13" s="33"/>
      <c r="C13" s="33"/>
      <c r="D13" s="33"/>
      <c r="E13" s="33"/>
      <c r="F13" s="85"/>
      <c r="G13" s="83"/>
      <c r="H13" s="33"/>
      <c r="I13" s="33"/>
      <c r="J13" s="33"/>
      <c r="K13" s="33"/>
      <c r="L13" s="85"/>
      <c r="M13" s="36"/>
      <c r="N13" s="35"/>
      <c r="O13" s="42"/>
      <c r="P13" s="117">
        <v>13</v>
      </c>
      <c r="Q13" s="35"/>
    </row>
    <row r="14" spans="1:18" s="98" customFormat="1" ht="12.95" customHeight="1" x14ac:dyDescent="0.2">
      <c r="A14" s="96"/>
      <c r="B14" s="97" t="s">
        <v>28</v>
      </c>
      <c r="C14" s="97"/>
      <c r="D14" s="87"/>
      <c r="F14" s="99"/>
      <c r="G14" s="96"/>
      <c r="H14" s="97" t="s">
        <v>29</v>
      </c>
      <c r="I14" s="97"/>
      <c r="J14" s="87"/>
      <c r="L14" s="99"/>
      <c r="M14" s="100"/>
      <c r="N14" s="100"/>
      <c r="O14" s="60"/>
      <c r="P14" s="117">
        <v>13</v>
      </c>
    </row>
    <row r="15" spans="1:18" s="41" customFormat="1" ht="12.95" customHeight="1" thickBot="1" x14ac:dyDescent="0.25">
      <c r="A15" s="101"/>
      <c r="F15" s="102"/>
      <c r="G15" s="101"/>
      <c r="L15" s="102"/>
      <c r="M15" s="42"/>
      <c r="N15" s="42"/>
      <c r="O15" s="43"/>
      <c r="P15" s="117">
        <v>13</v>
      </c>
    </row>
    <row r="16" spans="1:18" s="41" customFormat="1" ht="23.1" customHeight="1" thickBot="1" x14ac:dyDescent="0.25">
      <c r="A16" s="182" t="s">
        <v>30</v>
      </c>
      <c r="B16" s="183"/>
      <c r="C16" s="184"/>
      <c r="D16" s="103"/>
      <c r="E16" s="104" t="str">
        <f>IF(ISBLANK(D16),"Please enter required data",IF(ISNONTEXT(D16),"Please enter required data",""))</f>
        <v>Please enter required data</v>
      </c>
      <c r="F16" s="105"/>
      <c r="G16" s="182" t="s">
        <v>30</v>
      </c>
      <c r="H16" s="183"/>
      <c r="I16" s="184"/>
      <c r="J16" s="103"/>
      <c r="K16" s="104" t="str">
        <f>IF($N$12=1,IF(ISBLANK(J16),"","No entry should be made"),IF(ISBLANK(J16),"Please enter required data",IF(ISNONTEXT(J16),"Please enter required data","")))</f>
        <v>Please enter required data</v>
      </c>
      <c r="L16" s="105"/>
      <c r="M16" s="42"/>
      <c r="N16" s="43" t="s">
        <v>16</v>
      </c>
      <c r="O16" s="43"/>
      <c r="P16" s="117">
        <v>23</v>
      </c>
      <c r="Q16" s="43"/>
    </row>
    <row r="17" spans="1:84" s="41" customFormat="1" ht="23.1" customHeight="1" thickBot="1" x14ac:dyDescent="0.25">
      <c r="A17" s="182" t="s">
        <v>31</v>
      </c>
      <c r="B17" s="183"/>
      <c r="C17" s="184"/>
      <c r="D17" s="103"/>
      <c r="E17" s="104" t="str">
        <f>IF(ISBLANK(D17),"Please enter required data",IF(ISNONTEXT(D17),"Please enter required data",""))</f>
        <v>Please enter required data</v>
      </c>
      <c r="F17" s="105"/>
      <c r="G17" s="182" t="s">
        <v>31</v>
      </c>
      <c r="H17" s="183"/>
      <c r="I17" s="184"/>
      <c r="J17" s="103"/>
      <c r="K17" s="104" t="str">
        <f>IF($N$12=1,IF(ISBLANK(J17),"","No entry should be made"),IF(ISBLANK(J17),"Please enter required data",IF(ISNONTEXT(J17),"Please enter required data","")))</f>
        <v>Please enter required data</v>
      </c>
      <c r="L17" s="105"/>
      <c r="M17" s="42"/>
      <c r="N17" s="43" t="s">
        <v>16</v>
      </c>
      <c r="O17" s="43"/>
      <c r="P17" s="117">
        <v>23</v>
      </c>
      <c r="Q17" s="43"/>
    </row>
    <row r="18" spans="1:84" s="41" customFormat="1" ht="23.1" customHeight="1" thickBot="1" x14ac:dyDescent="0.25">
      <c r="A18" s="188" t="s">
        <v>32</v>
      </c>
      <c r="B18" s="189"/>
      <c r="C18" s="190"/>
      <c r="D18" s="103"/>
      <c r="E18" s="104" t="str">
        <f>IF(ISBLANK(D18),"Please enter required data",IF(ISNONTEXT(D18),"Please enter required data",""))</f>
        <v>Please enter required data</v>
      </c>
      <c r="F18" s="105"/>
      <c r="G18" s="188" t="s">
        <v>32</v>
      </c>
      <c r="H18" s="189"/>
      <c r="I18" s="190"/>
      <c r="J18" s="103"/>
      <c r="K18" s="104" t="str">
        <f>IF($N$12=1,IF(ISBLANK(J18),"","No entry should be made"),IF(ISBLANK(J18),"Please enter required data",IF(ISNONTEXT(J18),"Please enter required data","")))</f>
        <v>Please enter required data</v>
      </c>
      <c r="L18" s="105"/>
      <c r="M18" s="42"/>
      <c r="N18" s="43" t="s">
        <v>16</v>
      </c>
      <c r="O18" s="43"/>
      <c r="P18" s="117">
        <v>23</v>
      </c>
      <c r="Q18" s="43"/>
    </row>
    <row r="19" spans="1:84" s="41" customFormat="1" ht="23.1" customHeight="1" thickBot="1" x14ac:dyDescent="0.25">
      <c r="A19" s="182" t="s">
        <v>33</v>
      </c>
      <c r="B19" s="183"/>
      <c r="C19" s="184"/>
      <c r="D19" s="103"/>
      <c r="E19" s="104" t="str">
        <f>IF(ISBLANK(D19),"Please enter required data","")</f>
        <v>Please enter required data</v>
      </c>
      <c r="F19" s="105"/>
      <c r="G19" s="182" t="s">
        <v>33</v>
      </c>
      <c r="H19" s="183"/>
      <c r="I19" s="184"/>
      <c r="J19" s="103"/>
      <c r="K19" s="104" t="str">
        <f>IF($N$12=1,IF(ISBLANK(J19),"","No entry should be made"),IF(ISBLANK(J19),"Please enter required data",""))</f>
        <v>Please enter required data</v>
      </c>
      <c r="L19" s="105"/>
      <c r="M19" s="42"/>
      <c r="N19" s="43" t="s">
        <v>16</v>
      </c>
      <c r="O19" s="43"/>
      <c r="P19" s="117">
        <v>23</v>
      </c>
      <c r="Q19" s="43"/>
    </row>
    <row r="20" spans="1:84" s="41" customFormat="1" ht="23.1" customHeight="1" thickBot="1" x14ac:dyDescent="0.25">
      <c r="A20" s="182" t="s">
        <v>34</v>
      </c>
      <c r="B20" s="183"/>
      <c r="C20" s="184"/>
      <c r="D20" s="51"/>
      <c r="E20" s="104" t="str">
        <f>IF(IF(ISERROR(FIND("@",D20)),1,0)+IF(ISERROR(FIND(".",D20)),1,0)&gt;0,"Please enter required data"," ")</f>
        <v>Please enter required data</v>
      </c>
      <c r="F20" s="105"/>
      <c r="G20" s="182" t="s">
        <v>34</v>
      </c>
      <c r="H20" s="183"/>
      <c r="I20" s="184"/>
      <c r="J20" s="51"/>
      <c r="K20" s="104" t="str">
        <f>IF($N$12=1,IF(ISBLANK(J20),"","No entry should be made"),IF(IF(ISERROR(FIND("@",J20)),1,0)+IF(ISERROR(FIND(".",J20)),1,0)&gt;0,"Please enter required data"," "))</f>
        <v>Please enter required data</v>
      </c>
      <c r="L20" s="105"/>
      <c r="M20" s="42"/>
      <c r="N20" s="43" t="s">
        <v>16</v>
      </c>
      <c r="O20" s="43"/>
      <c r="P20" s="117">
        <v>23</v>
      </c>
      <c r="Q20" s="43"/>
    </row>
    <row r="21" spans="1:84" s="41" customFormat="1" ht="12.95" customHeight="1" thickBot="1" x14ac:dyDescent="0.25">
      <c r="A21" s="106"/>
      <c r="B21" s="107"/>
      <c r="C21" s="107"/>
      <c r="D21" s="107"/>
      <c r="E21" s="107"/>
      <c r="F21" s="108"/>
      <c r="G21" s="106"/>
      <c r="H21" s="107"/>
      <c r="I21" s="107"/>
      <c r="J21" s="107"/>
      <c r="K21" s="107"/>
      <c r="L21" s="108"/>
      <c r="M21" s="42"/>
      <c r="N21" s="43"/>
      <c r="O21" s="43"/>
      <c r="P21" s="117">
        <v>13</v>
      </c>
      <c r="Q21" s="43"/>
    </row>
    <row r="22" spans="1:84" s="41" customFormat="1" ht="12.95" customHeight="1" x14ac:dyDescent="0.2">
      <c r="G22" s="42"/>
      <c r="H22" s="42"/>
      <c r="I22" s="42"/>
      <c r="J22" s="42"/>
      <c r="K22" s="42"/>
      <c r="L22" s="42"/>
      <c r="M22" s="42"/>
      <c r="N22" s="43"/>
      <c r="O22" s="43"/>
      <c r="P22" s="117">
        <v>13</v>
      </c>
      <c r="Q22" s="43"/>
    </row>
    <row r="23" spans="1:84" s="32" customFormat="1" ht="17.100000000000001" customHeight="1" x14ac:dyDescent="0.2">
      <c r="A23" s="44"/>
      <c r="B23" s="109" t="str">
        <f>"Compliance Statement "&amp;IF(N12=2,"- Third Party Representative", IF(AND(N11=1,N12=1),"- U.S. Manufacturer",IF(AND(N11=2,N12=1),"- Importer","")))</f>
        <v xml:space="preserve">Compliance Statement </v>
      </c>
      <c r="C23" s="25"/>
      <c r="G23" s="42"/>
      <c r="P23" s="30">
        <v>17</v>
      </c>
      <c r="T23" s="33"/>
    </row>
    <row r="24" spans="1:84" s="32" customFormat="1" ht="114.95" customHeight="1" x14ac:dyDescent="0.2">
      <c r="A24" s="44"/>
      <c r="B24" s="185" t="str">
        <f>IF(N12=0,"Select one of the options for 'Submitter - Party Submitting This Report' above",IF(N12=1,N24,IF(N12=2,O24,"Error in Submitter Type")))</f>
        <v>Select one of the options for 'Submitter - Party Submitting This Report' above</v>
      </c>
      <c r="C24" s="185"/>
      <c r="D24" s="185"/>
      <c r="E24" s="185"/>
      <c r="F24" s="185"/>
      <c r="G24" s="185"/>
      <c r="H24" s="185"/>
      <c r="I24" s="185"/>
      <c r="J24" s="185"/>
      <c r="K24" s="185"/>
      <c r="L24" s="75"/>
      <c r="M24" s="75"/>
      <c r="N24" s="75" t="s">
        <v>121</v>
      </c>
      <c r="O24" s="75" t="s">
        <v>122</v>
      </c>
      <c r="P24" s="30">
        <v>115</v>
      </c>
      <c r="S24" s="33"/>
    </row>
    <row r="25" spans="1:84" s="32" customFormat="1" ht="6" customHeight="1" thickBot="1" x14ac:dyDescent="0.25">
      <c r="A25" s="44"/>
      <c r="B25" s="110"/>
      <c r="C25" s="110"/>
      <c r="D25" s="110"/>
      <c r="E25" s="110"/>
      <c r="F25" s="110"/>
      <c r="G25" s="110"/>
      <c r="H25" s="110"/>
      <c r="I25" s="110"/>
      <c r="J25" s="110"/>
      <c r="K25" s="110"/>
      <c r="L25" s="75"/>
      <c r="M25" s="75"/>
      <c r="N25" s="75"/>
      <c r="O25" s="75"/>
      <c r="P25" s="30">
        <v>6</v>
      </c>
      <c r="S25" s="33"/>
    </row>
    <row r="26" spans="1:84" s="41" customFormat="1" ht="38.1" customHeight="1" thickBot="1" x14ac:dyDescent="0.25">
      <c r="A26" s="47"/>
      <c r="B26" s="186" t="s">
        <v>35</v>
      </c>
      <c r="C26" s="187"/>
      <c r="D26" s="50"/>
      <c r="E26" s="104" t="str">
        <f>IF(ISBLANK(D26),"Please enter required data",IF(ISNONTEXT(D26),"Please enter required data",""))</f>
        <v>Please enter required data</v>
      </c>
      <c r="F26" s="46"/>
      <c r="G26" s="53"/>
      <c r="I26" s="40" t="s">
        <v>36</v>
      </c>
      <c r="J26" s="52"/>
      <c r="K26" s="111" t="str">
        <f>IF(ISNUMBER(J26),"","Please enter required data")</f>
        <v>Please enter required data</v>
      </c>
      <c r="L26" s="46"/>
      <c r="M26" s="46"/>
      <c r="P26" s="30">
        <v>38</v>
      </c>
    </row>
    <row r="27" spans="1:84" s="41" customFormat="1" ht="12.95" customHeight="1" x14ac:dyDescent="0.2">
      <c r="F27" s="48"/>
      <c r="G27" s="42"/>
      <c r="P27" s="30">
        <v>13</v>
      </c>
      <c r="CF27" s="49"/>
    </row>
    <row r="28" spans="1:84" ht="12.95" customHeight="1" thickBot="1" x14ac:dyDescent="0.25">
      <c r="A28" s="64"/>
      <c r="B28" s="65"/>
      <c r="C28" s="65"/>
      <c r="D28" s="65"/>
      <c r="E28" s="65"/>
      <c r="F28" s="65"/>
      <c r="G28" s="112"/>
      <c r="H28" s="65"/>
      <c r="I28" s="65"/>
      <c r="J28" s="65"/>
      <c r="K28" s="65"/>
      <c r="L28" s="65"/>
      <c r="P28" s="30">
        <v>13</v>
      </c>
    </row>
    <row r="29" spans="1:84" ht="12.95" customHeight="1" x14ac:dyDescent="0.2">
      <c r="E29" s="113"/>
      <c r="F29" s="113"/>
      <c r="G29" s="114"/>
      <c r="H29" s="113"/>
      <c r="I29" s="113"/>
      <c r="J29" s="113"/>
      <c r="K29" s="113"/>
      <c r="L29" s="113"/>
      <c r="P29" s="30">
        <v>13</v>
      </c>
    </row>
    <row r="30" spans="1:84" ht="12.95" customHeight="1" x14ac:dyDescent="0.2">
      <c r="B30" s="76" t="s">
        <v>180</v>
      </c>
      <c r="C30" s="76"/>
      <c r="D30" s="45"/>
      <c r="E30" s="45"/>
      <c r="P30" s="30">
        <v>13</v>
      </c>
    </row>
    <row r="31" spans="1:84" ht="12.95" customHeight="1" x14ac:dyDescent="0.2">
      <c r="B31" s="67"/>
      <c r="C31" s="67"/>
      <c r="D31" s="45"/>
      <c r="E31" s="45"/>
      <c r="P31" s="30">
        <v>13</v>
      </c>
    </row>
    <row r="32" spans="1:84" ht="12.95" customHeight="1" x14ac:dyDescent="0.2">
      <c r="B32" s="66" t="s">
        <v>18</v>
      </c>
      <c r="C32" s="66"/>
      <c r="D32" s="45"/>
      <c r="E32" s="45"/>
      <c r="P32" s="30">
        <v>13</v>
      </c>
    </row>
    <row r="33" spans="1:16" ht="12.95" customHeight="1" x14ac:dyDescent="0.2">
      <c r="B33" s="66" t="s">
        <v>19</v>
      </c>
      <c r="C33" s="66"/>
      <c r="D33" s="45"/>
      <c r="E33" s="45"/>
      <c r="P33" s="30">
        <v>13</v>
      </c>
    </row>
    <row r="34" spans="1:16" ht="12.95" customHeight="1" x14ac:dyDescent="0.2">
      <c r="A34" s="34"/>
      <c r="B34" s="68"/>
      <c r="C34" s="68"/>
      <c r="D34" s="45"/>
      <c r="E34" s="45"/>
      <c r="P34" s="30">
        <v>13</v>
      </c>
    </row>
    <row r="35" spans="1:16" ht="185.1" customHeight="1" x14ac:dyDescent="0.2">
      <c r="A35" s="34"/>
      <c r="B35" s="181" t="s">
        <v>102</v>
      </c>
      <c r="C35" s="181"/>
      <c r="D35" s="181"/>
      <c r="E35" s="181"/>
      <c r="F35" s="181"/>
      <c r="G35" s="181"/>
      <c r="H35" s="181"/>
      <c r="I35" s="181"/>
      <c r="J35" s="181"/>
      <c r="K35" s="181"/>
      <c r="P35" s="30">
        <v>185</v>
      </c>
    </row>
    <row r="36" spans="1:16" x14ac:dyDescent="0.2">
      <c r="A36" s="34"/>
      <c r="P36" s="126">
        <v>13</v>
      </c>
    </row>
    <row r="37" spans="1:16" s="123" customFormat="1" ht="12.95" customHeight="1" x14ac:dyDescent="0.2">
      <c r="B37" s="124" t="s">
        <v>181</v>
      </c>
      <c r="G37" s="125"/>
      <c r="P37" s="126">
        <v>13</v>
      </c>
    </row>
    <row r="38" spans="1:16" s="123" customFormat="1" ht="12.95" customHeight="1" x14ac:dyDescent="0.2">
      <c r="A38" s="127"/>
      <c r="B38" s="128"/>
      <c r="G38" s="125"/>
      <c r="P38" s="126">
        <v>13</v>
      </c>
    </row>
    <row r="39" spans="1:16" s="123" customFormat="1" ht="12.95" customHeight="1" x14ac:dyDescent="0.2">
      <c r="A39" s="127"/>
      <c r="B39" s="124" t="s">
        <v>18</v>
      </c>
      <c r="G39" s="125"/>
      <c r="P39" s="126">
        <v>13</v>
      </c>
    </row>
    <row r="40" spans="1:16" s="123" customFormat="1" ht="12.95" customHeight="1" x14ac:dyDescent="0.2">
      <c r="A40" s="127"/>
      <c r="B40" s="124" t="s">
        <v>19</v>
      </c>
      <c r="G40" s="125"/>
      <c r="P40" s="126">
        <v>13</v>
      </c>
    </row>
    <row r="41" spans="1:16" s="123" customFormat="1" ht="12.95" customHeight="1" x14ac:dyDescent="0.2">
      <c r="A41" s="127"/>
      <c r="B41" s="129"/>
      <c r="G41" s="125"/>
      <c r="P41" s="126">
        <v>13</v>
      </c>
    </row>
    <row r="42" spans="1:16" s="123" customFormat="1" ht="171.95" customHeight="1" x14ac:dyDescent="0.2">
      <c r="A42" s="127"/>
      <c r="B42" s="180" t="s">
        <v>123</v>
      </c>
      <c r="C42" s="180"/>
      <c r="D42" s="180"/>
      <c r="E42" s="180"/>
      <c r="F42" s="180"/>
      <c r="G42" s="180"/>
      <c r="H42" s="180"/>
      <c r="I42" s="180"/>
      <c r="J42" s="180"/>
      <c r="K42" s="180"/>
      <c r="P42" s="126">
        <v>172</v>
      </c>
    </row>
  </sheetData>
  <sheetProtection algorithmName="SHA-512" hashValue="P6qYvc/l1fmVxzZaw5uJ6AkqB53YXSI6m/30GIpte2hBFJLG6/pmUx2FB/aApU5ts67Tl4ud0wJRV4jJUbX6aQ==" saltValue="mrdjqYqt9cGl0yJNA+Kv1g==" spinCount="100000" sheet="1" objects="1" scenarios="1"/>
  <mergeCells count="26">
    <mergeCell ref="A1:J1"/>
    <mergeCell ref="B42:K42"/>
    <mergeCell ref="B35:K35"/>
    <mergeCell ref="A19:C19"/>
    <mergeCell ref="G19:I19"/>
    <mergeCell ref="A20:C20"/>
    <mergeCell ref="G20:I20"/>
    <mergeCell ref="B24:K24"/>
    <mergeCell ref="B26:C26"/>
    <mergeCell ref="A16:C16"/>
    <mergeCell ref="G16:I16"/>
    <mergeCell ref="A17:C17"/>
    <mergeCell ref="G17:I17"/>
    <mergeCell ref="A18:C18"/>
    <mergeCell ref="G18:I18"/>
    <mergeCell ref="D11:D12"/>
    <mergeCell ref="K11:K12"/>
    <mergeCell ref="D3:I5"/>
    <mergeCell ref="K3:L3"/>
    <mergeCell ref="K5:L5"/>
    <mergeCell ref="D6:E6"/>
    <mergeCell ref="A8:L8"/>
    <mergeCell ref="B11:C11"/>
    <mergeCell ref="B12:C12"/>
    <mergeCell ref="H11:J11"/>
    <mergeCell ref="H12:J12"/>
  </mergeCells>
  <conditionalFormatting sqref="B11:B12">
    <cfRule type="expression" dxfId="35" priority="3">
      <formula>IF(OR($N$11=1,$N$11=2),FALSE,TRUE)</formula>
    </cfRule>
  </conditionalFormatting>
  <conditionalFormatting sqref="B24">
    <cfRule type="expression" dxfId="34" priority="9" stopIfTrue="1">
      <formula>IF(OR(N12=1,N12=2),FALSE,TRUE)</formula>
    </cfRule>
  </conditionalFormatting>
  <conditionalFormatting sqref="D11">
    <cfRule type="expression" dxfId="33" priority="4" stopIfTrue="1">
      <formula>IF(OR(N11=1,N11=2),FALSE,TRUE)</formula>
    </cfRule>
  </conditionalFormatting>
  <conditionalFormatting sqref="D16:D18">
    <cfRule type="expression" dxfId="32" priority="16" stopIfTrue="1">
      <formula>ISNONTEXT(D16)</formula>
    </cfRule>
  </conditionalFormatting>
  <conditionalFormatting sqref="D19">
    <cfRule type="expression" dxfId="31" priority="15" stopIfTrue="1">
      <formula>ISBLANK(D19)</formula>
    </cfRule>
  </conditionalFormatting>
  <conditionalFormatting sqref="D20">
    <cfRule type="expression" dxfId="30" priority="11" stopIfTrue="1">
      <formula>ISNONTEXT(D20)</formula>
    </cfRule>
  </conditionalFormatting>
  <conditionalFormatting sqref="D26">
    <cfRule type="expression" dxfId="29" priority="7" stopIfTrue="1">
      <formula>ISNONTEXT(D26)</formula>
    </cfRule>
  </conditionalFormatting>
  <conditionalFormatting sqref="E16:E20">
    <cfRule type="expression" dxfId="28" priority="17" stopIfTrue="1">
      <formula>ISBLANK(D16)</formula>
    </cfRule>
  </conditionalFormatting>
  <conditionalFormatting sqref="E26">
    <cfRule type="expression" dxfId="27" priority="8" stopIfTrue="1">
      <formula>ISBLANK(D26)</formula>
    </cfRule>
  </conditionalFormatting>
  <conditionalFormatting sqref="H11:H12">
    <cfRule type="expression" dxfId="26" priority="1">
      <formula>IF(OR($N$12=1,$N$12=2),FALSE,TRUE)</formula>
    </cfRule>
  </conditionalFormatting>
  <conditionalFormatting sqref="J16:J18">
    <cfRule type="expression" dxfId="25" priority="13" stopIfTrue="1">
      <formula>IF($N$12=1,IF(ISBLANK(J16),FALSE,TRUE),IF(ISNONTEXT(J16),TRUE,FALSE))</formula>
    </cfRule>
  </conditionalFormatting>
  <conditionalFormatting sqref="J19:J20">
    <cfRule type="expression" dxfId="24" priority="10" stopIfTrue="1">
      <formula>IF($N$12=1,IF(ISBLANK(J19),FALSE,TRUE),IF(ISBLANK(J19),TRUE,FALSE))</formula>
    </cfRule>
  </conditionalFormatting>
  <conditionalFormatting sqref="J26">
    <cfRule type="expression" dxfId="23" priority="5" stopIfTrue="1">
      <formula>ISNUMBER(J26)</formula>
    </cfRule>
  </conditionalFormatting>
  <conditionalFormatting sqref="K3 K5:K6">
    <cfRule type="cellIs" dxfId="22" priority="18" stopIfTrue="1" operator="equal">
      <formula>"Error"</formula>
    </cfRule>
    <cfRule type="cellIs" dxfId="21" priority="19" stopIfTrue="1" operator="equal">
      <formula>"OK"</formula>
    </cfRule>
  </conditionalFormatting>
  <conditionalFormatting sqref="K11">
    <cfRule type="expression" dxfId="20" priority="2" stopIfTrue="1">
      <formula>IF(OR(N12=1,N12=2),FALSE,TRUE)</formula>
    </cfRule>
  </conditionalFormatting>
  <conditionalFormatting sqref="K16:K20">
    <cfRule type="expression" dxfId="19" priority="14" stopIfTrue="1">
      <formula>IF($N$12=1,IF(ISBLANK(J16),FALSE,TRUE),IF(ISBLANK(J16),TRUE,FALSE))</formula>
    </cfRule>
  </conditionalFormatting>
  <conditionalFormatting sqref="K26">
    <cfRule type="expression" dxfId="18" priority="6" stopIfTrue="1">
      <formula>ISNUMBER(J26)</formula>
    </cfRule>
  </conditionalFormatting>
  <dataValidations count="22">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00000000}">
      <formula1>IF(ISNONTEXT(D18),FALSE,TRUE)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01000000}">
      <formula1>IF(ISNONTEXT(D17),FALSE,TRUE)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02000000}">
      <formula1>IF($N$12=1,FALSE,IF(ISNONTEXT(J18),FALSE,TRUE))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03000000}">
      <formula1>IF($N$12=1,FALSE,IF(ISNONTEXT(J17),FALSE,TRUE))</formula1>
    </dataValidation>
    <dataValidation type="custom" allowBlank="1" showInputMessage="1" showErrorMessage="1" errorTitle="Email Address" error="Your entry is not an email address.  Please reenter the Email Address." sqref="D20" xr:uid="{00000000-0002-0000-0000-000004000000}">
      <formula1>IF(IF(ISERROR(FIND("@",D20)),1,0)+IF(ISERROR(FIND(".",D20)),1,0)&gt;0,FALSE,TRUE)</formula1>
    </dataValidation>
    <dataValidation type="custom" allowBlank="1" showInputMessage="1" showErrorMessage="1" errorTitle="Phone Number" error="The entry for Phone Number is not a valid entry.  Please reenter the Phone Number." sqref="D19" xr:uid="{00000000-0002-0000-0000-000005000000}">
      <formula1>IF(ISBLANK(D19),FALSE,TRUE)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06000000}">
      <formula1>IF(ISNONTEXT(D16),FALSE,TRUE)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7000000}">
      <formula1>IF($N$12=1,FALSE,IF(IF(ISERROR(FIND("@",J20)),1,0)+IF(ISERROR(FIND(".",J20)),1,0)&gt;0,FALSE,TRUE))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8000000}">
      <formula1>IF($N$12=1,FALSE,IF(ISBLANK(J19),FALSE,TRUE))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9000000}">
      <formula1>IF($N$12=1,FALSE,IF(ISNONTEXT(J16),FALSE,TRUE))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A000000}">
      <formula1>IF(G30=2,IF(ISBLANK(D43),FALSE,TRUE),FALSE)</formula1>
    </dataValidation>
    <dataValidation type="custom" allowBlank="1" showInputMessage="1" showErrorMessage="1" errorTitle="Contact Fax Number" error="The entry for Contact Fax Number is not a valid entry.  Please reenter the Contact Fax Number." sqref="D39" xr:uid="{00000000-0002-0000-0000-00000B000000}">
      <formula1>IF(ISBLANK(D39),FALSE,TRUE)</formula1>
    </dataValidation>
    <dataValidation type="custom" allowBlank="1" showInputMessage="1" showErrorMessage="1" errorTitle="Contact Telephone Number" error="The entry for Contact Telephone Number is not a valid entry.  Please reenter the Contact Telephone Number." sqref="D38" xr:uid="{00000000-0002-0000-0000-00000C000000}">
      <formula1>IF(ISBLANK(D38),FALSE,TRUE)</formula1>
    </dataValidation>
    <dataValidation type="custom" allowBlank="1" showInputMessage="1" showErrorMessage="1" errorTitle="Contact Name" error="The entry for Contact Name is not a valid entry.  Please reenter the Contact Name." sqref="D37" xr:uid="{00000000-0002-0000-0000-00000D000000}">
      <formula1>IF(ISNONTEXT(D37),FALSE,TRUE)</formula1>
    </dataValidation>
    <dataValidation type="custom" allowBlank="1" showInputMessage="1" showErrorMessage="1" errorTitle="Company Name" error="The entry for Company Name is not a valid entry.  Please reenter the Company Name." sqref="D36" xr:uid="{00000000-0002-0000-0000-00000E000000}">
      <formula1>IF(ISNONTEXT(D36),FALSE,TRUE)</formula1>
    </dataValidation>
    <dataValidation type="custom" allowBlank="1" showInputMessage="1" showErrorMessage="1" errorTitle="Contact Email Address" error="Your entry is not an email address.  Please reenter the Contact Email Address." sqref="D40" xr:uid="{00000000-0002-0000-0000-00000F000000}">
      <formula1>IF(IF(ISERROR(FIND("@",D40)),1,0)+IF(ISERROR(FIND(".",D40)),1,0)&gt;0,FALSE,TRUE)</formula1>
    </dataValidation>
    <dataValidation type="custom" allowBlank="1" showInputMessage="1" showErrorMessage="1" errorTitle="Submitter Name" error="The entry for Submitter Name is not a valid entry.  Please reenter the Submitter Name." sqref="D48 D26" xr:uid="{00000000-0002-0000-0000-000010000000}">
      <formula1>IF(ISNONTEXT(D26),FALSE,TRUE)</formula1>
    </dataValidation>
    <dataValidation type="custom" allowBlank="1" showInputMessage="1" showErrorMessage="1" errorTitle="Submitter Email Address" error="Your entry is not an email address.  Please reeneter the Submitter Email Address." sqref="D49" xr:uid="{00000000-0002-0000-0000-000011000000}">
      <formula1>IF(IF(ISERROR(FIND("@",D49)),1,0)+IF(ISERROR(FIND(".",D49)),1,0)&gt;0,FALSE,TRUE)</formula1>
    </dataValidation>
    <dataValidation type="whole" allowBlank="1" showInputMessage="1" showErrorMessage="1" errorTitle="Date" error="The entry is not a date in MM/DD/YYYY format.  Please reenter the date." sqref="D50 J26" xr:uid="{00000000-0002-0000-0000-000012000000}">
      <formula1>0</formula1>
      <formula2>100000</formula2>
    </dataValidation>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13000000}"/>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14000000}"/>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1" xr:uid="{00000000-0002-0000-0000-000015000000}">
      <formula1>IF(G29=2,IF(ISBLANK(D41),FALSE,TRUE),FALSE)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8193"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8194"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8195"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8196"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8197"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G124"/>
  <sheetViews>
    <sheetView showGridLines="0" zoomScale="75" zoomScaleNormal="75" zoomScalePageLayoutView="75" workbookViewId="0">
      <pane xSplit="13" ySplit="9" topLeftCell="N10" activePane="bottomRight" state="frozenSplit"/>
      <selection pane="topRight" activeCell="N1" sqref="N1"/>
      <selection pane="bottomLeft" activeCell="A10" sqref="A10"/>
      <selection pane="bottomRight" activeCell="C10" sqref="C10"/>
    </sheetView>
  </sheetViews>
  <sheetFormatPr defaultRowHeight="12.75" x14ac:dyDescent="0.2"/>
  <cols>
    <col min="1" max="1" width="6.42578125" style="6" customWidth="1"/>
    <col min="2" max="2" width="8" style="6" customWidth="1"/>
    <col min="3" max="5" width="15.7109375" style="7" customWidth="1"/>
    <col min="6" max="6" width="11.140625" style="7" customWidth="1"/>
    <col min="7" max="7" width="21.42578125" style="7" customWidth="1"/>
    <col min="8" max="8" width="14" style="7" customWidth="1"/>
    <col min="9" max="9" width="16.42578125" style="7" customWidth="1"/>
    <col min="10" max="10" width="13.28515625" style="7" customWidth="1"/>
    <col min="11" max="11" width="18" style="7" customWidth="1"/>
    <col min="12" max="12" width="8.85546875" style="7" customWidth="1"/>
    <col min="13" max="13" width="10.140625" style="7" customWidth="1"/>
    <col min="14" max="14" width="19.7109375" style="7" customWidth="1"/>
    <col min="15" max="15" width="13.7109375" style="7" customWidth="1"/>
    <col min="16" max="16" width="22.42578125" style="7" customWidth="1"/>
    <col min="17" max="17" width="12.85546875" style="7" customWidth="1"/>
    <col min="18" max="18" width="17.42578125" style="7" customWidth="1"/>
    <col min="19" max="20" width="12.85546875" style="7" customWidth="1"/>
    <col min="21" max="21" width="18.7109375" style="7" customWidth="1"/>
    <col min="22" max="23" width="15.7109375" style="7" customWidth="1"/>
    <col min="24" max="26" width="13.7109375" style="7" customWidth="1"/>
    <col min="27" max="27" width="17" style="7" customWidth="1"/>
    <col min="28" max="28" width="19" style="7" customWidth="1"/>
    <col min="29" max="29" width="15" style="7" customWidth="1"/>
    <col min="30" max="30" width="16" style="7" customWidth="1"/>
    <col min="31" max="31" width="19.28515625" style="7" customWidth="1"/>
    <col min="32" max="32" width="15.28515625" style="7" customWidth="1"/>
    <col min="33" max="36" width="13.7109375" style="7" customWidth="1"/>
    <col min="37" max="37" width="27.140625" style="7" customWidth="1"/>
    <col min="38" max="38" width="31.28515625" style="7" customWidth="1"/>
    <col min="39" max="39" width="28.140625" style="7" customWidth="1"/>
    <col min="40" max="40" width="15.7109375" style="7" customWidth="1"/>
    <col min="41" max="41" width="14.140625" style="7" customWidth="1"/>
    <col min="42" max="42" width="13.7109375" style="7" customWidth="1"/>
    <col min="43" max="43" width="15.85546875" style="7" customWidth="1"/>
    <col min="44" max="44" width="13.7109375" style="7" customWidth="1"/>
    <col min="45" max="45" width="15.85546875" style="7" customWidth="1"/>
    <col min="46" max="47" width="16.7109375" style="7" customWidth="1"/>
    <col min="48" max="48" width="15.42578125" style="7" customWidth="1"/>
    <col min="49" max="49" width="43.28515625" style="7" customWidth="1"/>
    <col min="50" max="50" width="13.7109375" style="7" customWidth="1"/>
    <col min="51" max="51" width="29.85546875" style="7" customWidth="1"/>
    <col min="52" max="52" width="32.85546875" style="7" customWidth="1"/>
    <col min="53" max="53" width="20" style="7" customWidth="1"/>
    <col min="54" max="55" width="23.7109375" style="7" hidden="1" customWidth="1"/>
    <col min="56" max="56" width="18.7109375" style="7" customWidth="1"/>
    <col min="57" max="57" width="23.28515625" style="7" customWidth="1"/>
    <col min="58" max="58" width="21.42578125" style="7" customWidth="1"/>
    <col min="59" max="59" width="14" style="7" customWidth="1"/>
    <col min="60" max="60" width="17.85546875" style="7" customWidth="1"/>
    <col min="61" max="61" width="18.28515625" style="7" customWidth="1"/>
    <col min="62" max="62" width="26.85546875" style="7" customWidth="1"/>
    <col min="63" max="63" width="17.5703125" style="7" hidden="1" customWidth="1"/>
    <col min="64" max="64" width="18.140625" style="7" hidden="1" customWidth="1"/>
    <col min="65" max="65" width="15.85546875" style="7" hidden="1" customWidth="1"/>
    <col min="66" max="66" width="20.85546875" style="7" customWidth="1"/>
    <col min="67" max="67" width="26.7109375" style="7" customWidth="1"/>
    <col min="68" max="68" width="26.140625" style="7" customWidth="1"/>
    <col min="69" max="69" width="26.7109375" style="7" customWidth="1"/>
    <col min="70" max="70" width="28" style="7" customWidth="1"/>
    <col min="71" max="79" width="26.140625" style="7" customWidth="1"/>
    <col min="80" max="80" width="24.7109375" style="7" customWidth="1"/>
    <col min="81" max="81" width="25.7109375" style="7" customWidth="1"/>
    <col min="82" max="82" width="24.7109375" style="7" customWidth="1"/>
    <col min="83" max="84" width="28.7109375" style="7" customWidth="1"/>
    <col min="85" max="85" width="29.7109375" style="7" customWidth="1"/>
    <col min="86" max="86" width="22.28515625" style="7" customWidth="1"/>
    <col min="87" max="87" width="19" style="7" customWidth="1"/>
    <col min="88" max="88" width="25.42578125" style="7" customWidth="1"/>
    <col min="89" max="90" width="22.7109375" style="7" customWidth="1"/>
    <col min="91" max="91" width="20.7109375" style="7" customWidth="1"/>
    <col min="92" max="92" width="29.42578125" style="7" customWidth="1"/>
    <col min="93" max="93" width="20.7109375" style="7" customWidth="1"/>
    <col min="94" max="94" width="61.7109375" style="7" customWidth="1"/>
    <col min="95" max="105" width="14" style="7" customWidth="1"/>
    <col min="106" max="106" width="45.7109375" style="7" customWidth="1"/>
    <col min="107" max="107" width="40.7109375" style="7" customWidth="1"/>
    <col min="108" max="108" width="25.7109375" style="7" customWidth="1"/>
    <col min="109" max="109" width="7.42578125" style="7" customWidth="1"/>
    <col min="110" max="110" width="11" style="6" customWidth="1"/>
    <col min="111" max="111" width="12.7109375" style="6" customWidth="1"/>
    <col min="112" max="112" width="15.28515625" style="6" customWidth="1"/>
    <col min="113" max="114" width="13.7109375" style="6" customWidth="1"/>
    <col min="115" max="115" width="14.140625" style="6" customWidth="1"/>
    <col min="116" max="116" width="14.28515625" style="6" customWidth="1"/>
    <col min="118" max="118" width="4.7109375" style="7" customWidth="1"/>
    <col min="119" max="119" width="16.140625" style="2" customWidth="1"/>
    <col min="120" max="121" width="20.85546875" style="2" customWidth="1"/>
    <col min="122" max="122" width="10.42578125" style="2" customWidth="1"/>
    <col min="123" max="123" width="20.85546875" style="2" customWidth="1"/>
    <col min="124" max="124" width="15.42578125" style="2" customWidth="1"/>
    <col min="125" max="126" width="16.28515625" style="2" customWidth="1"/>
    <col min="127" max="127" width="19.140625" style="2" customWidth="1"/>
    <col min="128" max="128" width="12.5703125" style="2" customWidth="1"/>
    <col min="129" max="129" width="25.140625" style="2" customWidth="1"/>
    <col min="130" max="130" width="23.7109375" style="2" customWidth="1"/>
    <col min="131" max="131" width="20.85546875" style="2" customWidth="1"/>
    <col min="132" max="132" width="24" style="2" customWidth="1"/>
    <col min="133" max="136" width="20.85546875" style="2" customWidth="1"/>
    <col min="137" max="137" width="23.42578125" style="2" customWidth="1"/>
    <col min="138" max="138" width="17.140625" style="2" customWidth="1"/>
    <col min="139" max="139" width="20.7109375" style="2" customWidth="1"/>
    <col min="140" max="140" width="17.42578125" style="2" customWidth="1"/>
    <col min="141" max="141" width="19.85546875" style="2" customWidth="1"/>
    <col min="142" max="143" width="17.42578125" style="2" customWidth="1"/>
    <col min="144" max="144" width="19.28515625" style="2" customWidth="1"/>
    <col min="145" max="145" width="20.140625" style="2" customWidth="1"/>
    <col min="146" max="146" width="17.42578125" style="2" customWidth="1"/>
    <col min="147" max="147" width="20.140625" style="2" customWidth="1"/>
    <col min="148" max="148" width="17.42578125" style="2" customWidth="1"/>
    <col min="149" max="149" width="19.85546875" style="2" customWidth="1"/>
    <col min="150" max="150" width="17.42578125" style="2" customWidth="1"/>
    <col min="151" max="151" width="20.7109375" style="2" customWidth="1"/>
    <col min="152" max="152" width="22.140625" style="2" customWidth="1"/>
    <col min="153" max="153" width="26.7109375" style="2" customWidth="1"/>
    <col min="154" max="154" width="34.85546875" style="2" customWidth="1"/>
    <col min="155" max="155" width="30.28515625" style="2" customWidth="1"/>
    <col min="156" max="156" width="15.42578125" style="2" customWidth="1"/>
    <col min="157" max="157" width="20.7109375" style="2" customWidth="1"/>
    <col min="158" max="160" width="17.42578125" style="2" customWidth="1"/>
    <col min="161" max="163" width="18.7109375" style="2" customWidth="1"/>
    <col min="164" max="164" width="17.42578125" style="2" customWidth="1"/>
    <col min="165" max="165" width="18.5703125" style="2" customWidth="1"/>
    <col min="166" max="166" width="17.42578125" style="2" customWidth="1"/>
    <col min="167" max="167" width="30" style="2" customWidth="1"/>
    <col min="168" max="168" width="32.42578125" style="2" customWidth="1"/>
    <col min="169" max="169" width="22.5703125" style="2" customWidth="1"/>
    <col min="170" max="171" width="22.5703125" style="2" hidden="1" customWidth="1"/>
    <col min="172" max="172" width="19" style="2" customWidth="1"/>
    <col min="173" max="173" width="23.140625" style="2" customWidth="1"/>
    <col min="174" max="174" width="25.140625" style="2" customWidth="1"/>
    <col min="175" max="175" width="17.42578125" style="2" customWidth="1"/>
    <col min="176" max="176" width="20.85546875" style="2" customWidth="1"/>
    <col min="177" max="177" width="23.42578125" style="2" customWidth="1"/>
    <col min="178" max="178" width="28.5703125" style="2" customWidth="1"/>
    <col min="179" max="179" width="21" style="2" hidden="1" customWidth="1"/>
    <col min="180" max="180" width="22.42578125" style="2" hidden="1" customWidth="1"/>
    <col min="181" max="181" width="19.5703125" style="2" hidden="1" customWidth="1"/>
    <col min="182" max="182" width="19.5703125" style="2" customWidth="1"/>
    <col min="183" max="183" width="28.42578125" style="2" customWidth="1"/>
    <col min="184" max="189" width="28.7109375" style="2" customWidth="1"/>
    <col min="190" max="190" width="20.7109375" style="2" customWidth="1"/>
    <col min="191" max="191" width="22.5703125" style="2" customWidth="1"/>
    <col min="192" max="192" width="20.7109375" style="2" customWidth="1"/>
    <col min="193" max="194" width="24" style="2" customWidth="1"/>
    <col min="195" max="195" width="23.42578125" style="2" customWidth="1"/>
    <col min="196" max="198" width="25.7109375" style="2" customWidth="1"/>
    <col min="199" max="201" width="28.7109375" style="2" customWidth="1"/>
    <col min="202" max="202" width="20.7109375" style="2" customWidth="1"/>
    <col min="203" max="203" width="15.7109375" style="2" customWidth="1"/>
    <col min="204" max="204" width="24.7109375" style="2" customWidth="1"/>
    <col min="205" max="206" width="21.7109375" style="2" customWidth="1"/>
    <col min="207" max="207" width="24.42578125" style="2" customWidth="1"/>
    <col min="208" max="208" width="28" style="2" customWidth="1"/>
    <col min="209" max="209" width="24.42578125" style="2" customWidth="1"/>
    <col min="210" max="210" width="29.85546875" style="2" customWidth="1"/>
    <col min="211" max="211" width="19.7109375" style="2" customWidth="1"/>
    <col min="212" max="221" width="17.42578125" style="2" customWidth="1"/>
    <col min="222" max="222" width="46.7109375" style="2" customWidth="1"/>
    <col min="223" max="223" width="41.7109375" style="2" customWidth="1"/>
    <col min="224" max="224" width="40.7109375" style="2" customWidth="1"/>
    <col min="225" max="225" width="9.28515625" style="2" customWidth="1"/>
    <col min="226" max="231" width="22.7109375" style="6" customWidth="1"/>
    <col min="232" max="232" width="16.28515625" style="2" customWidth="1"/>
    <col min="233" max="233" width="12.5703125" style="6" hidden="1" customWidth="1"/>
    <col min="234" max="234" width="26" style="6" hidden="1" customWidth="1"/>
    <col min="235" max="235" width="14" style="7" hidden="1" customWidth="1"/>
    <col min="236" max="236" width="12.7109375" style="7" hidden="1" customWidth="1"/>
    <col min="237" max="237" width="14" style="7" hidden="1" customWidth="1"/>
    <col min="238" max="238" width="9.140625" style="6" hidden="1" customWidth="1"/>
    <col min="239" max="239" width="4.140625" style="6" hidden="1" customWidth="1"/>
    <col min="240" max="240" width="9.140625" style="6" customWidth="1"/>
    <col min="248" max="248" width="9.140625" style="6"/>
    <col min="255" max="16384" width="9.140625" style="6"/>
  </cols>
  <sheetData>
    <row r="1" spans="1:293" ht="54.95" customHeight="1" thickBot="1" x14ac:dyDescent="0.25">
      <c r="A1" s="58" t="str">
        <f>Certification!A3</f>
        <v>Central Air Conditioners and Heat Pumps Other than Multi-Split Systems, Appendix M1</v>
      </c>
      <c r="B1" s="219" t="str">
        <f>Certification!D3</f>
        <v>Central Air Conditioners and Heat Pumps Other than Multi-Split Systems, Appendix M1</v>
      </c>
      <c r="C1" s="219"/>
      <c r="D1" s="219"/>
      <c r="E1" s="219"/>
      <c r="F1" s="219"/>
      <c r="G1" s="219"/>
      <c r="H1" s="219"/>
      <c r="I1" s="219"/>
      <c r="J1" s="37" t="str">
        <f>Certification!L1</f>
        <v>Version 5.4</v>
      </c>
      <c r="K1" s="225" t="s">
        <v>176</v>
      </c>
      <c r="L1" s="226"/>
      <c r="M1" s="227"/>
      <c r="O1" s="194" t="s">
        <v>164</v>
      </c>
      <c r="P1" s="195"/>
      <c r="Q1" s="195"/>
      <c r="R1" s="196"/>
      <c r="S1" s="145"/>
      <c r="X1" s="145"/>
      <c r="Y1" s="145"/>
      <c r="Z1" s="145"/>
      <c r="DH1" s="22"/>
      <c r="DI1" s="22"/>
      <c r="DJ1" s="22"/>
    </row>
    <row r="2" spans="1:293" ht="24.95" customHeight="1" x14ac:dyDescent="0.2">
      <c r="A2" s="58" t="str">
        <f>Certification!A4</f>
        <v>5.4</v>
      </c>
      <c r="B2" s="220" t="s">
        <v>171</v>
      </c>
      <c r="C2" s="221"/>
      <c r="D2" s="221"/>
      <c r="E2" s="221"/>
      <c r="F2" s="221"/>
      <c r="G2" s="222"/>
      <c r="K2" s="228"/>
      <c r="L2" s="229"/>
      <c r="M2" s="230"/>
      <c r="O2" s="197"/>
      <c r="P2" s="198"/>
      <c r="Q2" s="198"/>
      <c r="R2" s="199"/>
    </row>
    <row r="3" spans="1:293" ht="27.95" customHeight="1" thickBot="1" x14ac:dyDescent="0.25">
      <c r="B3" s="216" t="s">
        <v>13</v>
      </c>
      <c r="C3" s="217"/>
      <c r="D3" s="148" t="str">
        <f>IF(COUNTA(INPUT)=0,"No Data",IF(COUNTIF(B10:B109,"Error")&gt;0,"Error","OK"))</f>
        <v>No Data</v>
      </c>
      <c r="E3" s="218" t="s">
        <v>46</v>
      </c>
      <c r="F3" s="218"/>
      <c r="G3" s="149" t="str">
        <f>Certification!K5</f>
        <v>No Data</v>
      </c>
      <c r="K3" s="150" t="s">
        <v>172</v>
      </c>
      <c r="L3" s="223" t="str">
        <f>IF(COUNTIF(DF10:DF109,"Error")&gt;0,"Error","OK")</f>
        <v>OK</v>
      </c>
      <c r="M3" s="224"/>
      <c r="O3" s="200"/>
      <c r="P3" s="201"/>
      <c r="Q3" s="201"/>
      <c r="R3" s="202"/>
      <c r="BV3" s="139"/>
      <c r="BW3" s="139"/>
      <c r="BX3" s="139"/>
      <c r="BY3" s="139"/>
      <c r="BZ3" s="139"/>
      <c r="CA3" s="139"/>
      <c r="CM3" s="139"/>
      <c r="HV3" s="160"/>
    </row>
    <row r="4" spans="1:293" s="22" customFormat="1" ht="12.75" customHeight="1" thickBot="1" x14ac:dyDescent="0.25">
      <c r="C4" s="2"/>
      <c r="D4" s="2"/>
      <c r="E4" s="2"/>
      <c r="F4" s="2"/>
      <c r="G4" s="2"/>
      <c r="H4" s="2"/>
      <c r="I4" s="2"/>
      <c r="J4" s="2"/>
      <c r="K4" s="2"/>
      <c r="L4" s="2"/>
      <c r="M4" s="2"/>
      <c r="N4" s="145"/>
      <c r="O4" s="145"/>
      <c r="P4" s="145"/>
      <c r="Q4" s="145"/>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G4" s="231" t="s">
        <v>177</v>
      </c>
      <c r="DH4" s="232"/>
      <c r="DI4" s="232"/>
      <c r="DJ4" s="232"/>
      <c r="DK4" s="232"/>
      <c r="DL4" s="233"/>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X4" s="2"/>
      <c r="IA4" s="2"/>
      <c r="IB4" s="2"/>
      <c r="IC4" s="2"/>
    </row>
    <row r="5" spans="1:293" s="141" customFormat="1" ht="21" customHeight="1" thickBot="1" x14ac:dyDescent="0.35">
      <c r="B5" s="142" t="s">
        <v>12</v>
      </c>
      <c r="C5" s="142"/>
      <c r="D5" s="142"/>
      <c r="E5" s="142"/>
      <c r="F5" s="203" t="s">
        <v>37</v>
      </c>
      <c r="G5" s="204"/>
      <c r="H5" s="204"/>
      <c r="I5" s="204"/>
      <c r="J5" s="205"/>
      <c r="K5" s="142"/>
      <c r="L5" s="142"/>
      <c r="M5" s="142"/>
      <c r="N5" s="145"/>
      <c r="O5" s="145"/>
      <c r="P5" s="145"/>
      <c r="Q5" s="145"/>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2"/>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3"/>
      <c r="DG5" s="234"/>
      <c r="DH5" s="235"/>
      <c r="DI5" s="235"/>
      <c r="DJ5" s="235"/>
      <c r="DK5" s="235"/>
      <c r="DL5" s="236"/>
      <c r="DN5" s="3"/>
      <c r="DO5" s="240" t="s">
        <v>6</v>
      </c>
      <c r="DP5" s="193"/>
      <c r="DQ5" s="193"/>
      <c r="DR5" s="193"/>
      <c r="DS5" s="193"/>
      <c r="DT5" s="193" t="s">
        <v>6</v>
      </c>
      <c r="DU5" s="193"/>
      <c r="DV5" s="193"/>
      <c r="DW5" s="193"/>
      <c r="DX5" s="193" t="s">
        <v>6</v>
      </c>
      <c r="DY5" s="193"/>
      <c r="DZ5" s="193"/>
      <c r="EA5" s="193"/>
      <c r="EB5" s="193" t="s">
        <v>6</v>
      </c>
      <c r="EC5" s="193"/>
      <c r="ED5" s="193"/>
      <c r="EE5" s="193"/>
      <c r="EF5" s="193" t="s">
        <v>6</v>
      </c>
      <c r="EG5" s="193"/>
      <c r="EH5" s="193"/>
      <c r="EI5" s="193"/>
      <c r="EJ5" s="193" t="s">
        <v>6</v>
      </c>
      <c r="EK5" s="193"/>
      <c r="EL5" s="193"/>
      <c r="EM5" s="193"/>
      <c r="EN5" s="193" t="s">
        <v>6</v>
      </c>
      <c r="EO5" s="193"/>
      <c r="EP5" s="193"/>
      <c r="EQ5" s="193"/>
      <c r="ER5" s="193" t="s">
        <v>6</v>
      </c>
      <c r="ES5" s="193"/>
      <c r="ET5" s="193"/>
      <c r="EU5" s="193"/>
      <c r="EV5" s="193" t="s">
        <v>6</v>
      </c>
      <c r="EW5" s="193"/>
      <c r="EX5" s="193"/>
      <c r="EY5" s="193"/>
      <c r="EZ5" s="140"/>
      <c r="FA5" s="193" t="s">
        <v>6</v>
      </c>
      <c r="FB5" s="193"/>
      <c r="FC5" s="193"/>
      <c r="FD5" s="193"/>
      <c r="FE5" s="193" t="s">
        <v>6</v>
      </c>
      <c r="FF5" s="193"/>
      <c r="FG5" s="193"/>
      <c r="FH5" s="193"/>
      <c r="FI5" s="193" t="s">
        <v>6</v>
      </c>
      <c r="FJ5" s="193"/>
      <c r="FK5" s="193"/>
      <c r="FL5" s="193"/>
      <c r="FM5" s="193" t="s">
        <v>6</v>
      </c>
      <c r="FN5" s="193"/>
      <c r="FO5" s="193"/>
      <c r="FP5" s="193"/>
      <c r="FQ5" s="193"/>
      <c r="FR5" s="193" t="s">
        <v>6</v>
      </c>
      <c r="FS5" s="193"/>
      <c r="FT5" s="193"/>
      <c r="FU5" s="193" t="s">
        <v>6</v>
      </c>
      <c r="FV5" s="193"/>
      <c r="FW5" s="193"/>
      <c r="FX5" s="193"/>
      <c r="FY5" s="193" t="s">
        <v>6</v>
      </c>
      <c r="FZ5" s="193"/>
      <c r="GA5" s="193"/>
      <c r="GB5" s="193"/>
      <c r="GC5" s="193" t="s">
        <v>6</v>
      </c>
      <c r="GD5" s="193"/>
      <c r="GE5" s="193"/>
      <c r="GF5" s="193"/>
      <c r="GG5" s="193" t="s">
        <v>6</v>
      </c>
      <c r="GH5" s="193"/>
      <c r="GI5" s="193"/>
      <c r="GJ5" s="193"/>
      <c r="GK5" s="193" t="s">
        <v>6</v>
      </c>
      <c r="GL5" s="193"/>
      <c r="GM5" s="193"/>
      <c r="GN5" s="193"/>
      <c r="GO5" s="193" t="s">
        <v>6</v>
      </c>
      <c r="GP5" s="193"/>
      <c r="GQ5" s="193"/>
      <c r="GR5" s="193"/>
      <c r="GS5" s="193" t="s">
        <v>6</v>
      </c>
      <c r="GT5" s="193"/>
      <c r="GU5" s="193"/>
      <c r="GV5" s="193"/>
      <c r="GW5" s="193" t="s">
        <v>6</v>
      </c>
      <c r="GX5" s="193"/>
      <c r="GY5" s="193"/>
      <c r="GZ5" s="193" t="s">
        <v>6</v>
      </c>
      <c r="HA5" s="193"/>
      <c r="HB5" s="193"/>
      <c r="HC5" s="193" t="s">
        <v>6</v>
      </c>
      <c r="HD5" s="193"/>
      <c r="HE5" s="193"/>
      <c r="HF5" s="193"/>
      <c r="HG5" s="193" t="s">
        <v>6</v>
      </c>
      <c r="HH5" s="193"/>
      <c r="HI5" s="193"/>
      <c r="HJ5" s="193"/>
      <c r="HK5" s="193"/>
      <c r="HL5" s="193" t="s">
        <v>6</v>
      </c>
      <c r="HM5" s="193"/>
      <c r="HN5" s="193"/>
      <c r="HO5" s="193" t="s">
        <v>6</v>
      </c>
      <c r="HP5" s="241"/>
      <c r="HQ5" s="143"/>
      <c r="HR5" s="240" t="s">
        <v>168</v>
      </c>
      <c r="HS5" s="193"/>
      <c r="HT5" s="193"/>
      <c r="HU5" s="193"/>
      <c r="HV5" s="193"/>
      <c r="HW5" s="241"/>
      <c r="HX5" s="143"/>
      <c r="IB5" s="3"/>
      <c r="KF5" s="3"/>
      <c r="KG5" s="3"/>
    </row>
    <row r="6" spans="1:293" s="5" customFormat="1" ht="66.75" hidden="1" customHeight="1" x14ac:dyDescent="0.2">
      <c r="N6" s="144"/>
      <c r="O6" s="144"/>
      <c r="P6" s="144"/>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2"/>
      <c r="BH6" s="2"/>
      <c r="BI6" s="2"/>
      <c r="BJ6" s="2"/>
      <c r="BK6" s="7"/>
      <c r="BL6" s="7"/>
      <c r="BM6" s="7"/>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4"/>
      <c r="DG6" s="234"/>
      <c r="DH6" s="235"/>
      <c r="DI6" s="235"/>
      <c r="DJ6" s="235"/>
      <c r="DK6" s="235"/>
      <c r="DL6" s="236"/>
      <c r="DN6" s="4"/>
      <c r="HQ6" s="21"/>
      <c r="HX6" s="59"/>
      <c r="HY6" s="1"/>
      <c r="IB6" s="4"/>
      <c r="KF6" s="4"/>
      <c r="KG6" s="4"/>
    </row>
    <row r="7" spans="1:293" ht="6" hidden="1" customHeight="1" x14ac:dyDescent="0.2">
      <c r="N7" s="144"/>
      <c r="O7" s="144"/>
      <c r="P7" s="144"/>
      <c r="DG7" s="234"/>
      <c r="DH7" s="235"/>
      <c r="DI7" s="235"/>
      <c r="DJ7" s="235"/>
      <c r="DK7" s="235"/>
      <c r="DL7" s="236"/>
      <c r="HY7" s="1"/>
      <c r="IA7" s="6"/>
      <c r="IC7" s="6"/>
      <c r="KF7" s="7"/>
      <c r="KG7" s="7"/>
    </row>
    <row r="8" spans="1:293" s="22" customFormat="1" ht="25.5" customHeight="1" thickBot="1" x14ac:dyDescent="0.25">
      <c r="C8" s="2"/>
      <c r="D8" s="2"/>
      <c r="E8" s="2"/>
      <c r="F8" s="2"/>
      <c r="G8" s="2"/>
      <c r="H8" s="2"/>
      <c r="I8" s="2"/>
      <c r="J8" s="2"/>
      <c r="K8" s="2"/>
      <c r="L8" s="2"/>
      <c r="M8" s="2"/>
      <c r="N8" s="146"/>
      <c r="O8" s="146"/>
      <c r="P8" s="146"/>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06" t="s">
        <v>59</v>
      </c>
      <c r="BH8" s="207"/>
      <c r="BI8" s="207"/>
      <c r="BJ8" s="207"/>
      <c r="BK8" s="207"/>
      <c r="BL8" s="207"/>
      <c r="BM8" s="208"/>
      <c r="BN8" s="209" t="s">
        <v>61</v>
      </c>
      <c r="BO8" s="209"/>
      <c r="BP8" s="209"/>
      <c r="BQ8" s="209"/>
      <c r="BR8" s="209"/>
      <c r="BS8" s="209"/>
      <c r="BT8" s="2"/>
      <c r="BU8" s="2"/>
      <c r="BV8" s="213" t="s">
        <v>74</v>
      </c>
      <c r="BW8" s="214"/>
      <c r="BX8" s="215"/>
      <c r="BY8" s="213" t="s">
        <v>95</v>
      </c>
      <c r="BZ8" s="214"/>
      <c r="CA8" s="215"/>
      <c r="CB8" s="213" t="s">
        <v>74</v>
      </c>
      <c r="CC8" s="214"/>
      <c r="CD8" s="215"/>
      <c r="CE8" s="213" t="s">
        <v>95</v>
      </c>
      <c r="CF8" s="214"/>
      <c r="CG8" s="215"/>
      <c r="CH8" s="213" t="s">
        <v>74</v>
      </c>
      <c r="CI8" s="214"/>
      <c r="CJ8" s="215"/>
      <c r="CK8" s="213" t="s">
        <v>95</v>
      </c>
      <c r="CL8" s="214"/>
      <c r="CM8" s="215"/>
      <c r="CN8" s="135"/>
      <c r="CO8" s="135"/>
      <c r="CP8" s="2"/>
      <c r="CQ8" s="2"/>
      <c r="CR8" s="2"/>
      <c r="CS8" s="210" t="s">
        <v>110</v>
      </c>
      <c r="CT8" s="211"/>
      <c r="CU8" s="211"/>
      <c r="CV8" s="211"/>
      <c r="CW8" s="211"/>
      <c r="CX8" s="211"/>
      <c r="CY8" s="211"/>
      <c r="CZ8" s="211"/>
      <c r="DA8" s="212"/>
      <c r="DB8" s="2"/>
      <c r="DC8" s="2"/>
      <c r="DD8" s="130" t="s">
        <v>124</v>
      </c>
      <c r="DE8" s="2"/>
      <c r="DG8" s="237"/>
      <c r="DH8" s="238"/>
      <c r="DI8" s="238"/>
      <c r="DJ8" s="238"/>
      <c r="DK8" s="238"/>
      <c r="DL8" s="239"/>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38"/>
      <c r="FX8" s="38"/>
      <c r="FY8" s="38"/>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X8" s="2"/>
      <c r="HY8" s="120"/>
      <c r="IB8" s="2"/>
      <c r="KF8" s="2"/>
      <c r="KG8" s="2"/>
    </row>
    <row r="9" spans="1:293" s="10" customFormat="1" ht="95.25" customHeight="1" thickBot="1" x14ac:dyDescent="0.25">
      <c r="A9" s="13" t="s">
        <v>0</v>
      </c>
      <c r="B9" s="13" t="s">
        <v>4</v>
      </c>
      <c r="C9" s="23" t="s">
        <v>42</v>
      </c>
      <c r="D9" s="23" t="s">
        <v>45</v>
      </c>
      <c r="E9" s="23" t="s">
        <v>75</v>
      </c>
      <c r="F9" s="23" t="s">
        <v>7</v>
      </c>
      <c r="G9" s="23" t="s">
        <v>96</v>
      </c>
      <c r="H9" s="23" t="s">
        <v>43</v>
      </c>
      <c r="I9" s="23" t="s">
        <v>44</v>
      </c>
      <c r="J9" s="13" t="s">
        <v>81</v>
      </c>
      <c r="K9" s="13" t="s">
        <v>82</v>
      </c>
      <c r="L9" s="23" t="s">
        <v>1</v>
      </c>
      <c r="M9" s="23" t="s">
        <v>38</v>
      </c>
      <c r="N9" s="137" t="s">
        <v>8</v>
      </c>
      <c r="O9" s="136" t="s">
        <v>10</v>
      </c>
      <c r="P9" s="136" t="s">
        <v>9</v>
      </c>
      <c r="Q9" s="136" t="s">
        <v>11</v>
      </c>
      <c r="R9" s="137" t="s">
        <v>103</v>
      </c>
      <c r="S9" s="23" t="s">
        <v>55</v>
      </c>
      <c r="T9" s="137" t="s">
        <v>76</v>
      </c>
      <c r="U9" s="23" t="s">
        <v>129</v>
      </c>
      <c r="V9" s="138" t="s">
        <v>130</v>
      </c>
      <c r="W9" s="136" t="s">
        <v>131</v>
      </c>
      <c r="X9" s="13" t="s">
        <v>132</v>
      </c>
      <c r="Y9" s="23" t="s">
        <v>133</v>
      </c>
      <c r="Z9" s="138" t="s">
        <v>134</v>
      </c>
      <c r="AA9" s="136" t="s">
        <v>135</v>
      </c>
      <c r="AB9" s="13" t="s">
        <v>136</v>
      </c>
      <c r="AC9" s="23" t="s">
        <v>47</v>
      </c>
      <c r="AD9" s="138" t="s">
        <v>48</v>
      </c>
      <c r="AE9" s="136" t="s">
        <v>80</v>
      </c>
      <c r="AF9" s="13" t="s">
        <v>70</v>
      </c>
      <c r="AG9" s="23" t="s">
        <v>137</v>
      </c>
      <c r="AH9" s="138" t="s">
        <v>138</v>
      </c>
      <c r="AI9" s="136" t="s">
        <v>139</v>
      </c>
      <c r="AJ9" s="13" t="s">
        <v>140</v>
      </c>
      <c r="AK9" s="23" t="s">
        <v>56</v>
      </c>
      <c r="AL9" s="23" t="s">
        <v>141</v>
      </c>
      <c r="AM9" s="23" t="s">
        <v>147</v>
      </c>
      <c r="AN9" s="23" t="s">
        <v>148</v>
      </c>
      <c r="AO9" s="23" t="s">
        <v>83</v>
      </c>
      <c r="AP9" s="23" t="s">
        <v>58</v>
      </c>
      <c r="AQ9" s="23" t="s">
        <v>72</v>
      </c>
      <c r="AR9" s="23" t="s">
        <v>71</v>
      </c>
      <c r="AS9" s="23" t="s">
        <v>104</v>
      </c>
      <c r="AT9" s="23" t="s">
        <v>105</v>
      </c>
      <c r="AU9" s="23" t="s">
        <v>106</v>
      </c>
      <c r="AV9" s="23" t="s">
        <v>77</v>
      </c>
      <c r="AW9" s="23" t="s">
        <v>73</v>
      </c>
      <c r="AX9" s="23" t="s">
        <v>97</v>
      </c>
      <c r="AY9" s="23" t="s">
        <v>57</v>
      </c>
      <c r="AZ9" s="23" t="s">
        <v>78</v>
      </c>
      <c r="BA9" s="23" t="s">
        <v>98</v>
      </c>
      <c r="BB9" s="23"/>
      <c r="BC9" s="23"/>
      <c r="BD9" s="23" t="s">
        <v>79</v>
      </c>
      <c r="BE9" s="23" t="s">
        <v>84</v>
      </c>
      <c r="BF9" s="23" t="s">
        <v>85</v>
      </c>
      <c r="BG9" s="23" t="s">
        <v>60</v>
      </c>
      <c r="BH9" s="23" t="s">
        <v>99</v>
      </c>
      <c r="BI9" s="23" t="s">
        <v>100</v>
      </c>
      <c r="BJ9" s="23" t="s">
        <v>101</v>
      </c>
      <c r="BK9" s="23"/>
      <c r="BL9" s="23"/>
      <c r="BM9" s="23"/>
      <c r="BN9" s="23" t="s">
        <v>64</v>
      </c>
      <c r="BO9" s="23" t="s">
        <v>62</v>
      </c>
      <c r="BP9" s="23" t="s">
        <v>65</v>
      </c>
      <c r="BQ9" s="23" t="s">
        <v>63</v>
      </c>
      <c r="BR9" s="23" t="s">
        <v>66</v>
      </c>
      <c r="BS9" s="23" t="s">
        <v>67</v>
      </c>
      <c r="BT9" s="23" t="s">
        <v>69</v>
      </c>
      <c r="BU9" s="23" t="s">
        <v>68</v>
      </c>
      <c r="BV9" s="23" t="s">
        <v>156</v>
      </c>
      <c r="BW9" s="23" t="s">
        <v>157</v>
      </c>
      <c r="BX9" s="23" t="s">
        <v>158</v>
      </c>
      <c r="BY9" s="23" t="s">
        <v>159</v>
      </c>
      <c r="BZ9" s="23" t="s">
        <v>160</v>
      </c>
      <c r="CA9" s="23" t="s">
        <v>161</v>
      </c>
      <c r="CB9" s="23" t="s">
        <v>89</v>
      </c>
      <c r="CC9" s="23" t="s">
        <v>90</v>
      </c>
      <c r="CD9" s="23" t="s">
        <v>91</v>
      </c>
      <c r="CE9" s="23" t="s">
        <v>86</v>
      </c>
      <c r="CF9" s="23" t="s">
        <v>87</v>
      </c>
      <c r="CG9" s="23" t="s">
        <v>88</v>
      </c>
      <c r="CH9" s="23" t="s">
        <v>92</v>
      </c>
      <c r="CI9" s="23" t="s">
        <v>93</v>
      </c>
      <c r="CJ9" s="23" t="s">
        <v>94</v>
      </c>
      <c r="CK9" s="23" t="s">
        <v>107</v>
      </c>
      <c r="CL9" s="23" t="s">
        <v>108</v>
      </c>
      <c r="CM9" s="23" t="s">
        <v>162</v>
      </c>
      <c r="CN9" s="23" t="s">
        <v>149</v>
      </c>
      <c r="CO9" s="23" t="s">
        <v>150</v>
      </c>
      <c r="CP9" s="23" t="s">
        <v>151</v>
      </c>
      <c r="CQ9" s="23" t="s">
        <v>153</v>
      </c>
      <c r="CR9" s="23" t="s">
        <v>109</v>
      </c>
      <c r="CS9" s="23" t="s">
        <v>111</v>
      </c>
      <c r="CT9" s="23" t="s">
        <v>155</v>
      </c>
      <c r="CU9" s="23" t="s">
        <v>112</v>
      </c>
      <c r="CV9" s="23" t="s">
        <v>113</v>
      </c>
      <c r="CW9" s="23" t="s">
        <v>114</v>
      </c>
      <c r="CX9" s="23" t="s">
        <v>115</v>
      </c>
      <c r="CY9" s="23" t="s">
        <v>116</v>
      </c>
      <c r="CZ9" s="23" t="s">
        <v>117</v>
      </c>
      <c r="DA9" s="23" t="s">
        <v>118</v>
      </c>
      <c r="DB9" s="23" t="s">
        <v>119</v>
      </c>
      <c r="DC9" s="23" t="s">
        <v>120</v>
      </c>
      <c r="DD9" s="23" t="s">
        <v>125</v>
      </c>
      <c r="DE9" s="161"/>
      <c r="DF9" s="13" t="s">
        <v>173</v>
      </c>
      <c r="DG9" s="164" t="s">
        <v>165</v>
      </c>
      <c r="DH9" s="164" t="s">
        <v>167</v>
      </c>
      <c r="DI9" s="164" t="s">
        <v>169</v>
      </c>
      <c r="DJ9" s="164" t="s">
        <v>170</v>
      </c>
      <c r="DK9" s="164" t="s">
        <v>166</v>
      </c>
      <c r="DL9" s="164" t="s">
        <v>174</v>
      </c>
      <c r="DN9" s="162"/>
      <c r="DO9" s="13" t="str">
        <f t="shared" ref="DO9:FH9" si="0">C9&amp;" Status"</f>
        <v>Manufacturer (Outdoor Unit or Package Unit) Status</v>
      </c>
      <c r="DP9" s="13" t="str">
        <f t="shared" si="0"/>
        <v>Manufacturer (Indoor Unit), If Applicable Status</v>
      </c>
      <c r="DQ9" s="13" t="str">
        <f t="shared" si="0"/>
        <v>Manufacturer (Air Mover or Indoor Unit if Fan is Part of Indoor Unit), If Applicable Status</v>
      </c>
      <c r="DR9" s="13" t="str">
        <f t="shared" si="0"/>
        <v>Brand Name(s) Status</v>
      </c>
      <c r="DS9" s="13" t="str">
        <f t="shared" si="0"/>
        <v>Does this Basic Model Include an Indoor Unit Manufactured by an Independent Coil Manufacturer (ICM)? Status</v>
      </c>
      <c r="DT9" s="13" t="str">
        <f t="shared" si="0"/>
        <v>Basic Model Number (Number Unique to the Basic Model) Status</v>
      </c>
      <c r="DU9" s="13" t="str">
        <f t="shared" si="0"/>
        <v>Individual Model Number Covered by Basic Model (Outdoor Unit or Package Unit) Status</v>
      </c>
      <c r="DV9" s="13" t="str">
        <f t="shared" si="0"/>
        <v>Individual Model Number (Indoor Unit), If Applicable Status</v>
      </c>
      <c r="DW9" s="13" t="str">
        <f t="shared" si="0"/>
        <v>Individual Model Number (Air Mover or Indoor Unit if Fan is part of Indoor Unit), If Applicable Status</v>
      </c>
      <c r="DX9" s="13" t="str">
        <f t="shared" si="0"/>
        <v>Action Status</v>
      </c>
      <c r="DY9" s="13" t="str">
        <f t="shared" si="0"/>
        <v>Product Group Code Status</v>
      </c>
      <c r="DZ9" s="13" t="str">
        <f t="shared" si="0"/>
        <v>Is the Certification for this Basic Model Based on a Waiver of DOE's Test Procedure Requirements? Status</v>
      </c>
      <c r="EA9" s="13" t="str">
        <f t="shared" si="0"/>
        <v>Date of Test Procedure Waiver, if Applicable Status</v>
      </c>
      <c r="EB9" s="13" t="str">
        <f t="shared" si="0"/>
        <v>Is the Certification based upon any Exception Relief from an Applicable Standard by DOE's Office of Hearing and Appeals? Status</v>
      </c>
      <c r="EC9" s="13" t="str">
        <f t="shared" si="0"/>
        <v>Date of Exception Relief, if Applicable Status</v>
      </c>
      <c r="ED9" s="13" t="str">
        <f t="shared" si="0"/>
        <v>All Refrigerant Types Acceptable for Use with this Rated Unit or Combination Status</v>
      </c>
      <c r="EE9" s="13" t="str">
        <f t="shared" si="0"/>
        <v>Cooling Capacity (Btu/h) Status</v>
      </c>
      <c r="EF9" s="13" t="str">
        <f t="shared" si="0"/>
        <v>For Heat Pumps Only, Heating Capacity (Btu/h), Optional Status</v>
      </c>
      <c r="EG9" s="13" t="str">
        <f t="shared" si="0"/>
        <v>Is SEER2 Based on the Use of an Alternative Efficiency Determination Method (AEDM)? Status</v>
      </c>
      <c r="EH9" s="13" t="str">
        <f t="shared" si="0"/>
        <v>Name of AEDM for SEER2, If Applicable Status</v>
      </c>
      <c r="EI9" s="13" t="str">
        <f t="shared" si="0"/>
        <v>Sample Size (Number of Units Tested) For SEER2 Status</v>
      </c>
      <c r="EJ9" s="13" t="str">
        <f t="shared" si="0"/>
        <v>Seasonal Energy Efficiency Ratio 2 (SEER2) in Btu/W-h Status</v>
      </c>
      <c r="EK9" s="13" t="str">
        <f t="shared" si="0"/>
        <v>For Heat Pumps Only, Is HSPF2 Based on the Use of an AEDM?   Status</v>
      </c>
      <c r="EL9" s="13" t="str">
        <f t="shared" si="0"/>
        <v>For Heat Pumps Only, Name of AEDM for HSPF2, If Applicable Status</v>
      </c>
      <c r="EM9" s="13" t="str">
        <f t="shared" si="0"/>
        <v>For Heat Pumps Only, Sample Size (Number of Units Tested) For HSPF2 Status</v>
      </c>
      <c r="EN9" s="13" t="str">
        <f t="shared" si="0"/>
        <v>For Heat Pumps Only, Heating Seasonal Performance Factor 2 (HSPF2) in Btu/W-h Status</v>
      </c>
      <c r="EO9" s="13" t="str">
        <f t="shared" si="0"/>
        <v>Is the Average Off Mode Power Consumption Based on the Use of an AEDM?   Status</v>
      </c>
      <c r="EP9" s="13" t="str">
        <f t="shared" si="0"/>
        <v>Name of AEDM for Average Off Mode Power Consumption, If Applicable Status</v>
      </c>
      <c r="EQ9" s="13" t="str">
        <f t="shared" si="0"/>
        <v>Is the Average Off Mode Power Consumption Rating Based on Testing of This Combination?  Status</v>
      </c>
      <c r="ER9" s="13" t="str">
        <f t="shared" si="0"/>
        <v>Average Off Mode Power Consumption (Watts) Status</v>
      </c>
      <c r="ES9" s="13" t="str">
        <f t="shared" si="0"/>
        <v>Is EER2 Based on the Use of an AEDM, If Applicable?   Status</v>
      </c>
      <c r="ET9" s="13" t="str">
        <f t="shared" si="0"/>
        <v>Name of AEDM for EER2, If Applicable Status</v>
      </c>
      <c r="EU9" s="13" t="str">
        <f t="shared" si="0"/>
        <v>Sample Size (Number of Units Tested) For EER2, If Applicable Status</v>
      </c>
      <c r="EV9" s="13" t="str">
        <f t="shared" si="0"/>
        <v>Energy Efficiency Ratio 2 (EER2) in Btu/W-h, If Applicable Status</v>
      </c>
      <c r="EW9" s="13" t="str">
        <f t="shared" si="0"/>
        <v>For Single-Split-System Equipment Only, Enter "C" if the Represented Value is for a Coil-Only System and "B" if it is for a Blower Coil System Status</v>
      </c>
      <c r="EX9" s="13" t="str">
        <f t="shared" si="0"/>
        <v>For Split-System Air Conditioners Only, Can this Basic Model be Sold in the Southeast (AL, AR, DE, FL, GA, HI, KY, LA, MD, MS, NC, OK, SC, TN, TX, VA, DC, PR and the U.S. Territories)? Status</v>
      </c>
      <c r="EY9" s="13" t="str">
        <f t="shared" si="0"/>
        <v>For Split-System and Single-Package (other than Space-Constrained) Air Conditioners Only, Can this Basic Model be Sold in the Southwest (AZ, CA, NV, NM)? Status</v>
      </c>
      <c r="EZ9" s="13" t="str">
        <f t="shared" si="0"/>
        <v>Is this a Triple-Capacity Northern Heat Pump? Status</v>
      </c>
      <c r="FA9" s="13" t="str">
        <f t="shared" si="0"/>
        <v>Is this a Variable-Speed Compressor System? Status</v>
      </c>
      <c r="FB9" s="13" t="str">
        <f t="shared" si="0"/>
        <v>Cooling Full Load Air Volume Rate (SCFM) Status</v>
      </c>
      <c r="FC9" s="13" t="str">
        <f t="shared" si="0"/>
        <v>Cooling Intermediate Air Volume Rate (SCFM), If Applicable Status</v>
      </c>
      <c r="FD9" s="13" t="str">
        <f t="shared" si="0"/>
        <v>Cooling Minimum Air Volume Rate (SCFM), If Applicable Status</v>
      </c>
      <c r="FE9" s="13" t="str">
        <f t="shared" si="0"/>
        <v>For Heat Pumps Only, Heating Full Load Air Volume Rate (SCFM), If Applicable Status</v>
      </c>
      <c r="FF9" s="13" t="str">
        <f t="shared" si="0"/>
        <v>For Heat Pumps Only, Heating Intermediate Air Volume Rate (SCFM), If Applicable Status</v>
      </c>
      <c r="FG9" s="13" t="str">
        <f t="shared" si="0"/>
        <v>For Heat Pumps Only, Heating Minimum Air Volume Rate (SCFM), If Applicable Status</v>
      </c>
      <c r="FH9" s="13" t="str">
        <f t="shared" si="0"/>
        <v>For Heat Pumps Only, Heating Nominal Air Volume Rate (SCFM) Status</v>
      </c>
      <c r="FI9" s="13" t="str">
        <f>"Type of Monitoring Device"&amp;" Status"</f>
        <v>Type of Monitoring Device Status</v>
      </c>
      <c r="FJ9" s="13" t="str">
        <f t="shared" ref="FJ9:HA9" si="1">AX9&amp;" Status"</f>
        <v>Duration of Compressor Break-in Period (Hours) Status</v>
      </c>
      <c r="FK9" s="13" t="str">
        <f t="shared" si="1"/>
        <v>Enter "Optional" if the Optional Tests were Conducted to Determine the Degradation Coefficient for Cooling or "Default" if the Default Value was Used Status</v>
      </c>
      <c r="FL9" s="13" t="str">
        <f t="shared" si="1"/>
        <v>For Heat Pumps Only, Enter "Optional" if the Optional Tests were Conducted to Determine the Degradation Coefficient for Heating or "Default" if the Default Value was Used Status</v>
      </c>
      <c r="FM9" s="13" t="str">
        <f t="shared" si="1"/>
        <v>Temperature at Which the Crankcase Heater with Controls is Designed to Turn On (degrees F), If Applicable Status</v>
      </c>
      <c r="FN9" s="13" t="str">
        <f t="shared" si="1"/>
        <v xml:space="preserve"> Status</v>
      </c>
      <c r="FO9" s="13" t="str">
        <f t="shared" si="1"/>
        <v xml:space="preserve"> Status</v>
      </c>
      <c r="FP9" s="13" t="str">
        <f t="shared" si="1"/>
        <v>For Heat Pumps Only, Maximum Time Between Defrosts as Allowed by the Controls (Hours) Status</v>
      </c>
      <c r="FQ9" s="13" t="str">
        <f t="shared" si="1"/>
        <v>For Heat Pumps With Time Adaptive Defrost Only, Frosting Interval to be Used During the Frost Accumulation Tests (Hours) Status</v>
      </c>
      <c r="FR9" s="13" t="str">
        <f t="shared" si="1"/>
        <v>For Heat Pumps with Time Adaptive Defrost Only, Procedure for Manually Initiating the Defrost at the Specified Time Status</v>
      </c>
      <c r="FS9" s="13" t="str">
        <f t="shared" si="1"/>
        <v>Number of Indoor Fans Status</v>
      </c>
      <c r="FT9" s="13" t="str">
        <f t="shared" si="1"/>
        <v>Do Controls Limit the Simultaneous Operation of All Fans Within the Single Indoor Unit? Status</v>
      </c>
      <c r="FU9" s="13" t="str">
        <f t="shared" si="1"/>
        <v>Which Fans Operate to Attain the Full-Load Air Volume Rate? Status</v>
      </c>
      <c r="FV9" s="13" t="str">
        <f t="shared" si="1"/>
        <v>Enter the Allocation of the Full-Load Air Volume Rate to Each Operational Fan when Different Capacity Blowers are Connected to the Common Duct Status</v>
      </c>
      <c r="FW9" s="13" t="str">
        <f t="shared" si="1"/>
        <v xml:space="preserve"> Status</v>
      </c>
      <c r="FX9" s="13" t="str">
        <f t="shared" si="1"/>
        <v xml:space="preserve"> Status</v>
      </c>
      <c r="FY9" s="13" t="str">
        <f t="shared" si="1"/>
        <v xml:space="preserve"> Status</v>
      </c>
      <c r="FZ9" s="13" t="str">
        <f t="shared" si="1"/>
        <v>Airflow-Control Settings Associated with Cooling Full Load Operation Status</v>
      </c>
      <c r="GA9" s="13" t="str">
        <f t="shared" si="1"/>
        <v>Airflow-Control Settings or Alternative Instructions for Setting Fan Speeds to Achieve the Cooling Intermediate Air Volume Rate, If Applicable Status</v>
      </c>
      <c r="GB9" s="13" t="str">
        <f t="shared" si="1"/>
        <v>Airflow-Control Settings or Alternative Instructions for Setting Fan Speeds to Achieve the Cooling Minimum Air Volume Rate, If Applicable Status</v>
      </c>
      <c r="GC9" s="13" t="str">
        <f t="shared" si="1"/>
        <v>Airflow-Control Settings or Alternative Instructions for Setting Fan Speeds to Achieve the Heating Full Load Air Volume Rate, If Applicable Status</v>
      </c>
      <c r="GD9" s="13" t="str">
        <f t="shared" si="1"/>
        <v>Airflow-Control Settings or Alternative Instructions for Setting Fan Speeds to Achieve the Heating Intermediate Air Volume Rate, If Applicable Status</v>
      </c>
      <c r="GE9" s="13" t="str">
        <f t="shared" si="1"/>
        <v>Airflow-Control Settings or Alternative Instructions for Setting Fan Speeds to Achieve the Heating Minimum Air Volume Rate, If Applicable Status</v>
      </c>
      <c r="GF9" s="13" t="str">
        <f t="shared" si="1"/>
        <v>For Indoor Units Designed for Both Horizontal and Vertical Installation, Orientation Used for Testing ("H" for Horizontal or "V" for Vertical) Status</v>
      </c>
      <c r="GG9" s="13" t="str">
        <f t="shared" si="1"/>
        <v>For Indoor Units with Both Up-flow and Down-flow Vertical Installations, Airflow Direction Used for Testing ("U" for Up-flow or "D" for Down-flow) Status</v>
      </c>
      <c r="GH9" s="13" t="str">
        <f t="shared" si="1"/>
        <v>Compressor Frequency Set Point for Cooling Full Speed Compressor Operation (Hz) Status</v>
      </c>
      <c r="GI9" s="13" t="str">
        <f t="shared" si="1"/>
        <v>Compressor Frequency Set Point for Cooling Intermediate Speed Compressor Operation (Hz) Status</v>
      </c>
      <c r="GJ9" s="13" t="str">
        <f t="shared" si="1"/>
        <v>Compressor Frequency Set Point for Cooling Minimum Speed Compressor Operation (Hz) Status</v>
      </c>
      <c r="GK9" s="13" t="str">
        <f t="shared" si="1"/>
        <v>For Heat Pumps Only, Compressor Frequency Set Point for Heating Full Speed Compressor Operation (Hz) Status</v>
      </c>
      <c r="GL9" s="13" t="str">
        <f t="shared" si="1"/>
        <v>For Heat Pumps Only, Compressor Frequency Set Point for Heating Intermediate Speed Compressor Operation (Hz) Status</v>
      </c>
      <c r="GM9" s="13" t="str">
        <f t="shared" si="1"/>
        <v>For Heat Pumps Only, Compressor Frequency Set Point for Heating Minimum Speed Compressor Operation (Hz) Status</v>
      </c>
      <c r="GN9" s="13" t="str">
        <f t="shared" si="1"/>
        <v>For Step or Variable Indoor Unit Fans, Enter the Required Dip Switch/Control Settings to Achieve the Cooling Full Load Air Volume Rate Status</v>
      </c>
      <c r="GO9" s="13" t="str">
        <f t="shared" si="1"/>
        <v>For Step or Variable Indoor Unit Fans, Enter the Required Dip Switch/Control Settings to Achieve the Cooling Intermediate Air Volume Rate Status</v>
      </c>
      <c r="GP9" s="13" t="str">
        <f t="shared" si="1"/>
        <v>For Step or Variable Indoor Unit Fans, Enter the Required Dip Switch/Control Settings to Achieve the Cooling Minimum Air Volume Rate Status</v>
      </c>
      <c r="GQ9" s="13" t="str">
        <f t="shared" si="1"/>
        <v>For Heat Pumps with Step or Variable Indoor Unit Fans, Enter the Required Dip Switch/Control Settings to Achieve the Heating Full Load Air Volume Rate Status</v>
      </c>
      <c r="GR9" s="13" t="str">
        <f t="shared" si="1"/>
        <v>For Heat Pumps with Step or Variable Indoor Unit Fans, Enter the Required Dip Switch/Control Settings to Achieve the Heating Intermediate Air Volume Rate Status</v>
      </c>
      <c r="GS9" s="13" t="str">
        <f t="shared" si="1"/>
        <v>For Heat Pumps with Step or Variable Indoor Unit Fans, Enter the Required Dip Switch/Control Settings to Achieve the Heating Minimum Air Volume Rate Status</v>
      </c>
      <c r="GT9" s="13" t="str">
        <f t="shared" si="1"/>
        <v>For Step or Variable Outdoor Unit Fans, Enter the Required Dip Switch/Control Setting(s) Used for Testing Status</v>
      </c>
      <c r="GU9" s="13" t="str">
        <f t="shared" si="1"/>
        <v>Enter Any Other Type of Step or Variable Component(s) Status</v>
      </c>
      <c r="GV9" s="13" t="str">
        <f t="shared" si="1"/>
        <v>For the Component(s) Identified in the Previous Column, Enter the Required Dip Switch/Control Setting(s) Used for Testing Status</v>
      </c>
      <c r="GW9" s="13" t="str">
        <f t="shared" si="1"/>
        <v>Is the Compressor Speed Used for the H1N Test the Same as the H32 Test Compressor Speed? Status</v>
      </c>
      <c r="GX9" s="13" t="str">
        <f t="shared" si="1"/>
        <v>Is the Compressor Speed Used for the H12 Test the Same as the H32 Test Compressor Speed, If Applicable? Status</v>
      </c>
      <c r="GY9" s="13" t="str">
        <f t="shared" si="1"/>
        <v>Compressor Frequency for Maximum Speed in a 17 Degree F Ambient Temperature (Hz) Status</v>
      </c>
      <c r="GZ9" s="13" t="str">
        <f t="shared" si="1"/>
        <v>Was Optional 5 Degree F Very Low Temperature Heating Mode Test Used to Characterize Performance at Temperatures Below 17 Degrees F? Status</v>
      </c>
      <c r="HA9" s="13" t="str">
        <f t="shared" si="1"/>
        <v>Was Alternative Test Required for Minimum-Speed-Limiting Variable-Speed Heat Pumps Used? Status</v>
      </c>
      <c r="HB9" s="13" t="s">
        <v>152</v>
      </c>
      <c r="HC9" s="13" t="str">
        <f t="shared" ref="HC9:HP9" si="2">CQ9&amp;" Status"</f>
        <v>Was an Inlet Plenum Installed During Testing? Status</v>
      </c>
      <c r="HD9" s="13" t="str">
        <f t="shared" si="2"/>
        <v>Duration of the Indoor Fan Time Delay (Seconds), If Applicable Status</v>
      </c>
      <c r="HE9" s="13" t="str">
        <f t="shared" si="2"/>
        <v>Indoor Coil Face Area (Square Inches) Status</v>
      </c>
      <c r="HF9" s="13" t="str">
        <f t="shared" si="2"/>
        <v>Indoor Coil Depth in the Direction of Airflow (Inches) Status</v>
      </c>
      <c r="HG9" s="13" t="str">
        <f t="shared" si="2"/>
        <v>Fin Density (Fins per Inch) Status</v>
      </c>
      <c r="HH9" s="13" t="str">
        <f t="shared" si="2"/>
        <v>Fin Material Status</v>
      </c>
      <c r="HI9" s="13" t="str">
        <f t="shared" si="2"/>
        <v>Fin Style Status</v>
      </c>
      <c r="HJ9" s="13" t="str">
        <f t="shared" si="2"/>
        <v>Tube Diameter (Inches) Status</v>
      </c>
      <c r="HK9" s="13" t="str">
        <f t="shared" si="2"/>
        <v>Tube Material Status</v>
      </c>
      <c r="HL9" s="13" t="str">
        <f t="shared" si="2"/>
        <v>Number of Tubes High Status</v>
      </c>
      <c r="HM9" s="13" t="str">
        <f t="shared" si="2"/>
        <v>Number of Tubes Deep Status</v>
      </c>
      <c r="HN9" s="13" t="str">
        <f t="shared" si="2"/>
        <v>For Central Air Conditioners and Heat Pumps that have Two-Capacity Compressors that Lock Out Low Capacity Operation for Cooling at Higher Outdoor Temperatures, Enter the Outdoor Temperature at Which the Unit Locks Out Low Capacity Operation (Degrees F) Status</v>
      </c>
      <c r="HO9" s="13" t="str">
        <f t="shared" si="2"/>
        <v>For Heat Pumps that have Two-Capacity Compressors that Lock Out Low Capacity Operation for Heating at Lower Outdoor Temperatures, Enter the Outdoor Temperature at Which the Unit Locks Out Low Capacity Operation (Degrees F) Status</v>
      </c>
      <c r="HP9" s="13" t="str">
        <f t="shared" si="2"/>
        <v>Link to EnergyGuide Label Website (Enter link or, if submitting link later, enter 'By annual report date') Status</v>
      </c>
      <c r="HQ9" s="24"/>
      <c r="HR9" s="13" t="str">
        <f t="shared" ref="HR9:HW9" si="3">DG9&amp;" Status"</f>
        <v>Energy Efficiency Ratio 2 (EER2) in Btu/W-h Status</v>
      </c>
      <c r="HS9" s="13" t="str">
        <f t="shared" si="3"/>
        <v>Coefficient of Performance (COP) at 5°F (Optional) Status</v>
      </c>
      <c r="HT9" s="13" t="str">
        <f t="shared" si="3"/>
        <v>Heating Capacity at 17°F in Btu/hr (Optional) Status</v>
      </c>
      <c r="HU9" s="13" t="str">
        <f t="shared" si="3"/>
        <v>Heating Capacity at 5°F in Btu/hr (Optional) Status</v>
      </c>
      <c r="HV9" s="13" t="str">
        <f t="shared" si="3"/>
        <v>Is the Basic Model Ducted or Non-Ducted? Status</v>
      </c>
      <c r="HW9" s="13" t="str">
        <f t="shared" si="3"/>
        <v>AHRI Certified Reference Number (if Applicable) Status</v>
      </c>
      <c r="HX9" s="24"/>
      <c r="HY9" s="25"/>
      <c r="HZ9" s="192" t="s">
        <v>21</v>
      </c>
      <c r="IA9" s="192"/>
      <c r="IB9" s="24" t="s">
        <v>175</v>
      </c>
      <c r="IC9" s="56" t="s">
        <v>39</v>
      </c>
      <c r="IE9" s="26" t="s">
        <v>5</v>
      </c>
    </row>
    <row r="10" spans="1:293" s="10" customFormat="1" ht="26.25" thickTop="1" x14ac:dyDescent="0.2">
      <c r="A10" s="30">
        <v>1</v>
      </c>
      <c r="B10" s="31" t="str">
        <f t="shared" ref="B10:B41" si="4">IF(COUNTIF(DO10:HP10,"")=No_of_Columns,"",IF(COUNTIF(DO10:HP10,"ok")=No_of_Columns,"ok","Error"))</f>
        <v/>
      </c>
      <c r="C10" s="69"/>
      <c r="D10" s="18"/>
      <c r="E10" s="18"/>
      <c r="F10" s="72"/>
      <c r="G10" s="72"/>
      <c r="H10" s="72"/>
      <c r="I10" s="72"/>
      <c r="J10" s="18"/>
      <c r="K10" s="18"/>
      <c r="L10" s="18"/>
      <c r="M10" s="18"/>
      <c r="N10" s="18"/>
      <c r="O10" s="27"/>
      <c r="P10" s="18"/>
      <c r="Q10" s="27"/>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63"/>
      <c r="DE10" s="163"/>
      <c r="DF10" s="31" t="str">
        <f t="shared" ref="DF10:DF41" si="5">IF(COUNTIF(HR10:HW10,"")=6,"",IF(COUNTIF(HR10:HW10,"ok")=6,"ok","Error"))</f>
        <v/>
      </c>
      <c r="DG10" s="159"/>
      <c r="DH10" s="151"/>
      <c r="DI10" s="151"/>
      <c r="DJ10" s="151"/>
      <c r="DK10" s="151"/>
      <c r="DL10" s="152"/>
      <c r="DN10" s="121"/>
      <c r="DO10" s="8" t="str">
        <f t="shared" ref="DO10:DO73" si="6">IF(COUNTA($C10:$DD10)=0,"",IF(ISBLANK($C10),"Empty cell","ok"))</f>
        <v/>
      </c>
      <c r="DP10" s="8" t="str">
        <f>IF(COUNTA($C10:$DD10)=0,"",IF(OR(M10=4,M10=5,M10=6,M10=7,M10=12,M10=13,M10=14),IF(ISBLANK($D10),"ok","No entry should be made"),IF(ISBLANK($D10),"Empty cell","ok")))</f>
        <v/>
      </c>
      <c r="DQ10" s="8" t="str">
        <f>IF(COUNTA($C10:$DD10)=0,"",IF(OR(M10=4,M10=5,M10=6,M10=7,M10=12,M10=13,M10=14),IF(ISBLANK($E10),"ok","No entry should be made"),IF(AND(ISBLANK($E10),ISBLANK($K10)),"ok",IF(ISBLANK($E10),"Empty cell","ok"))))</f>
        <v/>
      </c>
      <c r="DR10" s="134" t="str">
        <f t="shared" ref="DR10:DR73" si="7">IF(COUNTA($C10:$DD10)=0,"",IF(ISBLANK($F10),"Empty cell","ok"))</f>
        <v/>
      </c>
      <c r="DS10" s="8" t="str">
        <f>IF(COUNTA($C10:$DD10)=0,"",IF(L10="d","ok",IF(ISBLANK(G10),"Empty cell",IF(G10="yes","ok",IF(G10="y","ok",IF(G10="no","ok",IF(G10="n","ok","Entry should be either 'yes', 'y', 'no' or 'n'")))))))</f>
        <v/>
      </c>
      <c r="DT10" s="8" t="str">
        <f t="shared" ref="DT10:DT73" si="8">IF(COUNTA($C10:$DD10)=0,"",IF(ISBLANK($H10),"Empty cell","ok"))</f>
        <v/>
      </c>
      <c r="DU10" s="8" t="str">
        <f t="shared" ref="DU10:DU73" si="9">IF(COUNTA($C10:$DD10)=0,"",IF(ISBLANK($I10),"Empty cell","ok"))</f>
        <v/>
      </c>
      <c r="DV10" s="8" t="str">
        <f>IF(COUNTA($C10:$DD10)=0,"",IF(OR(M10=4,M10=5,M10=6,M10=7,M10=12,M10=13,M10=14),IF(ISBLANK($J10),"ok","No entry should be made"),IF(ISBLANK($J10),"Empty cell","ok")))</f>
        <v/>
      </c>
      <c r="DW10" s="8" t="str">
        <f>IF(COUNTA($C10:$DD10)=0,"",IF(OR(M10=4,M10=5,M10=6,M10=7,M10=12,M10=13,M10=14),IF(ISBLANK($K10),"ok","No entry should be made"),IF(AND(ISBLANK($E10),ISBLANK($K10)),"ok",IF(ISBLANK($K10),"Empty cell","ok"))))</f>
        <v/>
      </c>
      <c r="DX10" s="8" t="str">
        <f t="shared" ref="DX10:DX73" si="10">IF(COUNTA($C10:$DD10)=0,"",IF(ISBLANK($L10),"Empty cell",IF(OR($L10="n",$L10="d",$L10="c",$L10="e",$L10="f"),"ok","Should be n, d, c, e, or f")))</f>
        <v/>
      </c>
      <c r="DY10" s="8" t="str">
        <f t="shared" ref="DY10:DY73" si="11">IF(COUNTA($C10:$DD10)=0,"",IF(ISBLANK($M10),"Empty cell",IF($M10&lt;1,"Code should be an integer between 1 and "&amp;No_of_Product_Classes,IF($M10&gt;No_of_Product_Classes,"Code should be an integer between 1 and "&amp;No_of_Product_Classes,IF($M10=INT($M10),"ok","Code should be an integer between 1 and "&amp;No_of_Product_Classes)))))</f>
        <v/>
      </c>
      <c r="DZ10" s="8" t="str">
        <f>IF(COUNTA($C10:$DD10)=0,"",IF(L10="d","ok",IF(ISBLANK(N10),"Empty cell",IF(N10="yes","ok",IF(N10="y","ok",IF(N10="no","ok",IF(N10="n","ok","Entry should be either 'yes', 'y', 'no' or 'n'")))))))</f>
        <v/>
      </c>
      <c r="EA10" s="8" t="str">
        <f>IF(COUNTA($C10:$DD10)=0,"",IF(L10="d","ok",IF(ISBLANK(N10),IF(ISBLANK(O10),"ok","Waiver question not answered"),IF(OR(N10="yes",N10="y"),IF(ISBLANK(O10),"Empty cell",IF(ISNUMBER(O10),IF(O10&lt;1,"Entry should be a date in M/D/YYYY format","ok"),"Entry should be a date in M/D/YYYY format")),IF(OR(N10="no",N10="n"),IF(ISBLANK(O10),"ok","No entry should be made in cell"),IF(ISBLANK(O10),"ok","No entry should be made in cell"))))))</f>
        <v/>
      </c>
      <c r="EB10" s="8" t="str">
        <f>IF(COUNTA($C10:$DD10)=0,"",IF(L10="d","ok",IF(ISBLANK(P10),"Empty cell",IF(P10="yes","ok",IF(P10="y","ok",IF(P10="no","ok",IF(P10="n","ok","Entry should be either 'yes', 'y', 'no' or 'n'")))))))</f>
        <v/>
      </c>
      <c r="EC10" s="8" t="str">
        <f>IF(COUNTA($C10:$DD10)=0,"",IF(L10="d","ok",IF(ISBLANK(P10),IF(ISBLANK(Q10),"ok","Exemption question not answered"),IF(OR(P10="yes",P10="y"),IF(ISBLANK(Q10),"Empty cell",IF(ISNUMBER(Q10),IF(Q10&lt;1,"Entry should be a date in M/D/YYYY format","ok"),"Entry should be a date in M/D/YYYY format")),IF(OR(P10="no",P10="n"),IF(ISBLANK(Q10),"ok","No entry should be made in cell"),IF(ISBLANK(Q10),"ok","No entry should be made in cell"))))))</f>
        <v/>
      </c>
      <c r="ED10" s="8" t="str">
        <f>IF(COUNTA($C10:$DD10)=0,"",IF(L10="d","ok",IF(ISBLANK($R10),"Empty cell","ok")))</f>
        <v/>
      </c>
      <c r="EE10" s="8" t="str">
        <f>IF(COUNTA($C10:$DD10)=0,"",IF(L10="d","ok",IF(ISBLANK($S10),"Empty cell",IF(ISNUMBER($S10),IF($S10&gt;0,"ok","Entry should be greater than 0"),"Entry should be a number"))))</f>
        <v/>
      </c>
      <c r="EF10" s="8" t="str">
        <f>IF(COUNTA($C10:$DD10)=0,"",IF(OR(M10=3,M10=5,M10=7,M10=9,M10=11,M10=14),IF(L10="d","ok",IF(ISBLANK($T10),"ok",IF(ISNUMBER($T10),IF($T10&gt;0,"ok","Entry should be greater than 0"),"Entry should be a number"))),IF(ISBLANK(T10),"ok","No entry should be made")))</f>
        <v/>
      </c>
      <c r="EG10" s="8" t="str">
        <f>IF(COUNTA($C10:$DD10)=0,"",IF($L10="d","ok",IF(ISBLANK(U10),"Empty cell",IF(U10="yes","ok",IF(U10="y","ok",IF(U10="no","ok",IF(U10="n","ok","Entry should be either 'yes', 'y', 'no' or 'n'")))))))</f>
        <v/>
      </c>
      <c r="EH10" s="8" t="str">
        <f>IF(COUNTA($C10:$DD10)=0,"",IF(L10="d","ok",IF(ISBLANK(U10),IF(ISBLANK(V10),"ok","AEDM question not answered"),IF(OR(U10="yes",U10="y"),IF(ISBLANK(V10),"Empty cell","ok"),IF(OR(U10="no",U10="n"),IF(ISBLANK(V10),"ok","No entry should be made in cell"),IF(ISBLANK(V10),"ok","No entry should be made in cell"))))))</f>
        <v/>
      </c>
      <c r="EI10" s="8" t="str">
        <f>IF(COUNTA($C10:$DD10)=0,"",IF(L10="d","ok",IF(ISBLANK($W10),"Empty cell",IF(OR(U10="yes",U10="y"),IF(W10=0,"ok","Entry should be 0"),IF(OR(U10="no",U10="n"),IF(ISNUMBER(W10),IF(INT(W10)=W10,IF(W10&gt;0,"ok","Entry should be a positive integer"),"Entryshould be a positive integer"),"Entry should be a positive integer"),IF(ISNUMBER(W10),IF(INT(W10)=W10,IF(W10&gt;=0,"ok","Need to answer AEDM for SEER2 question"),"Need to answer AEDM for SEER question"),"Need to answer AEDM for SEER2 question"))))))</f>
        <v/>
      </c>
      <c r="EJ10" s="8" t="str">
        <f>IF(COUNTA($C10:$DD10)=0,"",IF(L10="d","ok",IF(ISBLANK($X10),"Empty cell",IF(ISNUMBER($X10),IF($X10&gt;0,"ok","Entry should be greater than 0"),"Entry should be a number"))))</f>
        <v/>
      </c>
      <c r="EK10" s="8" t="str">
        <f>IF(COUNTA($C10:$DD10)=0,"",IF($L10="d","ok",IF(OR(M10=3,M10=5,M10=7,M10=9,M10=11,M10=14),IF(ISBLANK(Y10),"Empty cell",IF(Y10="yes","ok",IF(Y10="y","ok",IF(Y10="no","ok",IF(Y10="n","ok","Entry should be either 'yes', 'y', 'no' or 'n'"))))),IF(ISBLANK(Y10),"ok","No entry should be made"))))</f>
        <v/>
      </c>
      <c r="EL10" s="8" t="str">
        <f>IF(COUNTA($C10:$DD10)=0,"",IF(L10="d","ok",IF(ISBLANK(Y10),IF(ISBLANK(Z10),"ok","AEDM question not answered"),IF(OR(Y10="yes",Y10="y"),IF(ISBLANK(Z10),"Empty cell","ok"),IF(OR(Y10="no",Y10="n"),IF(ISBLANK(Z10),"ok","No entry should be made in cell"),IF(ISBLANK(Z10),"ok","No entry should be made in cell"))))))</f>
        <v/>
      </c>
      <c r="EM10" s="8" t="str">
        <f>IF(COUNTA($C10:$DD10)=0,"",IF(OR(M10=3,M10=5,M10=7,M10=9,M10=11,M10=14),IF(L10="d","ok",IF(ISBLANK($AA10),"Empty cell",IF(OR(Y10="yes",Y10="y"),IF(AA10=0,"ok","Entry should be 0"),IF(OR(Y10="no",Y10="n"),IF(ISNUMBER(AA10),IF(INT(AA10)=AA10,IF(AA10&gt;0,"ok","Entry should be a positive integer"),"Entryshould be a positive integer"),"Entry should be a positive integer"),IF(ISNUMBER(AA10),IF(INT(AA10)=AA10,IF(AA10&gt;=0,"ok","Need to answer AEDM for HSPF question"),"Need to answer AEDM for HSPF2 question"),"Need to answer AEDM for HSPF2 question"))))),IF(ISBLANK(AA10),"ok","No entry should be made")))</f>
        <v/>
      </c>
      <c r="EN10" s="8" t="str">
        <f>IF(COUNTA($C10:$DD10)=0,"",IF(OR(M10=3,M10=5,M10=7,M10=9,M10=11,M10=14),IF(L10="d","ok",IF(ISBLANK($AB10),"Empty cell",IF(ISNUMBER($AB10),IF($AB10&gt;0,"ok","Entry should be greater than 0"),"Entry should be a number"))),IF(ISBLANK(AB10),"ok","No entry should be made")))</f>
        <v/>
      </c>
      <c r="EO10" s="8" t="str">
        <f>IF(COUNTA($C10:$DD10)=0,"",IF($L10="d","ok",IF(ISBLANK(AC10),IF(OR(G10="yes",G10="Y"),"ok","Empty cell"),IF(AC10="yes","ok",IF(AC10="y","ok",IF(AC10="no","ok",IF(AC10="n","ok","Entry should be either 'yes', 'y', 'no' or 'n'")))))))</f>
        <v/>
      </c>
      <c r="EP10" s="8" t="str">
        <f>IF(COUNTA($C10:$DD10)=0,"",IF(L10="d","ok",IF(ISBLANK(AC10),IF(ISBLANK(AD10),"ok","AEDM question not answered"),IF(OR(AC10="yes",AC10="y"),IF(ISBLANK(AD10),"Empty cell","ok"),IF(OR(AC10="no",AC10="n"),IF(ISBLANK(AD10),"ok","No entry should be made in cell"),IF(ISBLANK(AD10),"ok","No entry should be made in cell"))))))</f>
        <v/>
      </c>
      <c r="EQ10" s="8" t="str">
        <f>IF(COUNTA($C10:$DD10)=0,"",IF($L10="d","ok",IF(ISBLANK(AE10),"Empty cell",IF(AE10="yes","ok",IF(AE10="y","ok",IF(AE10="no","ok",IF(AE10="n","ok","Entry should be either 'yes', 'y', 'no' or 'n'")))))))</f>
        <v/>
      </c>
      <c r="ER10" s="8" t="str">
        <f>IF(COUNTA($C10:$DD10)=0,"",IF(L10="d","ok",IF(ISBLANK($AF10),"Empty cell",IF(ISNUMBER($AF10),IF($AF10&gt;0,"ok","Entry should be greater than 0"),"Entry should be a number"))))</f>
        <v/>
      </c>
      <c r="ES10" s="8" t="str">
        <f>IF(COUNTA($C10:$DD10)=0,"",IF($L10="d","ok",IF(OR(M10=1,M10=2,M10=4,M10=12,M10=13),IF(ISBLANK(AG10),"Empty cell",IF(OR(AG10="yes",AG10="y",AG10="no",AG10="n"),"ok","Entry should be either 'yes', 'y', 'no' or 'n'")),IF(ISBLANK(AG10),"ok",IF(OR(AG10="yes",AG10="y",AG10="no",AG10="n"),"ok","Entry should be either 'yes', 'y', 'no' or 'n'")))))</f>
        <v/>
      </c>
      <c r="ET10" s="8" t="str">
        <f>IF(COUNTA($C10:$DD10)=0,"",IF(L10="d","ok",IF(ISBLANK(AG10),IF(ISBLANK(AH10),"ok","AEDM question not answered"),IF(OR(AG10="yes",AG10="y"),IF(ISBLANK(AH10),"Empty cell","ok"),IF(OR(AG10="no",AG10="n"),IF(ISBLANK(AH10),"ok","No entry should be made in cell"),IF(ISBLANK(AH10),"ok","No entry should be made in cell"))))))</f>
        <v/>
      </c>
      <c r="EU10" s="8" t="str">
        <f>IF(COUNTA($C10:$DD10)=0,"",IF(L10="D","ok",IF(OR(M10=1,M10=2,M10=4,M10=12,M10=13),IF(L10="D","ok",IF(ISBLANK(AI10),"Empty cell",IF(OR(AG10="Yes",AG10="Y"),IF(AI10=0,"ok","Entry should be 0"),IF(OR(AG10="No",AG10="N"),IF(AND(ISNUMBER(AI10),INT(AI10)=AI10,AI10&gt;0),"ok","Entry should be a positive integer"),"Need to answer AEDM for EER2 question")))),IF(OR(M10=3,M10=5,M10=6,M10=7,M10=8,M10=9,M10=10,M10=11,M10=14),IF(L10="D","ok",IF(ISBLANK(AI10),"ok",IF(OR(AG10="Yes",AG10="Y"),IF(AI10=0,"ok","Entry should be 0"),IF(OR(AG10="No",AG10="N"),IF(AND(ISNUMBER(AI10),INT(AI10)=AI10,AI10&gt;0),"ok","Entry should be a positive integer"),"Need to answer AEDM for EER2 question")))),"Product Group Code not entered or in error"))))</f>
        <v/>
      </c>
      <c r="EV10" s="8" t="str">
        <f>IF(COUNTA($C10:$DD10)=0,"",IF(L10="D","ok",IF(OR(M10=1,M10=2,M10=4,M10=12,M10=13),IF(L10="D","ok",IF(ISBLANK($AJ10),"Empty cell",IF(ISNUMBER($AJ10),IF($AJ10&gt;0,"ok","Entry should be greater than 0"),"Entry should be a number"))),IF(OR(M10=3,M10=5,M10=6,M10=7,M10=8,M10=9,M10=10,M10=11,M10=14),IF(L10="D","ok",IF(ISBLANK($AJ10),"ok",IF(ISNUMBER($AJ10),IF($AJ10&gt;0,"ok","Entry should be greater than 0"),"Entry should be a number"))),"Product Group Code not entered or in error"))))</f>
        <v/>
      </c>
      <c r="EW10" s="8" t="str">
        <f>IF(COUNTA($C10:$DD10)=0,"",IF(OR(M10=4,M10=5,M10=6,M10=7),IF(ISBLANK(AK10),"ok","No entry should be made"),IF(L10="D","ok",IF(ISBLANK($AK10),"Empty cell",IF(OR($AK10="c",$AK10="b"),"ok","Entry should be C or B")))))</f>
        <v/>
      </c>
      <c r="EX10" s="8" t="str">
        <f>IF(COUNTA($C10:$DD10)=0,"",IF(OR(M10=1,M10=2,M10=12,M10=13),IF(L10="d","ok",IF(ISBLANK(AL10),"Empty cell",IF(AL10="yes","ok",IF(AL10="y","ok",IF(AL10="no","ok",IF(AL10="n","ok","Entry should be either 'yes', 'y', 'no' or 'n'")))))),IF(ISBLANK(AL10),"ok","No entry should be made")))</f>
        <v/>
      </c>
      <c r="EY10" s="8" t="str">
        <f>IF(COUNTA($C10:$DD10)=0,"",IF(OR(M10=1,M10=2,M10=4,M10=12,M10=13),IF(L10="d","ok",IF(ISBLANK(AM10),"Empty cell",IF(AM10="yes","ok",IF(AM10="y","ok",IF(AM10="no","ok",IF(AM10="n","ok","Entry should be either 'yes', 'y', 'no' or 'n'")))))),IF(ISBLANK(AM10),"ok","No entry should be made")))</f>
        <v/>
      </c>
      <c r="EZ10" s="8" t="str">
        <f>IF(COUNTA($C10:$DD10)=0,"",IF($L10="d","ok",IF(OR(M10=3,M10=5,M10=7,M10=9,M10=11,M10=14),IF(ISBLANK(AN10),"Empty cell",IF(AN10="yes","ok",IF(AN10="y","ok",IF(AN10="no","ok",IF(AN10="n","ok","Entry should be either 'yes', 'y', 'no' or 'n'"))))),IF(ISBLANK(AN10),"ok","No entry should be made"))))</f>
        <v/>
      </c>
      <c r="FA10" s="8" t="str">
        <f>IF(COUNTA($C10:$DD10)=0,"",IF($L10="d","ok",IF(ISBLANK(AO10),"Empty cell",IF(AO10="yes","ok",IF(AO10="y","ok",IF(AO10="no","ok",IF(AO10="n","ok","Entry should be either 'yes', 'y', 'no' or 'n'")))))))</f>
        <v/>
      </c>
      <c r="FB10" s="8" t="str">
        <f>IF(COUNTA($C10:$DD10)=0,"",IF(L10="d","ok",IF(ISBLANK($AP10),"Empty cell",IF(ISNUMBER($AP10),IF($AP10&gt;0,"ok","Entry should be greater than 0"),"Entry should be a number"))))</f>
        <v/>
      </c>
      <c r="FC10" s="8" t="str">
        <f>IF(COUNTA($C10:$DD10)=0,"",IF(L10="d","ok",IF(OR($AO10="yes",$AO10="y"),IF(ISBLANK(AQ10),"Empty cell",IF(ISNUMBER(AQ10),IF(AQ10&gt;0,"ok","Entry should be greater than 0"),"Entry should be a number")),IF(ISBLANK(AQ10),"ok","No entry should be made"))))</f>
        <v/>
      </c>
      <c r="FD10" s="8" t="str">
        <f>IF(COUNTA($C10:$DD10)=0,"",IF(L10="d","ok",IF(OR($AO10="yes",$AO10="y"),IF(ISBLANK(AR10),"Empty cell",IF(ISNUMBER(AR10),IF(AR10&gt;0,"ok","Entry should be greater than 0"),"Entry should be a number")),IF(ISBLANK(AR10),"ok",IF(ISNUMBER(AR10),IF(AR10&gt;0,"ok","Entry should be greater than 0"),"Entry should be a number")))))</f>
        <v/>
      </c>
      <c r="FE10" s="8" t="str">
        <f>IF(COUNTA($C10:$DD10)=0,"",IF(L10="d","ok",IF(ISBLANK($AS10),"ok",IF(OR(M10=1,M10=2,M10=4,M10=6,M10=8,M10=10,M10=12,M10=13),IF(ISBLANK(AS10),"ok","No entry should be made"),IF(ISNUMBER($AS10),IF($AS10&gt;0,"ok","Entry should be greater than 0"),"Entry should be a number")))))</f>
        <v/>
      </c>
      <c r="FF10" s="8" t="str">
        <f>IF(COUNTA($C10:$DD10)=0,"",IF(L10="d","ok",IF(ISBLANK($AT10),"ok",IF(OR(M10=1,M10=2,M10=4,M10=6,M10=8,M10=10,M10=12,M10=13),IF(ISBLANK(AT10),"ok","No entry should be made"),IF(OR(AO10="yes",AO10="y"),IF(ISNUMBER($AT10),IF($AT10&gt;0,"ok","Entry should be greater than 0"),"Entry should be a number"),"No entry should be made")))))</f>
        <v/>
      </c>
      <c r="FG10" s="8" t="str">
        <f>IF(COUNTA($C10:$DD10)=0,"",IF(L10="d","ok",IF(ISBLANK($AU10),"ok",IF(OR(M10=1,M10=2,M10=4,M10=6,M10=8,M10=10,M10=12,M10=13),IF(ISBLANK(AU10),"ok","No entry should be made"),IF(ISNUMBER($AU10),IF($AU10&gt;0,"ok","Entry should be greater than 0"),"Entry should be a number")))))</f>
        <v/>
      </c>
      <c r="FH10" s="8" t="str">
        <f>IF(COUNTA($C10:$DD10)=0,"",IF(L10="d","ok",IF(OR(M10=1,M10=2,M10=4,M10=6,M10=8,M10=10,M10=12,M10=13),IF(ISBLANK(AV10),"ok","No entry should be made"),IF(ISBLANK(AV10),"Empty cell",IF(ISNUMBER($AV10),IF($AV10&gt;0,"ok","Entry should be greater than 0"),"Entry should be a number")))))</f>
        <v/>
      </c>
      <c r="FI10" s="8" t="str">
        <f>IF(COUNTA($C10:$DD10)=0,"",IF(L10="d","ok",IF(ISBLANK($AW10),"Empty cell",IF(OR($AW10="FO",$AW10="TEV",$AW10="EEV",$AW10="Other"),"ok","Should be FO, TEV, EEV, or Other"))))</f>
        <v/>
      </c>
      <c r="FJ10" s="8" t="str">
        <f>IF(COUNTA($C10:$DD10)=0,"",IF(L10="d","ok",IF(ISBLANK($AX10),"Empty cell",IF(ISNUMBER($AX10),IF($AX10&gt;=0,"ok","Entry should be &gt;=0"),"Entry should be a number"))))</f>
        <v/>
      </c>
      <c r="FK10" s="8" t="str">
        <f>IF(COUNTA($C10:$DD10)=0,"",IF(L10="d","ok",IF(ISBLANK($AY10),"Empty cell",IF(OR($AY10="Optional",$AY10="Default"),"ok","Entry should be either 'Optional' or 'Default'"))))</f>
        <v/>
      </c>
      <c r="FL10" s="8" t="str">
        <f>IF(COUNTA($C10:$DD10)=0,"",IF(L10="d","ok",IF(OR(M10=3,M10=5,M10=7,M10=9,M10=11,M10=14),IF(ISBLANK($AZ10),"Empty cell",IF(OR($AZ10="Optional",$AZ10="Default"),"ok","Entry should be either 'Optional' or 'Default'")),IF(ISBLANK(AZ10),"ok","No entry should be made"))))</f>
        <v/>
      </c>
      <c r="FM10" s="8" t="str">
        <f>IF(COUNTA($C10:$DD10)=0,"",IF(L10="d","ok",IF(ISBLANK($BA10),"ok",IF(ISNUMBER($BA10),IF($BA10&gt;-459.67,"ok","Entry should be greater than absolute zero"),"Entry should be a number"))))</f>
        <v/>
      </c>
      <c r="FN10" s="8" t="str">
        <f t="shared" ref="FN10:FO29" si="12">IF(COUNTA($C10:$DD10)=0,"","ok")</f>
        <v/>
      </c>
      <c r="FO10" s="8" t="str">
        <f t="shared" si="12"/>
        <v/>
      </c>
      <c r="FP10" s="8" t="str">
        <f>IF(COUNTA($C10:$DD10)=0,"",IF(L10="d","ok",IF(OR(M10=1,M10=2,M10=4,M10=6,M10=8,M10=10,M10=12,M10=13),IF(ISBLANK(BD10),"ok","No entry should be made"),IF(ISBLANK(BD10),IF(OR(G10="yes",G10="y"),"ok","Empty cell"),IF(ISNUMBER($BD10),IF($BD10&gt;0,"ok","Entry should be greater than 0"),"Entry should be a number")))))</f>
        <v/>
      </c>
      <c r="FQ10" s="8" t="str">
        <f>IF(COUNTA($C10:$DD10)=0,"",IF(L10="d","ok",IF(ISBLANK($BE10),"ok",IF(OR(M10=1,M10=2,M10=4,M10=6,M10=8,M10=10,M10=12,M10=13),IF(ISBLANK(BE10),"ok","No entry should be made"),IF(ISNUMBER($BE10),IF($BE10&gt;0,"ok","Entry should be greater than 0"),"Entry should be a number")))))</f>
        <v/>
      </c>
      <c r="FR10" s="8" t="str">
        <f>IF(COUNTA($C10:$DD10)=0,"",IF(L10="d","ok",IF(OR(M10=1,M10=2,M10=4,M10=6,M10=8,M10=10,M10=12,M10=13),IF(ISBLANK(BF10),"ok","No entry should be made"),IF(ISBLANK(BE10),IF(ISBLANK(BF10),"ok","Previous column not answered"),IF(ISBLANK(BF10),"Empty cell","ok")))))</f>
        <v/>
      </c>
      <c r="FS10" s="8" t="str">
        <f>IF(COUNTA($C10:$DD10)=0,"",IF(L10="d","ok",IF(ISBLANK($BG10),"ok",IF(OR(M10=12,M10=13,M10=14),"No entry should be made",IF(ISNUMBER(BG10)=FALSE,"Entry should be an integer &gt;=2",IF($BG10&lt;2,"Entry should be an integer &gt;=2",IF($BG10=INT($BG10),"ok","Entry should be an integer &gt;=2")))))))</f>
        <v/>
      </c>
      <c r="FT10" s="8" t="str">
        <f>IF(COUNTA($C10:$DD10)=0,"",IF(L10="d","ok",IF(BG10&gt;=2,IF(ISBLANK(BH10),"Empty cell",IF(BH10="yes","ok",IF(BH10="y","ok",IF(BH10="no","ok",IF(BH10="n","ok","Entry should be either 'yes', 'y', 'no' or 'n'"))))),IF(ISBLANK(BH10),"ok","No entry should be made"))))</f>
        <v/>
      </c>
      <c r="FU10" s="8" t="str">
        <f>IF(COUNTA($C10:$DD10)=0,"",IF($L10="d","ok",IF(OR(BH10="yes",BH10="y"),IF(ISBLANK(BI10),"Empty cell","ok"),IF(ISBLANK(BI10),"ok","No entry should be made"))))</f>
        <v/>
      </c>
      <c r="FV10" s="8" t="str">
        <f>IF(COUNTA($C10:$DD10)=0,"",IF($L10="d","ok",IF($BG10&gt;=2,"ok",IF(ISBLANK(BJ10),"ok","No entry should be made"))))</f>
        <v/>
      </c>
      <c r="FW10" s="8" t="str">
        <f t="shared" ref="FW10:FY29" si="13">IF(COUNTA($C10:$DD10)=0,"","ok")</f>
        <v/>
      </c>
      <c r="FX10" s="8" t="str">
        <f t="shared" si="13"/>
        <v/>
      </c>
      <c r="FY10" s="8" t="str">
        <f t="shared" si="13"/>
        <v/>
      </c>
      <c r="FZ10" s="8" t="str">
        <f>IF(COUNTA($C10:$DD10)=0,"",IF(L10="d","ok",IF($AK10="B",IF(ISBLANK(BN10),"Empty cell","ok"),IF(ISBLANK(BN10),"ok","No entry should be made"))))</f>
        <v/>
      </c>
      <c r="GA10" s="8" t="str">
        <f>IF(COUNTA($C10:$DD10)=0,"",IF($L10="d","ok",IF(AND($AK10="B",AQ10&gt;0,OR($AO10="yes",$AO10="y")),"ok",IF(ISBLANK(BO10),"ok","No entry should be made"))))</f>
        <v/>
      </c>
      <c r="GB10" s="8" t="str">
        <f>IF(COUNTA($C10:$DD10)=0,"",IF(L10="d","ok",IF($AK10="B","ok",IF(ISBLANK(BP10),"ok","No entry should be made"))))</f>
        <v/>
      </c>
      <c r="GC10" s="8" t="str">
        <f>IF(COUNTA($C10:$DD10)=0,"",IF($L10="d","ok",IF(OR($M10=1,$M10=2,$M10=4,$M10=6,$M10=8,$M10=10,$M10=12,$M10=13),IF(ISBLANK(BQ10),"ok","Model is not a Heat Pump"),IF($AK10="B",IF(ISBLANK(BQ10),"Empty cell","ok"),IF(ISBLANK(BQ10),"ok","No entry should be made")))))</f>
        <v/>
      </c>
      <c r="GD10" s="8" t="str">
        <f>IF(COUNTA($C10:$DD10)=0,"",IF($L10="d","ok",IF(OR($M10=1,$M10=2,$M10=4,$M10=6,$M10=8,$M10=10,$M10=12,$M10=13),IF(ISBLANK(BR10),"ok","Model is not a Heat Pump"),IF(AND($AK10="B",AT10&gt;0,OR($AO10="yes",$AO10="y")),"ok",IF(ISBLANK(BR10),"ok","No entry should be made")))))</f>
        <v/>
      </c>
      <c r="GE10" s="8" t="str">
        <f>IF(COUNTA($C10:$DD10)=0,"",IF($L10="d","ok",IF(OR($M10=1,$M10=2,$M10=4,$M10=6,$M10=8,$M10=10,$M10=12,$M10=13),IF(ISBLANK(BS10),"ok","Model is not a Heat Pump"),IF($AK10="B","ok",IF(ISBLANK(BS10),"ok","No entry should be made")))))</f>
        <v/>
      </c>
      <c r="GF10" s="8" t="str">
        <f>IF(COUNTA($C10:$DD10)=0,"",IF($L10="d","ok",IF(ISBLANK(BT10),"ok",IF(OR($M10=12,$M10=13,$M10=14),"No entry should be made",IF(OR(BT10="H",BT10="V"),"ok","Entry should be either 'H' or 'V'")))))</f>
        <v/>
      </c>
      <c r="GG10" s="8" t="str">
        <f>IF(COUNTA($C10:$DD10)=0,"",IF($L10="d","ok",IF(ISBLANK(BU10),"ok",IF(OR($M10=12,$M10=13,$M10=14),"No entry should be made",IF(OR(BU10="U",BU10="D"),"ok","Entry should be either 'U' or 'D'")))))</f>
        <v/>
      </c>
      <c r="GH10" s="8" t="str">
        <f>IF(COUNTA($C10:$DD10)=0,"",IF($L10="d","ok",IF(OR($AO10="yes",$AO10="y"),IF(ISBLANK(BV10),IF(OR(G10="yes",G10="y"),"ok","Empty cell"),IF(ISNUMBER(BV10),IF(BV10&gt;0,"ok","Entry should be greater than 0"),"Entry should be a number")),IF(ISBLANK(BV10),"ok","No entry should be made"))))</f>
        <v/>
      </c>
      <c r="GI10" s="8" t="str">
        <f>IF(COUNTA($C10:$DD10)=0,"",IF($L10="d","ok",IF(OR($AO10="yes",$AO10="y"),IF(ISBLANK(BW10),IF(OR(G10="yes",G10="y"),"ok","Empty cell"),IF(ISNUMBER(BW10),IF(BW10&gt;0,"ok","Entry should be greater than 0"),"Entry should be a number")),IF(ISBLANK(BW10),"ok","No entry should be made"))))</f>
        <v/>
      </c>
      <c r="GJ10" s="8" t="str">
        <f>IF(COUNTA($C10:$DD10)=0,"",IF($L10="d","ok",IF(OR($AO10="yes",$AO10="y"),IF(ISBLANK(BX10),IF(OR(G10="yes",G10="y"),"ok","Empty cell"),IF(ISNUMBER(BX10),IF(BX10&gt;0,"ok","Entry should be greater than 0"),"Entry should be a number")),IF(ISBLANK(BX10),"ok","No entry should be made"))))</f>
        <v/>
      </c>
      <c r="GK10" s="8" t="str">
        <f>IF(COUNTA($C10:$DD10)=0,"",IF($L10="d","ok",IF(AND(OR($AO10="yes",$AO10="y"),OR($M10=3,$M10=5,$M10=7,$M10=9,$M10=11,$M10=14)),IF(ISBLANK(BY10),IF(OR(G10="yes",G10="y"),"ok","Empty cell"),IF(ISNUMBER(BY10),IF(BY10&gt;0,"ok","Entry should be greater than 0"),"Entry should be a number")),IF(ISBLANK(BY10),"ok","No entry should be made"))))</f>
        <v/>
      </c>
      <c r="GL10" s="8" t="str">
        <f>IF(COUNTA($C10:$DD10)=0,"",IF($L10="d","ok",IF(AND(OR($AO10="yes",$AO10="y"),OR($M10=3,$M10=5,$M10=7,$M10=9,$M10=11,$M10=14)),IF(ISBLANK(BZ10),IF(OR(G10="yes",G10="y"),"ok","Empty cell"),IF(ISNUMBER(BZ10),IF(BZ10&gt;0,"ok","Entry should be greater than 0"),"Entry should be a number")),IF(ISBLANK(BZ10),"ok","No entry should be made"))))</f>
        <v/>
      </c>
      <c r="GM10" s="8" t="str">
        <f>IF(COUNTA($C10:$DD10)=0,"",IF($L10="d","ok",IF(AND(OR($AO10="yes",$AO10="y"),OR($M10=3,$M10=5,$M10=7,$M10=9,$M10=11,$M10=14)),IF(ISBLANK(CA10),IF(OR(G10="yes",G10="y"),"ok","Empty cell"),IF(ISNUMBER(CA10),IF(CA10&gt;0,"ok","Entry should be greater than 0"),"Entry should be a number")),IF(ISBLANK(CA10),"ok","No entry should be made"))))</f>
        <v/>
      </c>
      <c r="GN10" s="8" t="str">
        <f>IF(COUNTA($C10:$DD10)=0,"",IF($L10="d","ok",IF(OR($AO10="yes",$AO10="y"),IF(OR($M10=12,$M10=13,$M10=14),IF(ISBLANK(CB10),"ok","No entry should be made"),IF(ISBLANK(CB10),"Empty cell","ok")),IF(ISBLANK(CB10),"ok","No entry should be made"))))</f>
        <v/>
      </c>
      <c r="GO10" s="8" t="str">
        <f>IF(COUNTA($C10:$DD10)=0,"",IF($L10="d","ok",IF(OR($AO10="yes",$AO10="y"),IF(OR($M10=12,$M10=13,$M10=14),IF(ISBLANK(CC10),"ok","No entry should be made"),IF(ISBLANK(CC10),"Empty cell","ok")),IF(ISBLANK(CC10),"ok","No entry should be made"))))</f>
        <v/>
      </c>
      <c r="GP10" s="8" t="str">
        <f>IF(COUNTA($C10:$DD10)=0,"",IF($L10="d","ok",IF(OR($AO10="yes",$AO10="y"),IF(OR($M10=12,$M10=13,$M10=14),IF(ISBLANK(CD10),"ok","No entry should be made"),IF(ISBLANK(CD10),"Empty cell","ok")),IF(ISBLANK(CD10),"ok","No entry should be made"))))</f>
        <v/>
      </c>
      <c r="GQ10" s="8" t="str">
        <f>IF(COUNTA($C10:$DD10)=0,"",IF($L10="d","ok",IF(AND(OR($AO10="yes",$AO10="y"),OR($M10=3,$M10=5,$M10=7,$M10=9,$M10=11)),IF(ISBLANK(CE10),"Empty cell","ok"),IF(ISBLANK(CE10),"ok","No entry should be made"))))</f>
        <v/>
      </c>
      <c r="GR10" s="8" t="str">
        <f>IF(COUNTA($C10:$DD10)=0,"",IF($L10="d","ok",IF(AND(OR($AO10="yes",$AO10="y"),OR($M10=3,$M10=5,$M10=7,$M10=9,$M10=11)),IF(ISBLANK(CF10),"Empty cell","ok"),IF(ISBLANK(CF10),"ok","No entry should be made"))))</f>
        <v/>
      </c>
      <c r="GS10" s="8" t="str">
        <f>IF(COUNTA($C10:$DD10)=0,"",IF($L10="d","ok",IF(AND(OR($AO10="yes",$AO10="y"),OR($M10=3,$M10=5,$M10=7,$M10=9,$M10=11)),IF(ISBLANK(CG10),"Empty cell","ok"),IF(ISBLANK(CG10),"ok","No entry should be made"))))</f>
        <v/>
      </c>
      <c r="GT10" s="8" t="str">
        <f>IF(COUNTA($C10:$DD10)=0,"",IF($L10="d","ok",IF(OR($AO10="yes",$AO10="y"),IF(ISBLANK(CH10),IF(OR(G10="yes",G10="y"),"ok","Empty cell"),"ok"),IF(ISBLANK(CH10),"ok","No entry should be made"))))</f>
        <v/>
      </c>
      <c r="GU10" s="8" t="str">
        <f>IF(COUNTA($C10:$DD10)=0,"",IF($L10="d","ok",IF(OR($AO10="yes",$AO10="y"),IF(ISBLANK(CI10),IF(OR(G10="yes",G10="y"),"ok","Empty cell"),"ok"),IF(ISBLANK(CI10),"ok","No entry should be made"))))</f>
        <v/>
      </c>
      <c r="GV10" s="8" t="str">
        <f>IF(COUNTA($C10:$DD10)=0,"",IF($L10="d","ok",IF(OR($AO10="yes",$AO10="y"),IF(ISBLANK(CJ10),IF(OR(G10="yes",G10="y"),"ok","Empty cell"),"ok"),IF(ISBLANK(CJ10),"ok","No entry should be made"))))</f>
        <v/>
      </c>
      <c r="GW10" s="8" t="str">
        <f>IF(COUNTA($C10:$DD10)=0,"",IF($L10="d","ok",IF(AND(OR($AO10="yes",$AO10="y"),OR($M10=3,$M10=5,$M10=7,$M10=9,$M10=11,$M10=14)),IF(ISBLANK(CK10),IF(OR($G10="yes",$G10="y"),"ok","Empty cell"),IF(OR(CK10="yes",CK10="y",CK10="no",CK10="n"),"ok","Entry should be either 'yes', 'y', 'no' or 'n'")),IF(ISBLANK(CK10),"ok","No entry should be made"))))</f>
        <v/>
      </c>
      <c r="GX10" s="8" t="str">
        <f>IF(COUNTA($C10:$DD10)=0,"",IF($L10="d","ok",IF(AND(OR($AO10="yes",$AO10="y"),OR($M10=3,$M10=5,$M10=7,$M10=9,$M10=11,$M10=14)),IF(ISBLANK(CL10),IF(OR(G10="yes",G10="y"),"ok","Empty cell"),IF(OR(CL10="yes",CL10="y",CL10="no",CL10="n"),"ok","Entry should be either 'yes', 'y', 'no' or 'n'")),IF(ISBLANK(CL10),"ok","No entry should be made"))))</f>
        <v/>
      </c>
      <c r="GY10" s="8" t="str">
        <f>IF(COUNTA($C10:$DD10)=0,"",IF($L10="d","ok",IF(AND(OR($AO10="yes",$AO10="y"),OR($M10=3,$M10=5,$M10=7,$M10=9,$M10=11,$M10=14)),IF(ISBLANK(CM10),IF(OR($G10="yes",$G10="y"),"ok","Empty cell"),IF(ISNUMBER(CM10),IF(CM10&gt;0,"ok","Entry should be greater than 0"),"Entry should be a number")),IF(ISBLANK(CM10),"ok","No entry should be made"))))</f>
        <v/>
      </c>
      <c r="GZ10" s="8" t="str">
        <f>IF(COUNTA($C10:$DD10)=0,"",IF($L10="d","ok",IF(OR($M10=3,$M10=5,$M10=7,$M10=9,$M10=11,$M10=14),IF(OR($AO10="yes",$AO10="y",$AN10="yes",$AN10="y"),IF(ISBLANK(CN10),"Empty cell",IF(OR(CN10="yes",CN10="y",CN10="no",CN10="n"),"ok","Entry should be either 'yes', 'y', 'no' or 'n'")),IF(ISBLANK(CN10),"ok",IF(OR(CN10="yes",CN10="y",CN10="no",CN10="n"),"ok","Entry should be either 'yes', 'y', 'no' or 'n'"))),IF(ISBLANK(CN10),"ok","No entry should be made"))))</f>
        <v/>
      </c>
      <c r="HA10" s="8" t="str">
        <f>IF(COUNTA($C10:$DD10)=0,"",IF($L10="d","ok",IF(OR($M10=3,$M10=5,$M10=7,$M10=9,$M10=11,$M10=14),IF(OR($AO10="yes",$AO10="y"),IF(ISBLANK(CO10),"Empty cell",IF(OR(CO10="yes",CO10="y",CO10="no",CO10="n"),"ok","Entry should be either 'yes', 'y', 'no' or 'n'")),IF(ISBLANK(CO10),"ok","No entry should be made")),IF(ISBLANK(CO10),"ok","No entry should be made"))))</f>
        <v/>
      </c>
      <c r="HB10" s="8" t="str">
        <f>IF(COUNTA($C10:$DD10)=0,"",IF($L10="d","ok",IF(OR(M10=1,M10=2,M10=3),IF(OR(CP10="CM",CP10="WM",CP10="MOB",CP10="CON"),"ok",IF(ISBLANK(CP10),"Empty cell","For PGCs 1-3, entry must be one of 'CM', 'WM', 'MOB', or 'CON'")),IF(OR(M10=4,M10=5),IF(CP10="CON","ok",IF(ISBLANK(CP10),"Empty cell","For PGCs 4-5, entry must be 'CON'")),IF(OR(M10=6,M10=7,M10=10,M10=11),IF(CP10="SC","ok",IF(ISBLANK(CP10),"Empty cell","For PGCs 6-7 &amp; 10-11, entry must be 'SC'")),IF(OR(M10=8,M10=9),IF(CP10="SDHV","ok",IF(ISBLANK(CP10),"Empty cell","For PGCs 8-9, entry must be 'SDHV'")),IF(ISBLANK(CP10),"ok","No entry should be made")))))))</f>
        <v/>
      </c>
      <c r="HC10" s="8" t="str">
        <f>IF(COUNTA($C10:$DD10)=0,"",IF($L10="d","ok",IF(ISBLANK(CQ10),"Empty cell",IF(CQ10="yes","ok",IF(CQ10="y","ok",IF(CQ10="no","ok",IF(CQ10="n","ok","Entry should be either 'yes', 'y', 'no' or 'n'")))))))</f>
        <v/>
      </c>
      <c r="HD10" s="8" t="str">
        <f>IF(COUNTA($C10:$DD10)=0,"",IF(ISBLANK(CR10),"ok",IF($L10="d","ok",IF(ISBLANK(CR10),"ok",IF(ISNUMBER(CR10),IF(CR10&gt;0,"ok","Entry should be greater than 0"),"Entry should be a number")))))</f>
        <v/>
      </c>
      <c r="HE10" s="8" t="str">
        <f>IF(COUNTA($C10:$DD10)=0,"",IF($L10="d","ok",IF(OR($M10=1,$M10=2,$M10=3,$M10=4,$M10=5,$M10=6,$M10=7,$M10=8,$M10=9,$M10=10,$M10=11),IF(ISBLANK(CS10),"ok","No entry should be made"),IF(ISBLANK(CS10),"Empty cell",IF(ISNUMBER(CS10),IF(CS10&gt;0,"ok","Entry should be greater than 0"),"Entry should be a number")))))</f>
        <v/>
      </c>
      <c r="HF10" s="8" t="str">
        <f>IF(COUNTA($C10:$DD10)=0,"",IF($L10="d","ok",IF(OR($M10=1,$M10=2,$M10=3,$M10=4,$M10=5,$M10=6,$M10=7,$M10=8,$M10=9,$M10=10,$M10=11),IF(ISBLANK(CT10),"ok","No entry should be made"),IF(ISBLANK(CT10),"Empty cell",IF(ISNUMBER(CT10),IF(CT10&gt;0,"ok","Entry should be greater than 0"),"Entry should be a number")))))</f>
        <v/>
      </c>
      <c r="HG10" s="8" t="str">
        <f>IF(COUNTA($C10:$DD10)=0,"",IF($L10="d","ok",IF(OR($M10=1,$M10=2,$M10=3,$M10=4,$M10=5,$M10=6,$M10=7,$M10=8,$M10=9,$M10=10,$M10=11),IF(ISBLANK(CU10),"ok","No entry should be made"),IF(ISBLANK(CU10),"Empty cell",IF(ISNUMBER(CU10),IF(CU10&gt;0,"ok","Entry should be greater than 0"),"Entry should be a number")))))</f>
        <v/>
      </c>
      <c r="HH10" s="8" t="str">
        <f>IF(COUNTA($C10:$DD10)=0,"",IF($L10="d","ok",IF(OR($M10=1,$M10=2,$M10=3,$M10=4,$M10=5,$M10=6,$M10=7,$M10=8,$M10=9,$M10=10,$M10=11),IF(ISBLANK(CV10),"ok","No entry should be made"),IF(ISBLANK(CV10),"Empty cell","ok"))))</f>
        <v/>
      </c>
      <c r="HI10" s="8" t="str">
        <f>IF(COUNTA($C10:$DD10)=0,"",IF($L10="d","ok",IF(OR($M10=1,$M10=2,$M10=3,$M10=4,$M10=5,$M10=6,$M10=7,$M10=8,$M10=9,$M10=10,$M10=11),IF(ISBLANK(CW10),"ok","No entry should be made"),IF(ISBLANK(CW10),"Empty cell","ok"))))</f>
        <v/>
      </c>
      <c r="HJ10" s="8" t="str">
        <f>IF(COUNTA($C10:$DD10)=0,"",IF($L10="d","ok",IF(OR($M10=1,$M10=2,$M10=3,$M10=4,$M10=5,$M10=6,$M10=7,$M10=8,$M10=9,$M10=10,$M10=11),IF(ISBLANK(CX10),"ok","No entry should be made"),IF(ISBLANK(CX10),"Empty cell",IF(ISNUMBER(CX10),IF(CX10&gt;0,"ok","Entry should be greater than 0"),"Entry should be a number")))))</f>
        <v/>
      </c>
      <c r="HK10" s="8" t="str">
        <f>IF(COUNTA($C10:$DD10)=0,"",IF($L10="d","ok",IF(OR($M10=1,$M10=2,$M10=3,$M10=4,$M10=5,$M10=6,$M10=7,$M10=8,$M10=9,$M10=10,$M10=11),IF(ISBLANK(CY10),"ok","No entry should be made"),IF(ISBLANK(CY10),"Empty cell","ok"))))</f>
        <v/>
      </c>
      <c r="HL10" s="8" t="str">
        <f>IF(COUNTA($C10:$DD10)=0,"",IF($L10="d","ok",IF(OR($M10=1,$M10=2,$M10=3,$M10=4,$M10=5,$M10=6,$M10=7,$M10=8,$M10=9,$M10=10,$M10=11),IF(ISBLANK(CZ10),"ok","No entry should be made"),IF(ISBLANK(CZ10),"Empty cell",IF(ISNUMBER(CZ10),IF(CZ10&gt;0,IF(INT(CZ10)=CZ10,"ok","Entry should be an integer"),"Entry should be greater than 0"),"Entry should be an integer")))))</f>
        <v/>
      </c>
      <c r="HM10" s="8" t="str">
        <f>IF(COUNTA($C10:$DD10)=0,"",IF($L10="d","ok",IF(OR($M10=1,$M10=2,$M10=3,$M10=4,$M10=5,$M10=6,$M10=7,$M10=8,$M10=9,$M10=10,$M10=11),IF(ISBLANK(DA10),"ok","No entry should be made"),IF(ISBLANK(DA10),"Empty cell",IF(ISNUMBER(DA10),IF(DA10&gt;0,IF(INT(DA10)=DA10,"ok","Entry should be an integer"),"Entry should be greater than 0"),"Entry should be an integer")))))</f>
        <v/>
      </c>
      <c r="HN10" s="8" t="str">
        <f>IF(COUNTA($C10:$DD10)=0,"",IF(ISBLANK(DB10),"ok",IF($L10="d","ok",IF(ISBLANK(DB10),"ok",IF(ISNUMBER(DB10),IF(DB10&gt;0,"ok","Entry should be greater than 0"),"Entry should be a number")))))</f>
        <v/>
      </c>
      <c r="HO10" s="8" t="str">
        <f>IF(COUNTA($C10:$DD10)=0,"",IF(ISBLANK(DC10),"ok",IF($L10="d","ok",IF(ISBLANK(DC10),"ok",IF(OR(M10=3,M10=5,M10=7,M10=9,M10=11,M10=14),IF(ISNUMBER(DC10),"ok","Entry should be a number"),"No entry should be made")))))</f>
        <v/>
      </c>
      <c r="HP10" s="8" t="str">
        <f>IF(COUNTA($C10:$DD10)=0,"",IF(L10="d","ok",IF(ISBLANK(DD10),"Empty cell",IF(OR(LEFT(DD10,7)="http://",LEFT(DD10,8)="https://",LEFT(DD10,6)="ftp://",LEFT(DD10,7)="sftp://",DD10="By annual report date"),"ok","Entry must begin with http://, https://, ftp:// or sftp://or be 'By annual report date'"))))</f>
        <v/>
      </c>
      <c r="HQ10" s="9"/>
      <c r="HR10" s="147" t="str">
        <f t="shared" ref="HR10:HR41" si="14">IF(AND(COUNTA($C10:$DD10)=0,COUNTA($DG10:$DL10)=0),"",IF(COUNTA($C10:$DD10)=0,IF(ISBLANK(DG10),"ok","DOE Reporting Section Not Completed"),IF(COUNTA($DG10:$DL10)=0,"",IF(ISBLANK(DG10),"Empty cell",IF(ISNUMBER(DG10),IF(DG10&gt;0,"ok","Entry should be greater than 0"),"Entry should be a number")))))</f>
        <v/>
      </c>
      <c r="HS10" s="147" t="str">
        <f>IF(AND(COUNTA($C10:$DD10)=0,COUNTA($DG10:$DL10)=0),"",IF(COUNTA($C10:$DD10)=0,IF(ISBLANK(DH10),"ok","DOE Reporting Section Not Completed"),IF(COUNTA($DG10:$DL10)=0,"",IF(OR($M10=3,$M10=5,$M10=7,$M10=9,$M10=11,$M10=14),IF(ISBLANK(DH10),"ok",IF(ISNUMBER(DH10),IF(DH10&gt;0,"ok","Entry should be greater than 0"),"Entry should be a number")),IF(ISBLANK(DH10),"ok","Model is not a heat pump or PGC not entered")))))</f>
        <v/>
      </c>
      <c r="HT10" s="147" t="str">
        <f>IF(AND(COUNTA($C10:$DD10)=0,COUNTA($DG10:$DL10)=0),"",IF(COUNTA($C10:$DD10)=0,IF(ISBLANK(DI10),"ok","DOE Reporting Section Not Completed"),IF(COUNTA($DG10:$DL10)=0,"",IF(OR($M10=3,$M10=5,$M10=7,$M10=9,$M10=11,$M10=14),IF(ISBLANK(DI10),"ok",IF(ISNUMBER(DI10),IF(DI10&gt;0,"ok","Entry should be greater than 0"),"Entry should be a number")),IF(ISBLANK(DI10),"ok","Model is not a heat pump or PGC not entered")))))</f>
        <v/>
      </c>
      <c r="HU10" s="147" t="str">
        <f>IF(AND(COUNTA($C10:$DD10)=0,COUNTA($DG10:$DL10)=0),"",IF(COUNTA($C10:$DD10)=0,IF(ISBLANK(DJ10),"ok","DOE Reporting Section Not Completed"),IF(COUNTA($DG10:$DL10)=0,"",IF(OR($M10=3,$M10=5,$M10=7,$M10=9,$M10=11,$M10=14),IF(ISBLANK(DJ10),"ok",IF(ISNUMBER(DJ10),IF(DJ10&gt;0,"ok","Entry should be greater than 0"),"Entry should be a number")),IF(ISBLANK(DJ10),"ok","Model is not a heat pump or PGC not entered")))))</f>
        <v/>
      </c>
      <c r="HV10" s="147" t="str">
        <f t="shared" ref="HV10:HV41" si="15">IF(AND(COUNTA($C10:$DD10)=0,COUNTA($DG10:$DL10)=0),"",IF(COUNTA($C10:$DD10)=0,IF(ISBLANK(DK10),"ok","DOE Reporting Section Not Completed"),IF(COUNTA($DG10:$DL10)=0,"",IF(OR($M10=3,$M10=5,$M10=7,$M10=9,$M10=11,$M10=14),IF(ISBLANK(DK10),"Empty cell",IF(OR(DK10="Ducted",DK10="Non-Ducted"),"ok","Entry must be 'Ducted' or 'Non-Ducted'")),IF(ISBLANK(DK10),"ok","Model is not a heat pump or PGC not entered")))))</f>
        <v/>
      </c>
      <c r="HW10" s="147" t="str">
        <f t="shared" ref="HW10:HW41" si="16">IF(AND(COUNTA($C10:$DD10)=0,COUNTA($DG10:$DL10)=0),"",IF(COUNTA($C10:$DD10)=0,IF(ISBLANK(DL10),"ok","DOE Reporting Section Not Completed"),IF(COUNTA($DG10:$DL10)=0,"","ok")))</f>
        <v/>
      </c>
      <c r="HX10" s="9"/>
      <c r="HZ10" s="10" t="s">
        <v>2</v>
      </c>
      <c r="IA10" s="11">
        <v>106</v>
      </c>
      <c r="IB10" s="11">
        <f t="shared" ref="IB10:IB41" si="17">COUNTA(C10:DD10)</f>
        <v>0</v>
      </c>
      <c r="IC10" s="34" t="str">
        <f t="shared" ref="IC10:IC41" si="18">IF(DY10="ok",VLOOKUP(M10,PrClDesc,2),"")</f>
        <v/>
      </c>
      <c r="IE10" s="12" t="s">
        <v>3</v>
      </c>
    </row>
    <row r="11" spans="1:293" s="10" customFormat="1" ht="25.5" x14ac:dyDescent="0.2">
      <c r="A11" s="30">
        <v>2</v>
      </c>
      <c r="B11" s="31" t="str">
        <f t="shared" si="4"/>
        <v/>
      </c>
      <c r="C11" s="70"/>
      <c r="D11" s="19"/>
      <c r="E11" s="19"/>
      <c r="F11" s="73"/>
      <c r="G11" s="73"/>
      <c r="H11" s="73"/>
      <c r="I11" s="73"/>
      <c r="J11" s="19"/>
      <c r="K11" s="19"/>
      <c r="L11" s="19"/>
      <c r="M11" s="19"/>
      <c r="N11" s="19"/>
      <c r="O11" s="28"/>
      <c r="P11" s="19"/>
      <c r="Q11" s="28"/>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61"/>
      <c r="DE11" s="163"/>
      <c r="DF11" s="31" t="str">
        <f t="shared" si="5"/>
        <v/>
      </c>
      <c r="DG11" s="153"/>
      <c r="DH11" s="154"/>
      <c r="DI11" s="154"/>
      <c r="DJ11" s="154"/>
      <c r="DK11" s="154"/>
      <c r="DL11" s="155"/>
      <c r="DN11" s="121"/>
      <c r="DO11" s="8" t="str">
        <f t="shared" si="6"/>
        <v/>
      </c>
      <c r="DP11" s="8" t="str">
        <f t="shared" ref="DP11:DP74" si="19">IF(COUNTA($C11:$DD11)=0,"",IF(OR(M11=4,M11=5,M11=6,M11=7,M11=12,M11=13,M11=14),IF(ISBLANK($D11),"ok","No entry should be made"),IF(ISBLANK($D11),"Empty cell","ok")))</f>
        <v/>
      </c>
      <c r="DQ11" s="8" t="str">
        <f t="shared" ref="DQ11:DQ74" si="20">IF(COUNTA($C11:$DD11)=0,"",IF(OR(M11=4,M11=5,M11=6,M11=7,M11=12,M11=13,M11=14),IF(ISBLANK($E11),"ok","No entry should be made"),IF(AND(ISBLANK($E11),ISBLANK($K11)),"ok",IF(ISBLANK($E11),"Empty cell","ok"))))</f>
        <v/>
      </c>
      <c r="DR11" s="134" t="str">
        <f t="shared" si="7"/>
        <v/>
      </c>
      <c r="DS11" s="8" t="str">
        <f t="shared" ref="DS11:DS74" si="21">IF(COUNTA($C11:$DD11)=0,"",IF(L11="d","ok",IF(ISBLANK(G11),"Empty cell",IF(G11="yes","ok",IF(G11="y","ok",IF(G11="no","ok",IF(G11="n","ok","Entry should be either 'yes', 'y', 'no' or 'n'")))))))</f>
        <v/>
      </c>
      <c r="DT11" s="8" t="str">
        <f t="shared" si="8"/>
        <v/>
      </c>
      <c r="DU11" s="8" t="str">
        <f t="shared" si="9"/>
        <v/>
      </c>
      <c r="DV11" s="8" t="str">
        <f t="shared" ref="DV11:DV74" si="22">IF(COUNTA($C11:$DD11)=0,"",IF(OR(M11=4,M11=5,M11=6,M11=7,M11=12,M11=13,M11=14),IF(ISBLANK($J11),"ok","No entry should be made"),IF(ISBLANK($J11),"Empty cell","ok")))</f>
        <v/>
      </c>
      <c r="DW11" s="8" t="str">
        <f t="shared" ref="DW11:DW74" si="23">IF(COUNTA($C11:$DD11)=0,"",IF(OR(M11=4,M11=5,M11=6,M11=7,M11=12,M11=13,M11=14),IF(ISBLANK($K11),"ok","No entry should be made"),IF(AND(ISBLANK($E11),ISBLANK($K11)),"ok",IF(ISBLANK($K11),"Empty cell","ok"))))</f>
        <v/>
      </c>
      <c r="DX11" s="8" t="str">
        <f t="shared" si="10"/>
        <v/>
      </c>
      <c r="DY11" s="8" t="str">
        <f t="shared" si="11"/>
        <v/>
      </c>
      <c r="DZ11" s="8" t="str">
        <f t="shared" ref="DZ11:DZ74" si="24">IF(COUNTA($C11:$DD11)=0,"",IF(L11="d","ok",IF(ISBLANK(N11),"Empty cell",IF(N11="yes","ok",IF(N11="y","ok",IF(N11="no","ok",IF(N11="n","ok","Entry should be either 'yes', 'y', 'no' or 'n'")))))))</f>
        <v/>
      </c>
      <c r="EA11" s="8" t="str">
        <f t="shared" ref="EA11:EA74" si="25">IF(COUNTA($C11:$DD11)=0,"",IF(L11="d","ok",IF(ISBLANK(N11),IF(ISBLANK(O11),"ok","Waiver question not answered"),IF(OR(N11="yes",N11="y"),IF(ISBLANK(O11),"Empty cell",IF(ISNUMBER(O11),IF(O11&lt;1,"Entry should be a date in M/D/YYYY format","ok"),"Entry should be a date in M/D/YYYY format")),IF(OR(N11="no",N11="n"),IF(ISBLANK(O11),"ok","No entry should be made in cell"),IF(ISBLANK(O11),"ok","No entry should be made in cell"))))))</f>
        <v/>
      </c>
      <c r="EB11" s="8" t="str">
        <f t="shared" ref="EB11:EB74" si="26">IF(COUNTA($C11:$DD11)=0,"",IF(L11="d","ok",IF(ISBLANK(P11),"Empty cell",IF(P11="yes","ok",IF(P11="y","ok",IF(P11="no","ok",IF(P11="n","ok","Entry should be either 'yes', 'y', 'no' or 'n'")))))))</f>
        <v/>
      </c>
      <c r="EC11" s="8" t="str">
        <f t="shared" ref="EC11:EC74" si="27">IF(COUNTA($C11:$DD11)=0,"",IF(L11="d","ok",IF(ISBLANK(P11),IF(ISBLANK(Q11),"ok","Exemption question not answered"),IF(OR(P11="yes",P11="y"),IF(ISBLANK(Q11),"Empty cell",IF(ISNUMBER(Q11),IF(Q11&lt;1,"Entry should be a date in M/D/YYYY format","ok"),"Entry should be a date in M/D/YYYY format")),IF(OR(P11="no",P11="n"),IF(ISBLANK(Q11),"ok","No entry should be made in cell"),IF(ISBLANK(Q11),"ok","No entry should be made in cell"))))))</f>
        <v/>
      </c>
      <c r="ED11" s="8" t="str">
        <f t="shared" ref="ED11:ED74" si="28">IF(COUNTA($C11:$DD11)=0,"",IF(L11="d","ok",IF(ISBLANK($R11),"Empty cell","ok")))</f>
        <v/>
      </c>
      <c r="EE11" s="8" t="str">
        <f t="shared" ref="EE11:EE74" si="29">IF(COUNTA($C11:$DD11)=0,"",IF(L11="d","ok",IF(ISBLANK($S11),"Empty cell",IF(ISNUMBER($S11),IF($S11&gt;0,"ok","Entry should be greater than 0"),"Entry should be a number"))))</f>
        <v/>
      </c>
      <c r="EF11" s="8" t="str">
        <f t="shared" ref="EF11:EF74" si="30">IF(COUNTA($C11:$DD11)=0,"",IF(OR(M11=3,M11=5,M11=7,M11=9,M11=11,M11=14),IF(L11="d","ok",IF(ISBLANK($T11),"ok",IF(ISNUMBER($T11),IF($T11&gt;0,"ok","Entry should be greater than 0"),"Entry should be a number"))),IF(ISBLANK(T11),"ok","No entry should be made")))</f>
        <v/>
      </c>
      <c r="EG11" s="8" t="str">
        <f t="shared" ref="EG11:EG74" si="31">IF(COUNTA($C11:$DD11)=0,"",IF($L11="d","ok",IF(ISBLANK(U11),"Empty cell",IF(U11="yes","ok",IF(U11="y","ok",IF(U11="no","ok",IF(U11="n","ok","Entry should be either 'yes', 'y', 'no' or 'n'")))))))</f>
        <v/>
      </c>
      <c r="EH11" s="8" t="str">
        <f t="shared" ref="EH11:EH74" si="32">IF(COUNTA($C11:$DD11)=0,"",IF(L11="d","ok",IF(ISBLANK(U11),IF(ISBLANK(V11),"ok","AEDM question not answered"),IF(OR(U11="yes",U11="y"),IF(ISBLANK(V11),"Empty cell","ok"),IF(OR(U11="no",U11="n"),IF(ISBLANK(V11),"ok","No entry should be made in cell"),IF(ISBLANK(V11),"ok","No entry should be made in cell"))))))</f>
        <v/>
      </c>
      <c r="EI11" s="8" t="str">
        <f t="shared" ref="EI11:EI74" si="33">IF(COUNTA($C11:$DD11)=0,"",IF(L11="d","ok",IF(ISBLANK($W11),"Empty cell",IF(OR(U11="yes",U11="y"),IF(W11=0,"ok","Entry should be 0"),IF(OR(U11="no",U11="n"),IF(ISNUMBER(W11),IF(INT(W11)=W11,IF(W11&gt;0,"ok","Entry should be a positive integer"),"Entryshould be a positive integer"),"Entry should be a positive integer"),IF(ISNUMBER(W11),IF(INT(W11)=W11,IF(W11&gt;=0,"ok","Need to answer AEDM for SEER2 question"),"Need to answer AEDM for SEER question"),"Need to answer AEDM for SEER2 question"))))))</f>
        <v/>
      </c>
      <c r="EJ11" s="8" t="str">
        <f t="shared" ref="EJ11:EJ74" si="34">IF(COUNTA($C11:$DD11)=0,"",IF(L11="d","ok",IF(ISBLANK($X11),"Empty cell",IF(ISNUMBER($X11),IF($X11&gt;0,"ok","Entry should be greater than 0"),"Entry should be a number"))))</f>
        <v/>
      </c>
      <c r="EK11" s="8" t="str">
        <f t="shared" ref="EK11:EK74" si="35">IF(COUNTA($C11:$DD11)=0,"",IF($L11="d","ok",IF(OR(M11=3,M11=5,M11=7,M11=9,M11=11,M11=14),IF(ISBLANK(Y11),"Empty cell",IF(Y11="yes","ok",IF(Y11="y","ok",IF(Y11="no","ok",IF(Y11="n","ok","Entry should be either 'yes', 'y', 'no' or 'n'"))))),IF(ISBLANK(Y11),"ok","No entry should be made"))))</f>
        <v/>
      </c>
      <c r="EL11" s="8" t="str">
        <f t="shared" ref="EL11:EL74" si="36">IF(COUNTA($C11:$DD11)=0,"",IF(L11="d","ok",IF(ISBLANK(Y11),IF(ISBLANK(Z11),"ok","AEDM question not answered"),IF(OR(Y11="yes",Y11="y"),IF(ISBLANK(Z11),"Empty cell","ok"),IF(OR(Y11="no",Y11="n"),IF(ISBLANK(Z11),"ok","No entry should be made in cell"),IF(ISBLANK(Z11),"ok","No entry should be made in cell"))))))</f>
        <v/>
      </c>
      <c r="EM11" s="8" t="str">
        <f t="shared" ref="EM11:EM74" si="37">IF(COUNTA($C11:$DD11)=0,"",IF(OR(M11=3,M11=5,M11=7,M11=9,M11=11,M11=14),IF(L11="d","ok",IF(ISBLANK($AA11),"Empty cell",IF(OR(Y11="yes",Y11="y"),IF(AA11=0,"ok","Entry should be 0"),IF(OR(Y11="no",Y11="n"),IF(ISNUMBER(AA11),IF(INT(AA11)=AA11,IF(AA11&gt;0,"ok","Entry should be a positive integer"),"Entryshould be a positive integer"),"Entry should be a positive integer"),IF(ISNUMBER(AA11),IF(INT(AA11)=AA11,IF(AA11&gt;=0,"ok","Need to answer AEDM for HSPF question"),"Need to answer AEDM for HSPF2 question"),"Need to answer AEDM for HSPF2 question"))))),IF(ISBLANK(AA11),"ok","No entry should be made")))</f>
        <v/>
      </c>
      <c r="EN11" s="8" t="str">
        <f t="shared" ref="EN11:EN74" si="38">IF(COUNTA($C11:$DD11)=0,"",IF(OR(M11=3,M11=5,M11=7,M11=9,M11=11,M11=14),IF(L11="d","ok",IF(ISBLANK($AB11),"Empty cell",IF(ISNUMBER($AB11),IF($AB11&gt;0,"ok","Entry should be greater than 0"),"Entry should be a number"))),IF(ISBLANK(AB11),"ok","No entry should be made")))</f>
        <v/>
      </c>
      <c r="EO11" s="8" t="str">
        <f t="shared" ref="EO11:EO74" si="39">IF(COUNTA($C11:$DD11)=0,"",IF($L11="d","ok",IF(ISBLANK(AC11),IF(OR(G11="yes",G11="Y"),"ok","Empty cell"),IF(AC11="yes","ok",IF(AC11="y","ok",IF(AC11="no","ok",IF(AC11="n","ok","Entry should be either 'yes', 'y', 'no' or 'n'")))))))</f>
        <v/>
      </c>
      <c r="EP11" s="8" t="str">
        <f t="shared" ref="EP11:EP74" si="40">IF(COUNTA($C11:$DD11)=0,"",IF(L11="d","ok",IF(ISBLANK(AC11),IF(ISBLANK(AD11),"ok","AEDM question not answered"),IF(OR(AC11="yes",AC11="y"),IF(ISBLANK(AD11),"Empty cell","ok"),IF(OR(AC11="no",AC11="n"),IF(ISBLANK(AD11),"ok","No entry should be made in cell"),IF(ISBLANK(AD11),"ok","No entry should be made in cell"))))))</f>
        <v/>
      </c>
      <c r="EQ11" s="8" t="str">
        <f t="shared" ref="EQ11:EQ74" si="41">IF(COUNTA($C11:$DD11)=0,"",IF($L11="d","ok",IF(ISBLANK(AE11),"Empty cell",IF(AE11="yes","ok",IF(AE11="y","ok",IF(AE11="no","ok",IF(AE11="n","ok","Entry should be either 'yes', 'y', 'no' or 'n'")))))))</f>
        <v/>
      </c>
      <c r="ER11" s="8" t="str">
        <f t="shared" ref="ER11:ER74" si="42">IF(COUNTA($C11:$DD11)=0,"",IF(L11="d","ok",IF(ISBLANK($AF11),"Empty cell",IF(ISNUMBER($AF11),IF($AF11&gt;0,"ok","Entry should be greater than 0"),"Entry should be a number"))))</f>
        <v/>
      </c>
      <c r="ES11" s="8" t="str">
        <f t="shared" ref="ES11:ES74" si="43">IF(COUNTA($C11:$DD11)=0,"",IF($L11="d","ok",IF(OR(M11=1,M11=2,M11=4,M11=12,M11=13),IF(ISBLANK(AG11),"Empty cell",IF(OR(AG11="yes",AG11="y",AG11="no",AG11="n"),"ok","Entry should be either 'yes', 'y', 'no' or 'n'")),IF(ISBLANK(AG11),"ok",IF(OR(AG11="yes",AG11="y",AG11="no",AG11="n"),"ok","Entry should be either 'yes', 'y', 'no' or 'n'")))))</f>
        <v/>
      </c>
      <c r="ET11" s="8" t="str">
        <f t="shared" ref="ET11:ET74" si="44">IF(COUNTA($C11:$DD11)=0,"",IF(L11="d","ok",IF(ISBLANK(AG11),IF(ISBLANK(AH11),"ok","AEDM question not answered"),IF(OR(AG11="yes",AG11="y"),IF(ISBLANK(AH11),"Empty cell","ok"),IF(OR(AG11="no",AG11="n"),IF(ISBLANK(AH11),"ok","No entry should be made in cell"),IF(ISBLANK(AH11),"ok","No entry should be made in cell"))))))</f>
        <v/>
      </c>
      <c r="EU11" s="8" t="str">
        <f t="shared" ref="EU11:EU74" si="45">IF(COUNTA($C11:$DD11)=0,"",IF(L11="D","ok",IF(OR(M11=1,M11=2,M11=4,M11=12,M11=13),IF(L11="D","ok",IF(ISBLANK(AI11),"Empty cell",IF(OR(AG11="Yes",AG11="Y"),IF(AI11=0,"ok","Entry should be 0"),IF(OR(AG11="No",AG11="N"),IF(AND(ISNUMBER(AI11),INT(AI11)=AI11,AI11&gt;0),"ok","Entry should be a positive integer"),"Need to answer AEDM for EER2 question")))),IF(OR(M11=3,M11=5,M11=6,M11=7,M11=8,M11=9,M11=10,M11=11,M11=14),IF(L11="D","ok",IF(ISBLANK(AI11),"ok",IF(OR(AG11="Yes",AG11="Y"),IF(AI11=0,"ok","Entry should be 0"),IF(OR(AG11="No",AG11="N"),IF(AND(ISNUMBER(AI11),INT(AI11)=AI11,AI11&gt;0),"ok","Entry should be a positive integer"),"Need to answer AEDM for EER2 question")))),"Product Group Code not entered or in error"))))</f>
        <v/>
      </c>
      <c r="EV11" s="8" t="str">
        <f t="shared" ref="EV11:EV74" si="46">IF(COUNTA($C11:$DD11)=0,"",IF(L11="D","ok",IF(OR(M11=1,M11=2,M11=4,M11=12,M11=13),IF(L11="D","ok",IF(ISBLANK($AJ11),"Empty cell",IF(ISNUMBER($AJ11),IF($AJ11&gt;0,"ok","Entry should be greater than 0"),"Entry should be a number"))),IF(OR(M11=3,M11=5,M11=6,M11=7,M11=8,M11=9,M11=10,M11=11,M11=14),IF(L11="D","ok",IF(ISBLANK($AJ11),"ok",IF(ISNUMBER($AJ11),IF($AJ11&gt;0,"ok","Entry should be greater than 0"),"Entry should be a number"))),"Product Group Code not entered or in error"))))</f>
        <v/>
      </c>
      <c r="EW11" s="8" t="str">
        <f t="shared" ref="EW11:EW74" si="47">IF(COUNTA($C11:$DD11)=0,"",IF(OR(M11=4,M11=5,M11=6,M11=7),IF(ISBLANK(AK11),"ok","No entry should be made"),IF(L11="D","ok",IF(ISBLANK($AK11),"Empty cell",IF(OR($AK11="c",$AK11="b"),"ok","Entry should be C or B")))))</f>
        <v/>
      </c>
      <c r="EX11" s="8" t="str">
        <f t="shared" ref="EX11:EX74" si="48">IF(COUNTA($C11:$DD11)=0,"",IF(OR(M11=1,M11=2,M11=12,M11=13),IF(L11="d","ok",IF(ISBLANK(AL11),"Empty cell",IF(AL11="yes","ok",IF(AL11="y","ok",IF(AL11="no","ok",IF(AL11="n","ok","Entry should be either 'yes', 'y', 'no' or 'n'")))))),IF(ISBLANK(AL11),"ok","No entry should be made")))</f>
        <v/>
      </c>
      <c r="EY11" s="8" t="str">
        <f t="shared" ref="EY11:EY74" si="49">IF(COUNTA($C11:$DD11)=0,"",IF(OR(M11=1,M11=2,M11=4,M11=12,M11=13),IF(L11="d","ok",IF(ISBLANK(AM11),"Empty cell",IF(AM11="yes","ok",IF(AM11="y","ok",IF(AM11="no","ok",IF(AM11="n","ok","Entry should be either 'yes', 'y', 'no' or 'n'")))))),IF(ISBLANK(AM11),"ok","No entry should be made")))</f>
        <v/>
      </c>
      <c r="EZ11" s="8" t="str">
        <f t="shared" ref="EZ11:EZ74" si="50">IF(COUNTA($C11:$DD11)=0,"",IF($L11="d","ok",IF(OR(M11=3,M11=5,M11=7,M11=9,M11=11,M11=14),IF(ISBLANK(AN11),"Empty cell",IF(AN11="yes","ok",IF(AN11="y","ok",IF(AN11="no","ok",IF(AN11="n","ok","Entry should be either 'yes', 'y', 'no' or 'n'"))))),IF(ISBLANK(AN11),"ok","No entry should be made"))))</f>
        <v/>
      </c>
      <c r="FA11" s="8" t="str">
        <f t="shared" ref="FA11:FA74" si="51">IF(COUNTA($C11:$DD11)=0,"",IF($L11="d","ok",IF(ISBLANK(AO11),"Empty cell",IF(AO11="yes","ok",IF(AO11="y","ok",IF(AO11="no","ok",IF(AO11="n","ok","Entry should be either 'yes', 'y', 'no' or 'n'")))))))</f>
        <v/>
      </c>
      <c r="FB11" s="8" t="str">
        <f t="shared" ref="FB11:FB74" si="52">IF(COUNTA($C11:$DD11)=0,"",IF(L11="d","ok",IF(ISBLANK($AP11),"Empty cell",IF(ISNUMBER($AP11),IF($AP11&gt;0,"ok","Entry should be greater than 0"),"Entry should be a number"))))</f>
        <v/>
      </c>
      <c r="FC11" s="8" t="str">
        <f t="shared" ref="FC11:FC74" si="53">IF(COUNTA($C11:$DD11)=0,"",IF(L11="d","ok",IF(OR($AO11="yes",$AO11="y"),IF(ISBLANK(AQ11),"Empty cell",IF(ISNUMBER(AQ11),IF(AQ11&gt;0,"ok","Entry should be greater than 0"),"Entry should be a number")),IF(ISBLANK(AQ11),"ok","No entry should be made"))))</f>
        <v/>
      </c>
      <c r="FD11" s="8" t="str">
        <f t="shared" ref="FD11:FD74" si="54">IF(COUNTA($C11:$DD11)=0,"",IF(L11="d","ok",IF(OR($AO11="yes",$AO11="y"),IF(ISBLANK(AR11),"Empty cell",IF(ISNUMBER(AR11),IF(AR11&gt;0,"ok","Entry should be greater than 0"),"Entry should be a number")),IF(ISBLANK(AR11),"ok",IF(ISNUMBER(AR11),IF(AR11&gt;0,"ok","Entry should be greater than 0"),"Entry should be a number")))))</f>
        <v/>
      </c>
      <c r="FE11" s="8" t="str">
        <f t="shared" ref="FE11:FE74" si="55">IF(COUNTA($C11:$DD11)=0,"",IF(L11="d","ok",IF(ISBLANK($AS11),"ok",IF(OR(M11=1,M11=2,M11=4,M11=6,M11=8,M11=10,M11=12,M11=13),IF(ISBLANK(AS11),"ok","No entry should be made"),IF(ISNUMBER($AS11),IF($AS11&gt;0,"ok","Entry should be greater than 0"),"Entry should be a number")))))</f>
        <v/>
      </c>
      <c r="FF11" s="8" t="str">
        <f t="shared" ref="FF11:FF74" si="56">IF(COUNTA($C11:$DD11)=0,"",IF(L11="d","ok",IF(ISBLANK($AT11),"ok",IF(OR(M11=1,M11=2,M11=4,M11=6,M11=8,M11=10,M11=12,M11=13),IF(ISBLANK(AT11),"ok","No entry should be made"),IF(OR(AO11="yes",AO11="y"),IF(ISNUMBER($AT11),IF($AT11&gt;0,"ok","Entry should be greater than 0"),"Entry should be a number"),"No entry should be made")))))</f>
        <v/>
      </c>
      <c r="FG11" s="8" t="str">
        <f t="shared" ref="FG11:FG74" si="57">IF(COUNTA($C11:$DD11)=0,"",IF(L11="d","ok",IF(ISBLANK($AU11),"ok",IF(OR(M11=1,M11=2,M11=4,M11=6,M11=8,M11=10,M11=12,M11=13),IF(ISBLANK(AU11),"ok","No entry should be made"),IF(ISNUMBER($AU11),IF($AU11&gt;0,"ok","Entry should be greater than 0"),"Entry should be a number")))))</f>
        <v/>
      </c>
      <c r="FH11" s="8" t="str">
        <f t="shared" ref="FH11:FH74" si="58">IF(COUNTA($C11:$DD11)=0,"",IF(L11="d","ok",IF(OR(M11=1,M11=2,M11=4,M11=6,M11=8,M11=10,M11=12,M11=13),IF(ISBLANK(AV11),"ok","No entry should be made"),IF(ISBLANK(AV11),"Empty cell",IF(ISNUMBER($AV11),IF($AV11&gt;0,"ok","Entry should be greater than 0"),"Entry should be a number")))))</f>
        <v/>
      </c>
      <c r="FI11" s="8" t="str">
        <f t="shared" ref="FI11:FI74" si="59">IF(COUNTA($C11:$DD11)=0,"",IF(L11="d","ok",IF(ISBLANK($AW11),"Empty cell",IF(OR($AW11="FO",$AW11="TEV",$AW11="EEV",$AW11="Other"),"ok","Should be FO, TEV, EEV, or Other"))))</f>
        <v/>
      </c>
      <c r="FJ11" s="8" t="str">
        <f t="shared" ref="FJ11:FJ74" si="60">IF(COUNTA($C11:$DD11)=0,"",IF(L11="d","ok",IF(ISBLANK($AX11),"Empty cell",IF(ISNUMBER($AX11),IF($AX11&gt;=0,"ok","Entry should be &gt;=0"),"Entry should be a number"))))</f>
        <v/>
      </c>
      <c r="FK11" s="8" t="str">
        <f t="shared" ref="FK11:FK74" si="61">IF(COUNTA($C11:$DD11)=0,"",IF(L11="d","ok",IF(ISBLANK($AY11),"Empty cell",IF(OR($AY11="Optional",$AY11="Default"),"ok","Entry should be either 'Optional' or 'Default'"))))</f>
        <v/>
      </c>
      <c r="FL11" s="8" t="str">
        <f t="shared" ref="FL11:FL74" si="62">IF(COUNTA($C11:$DD11)=0,"",IF(L11="d","ok",IF(OR(M11=3,M11=5,M11=7,M11=9,M11=11,M11=14),IF(ISBLANK($AZ11),"Empty cell",IF(OR($AZ11="Optional",$AZ11="Default"),"ok","Entry should be either 'Optional' or 'Default'")),IF(ISBLANK(AZ11),"ok","No entry should be made"))))</f>
        <v/>
      </c>
      <c r="FM11" s="8" t="str">
        <f t="shared" ref="FM11:FM74" si="63">IF(COUNTA($C11:$DD11)=0,"",IF(L11="d","ok",IF(ISBLANK($BA11),"ok",IF(ISNUMBER($BA11),IF($BA11&gt;-459.67,"ok","Entry should be greater than absolute zero"),"Entry should be a number"))))</f>
        <v/>
      </c>
      <c r="FN11" s="8" t="str">
        <f t="shared" si="12"/>
        <v/>
      </c>
      <c r="FO11" s="8" t="str">
        <f t="shared" si="12"/>
        <v/>
      </c>
      <c r="FP11" s="8" t="str">
        <f t="shared" ref="FP11:FP74" si="64">IF(COUNTA($C11:$DD11)=0,"",IF(L11="d","ok",IF(OR(M11=1,M11=2,M11=4,M11=6,M11=8,M11=10,M11=12,M11=13),IF(ISBLANK(BD11),"ok","No entry should be made"),IF(ISBLANK(BD11),IF(OR(G11="yes",G11="y"),"ok","Empty cell"),IF(ISNUMBER($BD11),IF($BD11&gt;0,"ok","Entry should be greater than 0"),"Entry should be a number")))))</f>
        <v/>
      </c>
      <c r="FQ11" s="8" t="str">
        <f t="shared" ref="FQ11:FQ74" si="65">IF(COUNTA($C11:$DD11)=0,"",IF(L11="d","ok",IF(ISBLANK($BE11),"ok",IF(OR(M11=1,M11=2,M11=4,M11=6,M11=8,M11=10,M11=12,M11=13),IF(ISBLANK(BE11),"ok","No entry should be made"),IF(ISNUMBER($BE11),IF($BE11&gt;0,"ok","Entry should be greater than 0"),"Entry should be a number")))))</f>
        <v/>
      </c>
      <c r="FR11" s="8" t="str">
        <f t="shared" ref="FR11:FR74" si="66">IF(COUNTA($C11:$DD11)=0,"",IF(L11="d","ok",IF(OR(M11=1,M11=2,M11=4,M11=6,M11=8,M11=10,M11=12,M11=13),IF(ISBLANK(BF11),"ok","No entry should be made"),IF(ISBLANK(BE11),IF(ISBLANK(BF11),"ok","Previous column not answered"),IF(ISBLANK(BF11),"Empty cell","ok")))))</f>
        <v/>
      </c>
      <c r="FS11" s="8" t="str">
        <f t="shared" ref="FS11:FS74" si="67">IF(COUNTA($C11:$DD11)=0,"",IF(L11="d","ok",IF(ISBLANK($BG11),"ok",IF(OR(M11=12,M11=13,M11=14),"No entry should be made",IF(ISNUMBER(BG11)=FALSE,"Entry should be an integer &gt;=2",IF($BG11&lt;2,"Entry should be an integer &gt;=2",IF($BG11=INT($BG11),"ok","Entry should be an integer &gt;=2")))))))</f>
        <v/>
      </c>
      <c r="FT11" s="8" t="str">
        <f t="shared" ref="FT11:FT74" si="68">IF(COUNTA($C11:$DD11)=0,"",IF(L11="d","ok",IF(BG11&gt;=2,IF(ISBLANK(BH11),"Empty cell",IF(BH11="yes","ok",IF(BH11="y","ok",IF(BH11="no","ok",IF(BH11="n","ok","Entry should be either 'yes', 'y', 'no' or 'n'"))))),IF(ISBLANK(BH11),"ok","No entry should be made"))))</f>
        <v/>
      </c>
      <c r="FU11" s="8" t="str">
        <f t="shared" ref="FU11:FU74" si="69">IF(COUNTA($C11:$DD11)=0,"",IF($L11="d","ok",IF(OR(BH11="yes",BH11="y"),IF(ISBLANK(BI11),"Empty cell","ok"),IF(ISBLANK(BI11),"ok","No entry should be made"))))</f>
        <v/>
      </c>
      <c r="FV11" s="8" t="str">
        <f t="shared" ref="FV11:FV74" si="70">IF(COUNTA($C11:$DD11)=0,"",IF($L11="d","ok",IF($BG11&gt;=2,"ok",IF(ISBLANK(BJ11),"ok","No entry should be made"))))</f>
        <v/>
      </c>
      <c r="FW11" s="8" t="str">
        <f t="shared" si="13"/>
        <v/>
      </c>
      <c r="FX11" s="8" t="str">
        <f t="shared" si="13"/>
        <v/>
      </c>
      <c r="FY11" s="8" t="str">
        <f t="shared" si="13"/>
        <v/>
      </c>
      <c r="FZ11" s="8" t="str">
        <f t="shared" ref="FZ11:FZ74" si="71">IF(COUNTA($C11:$DD11)=0,"",IF(L11="d","ok",IF($AK11="B",IF(ISBLANK(BN11),"Empty cell","ok"),IF(ISBLANK(BN11),"ok","No entry should be made"))))</f>
        <v/>
      </c>
      <c r="GA11" s="8" t="str">
        <f t="shared" ref="GA11:GA74" si="72">IF(COUNTA($C11:$DD11)=0,"",IF($L11="d","ok",IF(AND($AK11="B",AQ11&gt;0,OR($AO11="yes",$AO11="y")),"ok",IF(ISBLANK(BO11),"ok","No entry should be made"))))</f>
        <v/>
      </c>
      <c r="GB11" s="8" t="str">
        <f t="shared" ref="GB11:GB74" si="73">IF(COUNTA($C11:$DD11)=0,"",IF(L11="d","ok",IF($AK11="B","ok",IF(ISBLANK(BP11),"ok","No entry should be made"))))</f>
        <v/>
      </c>
      <c r="GC11" s="8" t="str">
        <f t="shared" ref="GC11:GC74" si="74">IF(COUNTA($C11:$DD11)=0,"",IF($L11="d","ok",IF(OR($M11=1,$M11=2,$M11=4,$M11=6,$M11=8,$M11=10,$M11=12,$M11=13),IF(ISBLANK(BQ11),"ok","Model is not a Heat Pump"),IF($AK11="B",IF(ISBLANK(BQ11),"Empty cell","ok"),IF(ISBLANK(BQ11),"ok","No entry should be made")))))</f>
        <v/>
      </c>
      <c r="GD11" s="8" t="str">
        <f t="shared" ref="GD11:GD74" si="75">IF(COUNTA($C11:$DD11)=0,"",IF($L11="d","ok",IF(OR($M11=1,$M11=2,$M11=4,$M11=6,$M11=8,$M11=10,$M11=12,$M11=13),IF(ISBLANK(BR11),"ok","Model is not a Heat Pump"),IF(AND($AK11="B",AT11&gt;0,OR($AO11="yes",$AO11="y")),"ok",IF(ISBLANK(BR11),"ok","No entry should be made")))))</f>
        <v/>
      </c>
      <c r="GE11" s="8" t="str">
        <f t="shared" ref="GE11:GE74" si="76">IF(COUNTA($C11:$DD11)=0,"",IF($L11="d","ok",IF(OR($M11=1,$M11=2,$M11=4,$M11=6,$M11=8,$M11=10,$M11=12,$M11=13),IF(ISBLANK(BS11),"ok","Model is not a Heat Pump"),IF($AK11="B","ok",IF(ISBLANK(BS11),"ok","No entry should be made")))))</f>
        <v/>
      </c>
      <c r="GF11" s="8" t="str">
        <f t="shared" ref="GF11:GF74" si="77">IF(COUNTA($C11:$DD11)=0,"",IF($L11="d","ok",IF(ISBLANK(BT11),"ok",IF(OR($M11=12,$M11=13,$M11=14),"No entry should be made",IF(OR(BT11="H",BT11="V"),"ok","Entry should be either 'H' or 'V'")))))</f>
        <v/>
      </c>
      <c r="GG11" s="8" t="str">
        <f t="shared" ref="GG11:GG74" si="78">IF(COUNTA($C11:$DD11)=0,"",IF($L11="d","ok",IF(ISBLANK(BU11),"ok",IF(OR($M11=12,$M11=13,$M11=14),"No entry should be made",IF(OR(BU11="U",BU11="D"),"ok","Entry should be either 'U' or 'D'")))))</f>
        <v/>
      </c>
      <c r="GH11" s="8" t="str">
        <f t="shared" ref="GH11:GH74" si="79">IF(COUNTA($C11:$DD11)=0,"",IF($L11="d","ok",IF(OR($AO11="yes",$AO11="y"),IF(ISBLANK(BV11),IF(OR(G11="yes",G11="y"),"ok","Empty cell"),IF(ISNUMBER(BV11),IF(BV11&gt;0,"ok","Entry should be greater than 0"),"Entry should be a number")),IF(ISBLANK(BV11),"ok","No entry should be made"))))</f>
        <v/>
      </c>
      <c r="GI11" s="8" t="str">
        <f t="shared" ref="GI11:GI74" si="80">IF(COUNTA($C11:$DD11)=0,"",IF($L11="d","ok",IF(OR($AO11="yes",$AO11="y"),IF(ISBLANK(BW11),IF(OR(G11="yes",G11="y"),"ok","Empty cell"),IF(ISNUMBER(BW11),IF(BW11&gt;0,"ok","Entry should be greater than 0"),"Entry should be a number")),IF(ISBLANK(BW11),"ok","No entry should be made"))))</f>
        <v/>
      </c>
      <c r="GJ11" s="8" t="str">
        <f t="shared" ref="GJ11:GJ74" si="81">IF(COUNTA($C11:$DD11)=0,"",IF($L11="d","ok",IF(OR($AO11="yes",$AO11="y"),IF(ISBLANK(BX11),IF(OR(G11="yes",G11="y"),"ok","Empty cell"),IF(ISNUMBER(BX11),IF(BX11&gt;0,"ok","Entry should be greater than 0"),"Entry should be a number")),IF(ISBLANK(BX11),"ok","No entry should be made"))))</f>
        <v/>
      </c>
      <c r="GK11" s="8" t="str">
        <f t="shared" ref="GK11:GK74" si="82">IF(COUNTA($C11:$DD11)=0,"",IF($L11="d","ok",IF(AND(OR($AO11="yes",$AO11="y"),OR($M11=3,$M11=5,$M11=7,$M11=9,$M11=11,$M11=14)),IF(ISBLANK(BY11),IF(OR(G11="yes",G11="y"),"ok","Empty cell"),IF(ISNUMBER(BY11),IF(BY11&gt;0,"ok","Entry should be greater than 0"),"Entry should be a number")),IF(ISBLANK(BY11),"ok","No entry should be made"))))</f>
        <v/>
      </c>
      <c r="GL11" s="8" t="str">
        <f t="shared" ref="GL11:GL74" si="83">IF(COUNTA($C11:$DD11)=0,"",IF($L11="d","ok",IF(AND(OR($AO11="yes",$AO11="y"),OR($M11=3,$M11=5,$M11=7,$M11=9,$M11=11,$M11=14)),IF(ISBLANK(BZ11),IF(OR(G11="yes",G11="y"),"ok","Empty cell"),IF(ISNUMBER(BZ11),IF(BZ11&gt;0,"ok","Entry should be greater than 0"),"Entry should be a number")),IF(ISBLANK(BZ11),"ok","No entry should be made"))))</f>
        <v/>
      </c>
      <c r="GM11" s="8" t="str">
        <f t="shared" ref="GM11:GM74" si="84">IF(COUNTA($C11:$DD11)=0,"",IF($L11="d","ok",IF(AND(OR($AO11="yes",$AO11="y"),OR($M11=3,$M11=5,$M11=7,$M11=9,$M11=11,$M11=14)),IF(ISBLANK(CA11),IF(OR(G11="yes",G11="y"),"ok","Empty cell"),IF(ISNUMBER(CA11),IF(CA11&gt;0,"ok","Entry should be greater than 0"),"Entry should be a number")),IF(ISBLANK(CA11),"ok","No entry should be made"))))</f>
        <v/>
      </c>
      <c r="GN11" s="8" t="str">
        <f t="shared" ref="GN11:GN74" si="85">IF(COUNTA($C11:$DD11)=0,"",IF($L11="d","ok",IF(OR($AO11="yes",$AO11="y"),IF(OR($M11=12,$M11=13,$M11=14),IF(ISBLANK(CB11),"ok","No entry should be made"),IF(ISBLANK(CB11),"Empty cell","ok")),IF(ISBLANK(CB11),"ok","No entry should be made"))))</f>
        <v/>
      </c>
      <c r="GO11" s="8" t="str">
        <f t="shared" ref="GO11:GO74" si="86">IF(COUNTA($C11:$DD11)=0,"",IF($L11="d","ok",IF(OR($AO11="yes",$AO11="y"),IF(OR($M11=12,$M11=13,$M11=14),IF(ISBLANK(CC11),"ok","No entry should be made"),IF(ISBLANK(CC11),"Empty cell","ok")),IF(ISBLANK(CC11),"ok","No entry should be made"))))</f>
        <v/>
      </c>
      <c r="GP11" s="8" t="str">
        <f t="shared" ref="GP11:GP74" si="87">IF(COUNTA($C11:$DD11)=0,"",IF($L11="d","ok",IF(OR($AO11="yes",$AO11="y"),IF(OR($M11=12,$M11=13,$M11=14),IF(ISBLANK(CD11),"ok","No entry should be made"),IF(ISBLANK(CD11),"Empty cell","ok")),IF(ISBLANK(CD11),"ok","No entry should be made"))))</f>
        <v/>
      </c>
      <c r="GQ11" s="8" t="str">
        <f t="shared" ref="GQ11:GQ74" si="88">IF(COUNTA($C11:$DD11)=0,"",IF($L11="d","ok",IF(AND(OR($AO11="yes",$AO11="y"),OR($M11=3,$M11=5,$M11=7,$M11=9,$M11=11)),IF(ISBLANK(CE11),"Empty cell","ok"),IF(ISBLANK(CE11),"ok","No entry should be made"))))</f>
        <v/>
      </c>
      <c r="GR11" s="8" t="str">
        <f t="shared" ref="GR11:GR74" si="89">IF(COUNTA($C11:$DD11)=0,"",IF($L11="d","ok",IF(AND(OR($AO11="yes",$AO11="y"),OR($M11=3,$M11=5,$M11=7,$M11=9,$M11=11)),IF(ISBLANK(CF11),"Empty cell","ok"),IF(ISBLANK(CF11),"ok","No entry should be made"))))</f>
        <v/>
      </c>
      <c r="GS11" s="8" t="str">
        <f t="shared" ref="GS11:GS74" si="90">IF(COUNTA($C11:$DD11)=0,"",IF($L11="d","ok",IF(AND(OR($AO11="yes",$AO11="y"),OR($M11=3,$M11=5,$M11=7,$M11=9,$M11=11)),IF(ISBLANK(CG11),"Empty cell","ok"),IF(ISBLANK(CG11),"ok","No entry should be made"))))</f>
        <v/>
      </c>
      <c r="GT11" s="8" t="str">
        <f t="shared" ref="GT11:GT74" si="91">IF(COUNTA($C11:$DD11)=0,"",IF($L11="d","ok",IF(OR($AO11="yes",$AO11="y"),IF(ISBLANK(CH11),IF(OR(G11="yes",G11="y"),"ok","Empty cell"),"ok"),IF(ISBLANK(CH11),"ok","No entry should be made"))))</f>
        <v/>
      </c>
      <c r="GU11" s="8" t="str">
        <f t="shared" ref="GU11:GU74" si="92">IF(COUNTA($C11:$DD11)=0,"",IF($L11="d","ok",IF(OR($AO11="yes",$AO11="y"),IF(ISBLANK(CI11),IF(OR(G11="yes",G11="y"),"ok","Empty cell"),"ok"),IF(ISBLANK(CI11),"ok","No entry should be made"))))</f>
        <v/>
      </c>
      <c r="GV11" s="8" t="str">
        <f t="shared" ref="GV11:GV74" si="93">IF(COUNTA($C11:$DD11)=0,"",IF($L11="d","ok",IF(OR($AO11="yes",$AO11="y"),IF(ISBLANK(CJ11),IF(OR(G11="yes",G11="y"),"ok","Empty cell"),"ok"),IF(ISBLANK(CJ11),"ok","No entry should be made"))))</f>
        <v/>
      </c>
      <c r="GW11" s="8" t="str">
        <f t="shared" ref="GW11:GW74" si="94">IF(COUNTA($C11:$DD11)=0,"",IF($L11="d","ok",IF(AND(OR($AO11="yes",$AO11="y"),OR($M11=3,$M11=5,$M11=7,$M11=9,$M11=11,$M11=14)),IF(ISBLANK(CK11),IF(OR($G11="yes",$G11="y"),"ok","Empty cell"),IF(OR(CK11="yes",CK11="y",CK11="no",CK11="n"),"ok","Entry should be either 'yes', 'y', 'no' or 'n'")),IF(ISBLANK(CK11),"ok","No entry should be made"))))</f>
        <v/>
      </c>
      <c r="GX11" s="8" t="str">
        <f t="shared" ref="GX11:GX74" si="95">IF(COUNTA($C11:$DD11)=0,"",IF($L11="d","ok",IF(AND(OR($AO11="yes",$AO11="y"),OR($M11=3,$M11=5,$M11=7,$M11=9,$M11=11,$M11=14)),IF(ISBLANK(CL11),IF(OR(G11="yes",G11="y"),"ok","Empty cell"),IF(OR(CL11="yes",CL11="y",CL11="no",CL11="n"),"ok","Entry should be either 'yes', 'y', 'no' or 'n'")),IF(ISBLANK(CL11),"ok","No entry should be made"))))</f>
        <v/>
      </c>
      <c r="GY11" s="8" t="str">
        <f t="shared" ref="GY11:GY74" si="96">IF(COUNTA($C11:$DD11)=0,"",IF($L11="d","ok",IF(AND(OR($AO11="yes",$AO11="y"),OR($M11=3,$M11=5,$M11=7,$M11=9,$M11=11,$M11=14)),IF(ISBLANK(CM11),IF(OR($G11="yes",$G11="y"),"ok","Empty cell"),IF(ISNUMBER(CM11),IF(CM11&gt;0,"ok","Entry should be greater than 0"),"Entry should be a number")),IF(ISBLANK(CM11),"ok","No entry should be made"))))</f>
        <v/>
      </c>
      <c r="GZ11" s="8" t="str">
        <f t="shared" ref="GZ11:GZ74" si="97">IF(COUNTA($C11:$DD11)=0,"",IF($L11="d","ok",IF(OR($M11=3,$M11=5,$M11=7,$M11=9,$M11=11,$M11=14),IF(OR($AO11="yes",$AO11="y",$AN11="yes",$AN11="y"),IF(ISBLANK(CN11),"Empty cell",IF(OR(CN11="yes",CN11="y",CN11="no",CN11="n"),"ok","Entry should be either 'yes', 'y', 'no' or 'n'")),IF(ISBLANK(CN11),"ok",IF(OR(CN11="yes",CN11="y",CN11="no",CN11="n"),"ok","Entry should be either 'yes', 'y', 'no' or 'n'"))),IF(ISBLANK(CN11),"ok","No entry should be made"))))</f>
        <v/>
      </c>
      <c r="HA11" s="8" t="str">
        <f t="shared" ref="HA11:HA74" si="98">IF(COUNTA($C11:$DD11)=0,"",IF($L11="d","ok",IF(OR($M11=3,$M11=5,$M11=7,$M11=9,$M11=11,$M11=14),IF(OR($AO11="yes",$AO11="y"),IF(ISBLANK(CO11),"Empty cell",IF(OR(CO11="yes",CO11="y",CO11="no",CO11="n"),"ok","Entry should be either 'yes', 'y', 'no' or 'n'")),IF(ISBLANK(CO11),"ok","No entry should be made")),IF(ISBLANK(CO11),"ok","No entry should be made"))))</f>
        <v/>
      </c>
      <c r="HB11" s="8" t="str">
        <f t="shared" ref="HB11:HB74" si="99">IF(COUNTA($C11:$DD11)=0,"",IF($L11="d","ok",IF(OR(M11=1,M11=2,M11=3),IF(OR(CP11="CM",CP11="WM",CP11="MOB",CP11="CON"),"ok",IF(ISBLANK(CP11),"Empty cell","For PGCs 1-3, entry must be one of 'CM', 'WM', 'MOB', or 'CON'")),IF(OR(M11=4,M11=5),IF(CP11="CON","ok",IF(ISBLANK(CP11),"Empty cell","For PGCs 4-5, entry must be 'CON'")),IF(OR(M11=6,M11=7,M11=10,M11=11),IF(CP11="SC","ok",IF(ISBLANK(CP11),"Empty cell","For PGCs 6-7 &amp; 10-11, entry must be 'SC'")),IF(OR(M11=8,M11=9),IF(CP11="SDHV","ok",IF(ISBLANK(CP11),"Empty cell","For PGCs 8-9, entry must be 'SDHV'")),IF(ISBLANK(CP11),"ok","No entry should be made")))))))</f>
        <v/>
      </c>
      <c r="HC11" s="8" t="str">
        <f t="shared" ref="HC11:HC74" si="100">IF(COUNTA($C11:$DD11)=0,"",IF($L11="d","ok",IF(ISBLANK(CQ11),"Empty cell",IF(CQ11="yes","ok",IF(CQ11="y","ok",IF(CQ11="no","ok",IF(CQ11="n","ok","Entry should be either 'yes', 'y', 'no' or 'n'")))))))</f>
        <v/>
      </c>
      <c r="HD11" s="8" t="str">
        <f t="shared" ref="HD11:HD74" si="101">IF(COUNTA($C11:$DD11)=0,"",IF(ISBLANK(CR11),"ok",IF($L11="d","ok",IF(ISBLANK(CR11),"ok",IF(ISNUMBER(CR11),IF(CR11&gt;0,"ok","Entry should be greater than 0"),"Entry should be a number")))))</f>
        <v/>
      </c>
      <c r="HE11" s="8" t="str">
        <f t="shared" ref="HE11:HE74" si="102">IF(COUNTA($C11:$DD11)=0,"",IF($L11="d","ok",IF(OR($M11=1,$M11=2,$M11=3,$M11=4,$M11=5,$M11=6,$M11=7,$M11=8,$M11=9,$M11=10,$M11=11),IF(ISBLANK(CS11),"ok","No entry should be made"),IF(ISBLANK(CS11),"Empty cell",IF(ISNUMBER(CS11),IF(CS11&gt;0,"ok","Entry should be greater than 0"),"Entry should be a number")))))</f>
        <v/>
      </c>
      <c r="HF11" s="8" t="str">
        <f t="shared" ref="HF11:HF74" si="103">IF(COUNTA($C11:$DD11)=0,"",IF($L11="d","ok",IF(OR($M11=1,$M11=2,$M11=3,$M11=4,$M11=5,$M11=6,$M11=7,$M11=8,$M11=9,$M11=10,$M11=11),IF(ISBLANK(CT11),"ok","No entry should be made"),IF(ISBLANK(CT11),"Empty cell",IF(ISNUMBER(CT11),IF(CT11&gt;0,"ok","Entry should be greater than 0"),"Entry should be a number")))))</f>
        <v/>
      </c>
      <c r="HG11" s="8" t="str">
        <f t="shared" ref="HG11:HG74" si="104">IF(COUNTA($C11:$DD11)=0,"",IF($L11="d","ok",IF(OR($M11=1,$M11=2,$M11=3,$M11=4,$M11=5,$M11=6,$M11=7,$M11=8,$M11=9,$M11=10,$M11=11),IF(ISBLANK(CU11),"ok","No entry should be made"),IF(ISBLANK(CU11),"Empty cell",IF(ISNUMBER(CU11),IF(CU11&gt;0,"ok","Entry should be greater than 0"),"Entry should be a number")))))</f>
        <v/>
      </c>
      <c r="HH11" s="8" t="str">
        <f t="shared" ref="HH11:HH74" si="105">IF(COUNTA($C11:$DD11)=0,"",IF($L11="d","ok",IF(OR($M11=1,$M11=2,$M11=3,$M11=4,$M11=5,$M11=6,$M11=7,$M11=8,$M11=9,$M11=10,$M11=11),IF(ISBLANK(CV11),"ok","No entry should be made"),IF(ISBLANK(CV11),"Empty cell","ok"))))</f>
        <v/>
      </c>
      <c r="HI11" s="8" t="str">
        <f t="shared" ref="HI11:HI74" si="106">IF(COUNTA($C11:$DD11)=0,"",IF($L11="d","ok",IF(OR($M11=1,$M11=2,$M11=3,$M11=4,$M11=5,$M11=6,$M11=7,$M11=8,$M11=9,$M11=10,$M11=11),IF(ISBLANK(CW11),"ok","No entry should be made"),IF(ISBLANK(CW11),"Empty cell","ok"))))</f>
        <v/>
      </c>
      <c r="HJ11" s="8" t="str">
        <f t="shared" ref="HJ11:HJ74" si="107">IF(COUNTA($C11:$DD11)=0,"",IF($L11="d","ok",IF(OR($M11=1,$M11=2,$M11=3,$M11=4,$M11=5,$M11=6,$M11=7,$M11=8,$M11=9,$M11=10,$M11=11),IF(ISBLANK(CX11),"ok","No entry should be made"),IF(ISBLANK(CX11),"Empty cell",IF(ISNUMBER(CX11),IF(CX11&gt;0,"ok","Entry should be greater than 0"),"Entry should be a number")))))</f>
        <v/>
      </c>
      <c r="HK11" s="8" t="str">
        <f t="shared" ref="HK11:HK74" si="108">IF(COUNTA($C11:$DD11)=0,"",IF($L11="d","ok",IF(OR($M11=1,$M11=2,$M11=3,$M11=4,$M11=5,$M11=6,$M11=7,$M11=8,$M11=9,$M11=10,$M11=11),IF(ISBLANK(CY11),"ok","No entry should be made"),IF(ISBLANK(CY11),"Empty cell","ok"))))</f>
        <v/>
      </c>
      <c r="HL11" s="8" t="str">
        <f t="shared" ref="HL11:HL74" si="109">IF(COUNTA($C11:$DD11)=0,"",IF($L11="d","ok",IF(OR($M11=1,$M11=2,$M11=3,$M11=4,$M11=5,$M11=6,$M11=7,$M11=8,$M11=9,$M11=10,$M11=11),IF(ISBLANK(CZ11),"ok","No entry should be made"),IF(ISBLANK(CZ11),"Empty cell",IF(ISNUMBER(CZ11),IF(CZ11&gt;0,IF(INT(CZ11)=CZ11,"ok","Entry should be an integer"),"Entry should be greater than 0"),"Entry should be an integer")))))</f>
        <v/>
      </c>
      <c r="HM11" s="8" t="str">
        <f t="shared" ref="HM11:HM74" si="110">IF(COUNTA($C11:$DD11)=0,"",IF($L11="d","ok",IF(OR($M11=1,$M11=2,$M11=3,$M11=4,$M11=5,$M11=6,$M11=7,$M11=8,$M11=9,$M11=10,$M11=11),IF(ISBLANK(DA11),"ok","No entry should be made"),IF(ISBLANK(DA11),"Empty cell",IF(ISNUMBER(DA11),IF(DA11&gt;0,IF(INT(DA11)=DA11,"ok","Entry should be an integer"),"Entry should be greater than 0"),"Entry should be an integer")))))</f>
        <v/>
      </c>
      <c r="HN11" s="8" t="str">
        <f t="shared" ref="HN11:HN74" si="111">IF(COUNTA($C11:$DD11)=0,"",IF(ISBLANK(DB11),"ok",IF($L11="d","ok",IF(ISBLANK(DB11),"ok",IF(ISNUMBER(DB11),IF(DB11&gt;0,"ok","Entry should be greater than 0"),"Entry should be a number")))))</f>
        <v/>
      </c>
      <c r="HO11" s="8" t="str">
        <f t="shared" ref="HO11:HO74" si="112">IF(COUNTA($C11:$DD11)=0,"",IF(ISBLANK(DC11),"ok",IF($L11="d","ok",IF(ISBLANK(DC11),"ok",IF(OR(M11=3,M11=5,M11=7,M11=9,M11=11,M11=14),IF(ISNUMBER(DC11),"ok","Entry should be a number"),"No entry should be made")))))</f>
        <v/>
      </c>
      <c r="HP11" s="8" t="str">
        <f t="shared" ref="HP11:HP74" si="113">IF(COUNTA($C11:$DD11)=0,"",IF(L11="d","ok",IF(ISBLANK(DD11),"Empty cell",IF(OR(LEFT(DD11,7)="http://",LEFT(DD11,8)="https://",LEFT(DD11,6)="ftp://",LEFT(DD11,7)="sftp://",DD11="By annual report date"),"ok","Entry must begin with http://, https://, ftp:// or sftp://or be 'By annual report date'"))))</f>
        <v/>
      </c>
      <c r="HQ11" s="9"/>
      <c r="HR11" s="147" t="str">
        <f t="shared" si="14"/>
        <v/>
      </c>
      <c r="HS11" s="147" t="str">
        <f t="shared" ref="HS11:HS74" si="114">IF(AND(COUNTA($C11:$DD11)=0,COUNTA($DG11:$DL11)=0),"",IF(COUNTA($C11:$DD11)=0,IF(ISBLANK(DH11),"ok","DOE Reporting Section Not Completed"),IF(COUNTA($DG11:$DL11)=0,"",IF(OR($M11=3,$M11=5,$M11=7,$M11=9,$M11=11,$M11=14),IF(ISBLANK(DH11),"ok",IF(ISNUMBER(DH11),IF(DH11&gt;0,"ok","Entry should be greater than 0"),"Entry should be a number")),IF(ISBLANK(DH11),"ok","Model is not a heat pump or PGC not entered")))))</f>
        <v/>
      </c>
      <c r="HT11" s="147" t="str">
        <f t="shared" ref="HT11:HT74" si="115">IF(AND(COUNTA($C11:$DD11)=0,COUNTA($DG11:$DL11)=0),"",IF(COUNTA($C11:$DD11)=0,IF(ISBLANK(DI11),"ok","DOE Reporting Section Not Completed"),IF(COUNTA($DG11:$DL11)=0,"",IF(OR($M11=3,$M11=5,$M11=7,$M11=9,$M11=11,$M11=14),IF(ISBLANK(DI11),"ok",IF(ISNUMBER(DI11),IF(DI11&gt;0,"ok","Entry should be greater than 0"),"Entry should be a number")),IF(ISBLANK(DI11),"ok","Model is not a heat pump or PGC not entered")))))</f>
        <v/>
      </c>
      <c r="HU11" s="147" t="str">
        <f t="shared" ref="HU11:HU74" si="116">IF(AND(COUNTA($C11:$DD11)=0,COUNTA($DG11:$DL11)=0),"",IF(COUNTA($C11:$DD11)=0,IF(ISBLANK(DJ11),"ok","DOE Reporting Section Not Completed"),IF(COUNTA($DG11:$DL11)=0,"",IF(OR($M11=3,$M11=5,$M11=7,$M11=9,$M11=11,$M11=14),IF(ISBLANK(DJ11),"ok",IF(ISNUMBER(DJ11),IF(DJ11&gt;0,"ok","Entry should be greater than 0"),"Entry should be a number")),IF(ISBLANK(DJ11),"ok","Model is not a heat pump or PGC not entered")))))</f>
        <v/>
      </c>
      <c r="HV11" s="147" t="str">
        <f t="shared" si="15"/>
        <v/>
      </c>
      <c r="HW11" s="147" t="str">
        <f t="shared" si="16"/>
        <v/>
      </c>
      <c r="HX11" s="9"/>
      <c r="HZ11" s="12" t="s">
        <v>20</v>
      </c>
      <c r="IA11" s="119">
        <v>14</v>
      </c>
      <c r="IB11" s="11">
        <f t="shared" si="17"/>
        <v>0</v>
      </c>
      <c r="IC11" s="34" t="str">
        <f t="shared" si="18"/>
        <v/>
      </c>
      <c r="IE11" s="12" t="s">
        <v>3</v>
      </c>
    </row>
    <row r="12" spans="1:293" s="10" customFormat="1" ht="25.5" x14ac:dyDescent="0.2">
      <c r="A12" s="30">
        <v>3</v>
      </c>
      <c r="B12" s="31" t="str">
        <f t="shared" si="4"/>
        <v/>
      </c>
      <c r="C12" s="70"/>
      <c r="D12" s="19"/>
      <c r="E12" s="19"/>
      <c r="F12" s="73"/>
      <c r="G12" s="73"/>
      <c r="H12" s="73"/>
      <c r="I12" s="73"/>
      <c r="J12" s="19"/>
      <c r="K12" s="19"/>
      <c r="L12" s="19"/>
      <c r="M12" s="19"/>
      <c r="N12" s="19"/>
      <c r="O12" s="28"/>
      <c r="P12" s="19"/>
      <c r="Q12" s="28"/>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61"/>
      <c r="DE12" s="163"/>
      <c r="DF12" s="31" t="str">
        <f t="shared" si="5"/>
        <v/>
      </c>
      <c r="DG12" s="153"/>
      <c r="DH12" s="154"/>
      <c r="DI12" s="154"/>
      <c r="DJ12" s="154"/>
      <c r="DK12" s="154"/>
      <c r="DL12" s="155"/>
      <c r="DN12" s="121"/>
      <c r="DO12" s="8" t="str">
        <f t="shared" si="6"/>
        <v/>
      </c>
      <c r="DP12" s="8" t="str">
        <f t="shared" si="19"/>
        <v/>
      </c>
      <c r="DQ12" s="8" t="str">
        <f t="shared" si="20"/>
        <v/>
      </c>
      <c r="DR12" s="134" t="str">
        <f t="shared" si="7"/>
        <v/>
      </c>
      <c r="DS12" s="8" t="str">
        <f t="shared" si="21"/>
        <v/>
      </c>
      <c r="DT12" s="8" t="str">
        <f t="shared" si="8"/>
        <v/>
      </c>
      <c r="DU12" s="8" t="str">
        <f t="shared" si="9"/>
        <v/>
      </c>
      <c r="DV12" s="8" t="str">
        <f t="shared" si="22"/>
        <v/>
      </c>
      <c r="DW12" s="8" t="str">
        <f t="shared" si="23"/>
        <v/>
      </c>
      <c r="DX12" s="8" t="str">
        <f t="shared" si="10"/>
        <v/>
      </c>
      <c r="DY12" s="8" t="str">
        <f t="shared" si="11"/>
        <v/>
      </c>
      <c r="DZ12" s="8" t="str">
        <f t="shared" si="24"/>
        <v/>
      </c>
      <c r="EA12" s="8" t="str">
        <f t="shared" si="25"/>
        <v/>
      </c>
      <c r="EB12" s="8" t="str">
        <f t="shared" si="26"/>
        <v/>
      </c>
      <c r="EC12" s="8" t="str">
        <f t="shared" si="27"/>
        <v/>
      </c>
      <c r="ED12" s="8" t="str">
        <f t="shared" si="28"/>
        <v/>
      </c>
      <c r="EE12" s="8" t="str">
        <f t="shared" si="29"/>
        <v/>
      </c>
      <c r="EF12" s="8" t="str">
        <f t="shared" si="30"/>
        <v/>
      </c>
      <c r="EG12" s="8" t="str">
        <f t="shared" si="31"/>
        <v/>
      </c>
      <c r="EH12" s="8" t="str">
        <f t="shared" si="32"/>
        <v/>
      </c>
      <c r="EI12" s="8" t="str">
        <f t="shared" si="33"/>
        <v/>
      </c>
      <c r="EJ12" s="8" t="str">
        <f t="shared" si="34"/>
        <v/>
      </c>
      <c r="EK12" s="8" t="str">
        <f t="shared" si="35"/>
        <v/>
      </c>
      <c r="EL12" s="8" t="str">
        <f t="shared" si="36"/>
        <v/>
      </c>
      <c r="EM12" s="8" t="str">
        <f t="shared" si="37"/>
        <v/>
      </c>
      <c r="EN12" s="8" t="str">
        <f t="shared" si="38"/>
        <v/>
      </c>
      <c r="EO12" s="8" t="str">
        <f t="shared" si="39"/>
        <v/>
      </c>
      <c r="EP12" s="8" t="str">
        <f t="shared" si="40"/>
        <v/>
      </c>
      <c r="EQ12" s="8" t="str">
        <f t="shared" si="41"/>
        <v/>
      </c>
      <c r="ER12" s="8" t="str">
        <f t="shared" si="42"/>
        <v/>
      </c>
      <c r="ES12" s="8" t="str">
        <f t="shared" si="43"/>
        <v/>
      </c>
      <c r="ET12" s="8" t="str">
        <f t="shared" si="44"/>
        <v/>
      </c>
      <c r="EU12" s="8" t="str">
        <f t="shared" si="45"/>
        <v/>
      </c>
      <c r="EV12" s="8" t="str">
        <f t="shared" si="46"/>
        <v/>
      </c>
      <c r="EW12" s="8" t="str">
        <f t="shared" si="47"/>
        <v/>
      </c>
      <c r="EX12" s="8" t="str">
        <f t="shared" si="48"/>
        <v/>
      </c>
      <c r="EY12" s="8" t="str">
        <f t="shared" si="49"/>
        <v/>
      </c>
      <c r="EZ12" s="8" t="str">
        <f t="shared" si="50"/>
        <v/>
      </c>
      <c r="FA12" s="8" t="str">
        <f t="shared" si="51"/>
        <v/>
      </c>
      <c r="FB12" s="8" t="str">
        <f t="shared" si="52"/>
        <v/>
      </c>
      <c r="FC12" s="8" t="str">
        <f t="shared" si="53"/>
        <v/>
      </c>
      <c r="FD12" s="8" t="str">
        <f t="shared" si="54"/>
        <v/>
      </c>
      <c r="FE12" s="8" t="str">
        <f t="shared" si="55"/>
        <v/>
      </c>
      <c r="FF12" s="8" t="str">
        <f t="shared" si="56"/>
        <v/>
      </c>
      <c r="FG12" s="8" t="str">
        <f t="shared" si="57"/>
        <v/>
      </c>
      <c r="FH12" s="8" t="str">
        <f t="shared" si="58"/>
        <v/>
      </c>
      <c r="FI12" s="8" t="str">
        <f t="shared" si="59"/>
        <v/>
      </c>
      <c r="FJ12" s="8" t="str">
        <f t="shared" si="60"/>
        <v/>
      </c>
      <c r="FK12" s="8" t="str">
        <f t="shared" si="61"/>
        <v/>
      </c>
      <c r="FL12" s="8" t="str">
        <f t="shared" si="62"/>
        <v/>
      </c>
      <c r="FM12" s="8" t="str">
        <f t="shared" si="63"/>
        <v/>
      </c>
      <c r="FN12" s="8" t="str">
        <f t="shared" si="12"/>
        <v/>
      </c>
      <c r="FO12" s="8" t="str">
        <f t="shared" si="12"/>
        <v/>
      </c>
      <c r="FP12" s="8" t="str">
        <f t="shared" si="64"/>
        <v/>
      </c>
      <c r="FQ12" s="8" t="str">
        <f t="shared" si="65"/>
        <v/>
      </c>
      <c r="FR12" s="8" t="str">
        <f t="shared" si="66"/>
        <v/>
      </c>
      <c r="FS12" s="8" t="str">
        <f t="shared" si="67"/>
        <v/>
      </c>
      <c r="FT12" s="8" t="str">
        <f t="shared" si="68"/>
        <v/>
      </c>
      <c r="FU12" s="8" t="str">
        <f t="shared" si="69"/>
        <v/>
      </c>
      <c r="FV12" s="8" t="str">
        <f t="shared" si="70"/>
        <v/>
      </c>
      <c r="FW12" s="8" t="str">
        <f t="shared" si="13"/>
        <v/>
      </c>
      <c r="FX12" s="8" t="str">
        <f t="shared" si="13"/>
        <v/>
      </c>
      <c r="FY12" s="8" t="str">
        <f t="shared" si="13"/>
        <v/>
      </c>
      <c r="FZ12" s="8" t="str">
        <f t="shared" si="71"/>
        <v/>
      </c>
      <c r="GA12" s="8" t="str">
        <f t="shared" si="72"/>
        <v/>
      </c>
      <c r="GB12" s="8" t="str">
        <f t="shared" si="73"/>
        <v/>
      </c>
      <c r="GC12" s="8" t="str">
        <f t="shared" si="74"/>
        <v/>
      </c>
      <c r="GD12" s="8" t="str">
        <f t="shared" si="75"/>
        <v/>
      </c>
      <c r="GE12" s="8" t="str">
        <f t="shared" si="76"/>
        <v/>
      </c>
      <c r="GF12" s="8" t="str">
        <f t="shared" si="77"/>
        <v/>
      </c>
      <c r="GG12" s="8" t="str">
        <f t="shared" si="78"/>
        <v/>
      </c>
      <c r="GH12" s="8" t="str">
        <f t="shared" si="79"/>
        <v/>
      </c>
      <c r="GI12" s="8" t="str">
        <f t="shared" si="80"/>
        <v/>
      </c>
      <c r="GJ12" s="8" t="str">
        <f t="shared" si="81"/>
        <v/>
      </c>
      <c r="GK12" s="8" t="str">
        <f t="shared" si="82"/>
        <v/>
      </c>
      <c r="GL12" s="8" t="str">
        <f t="shared" si="83"/>
        <v/>
      </c>
      <c r="GM12" s="8" t="str">
        <f t="shared" si="84"/>
        <v/>
      </c>
      <c r="GN12" s="8" t="str">
        <f t="shared" si="85"/>
        <v/>
      </c>
      <c r="GO12" s="8" t="str">
        <f t="shared" si="86"/>
        <v/>
      </c>
      <c r="GP12" s="8" t="str">
        <f t="shared" si="87"/>
        <v/>
      </c>
      <c r="GQ12" s="8" t="str">
        <f t="shared" si="88"/>
        <v/>
      </c>
      <c r="GR12" s="8" t="str">
        <f t="shared" si="89"/>
        <v/>
      </c>
      <c r="GS12" s="8" t="str">
        <f t="shared" si="90"/>
        <v/>
      </c>
      <c r="GT12" s="8" t="str">
        <f t="shared" si="91"/>
        <v/>
      </c>
      <c r="GU12" s="8" t="str">
        <f t="shared" si="92"/>
        <v/>
      </c>
      <c r="GV12" s="8" t="str">
        <f t="shared" si="93"/>
        <v/>
      </c>
      <c r="GW12" s="8" t="str">
        <f t="shared" si="94"/>
        <v/>
      </c>
      <c r="GX12" s="8" t="str">
        <f t="shared" si="95"/>
        <v/>
      </c>
      <c r="GY12" s="8" t="str">
        <f t="shared" si="96"/>
        <v/>
      </c>
      <c r="GZ12" s="8" t="str">
        <f t="shared" si="97"/>
        <v/>
      </c>
      <c r="HA12" s="8" t="str">
        <f t="shared" si="98"/>
        <v/>
      </c>
      <c r="HB12" s="8" t="str">
        <f t="shared" si="99"/>
        <v/>
      </c>
      <c r="HC12" s="8" t="str">
        <f t="shared" si="100"/>
        <v/>
      </c>
      <c r="HD12" s="8" t="str">
        <f t="shared" si="101"/>
        <v/>
      </c>
      <c r="HE12" s="8" t="str">
        <f t="shared" si="102"/>
        <v/>
      </c>
      <c r="HF12" s="8" t="str">
        <f t="shared" si="103"/>
        <v/>
      </c>
      <c r="HG12" s="8" t="str">
        <f t="shared" si="104"/>
        <v/>
      </c>
      <c r="HH12" s="8" t="str">
        <f t="shared" si="105"/>
        <v/>
      </c>
      <c r="HI12" s="8" t="str">
        <f t="shared" si="106"/>
        <v/>
      </c>
      <c r="HJ12" s="8" t="str">
        <f t="shared" si="107"/>
        <v/>
      </c>
      <c r="HK12" s="8" t="str">
        <f t="shared" si="108"/>
        <v/>
      </c>
      <c r="HL12" s="8" t="str">
        <f t="shared" si="109"/>
        <v/>
      </c>
      <c r="HM12" s="8" t="str">
        <f t="shared" si="110"/>
        <v/>
      </c>
      <c r="HN12" s="8" t="str">
        <f t="shared" si="111"/>
        <v/>
      </c>
      <c r="HO12" s="8" t="str">
        <f t="shared" si="112"/>
        <v/>
      </c>
      <c r="HP12" s="8" t="str">
        <f t="shared" si="113"/>
        <v/>
      </c>
      <c r="HQ12" s="9"/>
      <c r="HR12" s="147" t="str">
        <f t="shared" si="14"/>
        <v/>
      </c>
      <c r="HS12" s="147" t="str">
        <f t="shared" si="114"/>
        <v/>
      </c>
      <c r="HT12" s="147" t="str">
        <f t="shared" si="115"/>
        <v/>
      </c>
      <c r="HU12" s="147" t="str">
        <f t="shared" si="116"/>
        <v/>
      </c>
      <c r="HV12" s="147" t="str">
        <f t="shared" si="15"/>
        <v/>
      </c>
      <c r="HW12" s="147" t="str">
        <f t="shared" si="16"/>
        <v/>
      </c>
      <c r="HX12" s="9"/>
      <c r="IA12" s="11"/>
      <c r="IB12" s="11">
        <f t="shared" si="17"/>
        <v>0</v>
      </c>
      <c r="IC12" s="34" t="str">
        <f t="shared" si="18"/>
        <v/>
      </c>
      <c r="IE12" s="12" t="s">
        <v>3</v>
      </c>
    </row>
    <row r="13" spans="1:293" s="10" customFormat="1" ht="25.5" customHeight="1" x14ac:dyDescent="0.2">
      <c r="A13" s="30">
        <v>4</v>
      </c>
      <c r="B13" s="31" t="str">
        <f t="shared" si="4"/>
        <v/>
      </c>
      <c r="C13" s="70"/>
      <c r="D13" s="19"/>
      <c r="E13" s="19"/>
      <c r="F13" s="73"/>
      <c r="G13" s="73"/>
      <c r="H13" s="73"/>
      <c r="I13" s="73"/>
      <c r="J13" s="19"/>
      <c r="K13" s="19"/>
      <c r="L13" s="19"/>
      <c r="M13" s="19"/>
      <c r="N13" s="19"/>
      <c r="O13" s="28"/>
      <c r="P13" s="19"/>
      <c r="Q13" s="28"/>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61"/>
      <c r="DE13" s="163"/>
      <c r="DF13" s="31" t="str">
        <f t="shared" si="5"/>
        <v/>
      </c>
      <c r="DG13" s="153"/>
      <c r="DH13" s="154"/>
      <c r="DI13" s="154"/>
      <c r="DJ13" s="154"/>
      <c r="DK13" s="154"/>
      <c r="DL13" s="155"/>
      <c r="DN13" s="121"/>
      <c r="DO13" s="8" t="str">
        <f t="shared" si="6"/>
        <v/>
      </c>
      <c r="DP13" s="8" t="str">
        <f t="shared" si="19"/>
        <v/>
      </c>
      <c r="DQ13" s="8" t="str">
        <f t="shared" si="20"/>
        <v/>
      </c>
      <c r="DR13" s="134" t="str">
        <f t="shared" si="7"/>
        <v/>
      </c>
      <c r="DS13" s="8" t="str">
        <f t="shared" si="21"/>
        <v/>
      </c>
      <c r="DT13" s="8" t="str">
        <f t="shared" si="8"/>
        <v/>
      </c>
      <c r="DU13" s="8" t="str">
        <f t="shared" si="9"/>
        <v/>
      </c>
      <c r="DV13" s="8" t="str">
        <f t="shared" si="22"/>
        <v/>
      </c>
      <c r="DW13" s="8" t="str">
        <f t="shared" si="23"/>
        <v/>
      </c>
      <c r="DX13" s="8" t="str">
        <f t="shared" si="10"/>
        <v/>
      </c>
      <c r="DY13" s="8" t="str">
        <f t="shared" si="11"/>
        <v/>
      </c>
      <c r="DZ13" s="8" t="str">
        <f t="shared" si="24"/>
        <v/>
      </c>
      <c r="EA13" s="8" t="str">
        <f t="shared" si="25"/>
        <v/>
      </c>
      <c r="EB13" s="8" t="str">
        <f t="shared" si="26"/>
        <v/>
      </c>
      <c r="EC13" s="8" t="str">
        <f t="shared" si="27"/>
        <v/>
      </c>
      <c r="ED13" s="8" t="str">
        <f t="shared" si="28"/>
        <v/>
      </c>
      <c r="EE13" s="8" t="str">
        <f t="shared" si="29"/>
        <v/>
      </c>
      <c r="EF13" s="8" t="str">
        <f t="shared" si="30"/>
        <v/>
      </c>
      <c r="EG13" s="8" t="str">
        <f t="shared" si="31"/>
        <v/>
      </c>
      <c r="EH13" s="8" t="str">
        <f t="shared" si="32"/>
        <v/>
      </c>
      <c r="EI13" s="8" t="str">
        <f t="shared" si="33"/>
        <v/>
      </c>
      <c r="EJ13" s="8" t="str">
        <f t="shared" si="34"/>
        <v/>
      </c>
      <c r="EK13" s="8" t="str">
        <f t="shared" si="35"/>
        <v/>
      </c>
      <c r="EL13" s="8" t="str">
        <f t="shared" si="36"/>
        <v/>
      </c>
      <c r="EM13" s="8" t="str">
        <f t="shared" si="37"/>
        <v/>
      </c>
      <c r="EN13" s="8" t="str">
        <f t="shared" si="38"/>
        <v/>
      </c>
      <c r="EO13" s="8" t="str">
        <f t="shared" si="39"/>
        <v/>
      </c>
      <c r="EP13" s="8" t="str">
        <f t="shared" si="40"/>
        <v/>
      </c>
      <c r="EQ13" s="8" t="str">
        <f t="shared" si="41"/>
        <v/>
      </c>
      <c r="ER13" s="8" t="str">
        <f t="shared" si="42"/>
        <v/>
      </c>
      <c r="ES13" s="8" t="str">
        <f t="shared" si="43"/>
        <v/>
      </c>
      <c r="ET13" s="8" t="str">
        <f t="shared" si="44"/>
        <v/>
      </c>
      <c r="EU13" s="8" t="str">
        <f t="shared" si="45"/>
        <v/>
      </c>
      <c r="EV13" s="8" t="str">
        <f t="shared" si="46"/>
        <v/>
      </c>
      <c r="EW13" s="8" t="str">
        <f t="shared" si="47"/>
        <v/>
      </c>
      <c r="EX13" s="8" t="str">
        <f t="shared" si="48"/>
        <v/>
      </c>
      <c r="EY13" s="8" t="str">
        <f t="shared" si="49"/>
        <v/>
      </c>
      <c r="EZ13" s="8" t="str">
        <f t="shared" si="50"/>
        <v/>
      </c>
      <c r="FA13" s="8" t="str">
        <f t="shared" si="51"/>
        <v/>
      </c>
      <c r="FB13" s="8" t="str">
        <f t="shared" si="52"/>
        <v/>
      </c>
      <c r="FC13" s="8" t="str">
        <f t="shared" si="53"/>
        <v/>
      </c>
      <c r="FD13" s="8" t="str">
        <f t="shared" si="54"/>
        <v/>
      </c>
      <c r="FE13" s="8" t="str">
        <f t="shared" si="55"/>
        <v/>
      </c>
      <c r="FF13" s="8" t="str">
        <f t="shared" si="56"/>
        <v/>
      </c>
      <c r="FG13" s="8" t="str">
        <f t="shared" si="57"/>
        <v/>
      </c>
      <c r="FH13" s="8" t="str">
        <f t="shared" si="58"/>
        <v/>
      </c>
      <c r="FI13" s="8" t="str">
        <f t="shared" si="59"/>
        <v/>
      </c>
      <c r="FJ13" s="8" t="str">
        <f t="shared" si="60"/>
        <v/>
      </c>
      <c r="FK13" s="8" t="str">
        <f t="shared" si="61"/>
        <v/>
      </c>
      <c r="FL13" s="8" t="str">
        <f t="shared" si="62"/>
        <v/>
      </c>
      <c r="FM13" s="8" t="str">
        <f t="shared" si="63"/>
        <v/>
      </c>
      <c r="FN13" s="8" t="str">
        <f t="shared" si="12"/>
        <v/>
      </c>
      <c r="FO13" s="8" t="str">
        <f t="shared" si="12"/>
        <v/>
      </c>
      <c r="FP13" s="8" t="str">
        <f t="shared" si="64"/>
        <v/>
      </c>
      <c r="FQ13" s="8" t="str">
        <f t="shared" si="65"/>
        <v/>
      </c>
      <c r="FR13" s="8" t="str">
        <f t="shared" si="66"/>
        <v/>
      </c>
      <c r="FS13" s="8" t="str">
        <f t="shared" si="67"/>
        <v/>
      </c>
      <c r="FT13" s="8" t="str">
        <f t="shared" si="68"/>
        <v/>
      </c>
      <c r="FU13" s="8" t="str">
        <f t="shared" si="69"/>
        <v/>
      </c>
      <c r="FV13" s="8" t="str">
        <f t="shared" si="70"/>
        <v/>
      </c>
      <c r="FW13" s="8" t="str">
        <f t="shared" si="13"/>
        <v/>
      </c>
      <c r="FX13" s="8" t="str">
        <f t="shared" si="13"/>
        <v/>
      </c>
      <c r="FY13" s="8" t="str">
        <f t="shared" si="13"/>
        <v/>
      </c>
      <c r="FZ13" s="8" t="str">
        <f t="shared" si="71"/>
        <v/>
      </c>
      <c r="GA13" s="8" t="str">
        <f t="shared" si="72"/>
        <v/>
      </c>
      <c r="GB13" s="8" t="str">
        <f t="shared" si="73"/>
        <v/>
      </c>
      <c r="GC13" s="8" t="str">
        <f t="shared" si="74"/>
        <v/>
      </c>
      <c r="GD13" s="8" t="str">
        <f t="shared" si="75"/>
        <v/>
      </c>
      <c r="GE13" s="8" t="str">
        <f t="shared" si="76"/>
        <v/>
      </c>
      <c r="GF13" s="8" t="str">
        <f t="shared" si="77"/>
        <v/>
      </c>
      <c r="GG13" s="8" t="str">
        <f t="shared" si="78"/>
        <v/>
      </c>
      <c r="GH13" s="8" t="str">
        <f t="shared" si="79"/>
        <v/>
      </c>
      <c r="GI13" s="8" t="str">
        <f t="shared" si="80"/>
        <v/>
      </c>
      <c r="GJ13" s="8" t="str">
        <f t="shared" si="81"/>
        <v/>
      </c>
      <c r="GK13" s="8" t="str">
        <f t="shared" si="82"/>
        <v/>
      </c>
      <c r="GL13" s="8" t="str">
        <f t="shared" si="83"/>
        <v/>
      </c>
      <c r="GM13" s="8" t="str">
        <f t="shared" si="84"/>
        <v/>
      </c>
      <c r="GN13" s="8" t="str">
        <f t="shared" si="85"/>
        <v/>
      </c>
      <c r="GO13" s="8" t="str">
        <f t="shared" si="86"/>
        <v/>
      </c>
      <c r="GP13" s="8" t="str">
        <f t="shared" si="87"/>
        <v/>
      </c>
      <c r="GQ13" s="8" t="str">
        <f t="shared" si="88"/>
        <v/>
      </c>
      <c r="GR13" s="8" t="str">
        <f t="shared" si="89"/>
        <v/>
      </c>
      <c r="GS13" s="8" t="str">
        <f t="shared" si="90"/>
        <v/>
      </c>
      <c r="GT13" s="8" t="str">
        <f t="shared" si="91"/>
        <v/>
      </c>
      <c r="GU13" s="8" t="str">
        <f t="shared" si="92"/>
        <v/>
      </c>
      <c r="GV13" s="8" t="str">
        <f t="shared" si="93"/>
        <v/>
      </c>
      <c r="GW13" s="8" t="str">
        <f t="shared" si="94"/>
        <v/>
      </c>
      <c r="GX13" s="8" t="str">
        <f t="shared" si="95"/>
        <v/>
      </c>
      <c r="GY13" s="8" t="str">
        <f t="shared" si="96"/>
        <v/>
      </c>
      <c r="GZ13" s="8" t="str">
        <f t="shared" si="97"/>
        <v/>
      </c>
      <c r="HA13" s="8" t="str">
        <f t="shared" si="98"/>
        <v/>
      </c>
      <c r="HB13" s="8" t="str">
        <f t="shared" si="99"/>
        <v/>
      </c>
      <c r="HC13" s="8" t="str">
        <f t="shared" si="100"/>
        <v/>
      </c>
      <c r="HD13" s="8" t="str">
        <f t="shared" si="101"/>
        <v/>
      </c>
      <c r="HE13" s="8" t="str">
        <f t="shared" si="102"/>
        <v/>
      </c>
      <c r="HF13" s="8" t="str">
        <f t="shared" si="103"/>
        <v/>
      </c>
      <c r="HG13" s="8" t="str">
        <f t="shared" si="104"/>
        <v/>
      </c>
      <c r="HH13" s="8" t="str">
        <f t="shared" si="105"/>
        <v/>
      </c>
      <c r="HI13" s="8" t="str">
        <f t="shared" si="106"/>
        <v/>
      </c>
      <c r="HJ13" s="8" t="str">
        <f t="shared" si="107"/>
        <v/>
      </c>
      <c r="HK13" s="8" t="str">
        <f t="shared" si="108"/>
        <v/>
      </c>
      <c r="HL13" s="8" t="str">
        <f t="shared" si="109"/>
        <v/>
      </c>
      <c r="HM13" s="8" t="str">
        <f t="shared" si="110"/>
        <v/>
      </c>
      <c r="HN13" s="8" t="str">
        <f t="shared" si="111"/>
        <v/>
      </c>
      <c r="HO13" s="8" t="str">
        <f t="shared" si="112"/>
        <v/>
      </c>
      <c r="HP13" s="8" t="str">
        <f t="shared" si="113"/>
        <v/>
      </c>
      <c r="HQ13" s="9"/>
      <c r="HR13" s="147" t="str">
        <f t="shared" si="14"/>
        <v/>
      </c>
      <c r="HS13" s="147" t="str">
        <f t="shared" si="114"/>
        <v/>
      </c>
      <c r="HT13" s="147" t="str">
        <f t="shared" si="115"/>
        <v/>
      </c>
      <c r="HU13" s="147" t="str">
        <f t="shared" si="116"/>
        <v/>
      </c>
      <c r="HV13" s="147" t="str">
        <f t="shared" si="15"/>
        <v/>
      </c>
      <c r="HW13" s="147" t="str">
        <f t="shared" si="16"/>
        <v/>
      </c>
      <c r="HX13" s="9"/>
      <c r="HZ13" s="12"/>
      <c r="IA13" s="9"/>
      <c r="IB13" s="11">
        <f t="shared" si="17"/>
        <v>0</v>
      </c>
      <c r="IC13" s="34" t="str">
        <f t="shared" si="18"/>
        <v/>
      </c>
      <c r="IE13" s="12" t="s">
        <v>3</v>
      </c>
    </row>
    <row r="14" spans="1:293" s="10" customFormat="1" ht="25.5" x14ac:dyDescent="0.2">
      <c r="A14" s="30">
        <v>5</v>
      </c>
      <c r="B14" s="31" t="str">
        <f t="shared" si="4"/>
        <v/>
      </c>
      <c r="C14" s="70"/>
      <c r="D14" s="19"/>
      <c r="E14" s="19"/>
      <c r="F14" s="73"/>
      <c r="G14" s="73"/>
      <c r="H14" s="73"/>
      <c r="I14" s="73"/>
      <c r="J14" s="19"/>
      <c r="K14" s="19"/>
      <c r="L14" s="19"/>
      <c r="M14" s="19"/>
      <c r="N14" s="19"/>
      <c r="O14" s="28"/>
      <c r="P14" s="19"/>
      <c r="Q14" s="28"/>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61"/>
      <c r="DE14" s="163"/>
      <c r="DF14" s="31" t="str">
        <f t="shared" si="5"/>
        <v/>
      </c>
      <c r="DG14" s="153"/>
      <c r="DH14" s="154"/>
      <c r="DI14" s="154"/>
      <c r="DJ14" s="154"/>
      <c r="DK14" s="154"/>
      <c r="DL14" s="155"/>
      <c r="DN14" s="121"/>
      <c r="DO14" s="8" t="str">
        <f t="shared" si="6"/>
        <v/>
      </c>
      <c r="DP14" s="8" t="str">
        <f t="shared" si="19"/>
        <v/>
      </c>
      <c r="DQ14" s="8" t="str">
        <f t="shared" si="20"/>
        <v/>
      </c>
      <c r="DR14" s="134" t="str">
        <f t="shared" si="7"/>
        <v/>
      </c>
      <c r="DS14" s="8" t="str">
        <f t="shared" si="21"/>
        <v/>
      </c>
      <c r="DT14" s="8" t="str">
        <f t="shared" si="8"/>
        <v/>
      </c>
      <c r="DU14" s="8" t="str">
        <f t="shared" si="9"/>
        <v/>
      </c>
      <c r="DV14" s="8" t="str">
        <f t="shared" si="22"/>
        <v/>
      </c>
      <c r="DW14" s="8" t="str">
        <f t="shared" si="23"/>
        <v/>
      </c>
      <c r="DX14" s="8" t="str">
        <f t="shared" si="10"/>
        <v/>
      </c>
      <c r="DY14" s="8" t="str">
        <f t="shared" si="11"/>
        <v/>
      </c>
      <c r="DZ14" s="8" t="str">
        <f t="shared" si="24"/>
        <v/>
      </c>
      <c r="EA14" s="8" t="str">
        <f t="shared" si="25"/>
        <v/>
      </c>
      <c r="EB14" s="8" t="str">
        <f t="shared" si="26"/>
        <v/>
      </c>
      <c r="EC14" s="8" t="str">
        <f t="shared" si="27"/>
        <v/>
      </c>
      <c r="ED14" s="8" t="str">
        <f t="shared" si="28"/>
        <v/>
      </c>
      <c r="EE14" s="8" t="str">
        <f t="shared" si="29"/>
        <v/>
      </c>
      <c r="EF14" s="8" t="str">
        <f t="shared" si="30"/>
        <v/>
      </c>
      <c r="EG14" s="8" t="str">
        <f t="shared" si="31"/>
        <v/>
      </c>
      <c r="EH14" s="8" t="str">
        <f t="shared" si="32"/>
        <v/>
      </c>
      <c r="EI14" s="8" t="str">
        <f t="shared" si="33"/>
        <v/>
      </c>
      <c r="EJ14" s="8" t="str">
        <f t="shared" si="34"/>
        <v/>
      </c>
      <c r="EK14" s="8" t="str">
        <f t="shared" si="35"/>
        <v/>
      </c>
      <c r="EL14" s="8" t="str">
        <f t="shared" si="36"/>
        <v/>
      </c>
      <c r="EM14" s="8" t="str">
        <f t="shared" si="37"/>
        <v/>
      </c>
      <c r="EN14" s="8" t="str">
        <f t="shared" si="38"/>
        <v/>
      </c>
      <c r="EO14" s="8" t="str">
        <f t="shared" si="39"/>
        <v/>
      </c>
      <c r="EP14" s="8" t="str">
        <f t="shared" si="40"/>
        <v/>
      </c>
      <c r="EQ14" s="8" t="str">
        <f t="shared" si="41"/>
        <v/>
      </c>
      <c r="ER14" s="8" t="str">
        <f t="shared" si="42"/>
        <v/>
      </c>
      <c r="ES14" s="8" t="str">
        <f t="shared" si="43"/>
        <v/>
      </c>
      <c r="ET14" s="8" t="str">
        <f t="shared" si="44"/>
        <v/>
      </c>
      <c r="EU14" s="8" t="str">
        <f t="shared" si="45"/>
        <v/>
      </c>
      <c r="EV14" s="8" t="str">
        <f t="shared" si="46"/>
        <v/>
      </c>
      <c r="EW14" s="8" t="str">
        <f t="shared" si="47"/>
        <v/>
      </c>
      <c r="EX14" s="8" t="str">
        <f t="shared" si="48"/>
        <v/>
      </c>
      <c r="EY14" s="8" t="str">
        <f t="shared" si="49"/>
        <v/>
      </c>
      <c r="EZ14" s="8" t="str">
        <f t="shared" si="50"/>
        <v/>
      </c>
      <c r="FA14" s="8" t="str">
        <f t="shared" si="51"/>
        <v/>
      </c>
      <c r="FB14" s="8" t="str">
        <f t="shared" si="52"/>
        <v/>
      </c>
      <c r="FC14" s="8" t="str">
        <f t="shared" si="53"/>
        <v/>
      </c>
      <c r="FD14" s="8" t="str">
        <f t="shared" si="54"/>
        <v/>
      </c>
      <c r="FE14" s="8" t="str">
        <f t="shared" si="55"/>
        <v/>
      </c>
      <c r="FF14" s="8" t="str">
        <f t="shared" si="56"/>
        <v/>
      </c>
      <c r="FG14" s="8" t="str">
        <f t="shared" si="57"/>
        <v/>
      </c>
      <c r="FH14" s="8" t="str">
        <f t="shared" si="58"/>
        <v/>
      </c>
      <c r="FI14" s="8" t="str">
        <f t="shared" si="59"/>
        <v/>
      </c>
      <c r="FJ14" s="8" t="str">
        <f t="shared" si="60"/>
        <v/>
      </c>
      <c r="FK14" s="8" t="str">
        <f t="shared" si="61"/>
        <v/>
      </c>
      <c r="FL14" s="8" t="str">
        <f t="shared" si="62"/>
        <v/>
      </c>
      <c r="FM14" s="8" t="str">
        <f t="shared" si="63"/>
        <v/>
      </c>
      <c r="FN14" s="8" t="str">
        <f t="shared" si="12"/>
        <v/>
      </c>
      <c r="FO14" s="8" t="str">
        <f t="shared" si="12"/>
        <v/>
      </c>
      <c r="FP14" s="8" t="str">
        <f t="shared" si="64"/>
        <v/>
      </c>
      <c r="FQ14" s="8" t="str">
        <f t="shared" si="65"/>
        <v/>
      </c>
      <c r="FR14" s="8" t="str">
        <f t="shared" si="66"/>
        <v/>
      </c>
      <c r="FS14" s="8" t="str">
        <f t="shared" si="67"/>
        <v/>
      </c>
      <c r="FT14" s="8" t="str">
        <f t="shared" si="68"/>
        <v/>
      </c>
      <c r="FU14" s="8" t="str">
        <f t="shared" si="69"/>
        <v/>
      </c>
      <c r="FV14" s="8" t="str">
        <f t="shared" si="70"/>
        <v/>
      </c>
      <c r="FW14" s="8" t="str">
        <f t="shared" si="13"/>
        <v/>
      </c>
      <c r="FX14" s="8" t="str">
        <f t="shared" si="13"/>
        <v/>
      </c>
      <c r="FY14" s="8" t="str">
        <f t="shared" si="13"/>
        <v/>
      </c>
      <c r="FZ14" s="8" t="str">
        <f t="shared" si="71"/>
        <v/>
      </c>
      <c r="GA14" s="8" t="str">
        <f t="shared" si="72"/>
        <v/>
      </c>
      <c r="GB14" s="8" t="str">
        <f t="shared" si="73"/>
        <v/>
      </c>
      <c r="GC14" s="8" t="str">
        <f t="shared" si="74"/>
        <v/>
      </c>
      <c r="GD14" s="8" t="str">
        <f t="shared" si="75"/>
        <v/>
      </c>
      <c r="GE14" s="8" t="str">
        <f t="shared" si="76"/>
        <v/>
      </c>
      <c r="GF14" s="8" t="str">
        <f t="shared" si="77"/>
        <v/>
      </c>
      <c r="GG14" s="8" t="str">
        <f t="shared" si="78"/>
        <v/>
      </c>
      <c r="GH14" s="8" t="str">
        <f t="shared" si="79"/>
        <v/>
      </c>
      <c r="GI14" s="8" t="str">
        <f t="shared" si="80"/>
        <v/>
      </c>
      <c r="GJ14" s="8" t="str">
        <f t="shared" si="81"/>
        <v/>
      </c>
      <c r="GK14" s="8" t="str">
        <f t="shared" si="82"/>
        <v/>
      </c>
      <c r="GL14" s="8" t="str">
        <f t="shared" si="83"/>
        <v/>
      </c>
      <c r="GM14" s="8" t="str">
        <f t="shared" si="84"/>
        <v/>
      </c>
      <c r="GN14" s="8" t="str">
        <f t="shared" si="85"/>
        <v/>
      </c>
      <c r="GO14" s="8" t="str">
        <f t="shared" si="86"/>
        <v/>
      </c>
      <c r="GP14" s="8" t="str">
        <f t="shared" si="87"/>
        <v/>
      </c>
      <c r="GQ14" s="8" t="str">
        <f t="shared" si="88"/>
        <v/>
      </c>
      <c r="GR14" s="8" t="str">
        <f t="shared" si="89"/>
        <v/>
      </c>
      <c r="GS14" s="8" t="str">
        <f t="shared" si="90"/>
        <v/>
      </c>
      <c r="GT14" s="8" t="str">
        <f t="shared" si="91"/>
        <v/>
      </c>
      <c r="GU14" s="8" t="str">
        <f t="shared" si="92"/>
        <v/>
      </c>
      <c r="GV14" s="8" t="str">
        <f t="shared" si="93"/>
        <v/>
      </c>
      <c r="GW14" s="8" t="str">
        <f t="shared" si="94"/>
        <v/>
      </c>
      <c r="GX14" s="8" t="str">
        <f t="shared" si="95"/>
        <v/>
      </c>
      <c r="GY14" s="8" t="str">
        <f t="shared" si="96"/>
        <v/>
      </c>
      <c r="GZ14" s="8" t="str">
        <f t="shared" si="97"/>
        <v/>
      </c>
      <c r="HA14" s="8" t="str">
        <f t="shared" si="98"/>
        <v/>
      </c>
      <c r="HB14" s="8" t="str">
        <f t="shared" si="99"/>
        <v/>
      </c>
      <c r="HC14" s="8" t="str">
        <f t="shared" si="100"/>
        <v/>
      </c>
      <c r="HD14" s="8" t="str">
        <f t="shared" si="101"/>
        <v/>
      </c>
      <c r="HE14" s="8" t="str">
        <f t="shared" si="102"/>
        <v/>
      </c>
      <c r="HF14" s="8" t="str">
        <f t="shared" si="103"/>
        <v/>
      </c>
      <c r="HG14" s="8" t="str">
        <f t="shared" si="104"/>
        <v/>
      </c>
      <c r="HH14" s="8" t="str">
        <f t="shared" si="105"/>
        <v/>
      </c>
      <c r="HI14" s="8" t="str">
        <f t="shared" si="106"/>
        <v/>
      </c>
      <c r="HJ14" s="8" t="str">
        <f t="shared" si="107"/>
        <v/>
      </c>
      <c r="HK14" s="8" t="str">
        <f t="shared" si="108"/>
        <v/>
      </c>
      <c r="HL14" s="8" t="str">
        <f t="shared" si="109"/>
        <v/>
      </c>
      <c r="HM14" s="8" t="str">
        <f t="shared" si="110"/>
        <v/>
      </c>
      <c r="HN14" s="8" t="str">
        <f t="shared" si="111"/>
        <v/>
      </c>
      <c r="HO14" s="8" t="str">
        <f t="shared" si="112"/>
        <v/>
      </c>
      <c r="HP14" s="8" t="str">
        <f t="shared" si="113"/>
        <v/>
      </c>
      <c r="HQ14" s="9"/>
      <c r="HR14" s="147" t="str">
        <f t="shared" si="14"/>
        <v/>
      </c>
      <c r="HS14" s="147" t="str">
        <f t="shared" si="114"/>
        <v/>
      </c>
      <c r="HT14" s="147" t="str">
        <f t="shared" si="115"/>
        <v/>
      </c>
      <c r="HU14" s="147" t="str">
        <f t="shared" si="116"/>
        <v/>
      </c>
      <c r="HV14" s="147" t="str">
        <f t="shared" si="15"/>
        <v/>
      </c>
      <c r="HW14" s="147" t="str">
        <f t="shared" si="16"/>
        <v/>
      </c>
      <c r="HX14" s="9"/>
      <c r="HZ14" s="55"/>
      <c r="IA14" s="24"/>
      <c r="IB14" s="11">
        <f t="shared" si="17"/>
        <v>0</v>
      </c>
      <c r="IC14" s="34" t="str">
        <f t="shared" si="18"/>
        <v/>
      </c>
      <c r="IE14" s="12" t="s">
        <v>3</v>
      </c>
    </row>
    <row r="15" spans="1:293" s="10" customFormat="1" ht="25.5" x14ac:dyDescent="0.2">
      <c r="A15" s="30">
        <v>6</v>
      </c>
      <c r="B15" s="31" t="str">
        <f t="shared" si="4"/>
        <v/>
      </c>
      <c r="C15" s="70"/>
      <c r="D15" s="19"/>
      <c r="E15" s="19"/>
      <c r="F15" s="73"/>
      <c r="G15" s="73"/>
      <c r="H15" s="73"/>
      <c r="I15" s="73"/>
      <c r="J15" s="19"/>
      <c r="K15" s="19"/>
      <c r="L15" s="19"/>
      <c r="M15" s="19"/>
      <c r="N15" s="19"/>
      <c r="O15" s="28"/>
      <c r="P15" s="19"/>
      <c r="Q15" s="28"/>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61"/>
      <c r="DE15" s="163"/>
      <c r="DF15" s="31" t="str">
        <f t="shared" si="5"/>
        <v/>
      </c>
      <c r="DG15" s="153"/>
      <c r="DH15" s="154"/>
      <c r="DI15" s="154"/>
      <c r="DJ15" s="154"/>
      <c r="DK15" s="154"/>
      <c r="DL15" s="155"/>
      <c r="DN15" s="121"/>
      <c r="DO15" s="8" t="str">
        <f t="shared" si="6"/>
        <v/>
      </c>
      <c r="DP15" s="8" t="str">
        <f t="shared" si="19"/>
        <v/>
      </c>
      <c r="DQ15" s="8" t="str">
        <f t="shared" si="20"/>
        <v/>
      </c>
      <c r="DR15" s="134" t="str">
        <f t="shared" si="7"/>
        <v/>
      </c>
      <c r="DS15" s="8" t="str">
        <f t="shared" si="21"/>
        <v/>
      </c>
      <c r="DT15" s="8" t="str">
        <f t="shared" si="8"/>
        <v/>
      </c>
      <c r="DU15" s="8" t="str">
        <f t="shared" si="9"/>
        <v/>
      </c>
      <c r="DV15" s="8" t="str">
        <f t="shared" si="22"/>
        <v/>
      </c>
      <c r="DW15" s="8" t="str">
        <f t="shared" si="23"/>
        <v/>
      </c>
      <c r="DX15" s="8" t="str">
        <f t="shared" si="10"/>
        <v/>
      </c>
      <c r="DY15" s="8" t="str">
        <f t="shared" si="11"/>
        <v/>
      </c>
      <c r="DZ15" s="8" t="str">
        <f t="shared" si="24"/>
        <v/>
      </c>
      <c r="EA15" s="8" t="str">
        <f t="shared" si="25"/>
        <v/>
      </c>
      <c r="EB15" s="8" t="str">
        <f t="shared" si="26"/>
        <v/>
      </c>
      <c r="EC15" s="8" t="str">
        <f t="shared" si="27"/>
        <v/>
      </c>
      <c r="ED15" s="8" t="str">
        <f t="shared" si="28"/>
        <v/>
      </c>
      <c r="EE15" s="8" t="str">
        <f t="shared" si="29"/>
        <v/>
      </c>
      <c r="EF15" s="8" t="str">
        <f t="shared" si="30"/>
        <v/>
      </c>
      <c r="EG15" s="8" t="str">
        <f t="shared" si="31"/>
        <v/>
      </c>
      <c r="EH15" s="8" t="str">
        <f t="shared" si="32"/>
        <v/>
      </c>
      <c r="EI15" s="8" t="str">
        <f t="shared" si="33"/>
        <v/>
      </c>
      <c r="EJ15" s="8" t="str">
        <f t="shared" si="34"/>
        <v/>
      </c>
      <c r="EK15" s="8" t="str">
        <f t="shared" si="35"/>
        <v/>
      </c>
      <c r="EL15" s="8" t="str">
        <f t="shared" si="36"/>
        <v/>
      </c>
      <c r="EM15" s="8" t="str">
        <f t="shared" si="37"/>
        <v/>
      </c>
      <c r="EN15" s="8" t="str">
        <f t="shared" si="38"/>
        <v/>
      </c>
      <c r="EO15" s="8" t="str">
        <f t="shared" si="39"/>
        <v/>
      </c>
      <c r="EP15" s="8" t="str">
        <f t="shared" si="40"/>
        <v/>
      </c>
      <c r="EQ15" s="8" t="str">
        <f t="shared" si="41"/>
        <v/>
      </c>
      <c r="ER15" s="8" t="str">
        <f t="shared" si="42"/>
        <v/>
      </c>
      <c r="ES15" s="8" t="str">
        <f t="shared" si="43"/>
        <v/>
      </c>
      <c r="ET15" s="8" t="str">
        <f t="shared" si="44"/>
        <v/>
      </c>
      <c r="EU15" s="8" t="str">
        <f t="shared" si="45"/>
        <v/>
      </c>
      <c r="EV15" s="8" t="str">
        <f t="shared" si="46"/>
        <v/>
      </c>
      <c r="EW15" s="8" t="str">
        <f t="shared" si="47"/>
        <v/>
      </c>
      <c r="EX15" s="8" t="str">
        <f t="shared" si="48"/>
        <v/>
      </c>
      <c r="EY15" s="8" t="str">
        <f t="shared" si="49"/>
        <v/>
      </c>
      <c r="EZ15" s="8" t="str">
        <f t="shared" si="50"/>
        <v/>
      </c>
      <c r="FA15" s="8" t="str">
        <f t="shared" si="51"/>
        <v/>
      </c>
      <c r="FB15" s="8" t="str">
        <f t="shared" si="52"/>
        <v/>
      </c>
      <c r="FC15" s="8" t="str">
        <f t="shared" si="53"/>
        <v/>
      </c>
      <c r="FD15" s="8" t="str">
        <f t="shared" si="54"/>
        <v/>
      </c>
      <c r="FE15" s="8" t="str">
        <f t="shared" si="55"/>
        <v/>
      </c>
      <c r="FF15" s="8" t="str">
        <f t="shared" si="56"/>
        <v/>
      </c>
      <c r="FG15" s="8" t="str">
        <f t="shared" si="57"/>
        <v/>
      </c>
      <c r="FH15" s="8" t="str">
        <f t="shared" si="58"/>
        <v/>
      </c>
      <c r="FI15" s="8" t="str">
        <f t="shared" si="59"/>
        <v/>
      </c>
      <c r="FJ15" s="8" t="str">
        <f t="shared" si="60"/>
        <v/>
      </c>
      <c r="FK15" s="8" t="str">
        <f t="shared" si="61"/>
        <v/>
      </c>
      <c r="FL15" s="8" t="str">
        <f t="shared" si="62"/>
        <v/>
      </c>
      <c r="FM15" s="8" t="str">
        <f t="shared" si="63"/>
        <v/>
      </c>
      <c r="FN15" s="8" t="str">
        <f t="shared" si="12"/>
        <v/>
      </c>
      <c r="FO15" s="8" t="str">
        <f t="shared" si="12"/>
        <v/>
      </c>
      <c r="FP15" s="8" t="str">
        <f t="shared" si="64"/>
        <v/>
      </c>
      <c r="FQ15" s="8" t="str">
        <f t="shared" si="65"/>
        <v/>
      </c>
      <c r="FR15" s="8" t="str">
        <f t="shared" si="66"/>
        <v/>
      </c>
      <c r="FS15" s="8" t="str">
        <f t="shared" si="67"/>
        <v/>
      </c>
      <c r="FT15" s="8" t="str">
        <f t="shared" si="68"/>
        <v/>
      </c>
      <c r="FU15" s="8" t="str">
        <f t="shared" si="69"/>
        <v/>
      </c>
      <c r="FV15" s="8" t="str">
        <f t="shared" si="70"/>
        <v/>
      </c>
      <c r="FW15" s="8" t="str">
        <f t="shared" si="13"/>
        <v/>
      </c>
      <c r="FX15" s="8" t="str">
        <f t="shared" si="13"/>
        <v/>
      </c>
      <c r="FY15" s="8" t="str">
        <f t="shared" si="13"/>
        <v/>
      </c>
      <c r="FZ15" s="8" t="str">
        <f t="shared" si="71"/>
        <v/>
      </c>
      <c r="GA15" s="8" t="str">
        <f t="shared" si="72"/>
        <v/>
      </c>
      <c r="GB15" s="8" t="str">
        <f t="shared" si="73"/>
        <v/>
      </c>
      <c r="GC15" s="8" t="str">
        <f t="shared" si="74"/>
        <v/>
      </c>
      <c r="GD15" s="8" t="str">
        <f t="shared" si="75"/>
        <v/>
      </c>
      <c r="GE15" s="8" t="str">
        <f t="shared" si="76"/>
        <v/>
      </c>
      <c r="GF15" s="8" t="str">
        <f t="shared" si="77"/>
        <v/>
      </c>
      <c r="GG15" s="8" t="str">
        <f t="shared" si="78"/>
        <v/>
      </c>
      <c r="GH15" s="8" t="str">
        <f t="shared" si="79"/>
        <v/>
      </c>
      <c r="GI15" s="8" t="str">
        <f t="shared" si="80"/>
        <v/>
      </c>
      <c r="GJ15" s="8" t="str">
        <f t="shared" si="81"/>
        <v/>
      </c>
      <c r="GK15" s="8" t="str">
        <f t="shared" si="82"/>
        <v/>
      </c>
      <c r="GL15" s="8" t="str">
        <f t="shared" si="83"/>
        <v/>
      </c>
      <c r="GM15" s="8" t="str">
        <f t="shared" si="84"/>
        <v/>
      </c>
      <c r="GN15" s="8" t="str">
        <f t="shared" si="85"/>
        <v/>
      </c>
      <c r="GO15" s="8" t="str">
        <f t="shared" si="86"/>
        <v/>
      </c>
      <c r="GP15" s="8" t="str">
        <f t="shared" si="87"/>
        <v/>
      </c>
      <c r="GQ15" s="8" t="str">
        <f t="shared" si="88"/>
        <v/>
      </c>
      <c r="GR15" s="8" t="str">
        <f t="shared" si="89"/>
        <v/>
      </c>
      <c r="GS15" s="8" t="str">
        <f t="shared" si="90"/>
        <v/>
      </c>
      <c r="GT15" s="8" t="str">
        <f t="shared" si="91"/>
        <v/>
      </c>
      <c r="GU15" s="8" t="str">
        <f t="shared" si="92"/>
        <v/>
      </c>
      <c r="GV15" s="8" t="str">
        <f t="shared" si="93"/>
        <v/>
      </c>
      <c r="GW15" s="8" t="str">
        <f t="shared" si="94"/>
        <v/>
      </c>
      <c r="GX15" s="8" t="str">
        <f t="shared" si="95"/>
        <v/>
      </c>
      <c r="GY15" s="8" t="str">
        <f t="shared" si="96"/>
        <v/>
      </c>
      <c r="GZ15" s="8" t="str">
        <f t="shared" si="97"/>
        <v/>
      </c>
      <c r="HA15" s="8" t="str">
        <f t="shared" si="98"/>
        <v/>
      </c>
      <c r="HB15" s="8" t="str">
        <f t="shared" si="99"/>
        <v/>
      </c>
      <c r="HC15" s="8" t="str">
        <f t="shared" si="100"/>
        <v/>
      </c>
      <c r="HD15" s="8" t="str">
        <f t="shared" si="101"/>
        <v/>
      </c>
      <c r="HE15" s="8" t="str">
        <f t="shared" si="102"/>
        <v/>
      </c>
      <c r="HF15" s="8" t="str">
        <f t="shared" si="103"/>
        <v/>
      </c>
      <c r="HG15" s="8" t="str">
        <f t="shared" si="104"/>
        <v/>
      </c>
      <c r="HH15" s="8" t="str">
        <f t="shared" si="105"/>
        <v/>
      </c>
      <c r="HI15" s="8" t="str">
        <f t="shared" si="106"/>
        <v/>
      </c>
      <c r="HJ15" s="8" t="str">
        <f t="shared" si="107"/>
        <v/>
      </c>
      <c r="HK15" s="8" t="str">
        <f t="shared" si="108"/>
        <v/>
      </c>
      <c r="HL15" s="8" t="str">
        <f t="shared" si="109"/>
        <v/>
      </c>
      <c r="HM15" s="8" t="str">
        <f t="shared" si="110"/>
        <v/>
      </c>
      <c r="HN15" s="8" t="str">
        <f t="shared" si="111"/>
        <v/>
      </c>
      <c r="HO15" s="8" t="str">
        <f t="shared" si="112"/>
        <v/>
      </c>
      <c r="HP15" s="8" t="str">
        <f t="shared" si="113"/>
        <v/>
      </c>
      <c r="HQ15" s="9"/>
      <c r="HR15" s="147" t="str">
        <f t="shared" si="14"/>
        <v/>
      </c>
      <c r="HS15" s="147" t="str">
        <f t="shared" si="114"/>
        <v/>
      </c>
      <c r="HT15" s="147" t="str">
        <f t="shared" si="115"/>
        <v/>
      </c>
      <c r="HU15" s="147" t="str">
        <f t="shared" si="116"/>
        <v/>
      </c>
      <c r="HV15" s="147" t="str">
        <f t="shared" si="15"/>
        <v/>
      </c>
      <c r="HW15" s="147" t="str">
        <f t="shared" si="16"/>
        <v/>
      </c>
      <c r="HX15" s="9"/>
      <c r="HZ15" s="11"/>
      <c r="IA15" s="11"/>
      <c r="IB15" s="11">
        <f t="shared" si="17"/>
        <v>0</v>
      </c>
      <c r="IC15" s="34" t="str">
        <f t="shared" si="18"/>
        <v/>
      </c>
      <c r="IE15" s="12" t="s">
        <v>3</v>
      </c>
    </row>
    <row r="16" spans="1:293" s="10" customFormat="1" ht="25.5" x14ac:dyDescent="0.2">
      <c r="A16" s="30">
        <v>7</v>
      </c>
      <c r="B16" s="31" t="str">
        <f t="shared" si="4"/>
        <v/>
      </c>
      <c r="C16" s="70"/>
      <c r="D16" s="19"/>
      <c r="E16" s="19"/>
      <c r="F16" s="73"/>
      <c r="G16" s="73"/>
      <c r="H16" s="73"/>
      <c r="I16" s="73"/>
      <c r="J16" s="19"/>
      <c r="K16" s="19"/>
      <c r="L16" s="19"/>
      <c r="M16" s="19"/>
      <c r="N16" s="19"/>
      <c r="O16" s="28"/>
      <c r="P16" s="19"/>
      <c r="Q16" s="28"/>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61"/>
      <c r="DE16" s="163"/>
      <c r="DF16" s="31" t="str">
        <f t="shared" si="5"/>
        <v/>
      </c>
      <c r="DG16" s="153"/>
      <c r="DH16" s="154"/>
      <c r="DI16" s="154"/>
      <c r="DJ16" s="154"/>
      <c r="DK16" s="154"/>
      <c r="DL16" s="155"/>
      <c r="DN16" s="121"/>
      <c r="DO16" s="8" t="str">
        <f t="shared" si="6"/>
        <v/>
      </c>
      <c r="DP16" s="8" t="str">
        <f t="shared" si="19"/>
        <v/>
      </c>
      <c r="DQ16" s="8" t="str">
        <f t="shared" si="20"/>
        <v/>
      </c>
      <c r="DR16" s="134" t="str">
        <f t="shared" si="7"/>
        <v/>
      </c>
      <c r="DS16" s="8" t="str">
        <f t="shared" si="21"/>
        <v/>
      </c>
      <c r="DT16" s="8" t="str">
        <f t="shared" si="8"/>
        <v/>
      </c>
      <c r="DU16" s="8" t="str">
        <f t="shared" si="9"/>
        <v/>
      </c>
      <c r="DV16" s="8" t="str">
        <f t="shared" si="22"/>
        <v/>
      </c>
      <c r="DW16" s="8" t="str">
        <f t="shared" si="23"/>
        <v/>
      </c>
      <c r="DX16" s="8" t="str">
        <f t="shared" si="10"/>
        <v/>
      </c>
      <c r="DY16" s="8" t="str">
        <f t="shared" si="11"/>
        <v/>
      </c>
      <c r="DZ16" s="8" t="str">
        <f t="shared" si="24"/>
        <v/>
      </c>
      <c r="EA16" s="8" t="str">
        <f t="shared" si="25"/>
        <v/>
      </c>
      <c r="EB16" s="8" t="str">
        <f t="shared" si="26"/>
        <v/>
      </c>
      <c r="EC16" s="8" t="str">
        <f t="shared" si="27"/>
        <v/>
      </c>
      <c r="ED16" s="8" t="str">
        <f t="shared" si="28"/>
        <v/>
      </c>
      <c r="EE16" s="8" t="str">
        <f t="shared" si="29"/>
        <v/>
      </c>
      <c r="EF16" s="8" t="str">
        <f t="shared" si="30"/>
        <v/>
      </c>
      <c r="EG16" s="8" t="str">
        <f t="shared" si="31"/>
        <v/>
      </c>
      <c r="EH16" s="8" t="str">
        <f t="shared" si="32"/>
        <v/>
      </c>
      <c r="EI16" s="8" t="str">
        <f t="shared" si="33"/>
        <v/>
      </c>
      <c r="EJ16" s="8" t="str">
        <f t="shared" si="34"/>
        <v/>
      </c>
      <c r="EK16" s="8" t="str">
        <f t="shared" si="35"/>
        <v/>
      </c>
      <c r="EL16" s="8" t="str">
        <f t="shared" si="36"/>
        <v/>
      </c>
      <c r="EM16" s="8" t="str">
        <f t="shared" si="37"/>
        <v/>
      </c>
      <c r="EN16" s="8" t="str">
        <f t="shared" si="38"/>
        <v/>
      </c>
      <c r="EO16" s="8" t="str">
        <f t="shared" si="39"/>
        <v/>
      </c>
      <c r="EP16" s="8" t="str">
        <f t="shared" si="40"/>
        <v/>
      </c>
      <c r="EQ16" s="8" t="str">
        <f t="shared" si="41"/>
        <v/>
      </c>
      <c r="ER16" s="8" t="str">
        <f t="shared" si="42"/>
        <v/>
      </c>
      <c r="ES16" s="8" t="str">
        <f t="shared" si="43"/>
        <v/>
      </c>
      <c r="ET16" s="8" t="str">
        <f t="shared" si="44"/>
        <v/>
      </c>
      <c r="EU16" s="8" t="str">
        <f t="shared" si="45"/>
        <v/>
      </c>
      <c r="EV16" s="8" t="str">
        <f t="shared" si="46"/>
        <v/>
      </c>
      <c r="EW16" s="8" t="str">
        <f t="shared" si="47"/>
        <v/>
      </c>
      <c r="EX16" s="8" t="str">
        <f t="shared" si="48"/>
        <v/>
      </c>
      <c r="EY16" s="8" t="str">
        <f t="shared" si="49"/>
        <v/>
      </c>
      <c r="EZ16" s="8" t="str">
        <f t="shared" si="50"/>
        <v/>
      </c>
      <c r="FA16" s="8" t="str">
        <f t="shared" si="51"/>
        <v/>
      </c>
      <c r="FB16" s="8" t="str">
        <f t="shared" si="52"/>
        <v/>
      </c>
      <c r="FC16" s="8" t="str">
        <f t="shared" si="53"/>
        <v/>
      </c>
      <c r="FD16" s="8" t="str">
        <f t="shared" si="54"/>
        <v/>
      </c>
      <c r="FE16" s="8" t="str">
        <f t="shared" si="55"/>
        <v/>
      </c>
      <c r="FF16" s="8" t="str">
        <f t="shared" si="56"/>
        <v/>
      </c>
      <c r="FG16" s="8" t="str">
        <f t="shared" si="57"/>
        <v/>
      </c>
      <c r="FH16" s="8" t="str">
        <f t="shared" si="58"/>
        <v/>
      </c>
      <c r="FI16" s="8" t="str">
        <f t="shared" si="59"/>
        <v/>
      </c>
      <c r="FJ16" s="8" t="str">
        <f t="shared" si="60"/>
        <v/>
      </c>
      <c r="FK16" s="8" t="str">
        <f t="shared" si="61"/>
        <v/>
      </c>
      <c r="FL16" s="8" t="str">
        <f t="shared" si="62"/>
        <v/>
      </c>
      <c r="FM16" s="8" t="str">
        <f t="shared" si="63"/>
        <v/>
      </c>
      <c r="FN16" s="8" t="str">
        <f t="shared" si="12"/>
        <v/>
      </c>
      <c r="FO16" s="8" t="str">
        <f t="shared" si="12"/>
        <v/>
      </c>
      <c r="FP16" s="8" t="str">
        <f t="shared" si="64"/>
        <v/>
      </c>
      <c r="FQ16" s="8" t="str">
        <f t="shared" si="65"/>
        <v/>
      </c>
      <c r="FR16" s="8" t="str">
        <f t="shared" si="66"/>
        <v/>
      </c>
      <c r="FS16" s="8" t="str">
        <f t="shared" si="67"/>
        <v/>
      </c>
      <c r="FT16" s="8" t="str">
        <f t="shared" si="68"/>
        <v/>
      </c>
      <c r="FU16" s="8" t="str">
        <f t="shared" si="69"/>
        <v/>
      </c>
      <c r="FV16" s="8" t="str">
        <f t="shared" si="70"/>
        <v/>
      </c>
      <c r="FW16" s="8" t="str">
        <f t="shared" si="13"/>
        <v/>
      </c>
      <c r="FX16" s="8" t="str">
        <f t="shared" si="13"/>
        <v/>
      </c>
      <c r="FY16" s="8" t="str">
        <f t="shared" si="13"/>
        <v/>
      </c>
      <c r="FZ16" s="8" t="str">
        <f t="shared" si="71"/>
        <v/>
      </c>
      <c r="GA16" s="8" t="str">
        <f t="shared" si="72"/>
        <v/>
      </c>
      <c r="GB16" s="8" t="str">
        <f t="shared" si="73"/>
        <v/>
      </c>
      <c r="GC16" s="8" t="str">
        <f t="shared" si="74"/>
        <v/>
      </c>
      <c r="GD16" s="8" t="str">
        <f t="shared" si="75"/>
        <v/>
      </c>
      <c r="GE16" s="8" t="str">
        <f t="shared" si="76"/>
        <v/>
      </c>
      <c r="GF16" s="8" t="str">
        <f t="shared" si="77"/>
        <v/>
      </c>
      <c r="GG16" s="8" t="str">
        <f t="shared" si="78"/>
        <v/>
      </c>
      <c r="GH16" s="8" t="str">
        <f t="shared" si="79"/>
        <v/>
      </c>
      <c r="GI16" s="8" t="str">
        <f t="shared" si="80"/>
        <v/>
      </c>
      <c r="GJ16" s="8" t="str">
        <f t="shared" si="81"/>
        <v/>
      </c>
      <c r="GK16" s="8" t="str">
        <f t="shared" si="82"/>
        <v/>
      </c>
      <c r="GL16" s="8" t="str">
        <f t="shared" si="83"/>
        <v/>
      </c>
      <c r="GM16" s="8" t="str">
        <f t="shared" si="84"/>
        <v/>
      </c>
      <c r="GN16" s="8" t="str">
        <f t="shared" si="85"/>
        <v/>
      </c>
      <c r="GO16" s="8" t="str">
        <f t="shared" si="86"/>
        <v/>
      </c>
      <c r="GP16" s="8" t="str">
        <f t="shared" si="87"/>
        <v/>
      </c>
      <c r="GQ16" s="8" t="str">
        <f t="shared" si="88"/>
        <v/>
      </c>
      <c r="GR16" s="8" t="str">
        <f t="shared" si="89"/>
        <v/>
      </c>
      <c r="GS16" s="8" t="str">
        <f t="shared" si="90"/>
        <v/>
      </c>
      <c r="GT16" s="8" t="str">
        <f t="shared" si="91"/>
        <v/>
      </c>
      <c r="GU16" s="8" t="str">
        <f t="shared" si="92"/>
        <v/>
      </c>
      <c r="GV16" s="8" t="str">
        <f t="shared" si="93"/>
        <v/>
      </c>
      <c r="GW16" s="8" t="str">
        <f t="shared" si="94"/>
        <v/>
      </c>
      <c r="GX16" s="8" t="str">
        <f t="shared" si="95"/>
        <v/>
      </c>
      <c r="GY16" s="8" t="str">
        <f t="shared" si="96"/>
        <v/>
      </c>
      <c r="GZ16" s="8" t="str">
        <f t="shared" si="97"/>
        <v/>
      </c>
      <c r="HA16" s="8" t="str">
        <f t="shared" si="98"/>
        <v/>
      </c>
      <c r="HB16" s="8" t="str">
        <f t="shared" si="99"/>
        <v/>
      </c>
      <c r="HC16" s="8" t="str">
        <f t="shared" si="100"/>
        <v/>
      </c>
      <c r="HD16" s="8" t="str">
        <f t="shared" si="101"/>
        <v/>
      </c>
      <c r="HE16" s="8" t="str">
        <f t="shared" si="102"/>
        <v/>
      </c>
      <c r="HF16" s="8" t="str">
        <f t="shared" si="103"/>
        <v/>
      </c>
      <c r="HG16" s="8" t="str">
        <f t="shared" si="104"/>
        <v/>
      </c>
      <c r="HH16" s="8" t="str">
        <f t="shared" si="105"/>
        <v/>
      </c>
      <c r="HI16" s="8" t="str">
        <f t="shared" si="106"/>
        <v/>
      </c>
      <c r="HJ16" s="8" t="str">
        <f t="shared" si="107"/>
        <v/>
      </c>
      <c r="HK16" s="8" t="str">
        <f t="shared" si="108"/>
        <v/>
      </c>
      <c r="HL16" s="8" t="str">
        <f t="shared" si="109"/>
        <v/>
      </c>
      <c r="HM16" s="8" t="str">
        <f t="shared" si="110"/>
        <v/>
      </c>
      <c r="HN16" s="8" t="str">
        <f t="shared" si="111"/>
        <v/>
      </c>
      <c r="HO16" s="8" t="str">
        <f t="shared" si="112"/>
        <v/>
      </c>
      <c r="HP16" s="8" t="str">
        <f t="shared" si="113"/>
        <v/>
      </c>
      <c r="HQ16" s="9"/>
      <c r="HR16" s="147" t="str">
        <f t="shared" si="14"/>
        <v/>
      </c>
      <c r="HS16" s="147" t="str">
        <f t="shared" si="114"/>
        <v/>
      </c>
      <c r="HT16" s="147" t="str">
        <f t="shared" si="115"/>
        <v/>
      </c>
      <c r="HU16" s="147" t="str">
        <f t="shared" si="116"/>
        <v/>
      </c>
      <c r="HV16" s="147" t="str">
        <f t="shared" si="15"/>
        <v/>
      </c>
      <c r="HW16" s="147" t="str">
        <f t="shared" si="16"/>
        <v/>
      </c>
      <c r="HX16" s="9"/>
      <c r="HZ16" s="11"/>
      <c r="IA16" s="11"/>
      <c r="IB16" s="11">
        <f t="shared" si="17"/>
        <v>0</v>
      </c>
      <c r="IC16" s="34" t="str">
        <f t="shared" si="18"/>
        <v/>
      </c>
      <c r="IE16" s="12" t="s">
        <v>3</v>
      </c>
    </row>
    <row r="17" spans="1:239" s="10" customFormat="1" ht="25.5" x14ac:dyDescent="0.2">
      <c r="A17" s="30">
        <v>8</v>
      </c>
      <c r="B17" s="31" t="str">
        <f t="shared" si="4"/>
        <v/>
      </c>
      <c r="C17" s="70"/>
      <c r="D17" s="19"/>
      <c r="E17" s="19"/>
      <c r="F17" s="73"/>
      <c r="G17" s="73"/>
      <c r="H17" s="73"/>
      <c r="I17" s="73"/>
      <c r="J17" s="19"/>
      <c r="K17" s="19"/>
      <c r="L17" s="19"/>
      <c r="M17" s="19"/>
      <c r="N17" s="19"/>
      <c r="O17" s="28"/>
      <c r="P17" s="19"/>
      <c r="Q17" s="28"/>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61"/>
      <c r="DE17" s="163"/>
      <c r="DF17" s="31" t="str">
        <f t="shared" si="5"/>
        <v/>
      </c>
      <c r="DG17" s="153"/>
      <c r="DH17" s="154"/>
      <c r="DI17" s="154"/>
      <c r="DJ17" s="154"/>
      <c r="DK17" s="154"/>
      <c r="DL17" s="155"/>
      <c r="DN17" s="121"/>
      <c r="DO17" s="8" t="str">
        <f t="shared" si="6"/>
        <v/>
      </c>
      <c r="DP17" s="8" t="str">
        <f t="shared" si="19"/>
        <v/>
      </c>
      <c r="DQ17" s="8" t="str">
        <f t="shared" si="20"/>
        <v/>
      </c>
      <c r="DR17" s="134" t="str">
        <f t="shared" si="7"/>
        <v/>
      </c>
      <c r="DS17" s="8" t="str">
        <f t="shared" si="21"/>
        <v/>
      </c>
      <c r="DT17" s="8" t="str">
        <f t="shared" si="8"/>
        <v/>
      </c>
      <c r="DU17" s="8" t="str">
        <f t="shared" si="9"/>
        <v/>
      </c>
      <c r="DV17" s="8" t="str">
        <f t="shared" si="22"/>
        <v/>
      </c>
      <c r="DW17" s="8" t="str">
        <f t="shared" si="23"/>
        <v/>
      </c>
      <c r="DX17" s="8" t="str">
        <f t="shared" si="10"/>
        <v/>
      </c>
      <c r="DY17" s="8" t="str">
        <f t="shared" si="11"/>
        <v/>
      </c>
      <c r="DZ17" s="8" t="str">
        <f t="shared" si="24"/>
        <v/>
      </c>
      <c r="EA17" s="8" t="str">
        <f t="shared" si="25"/>
        <v/>
      </c>
      <c r="EB17" s="8" t="str">
        <f t="shared" si="26"/>
        <v/>
      </c>
      <c r="EC17" s="8" t="str">
        <f t="shared" si="27"/>
        <v/>
      </c>
      <c r="ED17" s="8" t="str">
        <f t="shared" si="28"/>
        <v/>
      </c>
      <c r="EE17" s="8" t="str">
        <f t="shared" si="29"/>
        <v/>
      </c>
      <c r="EF17" s="8" t="str">
        <f t="shared" si="30"/>
        <v/>
      </c>
      <c r="EG17" s="8" t="str">
        <f t="shared" si="31"/>
        <v/>
      </c>
      <c r="EH17" s="8" t="str">
        <f t="shared" si="32"/>
        <v/>
      </c>
      <c r="EI17" s="8" t="str">
        <f t="shared" si="33"/>
        <v/>
      </c>
      <c r="EJ17" s="8" t="str">
        <f t="shared" si="34"/>
        <v/>
      </c>
      <c r="EK17" s="8" t="str">
        <f t="shared" si="35"/>
        <v/>
      </c>
      <c r="EL17" s="8" t="str">
        <f t="shared" si="36"/>
        <v/>
      </c>
      <c r="EM17" s="8" t="str">
        <f t="shared" si="37"/>
        <v/>
      </c>
      <c r="EN17" s="8" t="str">
        <f t="shared" si="38"/>
        <v/>
      </c>
      <c r="EO17" s="8" t="str">
        <f t="shared" si="39"/>
        <v/>
      </c>
      <c r="EP17" s="8" t="str">
        <f t="shared" si="40"/>
        <v/>
      </c>
      <c r="EQ17" s="8" t="str">
        <f t="shared" si="41"/>
        <v/>
      </c>
      <c r="ER17" s="8" t="str">
        <f t="shared" si="42"/>
        <v/>
      </c>
      <c r="ES17" s="8" t="str">
        <f t="shared" si="43"/>
        <v/>
      </c>
      <c r="ET17" s="8" t="str">
        <f t="shared" si="44"/>
        <v/>
      </c>
      <c r="EU17" s="8" t="str">
        <f t="shared" si="45"/>
        <v/>
      </c>
      <c r="EV17" s="8" t="str">
        <f t="shared" si="46"/>
        <v/>
      </c>
      <c r="EW17" s="8" t="str">
        <f t="shared" si="47"/>
        <v/>
      </c>
      <c r="EX17" s="8" t="str">
        <f t="shared" si="48"/>
        <v/>
      </c>
      <c r="EY17" s="8" t="str">
        <f t="shared" si="49"/>
        <v/>
      </c>
      <c r="EZ17" s="8" t="str">
        <f t="shared" si="50"/>
        <v/>
      </c>
      <c r="FA17" s="8" t="str">
        <f t="shared" si="51"/>
        <v/>
      </c>
      <c r="FB17" s="8" t="str">
        <f t="shared" si="52"/>
        <v/>
      </c>
      <c r="FC17" s="8" t="str">
        <f t="shared" si="53"/>
        <v/>
      </c>
      <c r="FD17" s="8" t="str">
        <f t="shared" si="54"/>
        <v/>
      </c>
      <c r="FE17" s="8" t="str">
        <f t="shared" si="55"/>
        <v/>
      </c>
      <c r="FF17" s="8" t="str">
        <f t="shared" si="56"/>
        <v/>
      </c>
      <c r="FG17" s="8" t="str">
        <f t="shared" si="57"/>
        <v/>
      </c>
      <c r="FH17" s="8" t="str">
        <f t="shared" si="58"/>
        <v/>
      </c>
      <c r="FI17" s="8" t="str">
        <f t="shared" si="59"/>
        <v/>
      </c>
      <c r="FJ17" s="8" t="str">
        <f t="shared" si="60"/>
        <v/>
      </c>
      <c r="FK17" s="8" t="str">
        <f t="shared" si="61"/>
        <v/>
      </c>
      <c r="FL17" s="8" t="str">
        <f t="shared" si="62"/>
        <v/>
      </c>
      <c r="FM17" s="8" t="str">
        <f t="shared" si="63"/>
        <v/>
      </c>
      <c r="FN17" s="8" t="str">
        <f t="shared" si="12"/>
        <v/>
      </c>
      <c r="FO17" s="8" t="str">
        <f t="shared" si="12"/>
        <v/>
      </c>
      <c r="FP17" s="8" t="str">
        <f t="shared" si="64"/>
        <v/>
      </c>
      <c r="FQ17" s="8" t="str">
        <f t="shared" si="65"/>
        <v/>
      </c>
      <c r="FR17" s="8" t="str">
        <f t="shared" si="66"/>
        <v/>
      </c>
      <c r="FS17" s="8" t="str">
        <f t="shared" si="67"/>
        <v/>
      </c>
      <c r="FT17" s="8" t="str">
        <f t="shared" si="68"/>
        <v/>
      </c>
      <c r="FU17" s="8" t="str">
        <f t="shared" si="69"/>
        <v/>
      </c>
      <c r="FV17" s="8" t="str">
        <f t="shared" si="70"/>
        <v/>
      </c>
      <c r="FW17" s="8" t="str">
        <f t="shared" si="13"/>
        <v/>
      </c>
      <c r="FX17" s="8" t="str">
        <f t="shared" si="13"/>
        <v/>
      </c>
      <c r="FY17" s="8" t="str">
        <f t="shared" si="13"/>
        <v/>
      </c>
      <c r="FZ17" s="8" t="str">
        <f t="shared" si="71"/>
        <v/>
      </c>
      <c r="GA17" s="8" t="str">
        <f t="shared" si="72"/>
        <v/>
      </c>
      <c r="GB17" s="8" t="str">
        <f t="shared" si="73"/>
        <v/>
      </c>
      <c r="GC17" s="8" t="str">
        <f t="shared" si="74"/>
        <v/>
      </c>
      <c r="GD17" s="8" t="str">
        <f t="shared" si="75"/>
        <v/>
      </c>
      <c r="GE17" s="8" t="str">
        <f t="shared" si="76"/>
        <v/>
      </c>
      <c r="GF17" s="8" t="str">
        <f t="shared" si="77"/>
        <v/>
      </c>
      <c r="GG17" s="8" t="str">
        <f t="shared" si="78"/>
        <v/>
      </c>
      <c r="GH17" s="8" t="str">
        <f t="shared" si="79"/>
        <v/>
      </c>
      <c r="GI17" s="8" t="str">
        <f t="shared" si="80"/>
        <v/>
      </c>
      <c r="GJ17" s="8" t="str">
        <f t="shared" si="81"/>
        <v/>
      </c>
      <c r="GK17" s="8" t="str">
        <f t="shared" si="82"/>
        <v/>
      </c>
      <c r="GL17" s="8" t="str">
        <f t="shared" si="83"/>
        <v/>
      </c>
      <c r="GM17" s="8" t="str">
        <f t="shared" si="84"/>
        <v/>
      </c>
      <c r="GN17" s="8" t="str">
        <f t="shared" si="85"/>
        <v/>
      </c>
      <c r="GO17" s="8" t="str">
        <f t="shared" si="86"/>
        <v/>
      </c>
      <c r="GP17" s="8" t="str">
        <f t="shared" si="87"/>
        <v/>
      </c>
      <c r="GQ17" s="8" t="str">
        <f t="shared" si="88"/>
        <v/>
      </c>
      <c r="GR17" s="8" t="str">
        <f t="shared" si="89"/>
        <v/>
      </c>
      <c r="GS17" s="8" t="str">
        <f t="shared" si="90"/>
        <v/>
      </c>
      <c r="GT17" s="8" t="str">
        <f t="shared" si="91"/>
        <v/>
      </c>
      <c r="GU17" s="8" t="str">
        <f t="shared" si="92"/>
        <v/>
      </c>
      <c r="GV17" s="8" t="str">
        <f t="shared" si="93"/>
        <v/>
      </c>
      <c r="GW17" s="8" t="str">
        <f t="shared" si="94"/>
        <v/>
      </c>
      <c r="GX17" s="8" t="str">
        <f t="shared" si="95"/>
        <v/>
      </c>
      <c r="GY17" s="8" t="str">
        <f t="shared" si="96"/>
        <v/>
      </c>
      <c r="GZ17" s="8" t="str">
        <f t="shared" si="97"/>
        <v/>
      </c>
      <c r="HA17" s="8" t="str">
        <f t="shared" si="98"/>
        <v/>
      </c>
      <c r="HB17" s="8" t="str">
        <f t="shared" si="99"/>
        <v/>
      </c>
      <c r="HC17" s="8" t="str">
        <f t="shared" si="100"/>
        <v/>
      </c>
      <c r="HD17" s="8" t="str">
        <f t="shared" si="101"/>
        <v/>
      </c>
      <c r="HE17" s="8" t="str">
        <f t="shared" si="102"/>
        <v/>
      </c>
      <c r="HF17" s="8" t="str">
        <f t="shared" si="103"/>
        <v/>
      </c>
      <c r="HG17" s="8" t="str">
        <f t="shared" si="104"/>
        <v/>
      </c>
      <c r="HH17" s="8" t="str">
        <f t="shared" si="105"/>
        <v/>
      </c>
      <c r="HI17" s="8" t="str">
        <f t="shared" si="106"/>
        <v/>
      </c>
      <c r="HJ17" s="8" t="str">
        <f t="shared" si="107"/>
        <v/>
      </c>
      <c r="HK17" s="8" t="str">
        <f t="shared" si="108"/>
        <v/>
      </c>
      <c r="HL17" s="8" t="str">
        <f t="shared" si="109"/>
        <v/>
      </c>
      <c r="HM17" s="8" t="str">
        <f t="shared" si="110"/>
        <v/>
      </c>
      <c r="HN17" s="8" t="str">
        <f t="shared" si="111"/>
        <v/>
      </c>
      <c r="HO17" s="8" t="str">
        <f t="shared" si="112"/>
        <v/>
      </c>
      <c r="HP17" s="8" t="str">
        <f t="shared" si="113"/>
        <v/>
      </c>
      <c r="HQ17" s="9"/>
      <c r="HR17" s="147" t="str">
        <f t="shared" si="14"/>
        <v/>
      </c>
      <c r="HS17" s="147" t="str">
        <f t="shared" si="114"/>
        <v/>
      </c>
      <c r="HT17" s="147" t="str">
        <f t="shared" si="115"/>
        <v/>
      </c>
      <c r="HU17" s="147" t="str">
        <f t="shared" si="116"/>
        <v/>
      </c>
      <c r="HV17" s="147" t="str">
        <f t="shared" si="15"/>
        <v/>
      </c>
      <c r="HW17" s="147" t="str">
        <f t="shared" si="16"/>
        <v/>
      </c>
      <c r="HX17" s="9"/>
      <c r="HZ17" s="11"/>
      <c r="IA17" s="11"/>
      <c r="IB17" s="11">
        <f t="shared" si="17"/>
        <v>0</v>
      </c>
      <c r="IC17" s="34" t="str">
        <f t="shared" si="18"/>
        <v/>
      </c>
      <c r="IE17" s="12" t="s">
        <v>3</v>
      </c>
    </row>
    <row r="18" spans="1:239" s="10" customFormat="1" ht="25.5" x14ac:dyDescent="0.2">
      <c r="A18" s="30">
        <v>9</v>
      </c>
      <c r="B18" s="31" t="str">
        <f t="shared" si="4"/>
        <v/>
      </c>
      <c r="C18" s="70"/>
      <c r="D18" s="19"/>
      <c r="E18" s="19"/>
      <c r="F18" s="73"/>
      <c r="G18" s="73"/>
      <c r="H18" s="73"/>
      <c r="I18" s="73"/>
      <c r="J18" s="19"/>
      <c r="K18" s="19"/>
      <c r="L18" s="19"/>
      <c r="M18" s="19"/>
      <c r="N18" s="19"/>
      <c r="O18" s="28"/>
      <c r="P18" s="19"/>
      <c r="Q18" s="28"/>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61"/>
      <c r="DE18" s="163"/>
      <c r="DF18" s="31" t="str">
        <f t="shared" si="5"/>
        <v/>
      </c>
      <c r="DG18" s="153"/>
      <c r="DH18" s="154"/>
      <c r="DI18" s="154"/>
      <c r="DJ18" s="154"/>
      <c r="DK18" s="154"/>
      <c r="DL18" s="155"/>
      <c r="DN18" s="121"/>
      <c r="DO18" s="8" t="str">
        <f t="shared" si="6"/>
        <v/>
      </c>
      <c r="DP18" s="8" t="str">
        <f t="shared" si="19"/>
        <v/>
      </c>
      <c r="DQ18" s="8" t="str">
        <f t="shared" si="20"/>
        <v/>
      </c>
      <c r="DR18" s="134" t="str">
        <f t="shared" si="7"/>
        <v/>
      </c>
      <c r="DS18" s="8" t="str">
        <f t="shared" si="21"/>
        <v/>
      </c>
      <c r="DT18" s="8" t="str">
        <f t="shared" si="8"/>
        <v/>
      </c>
      <c r="DU18" s="8" t="str">
        <f t="shared" si="9"/>
        <v/>
      </c>
      <c r="DV18" s="8" t="str">
        <f t="shared" si="22"/>
        <v/>
      </c>
      <c r="DW18" s="8" t="str">
        <f t="shared" si="23"/>
        <v/>
      </c>
      <c r="DX18" s="8" t="str">
        <f t="shared" si="10"/>
        <v/>
      </c>
      <c r="DY18" s="8" t="str">
        <f t="shared" si="11"/>
        <v/>
      </c>
      <c r="DZ18" s="8" t="str">
        <f t="shared" si="24"/>
        <v/>
      </c>
      <c r="EA18" s="8" t="str">
        <f t="shared" si="25"/>
        <v/>
      </c>
      <c r="EB18" s="8" t="str">
        <f t="shared" si="26"/>
        <v/>
      </c>
      <c r="EC18" s="8" t="str">
        <f t="shared" si="27"/>
        <v/>
      </c>
      <c r="ED18" s="8" t="str">
        <f t="shared" si="28"/>
        <v/>
      </c>
      <c r="EE18" s="8" t="str">
        <f t="shared" si="29"/>
        <v/>
      </c>
      <c r="EF18" s="8" t="str">
        <f t="shared" si="30"/>
        <v/>
      </c>
      <c r="EG18" s="8" t="str">
        <f t="shared" si="31"/>
        <v/>
      </c>
      <c r="EH18" s="8" t="str">
        <f t="shared" si="32"/>
        <v/>
      </c>
      <c r="EI18" s="8" t="str">
        <f t="shared" si="33"/>
        <v/>
      </c>
      <c r="EJ18" s="8" t="str">
        <f t="shared" si="34"/>
        <v/>
      </c>
      <c r="EK18" s="8" t="str">
        <f t="shared" si="35"/>
        <v/>
      </c>
      <c r="EL18" s="8" t="str">
        <f t="shared" si="36"/>
        <v/>
      </c>
      <c r="EM18" s="8" t="str">
        <f t="shared" si="37"/>
        <v/>
      </c>
      <c r="EN18" s="8" t="str">
        <f t="shared" si="38"/>
        <v/>
      </c>
      <c r="EO18" s="8" t="str">
        <f t="shared" si="39"/>
        <v/>
      </c>
      <c r="EP18" s="8" t="str">
        <f t="shared" si="40"/>
        <v/>
      </c>
      <c r="EQ18" s="8" t="str">
        <f t="shared" si="41"/>
        <v/>
      </c>
      <c r="ER18" s="8" t="str">
        <f t="shared" si="42"/>
        <v/>
      </c>
      <c r="ES18" s="8" t="str">
        <f t="shared" si="43"/>
        <v/>
      </c>
      <c r="ET18" s="8" t="str">
        <f t="shared" si="44"/>
        <v/>
      </c>
      <c r="EU18" s="8" t="str">
        <f t="shared" si="45"/>
        <v/>
      </c>
      <c r="EV18" s="8" t="str">
        <f t="shared" si="46"/>
        <v/>
      </c>
      <c r="EW18" s="8" t="str">
        <f t="shared" si="47"/>
        <v/>
      </c>
      <c r="EX18" s="8" t="str">
        <f t="shared" si="48"/>
        <v/>
      </c>
      <c r="EY18" s="8" t="str">
        <f t="shared" si="49"/>
        <v/>
      </c>
      <c r="EZ18" s="8" t="str">
        <f t="shared" si="50"/>
        <v/>
      </c>
      <c r="FA18" s="8" t="str">
        <f t="shared" si="51"/>
        <v/>
      </c>
      <c r="FB18" s="8" t="str">
        <f t="shared" si="52"/>
        <v/>
      </c>
      <c r="FC18" s="8" t="str">
        <f t="shared" si="53"/>
        <v/>
      </c>
      <c r="FD18" s="8" t="str">
        <f t="shared" si="54"/>
        <v/>
      </c>
      <c r="FE18" s="8" t="str">
        <f t="shared" si="55"/>
        <v/>
      </c>
      <c r="FF18" s="8" t="str">
        <f t="shared" si="56"/>
        <v/>
      </c>
      <c r="FG18" s="8" t="str">
        <f t="shared" si="57"/>
        <v/>
      </c>
      <c r="FH18" s="8" t="str">
        <f t="shared" si="58"/>
        <v/>
      </c>
      <c r="FI18" s="8" t="str">
        <f t="shared" si="59"/>
        <v/>
      </c>
      <c r="FJ18" s="8" t="str">
        <f t="shared" si="60"/>
        <v/>
      </c>
      <c r="FK18" s="8" t="str">
        <f t="shared" si="61"/>
        <v/>
      </c>
      <c r="FL18" s="8" t="str">
        <f t="shared" si="62"/>
        <v/>
      </c>
      <c r="FM18" s="8" t="str">
        <f t="shared" si="63"/>
        <v/>
      </c>
      <c r="FN18" s="8" t="str">
        <f t="shared" si="12"/>
        <v/>
      </c>
      <c r="FO18" s="8" t="str">
        <f t="shared" si="12"/>
        <v/>
      </c>
      <c r="FP18" s="8" t="str">
        <f t="shared" si="64"/>
        <v/>
      </c>
      <c r="FQ18" s="8" t="str">
        <f t="shared" si="65"/>
        <v/>
      </c>
      <c r="FR18" s="8" t="str">
        <f t="shared" si="66"/>
        <v/>
      </c>
      <c r="FS18" s="8" t="str">
        <f t="shared" si="67"/>
        <v/>
      </c>
      <c r="FT18" s="8" t="str">
        <f t="shared" si="68"/>
        <v/>
      </c>
      <c r="FU18" s="8" t="str">
        <f t="shared" si="69"/>
        <v/>
      </c>
      <c r="FV18" s="8" t="str">
        <f t="shared" si="70"/>
        <v/>
      </c>
      <c r="FW18" s="8" t="str">
        <f t="shared" si="13"/>
        <v/>
      </c>
      <c r="FX18" s="8" t="str">
        <f t="shared" si="13"/>
        <v/>
      </c>
      <c r="FY18" s="8" t="str">
        <f t="shared" si="13"/>
        <v/>
      </c>
      <c r="FZ18" s="8" t="str">
        <f t="shared" si="71"/>
        <v/>
      </c>
      <c r="GA18" s="8" t="str">
        <f t="shared" si="72"/>
        <v/>
      </c>
      <c r="GB18" s="8" t="str">
        <f t="shared" si="73"/>
        <v/>
      </c>
      <c r="GC18" s="8" t="str">
        <f t="shared" si="74"/>
        <v/>
      </c>
      <c r="GD18" s="8" t="str">
        <f t="shared" si="75"/>
        <v/>
      </c>
      <c r="GE18" s="8" t="str">
        <f t="shared" si="76"/>
        <v/>
      </c>
      <c r="GF18" s="8" t="str">
        <f t="shared" si="77"/>
        <v/>
      </c>
      <c r="GG18" s="8" t="str">
        <f t="shared" si="78"/>
        <v/>
      </c>
      <c r="GH18" s="8" t="str">
        <f t="shared" si="79"/>
        <v/>
      </c>
      <c r="GI18" s="8" t="str">
        <f t="shared" si="80"/>
        <v/>
      </c>
      <c r="GJ18" s="8" t="str">
        <f t="shared" si="81"/>
        <v/>
      </c>
      <c r="GK18" s="8" t="str">
        <f t="shared" si="82"/>
        <v/>
      </c>
      <c r="GL18" s="8" t="str">
        <f t="shared" si="83"/>
        <v/>
      </c>
      <c r="GM18" s="8" t="str">
        <f t="shared" si="84"/>
        <v/>
      </c>
      <c r="GN18" s="8" t="str">
        <f t="shared" si="85"/>
        <v/>
      </c>
      <c r="GO18" s="8" t="str">
        <f t="shared" si="86"/>
        <v/>
      </c>
      <c r="GP18" s="8" t="str">
        <f t="shared" si="87"/>
        <v/>
      </c>
      <c r="GQ18" s="8" t="str">
        <f t="shared" si="88"/>
        <v/>
      </c>
      <c r="GR18" s="8" t="str">
        <f t="shared" si="89"/>
        <v/>
      </c>
      <c r="GS18" s="8" t="str">
        <f t="shared" si="90"/>
        <v/>
      </c>
      <c r="GT18" s="8" t="str">
        <f t="shared" si="91"/>
        <v/>
      </c>
      <c r="GU18" s="8" t="str">
        <f t="shared" si="92"/>
        <v/>
      </c>
      <c r="GV18" s="8" t="str">
        <f t="shared" si="93"/>
        <v/>
      </c>
      <c r="GW18" s="8" t="str">
        <f t="shared" si="94"/>
        <v/>
      </c>
      <c r="GX18" s="8" t="str">
        <f t="shared" si="95"/>
        <v/>
      </c>
      <c r="GY18" s="8" t="str">
        <f t="shared" si="96"/>
        <v/>
      </c>
      <c r="GZ18" s="8" t="str">
        <f t="shared" si="97"/>
        <v/>
      </c>
      <c r="HA18" s="8" t="str">
        <f t="shared" si="98"/>
        <v/>
      </c>
      <c r="HB18" s="8" t="str">
        <f t="shared" si="99"/>
        <v/>
      </c>
      <c r="HC18" s="8" t="str">
        <f t="shared" si="100"/>
        <v/>
      </c>
      <c r="HD18" s="8" t="str">
        <f t="shared" si="101"/>
        <v/>
      </c>
      <c r="HE18" s="8" t="str">
        <f t="shared" si="102"/>
        <v/>
      </c>
      <c r="HF18" s="8" t="str">
        <f t="shared" si="103"/>
        <v/>
      </c>
      <c r="HG18" s="8" t="str">
        <f t="shared" si="104"/>
        <v/>
      </c>
      <c r="HH18" s="8" t="str">
        <f t="shared" si="105"/>
        <v/>
      </c>
      <c r="HI18" s="8" t="str">
        <f t="shared" si="106"/>
        <v/>
      </c>
      <c r="HJ18" s="8" t="str">
        <f t="shared" si="107"/>
        <v/>
      </c>
      <c r="HK18" s="8" t="str">
        <f t="shared" si="108"/>
        <v/>
      </c>
      <c r="HL18" s="8" t="str">
        <f t="shared" si="109"/>
        <v/>
      </c>
      <c r="HM18" s="8" t="str">
        <f t="shared" si="110"/>
        <v/>
      </c>
      <c r="HN18" s="8" t="str">
        <f t="shared" si="111"/>
        <v/>
      </c>
      <c r="HO18" s="8" t="str">
        <f t="shared" si="112"/>
        <v/>
      </c>
      <c r="HP18" s="8" t="str">
        <f t="shared" si="113"/>
        <v/>
      </c>
      <c r="HQ18" s="9"/>
      <c r="HR18" s="147" t="str">
        <f t="shared" si="14"/>
        <v/>
      </c>
      <c r="HS18" s="147" t="str">
        <f t="shared" si="114"/>
        <v/>
      </c>
      <c r="HT18" s="147" t="str">
        <f t="shared" si="115"/>
        <v/>
      </c>
      <c r="HU18" s="147" t="str">
        <f t="shared" si="116"/>
        <v/>
      </c>
      <c r="HV18" s="147" t="str">
        <f t="shared" si="15"/>
        <v/>
      </c>
      <c r="HW18" s="147" t="str">
        <f t="shared" si="16"/>
        <v/>
      </c>
      <c r="HX18" s="9"/>
      <c r="HZ18" s="11"/>
      <c r="IA18" s="11"/>
      <c r="IB18" s="11">
        <f t="shared" si="17"/>
        <v>0</v>
      </c>
      <c r="IC18" s="34" t="str">
        <f t="shared" si="18"/>
        <v/>
      </c>
      <c r="IE18" s="12" t="s">
        <v>3</v>
      </c>
    </row>
    <row r="19" spans="1:239" s="10" customFormat="1" ht="25.5" x14ac:dyDescent="0.2">
      <c r="A19" s="30">
        <v>10</v>
      </c>
      <c r="B19" s="31" t="str">
        <f t="shared" si="4"/>
        <v/>
      </c>
      <c r="C19" s="70"/>
      <c r="D19" s="19"/>
      <c r="E19" s="19"/>
      <c r="F19" s="73"/>
      <c r="G19" s="73"/>
      <c r="H19" s="73"/>
      <c r="I19" s="73"/>
      <c r="J19" s="19"/>
      <c r="K19" s="19"/>
      <c r="L19" s="19"/>
      <c r="M19" s="19"/>
      <c r="N19" s="19"/>
      <c r="O19" s="28"/>
      <c r="P19" s="19"/>
      <c r="Q19" s="28"/>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61"/>
      <c r="DE19" s="163"/>
      <c r="DF19" s="31" t="str">
        <f t="shared" si="5"/>
        <v/>
      </c>
      <c r="DG19" s="153"/>
      <c r="DH19" s="154"/>
      <c r="DI19" s="154"/>
      <c r="DJ19" s="154"/>
      <c r="DK19" s="154"/>
      <c r="DL19" s="155"/>
      <c r="DN19" s="121"/>
      <c r="DO19" s="8" t="str">
        <f t="shared" si="6"/>
        <v/>
      </c>
      <c r="DP19" s="8" t="str">
        <f t="shared" si="19"/>
        <v/>
      </c>
      <c r="DQ19" s="8" t="str">
        <f t="shared" si="20"/>
        <v/>
      </c>
      <c r="DR19" s="134" t="str">
        <f t="shared" si="7"/>
        <v/>
      </c>
      <c r="DS19" s="8" t="str">
        <f t="shared" si="21"/>
        <v/>
      </c>
      <c r="DT19" s="8" t="str">
        <f t="shared" si="8"/>
        <v/>
      </c>
      <c r="DU19" s="8" t="str">
        <f t="shared" si="9"/>
        <v/>
      </c>
      <c r="DV19" s="8" t="str">
        <f t="shared" si="22"/>
        <v/>
      </c>
      <c r="DW19" s="8" t="str">
        <f t="shared" si="23"/>
        <v/>
      </c>
      <c r="DX19" s="8" t="str">
        <f t="shared" si="10"/>
        <v/>
      </c>
      <c r="DY19" s="8" t="str">
        <f t="shared" si="11"/>
        <v/>
      </c>
      <c r="DZ19" s="8" t="str">
        <f t="shared" si="24"/>
        <v/>
      </c>
      <c r="EA19" s="8" t="str">
        <f t="shared" si="25"/>
        <v/>
      </c>
      <c r="EB19" s="8" t="str">
        <f t="shared" si="26"/>
        <v/>
      </c>
      <c r="EC19" s="8" t="str">
        <f t="shared" si="27"/>
        <v/>
      </c>
      <c r="ED19" s="8" t="str">
        <f t="shared" si="28"/>
        <v/>
      </c>
      <c r="EE19" s="8" t="str">
        <f t="shared" si="29"/>
        <v/>
      </c>
      <c r="EF19" s="8" t="str">
        <f t="shared" si="30"/>
        <v/>
      </c>
      <c r="EG19" s="8" t="str">
        <f t="shared" si="31"/>
        <v/>
      </c>
      <c r="EH19" s="8" t="str">
        <f t="shared" si="32"/>
        <v/>
      </c>
      <c r="EI19" s="8" t="str">
        <f t="shared" si="33"/>
        <v/>
      </c>
      <c r="EJ19" s="8" t="str">
        <f t="shared" si="34"/>
        <v/>
      </c>
      <c r="EK19" s="8" t="str">
        <f t="shared" si="35"/>
        <v/>
      </c>
      <c r="EL19" s="8" t="str">
        <f t="shared" si="36"/>
        <v/>
      </c>
      <c r="EM19" s="8" t="str">
        <f t="shared" si="37"/>
        <v/>
      </c>
      <c r="EN19" s="8" t="str">
        <f t="shared" si="38"/>
        <v/>
      </c>
      <c r="EO19" s="8" t="str">
        <f t="shared" si="39"/>
        <v/>
      </c>
      <c r="EP19" s="8" t="str">
        <f t="shared" si="40"/>
        <v/>
      </c>
      <c r="EQ19" s="8" t="str">
        <f t="shared" si="41"/>
        <v/>
      </c>
      <c r="ER19" s="8" t="str">
        <f t="shared" si="42"/>
        <v/>
      </c>
      <c r="ES19" s="8" t="str">
        <f t="shared" si="43"/>
        <v/>
      </c>
      <c r="ET19" s="8" t="str">
        <f t="shared" si="44"/>
        <v/>
      </c>
      <c r="EU19" s="8" t="str">
        <f t="shared" si="45"/>
        <v/>
      </c>
      <c r="EV19" s="8" t="str">
        <f t="shared" si="46"/>
        <v/>
      </c>
      <c r="EW19" s="8" t="str">
        <f t="shared" si="47"/>
        <v/>
      </c>
      <c r="EX19" s="8" t="str">
        <f t="shared" si="48"/>
        <v/>
      </c>
      <c r="EY19" s="8" t="str">
        <f t="shared" si="49"/>
        <v/>
      </c>
      <c r="EZ19" s="8" t="str">
        <f t="shared" si="50"/>
        <v/>
      </c>
      <c r="FA19" s="8" t="str">
        <f t="shared" si="51"/>
        <v/>
      </c>
      <c r="FB19" s="8" t="str">
        <f t="shared" si="52"/>
        <v/>
      </c>
      <c r="FC19" s="8" t="str">
        <f t="shared" si="53"/>
        <v/>
      </c>
      <c r="FD19" s="8" t="str">
        <f t="shared" si="54"/>
        <v/>
      </c>
      <c r="FE19" s="8" t="str">
        <f t="shared" si="55"/>
        <v/>
      </c>
      <c r="FF19" s="8" t="str">
        <f t="shared" si="56"/>
        <v/>
      </c>
      <c r="FG19" s="8" t="str">
        <f t="shared" si="57"/>
        <v/>
      </c>
      <c r="FH19" s="8" t="str">
        <f t="shared" si="58"/>
        <v/>
      </c>
      <c r="FI19" s="8" t="str">
        <f t="shared" si="59"/>
        <v/>
      </c>
      <c r="FJ19" s="8" t="str">
        <f t="shared" si="60"/>
        <v/>
      </c>
      <c r="FK19" s="8" t="str">
        <f t="shared" si="61"/>
        <v/>
      </c>
      <c r="FL19" s="8" t="str">
        <f t="shared" si="62"/>
        <v/>
      </c>
      <c r="FM19" s="8" t="str">
        <f t="shared" si="63"/>
        <v/>
      </c>
      <c r="FN19" s="8" t="str">
        <f t="shared" si="12"/>
        <v/>
      </c>
      <c r="FO19" s="8" t="str">
        <f t="shared" si="12"/>
        <v/>
      </c>
      <c r="FP19" s="8" t="str">
        <f t="shared" si="64"/>
        <v/>
      </c>
      <c r="FQ19" s="8" t="str">
        <f t="shared" si="65"/>
        <v/>
      </c>
      <c r="FR19" s="8" t="str">
        <f t="shared" si="66"/>
        <v/>
      </c>
      <c r="FS19" s="8" t="str">
        <f t="shared" si="67"/>
        <v/>
      </c>
      <c r="FT19" s="8" t="str">
        <f t="shared" si="68"/>
        <v/>
      </c>
      <c r="FU19" s="8" t="str">
        <f t="shared" si="69"/>
        <v/>
      </c>
      <c r="FV19" s="8" t="str">
        <f t="shared" si="70"/>
        <v/>
      </c>
      <c r="FW19" s="8" t="str">
        <f t="shared" si="13"/>
        <v/>
      </c>
      <c r="FX19" s="8" t="str">
        <f t="shared" si="13"/>
        <v/>
      </c>
      <c r="FY19" s="8" t="str">
        <f t="shared" si="13"/>
        <v/>
      </c>
      <c r="FZ19" s="8" t="str">
        <f t="shared" si="71"/>
        <v/>
      </c>
      <c r="GA19" s="8" t="str">
        <f t="shared" si="72"/>
        <v/>
      </c>
      <c r="GB19" s="8" t="str">
        <f t="shared" si="73"/>
        <v/>
      </c>
      <c r="GC19" s="8" t="str">
        <f t="shared" si="74"/>
        <v/>
      </c>
      <c r="GD19" s="8" t="str">
        <f t="shared" si="75"/>
        <v/>
      </c>
      <c r="GE19" s="8" t="str">
        <f t="shared" si="76"/>
        <v/>
      </c>
      <c r="GF19" s="8" t="str">
        <f t="shared" si="77"/>
        <v/>
      </c>
      <c r="GG19" s="8" t="str">
        <f t="shared" si="78"/>
        <v/>
      </c>
      <c r="GH19" s="8" t="str">
        <f t="shared" si="79"/>
        <v/>
      </c>
      <c r="GI19" s="8" t="str">
        <f t="shared" si="80"/>
        <v/>
      </c>
      <c r="GJ19" s="8" t="str">
        <f t="shared" si="81"/>
        <v/>
      </c>
      <c r="GK19" s="8" t="str">
        <f t="shared" si="82"/>
        <v/>
      </c>
      <c r="GL19" s="8" t="str">
        <f t="shared" si="83"/>
        <v/>
      </c>
      <c r="GM19" s="8" t="str">
        <f t="shared" si="84"/>
        <v/>
      </c>
      <c r="GN19" s="8" t="str">
        <f t="shared" si="85"/>
        <v/>
      </c>
      <c r="GO19" s="8" t="str">
        <f t="shared" si="86"/>
        <v/>
      </c>
      <c r="GP19" s="8" t="str">
        <f t="shared" si="87"/>
        <v/>
      </c>
      <c r="GQ19" s="8" t="str">
        <f t="shared" si="88"/>
        <v/>
      </c>
      <c r="GR19" s="8" t="str">
        <f t="shared" si="89"/>
        <v/>
      </c>
      <c r="GS19" s="8" t="str">
        <f t="shared" si="90"/>
        <v/>
      </c>
      <c r="GT19" s="8" t="str">
        <f t="shared" si="91"/>
        <v/>
      </c>
      <c r="GU19" s="8" t="str">
        <f t="shared" si="92"/>
        <v/>
      </c>
      <c r="GV19" s="8" t="str">
        <f t="shared" si="93"/>
        <v/>
      </c>
      <c r="GW19" s="8" t="str">
        <f t="shared" si="94"/>
        <v/>
      </c>
      <c r="GX19" s="8" t="str">
        <f t="shared" si="95"/>
        <v/>
      </c>
      <c r="GY19" s="8" t="str">
        <f t="shared" si="96"/>
        <v/>
      </c>
      <c r="GZ19" s="8" t="str">
        <f t="shared" si="97"/>
        <v/>
      </c>
      <c r="HA19" s="8" t="str">
        <f t="shared" si="98"/>
        <v/>
      </c>
      <c r="HB19" s="8" t="str">
        <f t="shared" si="99"/>
        <v/>
      </c>
      <c r="HC19" s="8" t="str">
        <f t="shared" si="100"/>
        <v/>
      </c>
      <c r="HD19" s="8" t="str">
        <f t="shared" si="101"/>
        <v/>
      </c>
      <c r="HE19" s="8" t="str">
        <f t="shared" si="102"/>
        <v/>
      </c>
      <c r="HF19" s="8" t="str">
        <f t="shared" si="103"/>
        <v/>
      </c>
      <c r="HG19" s="8" t="str">
        <f t="shared" si="104"/>
        <v/>
      </c>
      <c r="HH19" s="8" t="str">
        <f t="shared" si="105"/>
        <v/>
      </c>
      <c r="HI19" s="8" t="str">
        <f t="shared" si="106"/>
        <v/>
      </c>
      <c r="HJ19" s="8" t="str">
        <f t="shared" si="107"/>
        <v/>
      </c>
      <c r="HK19" s="8" t="str">
        <f t="shared" si="108"/>
        <v/>
      </c>
      <c r="HL19" s="8" t="str">
        <f t="shared" si="109"/>
        <v/>
      </c>
      <c r="HM19" s="8" t="str">
        <f t="shared" si="110"/>
        <v/>
      </c>
      <c r="HN19" s="8" t="str">
        <f t="shared" si="111"/>
        <v/>
      </c>
      <c r="HO19" s="8" t="str">
        <f t="shared" si="112"/>
        <v/>
      </c>
      <c r="HP19" s="8" t="str">
        <f t="shared" si="113"/>
        <v/>
      </c>
      <c r="HQ19" s="9"/>
      <c r="HR19" s="147" t="str">
        <f t="shared" si="14"/>
        <v/>
      </c>
      <c r="HS19" s="147" t="str">
        <f t="shared" si="114"/>
        <v/>
      </c>
      <c r="HT19" s="147" t="str">
        <f t="shared" si="115"/>
        <v/>
      </c>
      <c r="HU19" s="147" t="str">
        <f t="shared" si="116"/>
        <v/>
      </c>
      <c r="HV19" s="147" t="str">
        <f t="shared" si="15"/>
        <v/>
      </c>
      <c r="HW19" s="147" t="str">
        <f t="shared" si="16"/>
        <v/>
      </c>
      <c r="HX19" s="9"/>
      <c r="HZ19" s="11"/>
      <c r="IA19" s="11"/>
      <c r="IB19" s="11">
        <f t="shared" si="17"/>
        <v>0</v>
      </c>
      <c r="IC19" s="34" t="str">
        <f t="shared" si="18"/>
        <v/>
      </c>
      <c r="IE19" s="12" t="s">
        <v>3</v>
      </c>
    </row>
    <row r="20" spans="1:239" s="10" customFormat="1" ht="25.5" x14ac:dyDescent="0.2">
      <c r="A20" s="30">
        <v>11</v>
      </c>
      <c r="B20" s="31" t="str">
        <f t="shared" si="4"/>
        <v/>
      </c>
      <c r="C20" s="70"/>
      <c r="D20" s="19"/>
      <c r="E20" s="19"/>
      <c r="F20" s="73"/>
      <c r="G20" s="73"/>
      <c r="H20" s="73"/>
      <c r="I20" s="73"/>
      <c r="J20" s="19"/>
      <c r="K20" s="19"/>
      <c r="L20" s="19"/>
      <c r="M20" s="19"/>
      <c r="N20" s="19"/>
      <c r="O20" s="28"/>
      <c r="P20" s="19"/>
      <c r="Q20" s="28"/>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61"/>
      <c r="DE20" s="163"/>
      <c r="DF20" s="31" t="str">
        <f t="shared" si="5"/>
        <v/>
      </c>
      <c r="DG20" s="153"/>
      <c r="DH20" s="154"/>
      <c r="DI20" s="154"/>
      <c r="DJ20" s="154"/>
      <c r="DK20" s="154"/>
      <c r="DL20" s="155"/>
      <c r="DN20" s="121"/>
      <c r="DO20" s="8" t="str">
        <f t="shared" si="6"/>
        <v/>
      </c>
      <c r="DP20" s="8" t="str">
        <f t="shared" si="19"/>
        <v/>
      </c>
      <c r="DQ20" s="8" t="str">
        <f t="shared" si="20"/>
        <v/>
      </c>
      <c r="DR20" s="134" t="str">
        <f t="shared" si="7"/>
        <v/>
      </c>
      <c r="DS20" s="8" t="str">
        <f t="shared" si="21"/>
        <v/>
      </c>
      <c r="DT20" s="8" t="str">
        <f t="shared" si="8"/>
        <v/>
      </c>
      <c r="DU20" s="8" t="str">
        <f t="shared" si="9"/>
        <v/>
      </c>
      <c r="DV20" s="8" t="str">
        <f t="shared" si="22"/>
        <v/>
      </c>
      <c r="DW20" s="8" t="str">
        <f t="shared" si="23"/>
        <v/>
      </c>
      <c r="DX20" s="8" t="str">
        <f t="shared" si="10"/>
        <v/>
      </c>
      <c r="DY20" s="8" t="str">
        <f t="shared" si="11"/>
        <v/>
      </c>
      <c r="DZ20" s="8" t="str">
        <f t="shared" si="24"/>
        <v/>
      </c>
      <c r="EA20" s="8" t="str">
        <f t="shared" si="25"/>
        <v/>
      </c>
      <c r="EB20" s="8" t="str">
        <f t="shared" si="26"/>
        <v/>
      </c>
      <c r="EC20" s="8" t="str">
        <f t="shared" si="27"/>
        <v/>
      </c>
      <c r="ED20" s="8" t="str">
        <f t="shared" si="28"/>
        <v/>
      </c>
      <c r="EE20" s="8" t="str">
        <f t="shared" si="29"/>
        <v/>
      </c>
      <c r="EF20" s="8" t="str">
        <f t="shared" si="30"/>
        <v/>
      </c>
      <c r="EG20" s="8" t="str">
        <f t="shared" si="31"/>
        <v/>
      </c>
      <c r="EH20" s="8" t="str">
        <f t="shared" si="32"/>
        <v/>
      </c>
      <c r="EI20" s="8" t="str">
        <f t="shared" si="33"/>
        <v/>
      </c>
      <c r="EJ20" s="8" t="str">
        <f t="shared" si="34"/>
        <v/>
      </c>
      <c r="EK20" s="8" t="str">
        <f t="shared" si="35"/>
        <v/>
      </c>
      <c r="EL20" s="8" t="str">
        <f t="shared" si="36"/>
        <v/>
      </c>
      <c r="EM20" s="8" t="str">
        <f t="shared" si="37"/>
        <v/>
      </c>
      <c r="EN20" s="8" t="str">
        <f t="shared" si="38"/>
        <v/>
      </c>
      <c r="EO20" s="8" t="str">
        <f t="shared" si="39"/>
        <v/>
      </c>
      <c r="EP20" s="8" t="str">
        <f t="shared" si="40"/>
        <v/>
      </c>
      <c r="EQ20" s="8" t="str">
        <f t="shared" si="41"/>
        <v/>
      </c>
      <c r="ER20" s="8" t="str">
        <f t="shared" si="42"/>
        <v/>
      </c>
      <c r="ES20" s="8" t="str">
        <f t="shared" si="43"/>
        <v/>
      </c>
      <c r="ET20" s="8" t="str">
        <f t="shared" si="44"/>
        <v/>
      </c>
      <c r="EU20" s="8" t="str">
        <f t="shared" si="45"/>
        <v/>
      </c>
      <c r="EV20" s="8" t="str">
        <f t="shared" si="46"/>
        <v/>
      </c>
      <c r="EW20" s="8" t="str">
        <f t="shared" si="47"/>
        <v/>
      </c>
      <c r="EX20" s="8" t="str">
        <f t="shared" si="48"/>
        <v/>
      </c>
      <c r="EY20" s="8" t="str">
        <f t="shared" si="49"/>
        <v/>
      </c>
      <c r="EZ20" s="8" t="str">
        <f t="shared" si="50"/>
        <v/>
      </c>
      <c r="FA20" s="8" t="str">
        <f t="shared" si="51"/>
        <v/>
      </c>
      <c r="FB20" s="8" t="str">
        <f t="shared" si="52"/>
        <v/>
      </c>
      <c r="FC20" s="8" t="str">
        <f t="shared" si="53"/>
        <v/>
      </c>
      <c r="FD20" s="8" t="str">
        <f t="shared" si="54"/>
        <v/>
      </c>
      <c r="FE20" s="8" t="str">
        <f t="shared" si="55"/>
        <v/>
      </c>
      <c r="FF20" s="8" t="str">
        <f t="shared" si="56"/>
        <v/>
      </c>
      <c r="FG20" s="8" t="str">
        <f t="shared" si="57"/>
        <v/>
      </c>
      <c r="FH20" s="8" t="str">
        <f t="shared" si="58"/>
        <v/>
      </c>
      <c r="FI20" s="8" t="str">
        <f t="shared" si="59"/>
        <v/>
      </c>
      <c r="FJ20" s="8" t="str">
        <f t="shared" si="60"/>
        <v/>
      </c>
      <c r="FK20" s="8" t="str">
        <f t="shared" si="61"/>
        <v/>
      </c>
      <c r="FL20" s="8" t="str">
        <f t="shared" si="62"/>
        <v/>
      </c>
      <c r="FM20" s="8" t="str">
        <f t="shared" si="63"/>
        <v/>
      </c>
      <c r="FN20" s="8" t="str">
        <f t="shared" si="12"/>
        <v/>
      </c>
      <c r="FO20" s="8" t="str">
        <f t="shared" si="12"/>
        <v/>
      </c>
      <c r="FP20" s="8" t="str">
        <f t="shared" si="64"/>
        <v/>
      </c>
      <c r="FQ20" s="8" t="str">
        <f t="shared" si="65"/>
        <v/>
      </c>
      <c r="FR20" s="8" t="str">
        <f t="shared" si="66"/>
        <v/>
      </c>
      <c r="FS20" s="8" t="str">
        <f t="shared" si="67"/>
        <v/>
      </c>
      <c r="FT20" s="8" t="str">
        <f t="shared" si="68"/>
        <v/>
      </c>
      <c r="FU20" s="8" t="str">
        <f t="shared" si="69"/>
        <v/>
      </c>
      <c r="FV20" s="8" t="str">
        <f t="shared" si="70"/>
        <v/>
      </c>
      <c r="FW20" s="8" t="str">
        <f t="shared" si="13"/>
        <v/>
      </c>
      <c r="FX20" s="8" t="str">
        <f t="shared" si="13"/>
        <v/>
      </c>
      <c r="FY20" s="8" t="str">
        <f t="shared" si="13"/>
        <v/>
      </c>
      <c r="FZ20" s="8" t="str">
        <f t="shared" si="71"/>
        <v/>
      </c>
      <c r="GA20" s="8" t="str">
        <f t="shared" si="72"/>
        <v/>
      </c>
      <c r="GB20" s="8" t="str">
        <f t="shared" si="73"/>
        <v/>
      </c>
      <c r="GC20" s="8" t="str">
        <f t="shared" si="74"/>
        <v/>
      </c>
      <c r="GD20" s="8" t="str">
        <f t="shared" si="75"/>
        <v/>
      </c>
      <c r="GE20" s="8" t="str">
        <f t="shared" si="76"/>
        <v/>
      </c>
      <c r="GF20" s="8" t="str">
        <f t="shared" si="77"/>
        <v/>
      </c>
      <c r="GG20" s="8" t="str">
        <f t="shared" si="78"/>
        <v/>
      </c>
      <c r="GH20" s="8" t="str">
        <f t="shared" si="79"/>
        <v/>
      </c>
      <c r="GI20" s="8" t="str">
        <f t="shared" si="80"/>
        <v/>
      </c>
      <c r="GJ20" s="8" t="str">
        <f t="shared" si="81"/>
        <v/>
      </c>
      <c r="GK20" s="8" t="str">
        <f t="shared" si="82"/>
        <v/>
      </c>
      <c r="GL20" s="8" t="str">
        <f t="shared" si="83"/>
        <v/>
      </c>
      <c r="GM20" s="8" t="str">
        <f t="shared" si="84"/>
        <v/>
      </c>
      <c r="GN20" s="8" t="str">
        <f t="shared" si="85"/>
        <v/>
      </c>
      <c r="GO20" s="8" t="str">
        <f t="shared" si="86"/>
        <v/>
      </c>
      <c r="GP20" s="8" t="str">
        <f t="shared" si="87"/>
        <v/>
      </c>
      <c r="GQ20" s="8" t="str">
        <f t="shared" si="88"/>
        <v/>
      </c>
      <c r="GR20" s="8" t="str">
        <f t="shared" si="89"/>
        <v/>
      </c>
      <c r="GS20" s="8" t="str">
        <f t="shared" si="90"/>
        <v/>
      </c>
      <c r="GT20" s="8" t="str">
        <f t="shared" si="91"/>
        <v/>
      </c>
      <c r="GU20" s="8" t="str">
        <f t="shared" si="92"/>
        <v/>
      </c>
      <c r="GV20" s="8" t="str">
        <f t="shared" si="93"/>
        <v/>
      </c>
      <c r="GW20" s="8" t="str">
        <f t="shared" si="94"/>
        <v/>
      </c>
      <c r="GX20" s="8" t="str">
        <f t="shared" si="95"/>
        <v/>
      </c>
      <c r="GY20" s="8" t="str">
        <f t="shared" si="96"/>
        <v/>
      </c>
      <c r="GZ20" s="8" t="str">
        <f t="shared" si="97"/>
        <v/>
      </c>
      <c r="HA20" s="8" t="str">
        <f t="shared" si="98"/>
        <v/>
      </c>
      <c r="HB20" s="8" t="str">
        <f t="shared" si="99"/>
        <v/>
      </c>
      <c r="HC20" s="8" t="str">
        <f t="shared" si="100"/>
        <v/>
      </c>
      <c r="HD20" s="8" t="str">
        <f t="shared" si="101"/>
        <v/>
      </c>
      <c r="HE20" s="8" t="str">
        <f t="shared" si="102"/>
        <v/>
      </c>
      <c r="HF20" s="8" t="str">
        <f t="shared" si="103"/>
        <v/>
      </c>
      <c r="HG20" s="8" t="str">
        <f t="shared" si="104"/>
        <v/>
      </c>
      <c r="HH20" s="8" t="str">
        <f t="shared" si="105"/>
        <v/>
      </c>
      <c r="HI20" s="8" t="str">
        <f t="shared" si="106"/>
        <v/>
      </c>
      <c r="HJ20" s="8" t="str">
        <f t="shared" si="107"/>
        <v/>
      </c>
      <c r="HK20" s="8" t="str">
        <f t="shared" si="108"/>
        <v/>
      </c>
      <c r="HL20" s="8" t="str">
        <f t="shared" si="109"/>
        <v/>
      </c>
      <c r="HM20" s="8" t="str">
        <f t="shared" si="110"/>
        <v/>
      </c>
      <c r="HN20" s="8" t="str">
        <f t="shared" si="111"/>
        <v/>
      </c>
      <c r="HO20" s="8" t="str">
        <f t="shared" si="112"/>
        <v/>
      </c>
      <c r="HP20" s="8" t="str">
        <f t="shared" si="113"/>
        <v/>
      </c>
      <c r="HQ20" s="9"/>
      <c r="HR20" s="147" t="str">
        <f t="shared" si="14"/>
        <v/>
      </c>
      <c r="HS20" s="147" t="str">
        <f t="shared" si="114"/>
        <v/>
      </c>
      <c r="HT20" s="147" t="str">
        <f t="shared" si="115"/>
        <v/>
      </c>
      <c r="HU20" s="147" t="str">
        <f t="shared" si="116"/>
        <v/>
      </c>
      <c r="HV20" s="147" t="str">
        <f t="shared" si="15"/>
        <v/>
      </c>
      <c r="HW20" s="147" t="str">
        <f t="shared" si="16"/>
        <v/>
      </c>
      <c r="HX20" s="9"/>
      <c r="HZ20" s="11"/>
      <c r="IA20" s="11"/>
      <c r="IB20" s="11">
        <f t="shared" si="17"/>
        <v>0</v>
      </c>
      <c r="IC20" s="34" t="str">
        <f t="shared" si="18"/>
        <v/>
      </c>
      <c r="IE20" s="12" t="s">
        <v>3</v>
      </c>
    </row>
    <row r="21" spans="1:239" s="10" customFormat="1" ht="25.5" x14ac:dyDescent="0.2">
      <c r="A21" s="30">
        <v>12</v>
      </c>
      <c r="B21" s="31" t="str">
        <f t="shared" si="4"/>
        <v/>
      </c>
      <c r="C21" s="70"/>
      <c r="D21" s="19"/>
      <c r="E21" s="19"/>
      <c r="F21" s="73"/>
      <c r="G21" s="73"/>
      <c r="H21" s="73"/>
      <c r="I21" s="73"/>
      <c r="J21" s="19"/>
      <c r="K21" s="19"/>
      <c r="L21" s="19"/>
      <c r="M21" s="19"/>
      <c r="N21" s="19"/>
      <c r="O21" s="28"/>
      <c r="P21" s="19"/>
      <c r="Q21" s="28"/>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61"/>
      <c r="DE21" s="163"/>
      <c r="DF21" s="31" t="str">
        <f t="shared" si="5"/>
        <v/>
      </c>
      <c r="DG21" s="153"/>
      <c r="DH21" s="154"/>
      <c r="DI21" s="154"/>
      <c r="DJ21" s="154"/>
      <c r="DK21" s="154"/>
      <c r="DL21" s="155"/>
      <c r="DN21" s="121"/>
      <c r="DO21" s="8" t="str">
        <f t="shared" si="6"/>
        <v/>
      </c>
      <c r="DP21" s="8" t="str">
        <f t="shared" si="19"/>
        <v/>
      </c>
      <c r="DQ21" s="8" t="str">
        <f t="shared" si="20"/>
        <v/>
      </c>
      <c r="DR21" s="134" t="str">
        <f t="shared" si="7"/>
        <v/>
      </c>
      <c r="DS21" s="8" t="str">
        <f t="shared" si="21"/>
        <v/>
      </c>
      <c r="DT21" s="8" t="str">
        <f t="shared" si="8"/>
        <v/>
      </c>
      <c r="DU21" s="8" t="str">
        <f t="shared" si="9"/>
        <v/>
      </c>
      <c r="DV21" s="8" t="str">
        <f t="shared" si="22"/>
        <v/>
      </c>
      <c r="DW21" s="8" t="str">
        <f t="shared" si="23"/>
        <v/>
      </c>
      <c r="DX21" s="8" t="str">
        <f t="shared" si="10"/>
        <v/>
      </c>
      <c r="DY21" s="8" t="str">
        <f t="shared" si="11"/>
        <v/>
      </c>
      <c r="DZ21" s="8" t="str">
        <f t="shared" si="24"/>
        <v/>
      </c>
      <c r="EA21" s="8" t="str">
        <f t="shared" si="25"/>
        <v/>
      </c>
      <c r="EB21" s="8" t="str">
        <f t="shared" si="26"/>
        <v/>
      </c>
      <c r="EC21" s="8" t="str">
        <f t="shared" si="27"/>
        <v/>
      </c>
      <c r="ED21" s="8" t="str">
        <f t="shared" si="28"/>
        <v/>
      </c>
      <c r="EE21" s="8" t="str">
        <f t="shared" si="29"/>
        <v/>
      </c>
      <c r="EF21" s="8" t="str">
        <f t="shared" si="30"/>
        <v/>
      </c>
      <c r="EG21" s="8" t="str">
        <f t="shared" si="31"/>
        <v/>
      </c>
      <c r="EH21" s="8" t="str">
        <f t="shared" si="32"/>
        <v/>
      </c>
      <c r="EI21" s="8" t="str">
        <f t="shared" si="33"/>
        <v/>
      </c>
      <c r="EJ21" s="8" t="str">
        <f t="shared" si="34"/>
        <v/>
      </c>
      <c r="EK21" s="8" t="str">
        <f t="shared" si="35"/>
        <v/>
      </c>
      <c r="EL21" s="8" t="str">
        <f t="shared" si="36"/>
        <v/>
      </c>
      <c r="EM21" s="8" t="str">
        <f t="shared" si="37"/>
        <v/>
      </c>
      <c r="EN21" s="8" t="str">
        <f t="shared" si="38"/>
        <v/>
      </c>
      <c r="EO21" s="8" t="str">
        <f t="shared" si="39"/>
        <v/>
      </c>
      <c r="EP21" s="8" t="str">
        <f t="shared" si="40"/>
        <v/>
      </c>
      <c r="EQ21" s="8" t="str">
        <f t="shared" si="41"/>
        <v/>
      </c>
      <c r="ER21" s="8" t="str">
        <f t="shared" si="42"/>
        <v/>
      </c>
      <c r="ES21" s="8" t="str">
        <f t="shared" si="43"/>
        <v/>
      </c>
      <c r="ET21" s="8" t="str">
        <f t="shared" si="44"/>
        <v/>
      </c>
      <c r="EU21" s="8" t="str">
        <f t="shared" si="45"/>
        <v/>
      </c>
      <c r="EV21" s="8" t="str">
        <f t="shared" si="46"/>
        <v/>
      </c>
      <c r="EW21" s="8" t="str">
        <f t="shared" si="47"/>
        <v/>
      </c>
      <c r="EX21" s="8" t="str">
        <f t="shared" si="48"/>
        <v/>
      </c>
      <c r="EY21" s="8" t="str">
        <f t="shared" si="49"/>
        <v/>
      </c>
      <c r="EZ21" s="8" t="str">
        <f t="shared" si="50"/>
        <v/>
      </c>
      <c r="FA21" s="8" t="str">
        <f t="shared" si="51"/>
        <v/>
      </c>
      <c r="FB21" s="8" t="str">
        <f t="shared" si="52"/>
        <v/>
      </c>
      <c r="FC21" s="8" t="str">
        <f t="shared" si="53"/>
        <v/>
      </c>
      <c r="FD21" s="8" t="str">
        <f t="shared" si="54"/>
        <v/>
      </c>
      <c r="FE21" s="8" t="str">
        <f t="shared" si="55"/>
        <v/>
      </c>
      <c r="FF21" s="8" t="str">
        <f t="shared" si="56"/>
        <v/>
      </c>
      <c r="FG21" s="8" t="str">
        <f t="shared" si="57"/>
        <v/>
      </c>
      <c r="FH21" s="8" t="str">
        <f t="shared" si="58"/>
        <v/>
      </c>
      <c r="FI21" s="8" t="str">
        <f t="shared" si="59"/>
        <v/>
      </c>
      <c r="FJ21" s="8" t="str">
        <f t="shared" si="60"/>
        <v/>
      </c>
      <c r="FK21" s="8" t="str">
        <f t="shared" si="61"/>
        <v/>
      </c>
      <c r="FL21" s="8" t="str">
        <f t="shared" si="62"/>
        <v/>
      </c>
      <c r="FM21" s="8" t="str">
        <f t="shared" si="63"/>
        <v/>
      </c>
      <c r="FN21" s="8" t="str">
        <f t="shared" si="12"/>
        <v/>
      </c>
      <c r="FO21" s="8" t="str">
        <f t="shared" si="12"/>
        <v/>
      </c>
      <c r="FP21" s="8" t="str">
        <f t="shared" si="64"/>
        <v/>
      </c>
      <c r="FQ21" s="8" t="str">
        <f t="shared" si="65"/>
        <v/>
      </c>
      <c r="FR21" s="8" t="str">
        <f t="shared" si="66"/>
        <v/>
      </c>
      <c r="FS21" s="8" t="str">
        <f t="shared" si="67"/>
        <v/>
      </c>
      <c r="FT21" s="8" t="str">
        <f t="shared" si="68"/>
        <v/>
      </c>
      <c r="FU21" s="8" t="str">
        <f t="shared" si="69"/>
        <v/>
      </c>
      <c r="FV21" s="8" t="str">
        <f t="shared" si="70"/>
        <v/>
      </c>
      <c r="FW21" s="8" t="str">
        <f t="shared" si="13"/>
        <v/>
      </c>
      <c r="FX21" s="8" t="str">
        <f t="shared" si="13"/>
        <v/>
      </c>
      <c r="FY21" s="8" t="str">
        <f t="shared" si="13"/>
        <v/>
      </c>
      <c r="FZ21" s="8" t="str">
        <f t="shared" si="71"/>
        <v/>
      </c>
      <c r="GA21" s="8" t="str">
        <f t="shared" si="72"/>
        <v/>
      </c>
      <c r="GB21" s="8" t="str">
        <f t="shared" si="73"/>
        <v/>
      </c>
      <c r="GC21" s="8" t="str">
        <f t="shared" si="74"/>
        <v/>
      </c>
      <c r="GD21" s="8" t="str">
        <f t="shared" si="75"/>
        <v/>
      </c>
      <c r="GE21" s="8" t="str">
        <f t="shared" si="76"/>
        <v/>
      </c>
      <c r="GF21" s="8" t="str">
        <f t="shared" si="77"/>
        <v/>
      </c>
      <c r="GG21" s="8" t="str">
        <f t="shared" si="78"/>
        <v/>
      </c>
      <c r="GH21" s="8" t="str">
        <f t="shared" si="79"/>
        <v/>
      </c>
      <c r="GI21" s="8" t="str">
        <f t="shared" si="80"/>
        <v/>
      </c>
      <c r="GJ21" s="8" t="str">
        <f t="shared" si="81"/>
        <v/>
      </c>
      <c r="GK21" s="8" t="str">
        <f t="shared" si="82"/>
        <v/>
      </c>
      <c r="GL21" s="8" t="str">
        <f t="shared" si="83"/>
        <v/>
      </c>
      <c r="GM21" s="8" t="str">
        <f t="shared" si="84"/>
        <v/>
      </c>
      <c r="GN21" s="8" t="str">
        <f t="shared" si="85"/>
        <v/>
      </c>
      <c r="GO21" s="8" t="str">
        <f t="shared" si="86"/>
        <v/>
      </c>
      <c r="GP21" s="8" t="str">
        <f t="shared" si="87"/>
        <v/>
      </c>
      <c r="GQ21" s="8" t="str">
        <f t="shared" si="88"/>
        <v/>
      </c>
      <c r="GR21" s="8" t="str">
        <f t="shared" si="89"/>
        <v/>
      </c>
      <c r="GS21" s="8" t="str">
        <f t="shared" si="90"/>
        <v/>
      </c>
      <c r="GT21" s="8" t="str">
        <f t="shared" si="91"/>
        <v/>
      </c>
      <c r="GU21" s="8" t="str">
        <f t="shared" si="92"/>
        <v/>
      </c>
      <c r="GV21" s="8" t="str">
        <f t="shared" si="93"/>
        <v/>
      </c>
      <c r="GW21" s="8" t="str">
        <f t="shared" si="94"/>
        <v/>
      </c>
      <c r="GX21" s="8" t="str">
        <f t="shared" si="95"/>
        <v/>
      </c>
      <c r="GY21" s="8" t="str">
        <f t="shared" si="96"/>
        <v/>
      </c>
      <c r="GZ21" s="8" t="str">
        <f t="shared" si="97"/>
        <v/>
      </c>
      <c r="HA21" s="8" t="str">
        <f t="shared" si="98"/>
        <v/>
      </c>
      <c r="HB21" s="8" t="str">
        <f t="shared" si="99"/>
        <v/>
      </c>
      <c r="HC21" s="8" t="str">
        <f t="shared" si="100"/>
        <v/>
      </c>
      <c r="HD21" s="8" t="str">
        <f t="shared" si="101"/>
        <v/>
      </c>
      <c r="HE21" s="8" t="str">
        <f t="shared" si="102"/>
        <v/>
      </c>
      <c r="HF21" s="8" t="str">
        <f t="shared" si="103"/>
        <v/>
      </c>
      <c r="HG21" s="8" t="str">
        <f t="shared" si="104"/>
        <v/>
      </c>
      <c r="HH21" s="8" t="str">
        <f t="shared" si="105"/>
        <v/>
      </c>
      <c r="HI21" s="8" t="str">
        <f t="shared" si="106"/>
        <v/>
      </c>
      <c r="HJ21" s="8" t="str">
        <f t="shared" si="107"/>
        <v/>
      </c>
      <c r="HK21" s="8" t="str">
        <f t="shared" si="108"/>
        <v/>
      </c>
      <c r="HL21" s="8" t="str">
        <f t="shared" si="109"/>
        <v/>
      </c>
      <c r="HM21" s="8" t="str">
        <f t="shared" si="110"/>
        <v/>
      </c>
      <c r="HN21" s="8" t="str">
        <f t="shared" si="111"/>
        <v/>
      </c>
      <c r="HO21" s="8" t="str">
        <f t="shared" si="112"/>
        <v/>
      </c>
      <c r="HP21" s="8" t="str">
        <f t="shared" si="113"/>
        <v/>
      </c>
      <c r="HQ21" s="9"/>
      <c r="HR21" s="147" t="str">
        <f t="shared" si="14"/>
        <v/>
      </c>
      <c r="HS21" s="147" t="str">
        <f t="shared" si="114"/>
        <v/>
      </c>
      <c r="HT21" s="147" t="str">
        <f t="shared" si="115"/>
        <v/>
      </c>
      <c r="HU21" s="147" t="str">
        <f t="shared" si="116"/>
        <v/>
      </c>
      <c r="HV21" s="147" t="str">
        <f t="shared" si="15"/>
        <v/>
      </c>
      <c r="HW21" s="147" t="str">
        <f t="shared" si="16"/>
        <v/>
      </c>
      <c r="HX21" s="9"/>
      <c r="HZ21" s="11"/>
      <c r="IA21" s="11"/>
      <c r="IB21" s="11">
        <f t="shared" si="17"/>
        <v>0</v>
      </c>
      <c r="IC21" s="34" t="str">
        <f t="shared" si="18"/>
        <v/>
      </c>
      <c r="IE21" s="12" t="s">
        <v>3</v>
      </c>
    </row>
    <row r="22" spans="1:239" s="10" customFormat="1" ht="25.5" x14ac:dyDescent="0.2">
      <c r="A22" s="30">
        <v>13</v>
      </c>
      <c r="B22" s="31" t="str">
        <f t="shared" si="4"/>
        <v/>
      </c>
      <c r="C22" s="70"/>
      <c r="D22" s="19"/>
      <c r="E22" s="19"/>
      <c r="F22" s="73"/>
      <c r="G22" s="73"/>
      <c r="H22" s="73"/>
      <c r="I22" s="73"/>
      <c r="J22" s="19"/>
      <c r="K22" s="19"/>
      <c r="L22" s="19"/>
      <c r="M22" s="19"/>
      <c r="N22" s="19"/>
      <c r="O22" s="28"/>
      <c r="P22" s="19"/>
      <c r="Q22" s="28"/>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61"/>
      <c r="DE22" s="163"/>
      <c r="DF22" s="31" t="str">
        <f t="shared" si="5"/>
        <v/>
      </c>
      <c r="DG22" s="153"/>
      <c r="DH22" s="154"/>
      <c r="DI22" s="154"/>
      <c r="DJ22" s="154"/>
      <c r="DK22" s="154"/>
      <c r="DL22" s="155"/>
      <c r="DN22" s="121"/>
      <c r="DO22" s="8" t="str">
        <f t="shared" si="6"/>
        <v/>
      </c>
      <c r="DP22" s="8" t="str">
        <f t="shared" si="19"/>
        <v/>
      </c>
      <c r="DQ22" s="8" t="str">
        <f t="shared" si="20"/>
        <v/>
      </c>
      <c r="DR22" s="134" t="str">
        <f t="shared" si="7"/>
        <v/>
      </c>
      <c r="DS22" s="8" t="str">
        <f t="shared" si="21"/>
        <v/>
      </c>
      <c r="DT22" s="8" t="str">
        <f t="shared" si="8"/>
        <v/>
      </c>
      <c r="DU22" s="8" t="str">
        <f t="shared" si="9"/>
        <v/>
      </c>
      <c r="DV22" s="8" t="str">
        <f t="shared" si="22"/>
        <v/>
      </c>
      <c r="DW22" s="8" t="str">
        <f t="shared" si="23"/>
        <v/>
      </c>
      <c r="DX22" s="8" t="str">
        <f t="shared" si="10"/>
        <v/>
      </c>
      <c r="DY22" s="8" t="str">
        <f t="shared" si="11"/>
        <v/>
      </c>
      <c r="DZ22" s="8" t="str">
        <f t="shared" si="24"/>
        <v/>
      </c>
      <c r="EA22" s="8" t="str">
        <f t="shared" si="25"/>
        <v/>
      </c>
      <c r="EB22" s="8" t="str">
        <f t="shared" si="26"/>
        <v/>
      </c>
      <c r="EC22" s="8" t="str">
        <f t="shared" si="27"/>
        <v/>
      </c>
      <c r="ED22" s="8" t="str">
        <f t="shared" si="28"/>
        <v/>
      </c>
      <c r="EE22" s="8" t="str">
        <f t="shared" si="29"/>
        <v/>
      </c>
      <c r="EF22" s="8" t="str">
        <f t="shared" si="30"/>
        <v/>
      </c>
      <c r="EG22" s="8" t="str">
        <f t="shared" si="31"/>
        <v/>
      </c>
      <c r="EH22" s="8" t="str">
        <f t="shared" si="32"/>
        <v/>
      </c>
      <c r="EI22" s="8" t="str">
        <f t="shared" si="33"/>
        <v/>
      </c>
      <c r="EJ22" s="8" t="str">
        <f t="shared" si="34"/>
        <v/>
      </c>
      <c r="EK22" s="8" t="str">
        <f t="shared" si="35"/>
        <v/>
      </c>
      <c r="EL22" s="8" t="str">
        <f t="shared" si="36"/>
        <v/>
      </c>
      <c r="EM22" s="8" t="str">
        <f t="shared" si="37"/>
        <v/>
      </c>
      <c r="EN22" s="8" t="str">
        <f t="shared" si="38"/>
        <v/>
      </c>
      <c r="EO22" s="8" t="str">
        <f t="shared" si="39"/>
        <v/>
      </c>
      <c r="EP22" s="8" t="str">
        <f t="shared" si="40"/>
        <v/>
      </c>
      <c r="EQ22" s="8" t="str">
        <f t="shared" si="41"/>
        <v/>
      </c>
      <c r="ER22" s="8" t="str">
        <f t="shared" si="42"/>
        <v/>
      </c>
      <c r="ES22" s="8" t="str">
        <f t="shared" si="43"/>
        <v/>
      </c>
      <c r="ET22" s="8" t="str">
        <f t="shared" si="44"/>
        <v/>
      </c>
      <c r="EU22" s="8" t="str">
        <f t="shared" si="45"/>
        <v/>
      </c>
      <c r="EV22" s="8" t="str">
        <f t="shared" si="46"/>
        <v/>
      </c>
      <c r="EW22" s="8" t="str">
        <f t="shared" si="47"/>
        <v/>
      </c>
      <c r="EX22" s="8" t="str">
        <f t="shared" si="48"/>
        <v/>
      </c>
      <c r="EY22" s="8" t="str">
        <f t="shared" si="49"/>
        <v/>
      </c>
      <c r="EZ22" s="8" t="str">
        <f t="shared" si="50"/>
        <v/>
      </c>
      <c r="FA22" s="8" t="str">
        <f t="shared" si="51"/>
        <v/>
      </c>
      <c r="FB22" s="8" t="str">
        <f t="shared" si="52"/>
        <v/>
      </c>
      <c r="FC22" s="8" t="str">
        <f t="shared" si="53"/>
        <v/>
      </c>
      <c r="FD22" s="8" t="str">
        <f t="shared" si="54"/>
        <v/>
      </c>
      <c r="FE22" s="8" t="str">
        <f t="shared" si="55"/>
        <v/>
      </c>
      <c r="FF22" s="8" t="str">
        <f t="shared" si="56"/>
        <v/>
      </c>
      <c r="FG22" s="8" t="str">
        <f t="shared" si="57"/>
        <v/>
      </c>
      <c r="FH22" s="8" t="str">
        <f t="shared" si="58"/>
        <v/>
      </c>
      <c r="FI22" s="8" t="str">
        <f t="shared" si="59"/>
        <v/>
      </c>
      <c r="FJ22" s="8" t="str">
        <f t="shared" si="60"/>
        <v/>
      </c>
      <c r="FK22" s="8" t="str">
        <f t="shared" si="61"/>
        <v/>
      </c>
      <c r="FL22" s="8" t="str">
        <f t="shared" si="62"/>
        <v/>
      </c>
      <c r="FM22" s="8" t="str">
        <f t="shared" si="63"/>
        <v/>
      </c>
      <c r="FN22" s="8" t="str">
        <f t="shared" si="12"/>
        <v/>
      </c>
      <c r="FO22" s="8" t="str">
        <f t="shared" si="12"/>
        <v/>
      </c>
      <c r="FP22" s="8" t="str">
        <f t="shared" si="64"/>
        <v/>
      </c>
      <c r="FQ22" s="8" t="str">
        <f t="shared" si="65"/>
        <v/>
      </c>
      <c r="FR22" s="8" t="str">
        <f t="shared" si="66"/>
        <v/>
      </c>
      <c r="FS22" s="8" t="str">
        <f t="shared" si="67"/>
        <v/>
      </c>
      <c r="FT22" s="8" t="str">
        <f t="shared" si="68"/>
        <v/>
      </c>
      <c r="FU22" s="8" t="str">
        <f t="shared" si="69"/>
        <v/>
      </c>
      <c r="FV22" s="8" t="str">
        <f t="shared" si="70"/>
        <v/>
      </c>
      <c r="FW22" s="8" t="str">
        <f t="shared" si="13"/>
        <v/>
      </c>
      <c r="FX22" s="8" t="str">
        <f t="shared" si="13"/>
        <v/>
      </c>
      <c r="FY22" s="8" t="str">
        <f t="shared" si="13"/>
        <v/>
      </c>
      <c r="FZ22" s="8" t="str">
        <f t="shared" si="71"/>
        <v/>
      </c>
      <c r="GA22" s="8" t="str">
        <f t="shared" si="72"/>
        <v/>
      </c>
      <c r="GB22" s="8" t="str">
        <f t="shared" si="73"/>
        <v/>
      </c>
      <c r="GC22" s="8" t="str">
        <f t="shared" si="74"/>
        <v/>
      </c>
      <c r="GD22" s="8" t="str">
        <f t="shared" si="75"/>
        <v/>
      </c>
      <c r="GE22" s="8" t="str">
        <f t="shared" si="76"/>
        <v/>
      </c>
      <c r="GF22" s="8" t="str">
        <f t="shared" si="77"/>
        <v/>
      </c>
      <c r="GG22" s="8" t="str">
        <f t="shared" si="78"/>
        <v/>
      </c>
      <c r="GH22" s="8" t="str">
        <f t="shared" si="79"/>
        <v/>
      </c>
      <c r="GI22" s="8" t="str">
        <f t="shared" si="80"/>
        <v/>
      </c>
      <c r="GJ22" s="8" t="str">
        <f t="shared" si="81"/>
        <v/>
      </c>
      <c r="GK22" s="8" t="str">
        <f t="shared" si="82"/>
        <v/>
      </c>
      <c r="GL22" s="8" t="str">
        <f t="shared" si="83"/>
        <v/>
      </c>
      <c r="GM22" s="8" t="str">
        <f t="shared" si="84"/>
        <v/>
      </c>
      <c r="GN22" s="8" t="str">
        <f t="shared" si="85"/>
        <v/>
      </c>
      <c r="GO22" s="8" t="str">
        <f t="shared" si="86"/>
        <v/>
      </c>
      <c r="GP22" s="8" t="str">
        <f t="shared" si="87"/>
        <v/>
      </c>
      <c r="GQ22" s="8" t="str">
        <f t="shared" si="88"/>
        <v/>
      </c>
      <c r="GR22" s="8" t="str">
        <f t="shared" si="89"/>
        <v/>
      </c>
      <c r="GS22" s="8" t="str">
        <f t="shared" si="90"/>
        <v/>
      </c>
      <c r="GT22" s="8" t="str">
        <f t="shared" si="91"/>
        <v/>
      </c>
      <c r="GU22" s="8" t="str">
        <f t="shared" si="92"/>
        <v/>
      </c>
      <c r="GV22" s="8" t="str">
        <f t="shared" si="93"/>
        <v/>
      </c>
      <c r="GW22" s="8" t="str">
        <f t="shared" si="94"/>
        <v/>
      </c>
      <c r="GX22" s="8" t="str">
        <f t="shared" si="95"/>
        <v/>
      </c>
      <c r="GY22" s="8" t="str">
        <f t="shared" si="96"/>
        <v/>
      </c>
      <c r="GZ22" s="8" t="str">
        <f t="shared" si="97"/>
        <v/>
      </c>
      <c r="HA22" s="8" t="str">
        <f t="shared" si="98"/>
        <v/>
      </c>
      <c r="HB22" s="8" t="str">
        <f t="shared" si="99"/>
        <v/>
      </c>
      <c r="HC22" s="8" t="str">
        <f t="shared" si="100"/>
        <v/>
      </c>
      <c r="HD22" s="8" t="str">
        <f t="shared" si="101"/>
        <v/>
      </c>
      <c r="HE22" s="8" t="str">
        <f t="shared" si="102"/>
        <v/>
      </c>
      <c r="HF22" s="8" t="str">
        <f t="shared" si="103"/>
        <v/>
      </c>
      <c r="HG22" s="8" t="str">
        <f t="shared" si="104"/>
        <v/>
      </c>
      <c r="HH22" s="8" t="str">
        <f t="shared" si="105"/>
        <v/>
      </c>
      <c r="HI22" s="8" t="str">
        <f t="shared" si="106"/>
        <v/>
      </c>
      <c r="HJ22" s="8" t="str">
        <f t="shared" si="107"/>
        <v/>
      </c>
      <c r="HK22" s="8" t="str">
        <f t="shared" si="108"/>
        <v/>
      </c>
      <c r="HL22" s="8" t="str">
        <f t="shared" si="109"/>
        <v/>
      </c>
      <c r="HM22" s="8" t="str">
        <f t="shared" si="110"/>
        <v/>
      </c>
      <c r="HN22" s="8" t="str">
        <f t="shared" si="111"/>
        <v/>
      </c>
      <c r="HO22" s="8" t="str">
        <f t="shared" si="112"/>
        <v/>
      </c>
      <c r="HP22" s="8" t="str">
        <f t="shared" si="113"/>
        <v/>
      </c>
      <c r="HQ22" s="9"/>
      <c r="HR22" s="147" t="str">
        <f t="shared" si="14"/>
        <v/>
      </c>
      <c r="HS22" s="147" t="str">
        <f t="shared" si="114"/>
        <v/>
      </c>
      <c r="HT22" s="147" t="str">
        <f t="shared" si="115"/>
        <v/>
      </c>
      <c r="HU22" s="147" t="str">
        <f t="shared" si="116"/>
        <v/>
      </c>
      <c r="HV22" s="147" t="str">
        <f t="shared" si="15"/>
        <v/>
      </c>
      <c r="HW22" s="147" t="str">
        <f t="shared" si="16"/>
        <v/>
      </c>
      <c r="HX22" s="9"/>
      <c r="HZ22" s="11"/>
      <c r="IA22" s="11"/>
      <c r="IB22" s="11">
        <f t="shared" si="17"/>
        <v>0</v>
      </c>
      <c r="IC22" s="34" t="str">
        <f t="shared" si="18"/>
        <v/>
      </c>
      <c r="IE22" s="12" t="s">
        <v>3</v>
      </c>
    </row>
    <row r="23" spans="1:239" s="10" customFormat="1" ht="25.5" x14ac:dyDescent="0.2">
      <c r="A23" s="30">
        <v>14</v>
      </c>
      <c r="B23" s="31" t="str">
        <f t="shared" si="4"/>
        <v/>
      </c>
      <c r="C23" s="70"/>
      <c r="D23" s="19"/>
      <c r="E23" s="19"/>
      <c r="F23" s="73"/>
      <c r="G23" s="73"/>
      <c r="H23" s="73"/>
      <c r="I23" s="73"/>
      <c r="J23" s="19"/>
      <c r="K23" s="19"/>
      <c r="L23" s="19"/>
      <c r="M23" s="19"/>
      <c r="N23" s="19"/>
      <c r="O23" s="28"/>
      <c r="P23" s="19"/>
      <c r="Q23" s="28"/>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61"/>
      <c r="DE23" s="163"/>
      <c r="DF23" s="31" t="str">
        <f t="shared" si="5"/>
        <v/>
      </c>
      <c r="DG23" s="153"/>
      <c r="DH23" s="154"/>
      <c r="DI23" s="154"/>
      <c r="DJ23" s="154"/>
      <c r="DK23" s="154"/>
      <c r="DL23" s="155"/>
      <c r="DN23" s="121"/>
      <c r="DO23" s="8" t="str">
        <f t="shared" si="6"/>
        <v/>
      </c>
      <c r="DP23" s="8" t="str">
        <f t="shared" si="19"/>
        <v/>
      </c>
      <c r="DQ23" s="8" t="str">
        <f t="shared" si="20"/>
        <v/>
      </c>
      <c r="DR23" s="134" t="str">
        <f t="shared" si="7"/>
        <v/>
      </c>
      <c r="DS23" s="8" t="str">
        <f t="shared" si="21"/>
        <v/>
      </c>
      <c r="DT23" s="8" t="str">
        <f t="shared" si="8"/>
        <v/>
      </c>
      <c r="DU23" s="8" t="str">
        <f t="shared" si="9"/>
        <v/>
      </c>
      <c r="DV23" s="8" t="str">
        <f t="shared" si="22"/>
        <v/>
      </c>
      <c r="DW23" s="8" t="str">
        <f t="shared" si="23"/>
        <v/>
      </c>
      <c r="DX23" s="8" t="str">
        <f t="shared" si="10"/>
        <v/>
      </c>
      <c r="DY23" s="8" t="str">
        <f t="shared" si="11"/>
        <v/>
      </c>
      <c r="DZ23" s="8" t="str">
        <f t="shared" si="24"/>
        <v/>
      </c>
      <c r="EA23" s="8" t="str">
        <f t="shared" si="25"/>
        <v/>
      </c>
      <c r="EB23" s="8" t="str">
        <f t="shared" si="26"/>
        <v/>
      </c>
      <c r="EC23" s="8" t="str">
        <f t="shared" si="27"/>
        <v/>
      </c>
      <c r="ED23" s="8" t="str">
        <f t="shared" si="28"/>
        <v/>
      </c>
      <c r="EE23" s="8" t="str">
        <f t="shared" si="29"/>
        <v/>
      </c>
      <c r="EF23" s="8" t="str">
        <f t="shared" si="30"/>
        <v/>
      </c>
      <c r="EG23" s="8" t="str">
        <f t="shared" si="31"/>
        <v/>
      </c>
      <c r="EH23" s="8" t="str">
        <f t="shared" si="32"/>
        <v/>
      </c>
      <c r="EI23" s="8" t="str">
        <f t="shared" si="33"/>
        <v/>
      </c>
      <c r="EJ23" s="8" t="str">
        <f t="shared" si="34"/>
        <v/>
      </c>
      <c r="EK23" s="8" t="str">
        <f t="shared" si="35"/>
        <v/>
      </c>
      <c r="EL23" s="8" t="str">
        <f t="shared" si="36"/>
        <v/>
      </c>
      <c r="EM23" s="8" t="str">
        <f t="shared" si="37"/>
        <v/>
      </c>
      <c r="EN23" s="8" t="str">
        <f t="shared" si="38"/>
        <v/>
      </c>
      <c r="EO23" s="8" t="str">
        <f t="shared" si="39"/>
        <v/>
      </c>
      <c r="EP23" s="8" t="str">
        <f t="shared" si="40"/>
        <v/>
      </c>
      <c r="EQ23" s="8" t="str">
        <f t="shared" si="41"/>
        <v/>
      </c>
      <c r="ER23" s="8" t="str">
        <f t="shared" si="42"/>
        <v/>
      </c>
      <c r="ES23" s="8" t="str">
        <f t="shared" si="43"/>
        <v/>
      </c>
      <c r="ET23" s="8" t="str">
        <f t="shared" si="44"/>
        <v/>
      </c>
      <c r="EU23" s="8" t="str">
        <f t="shared" si="45"/>
        <v/>
      </c>
      <c r="EV23" s="8" t="str">
        <f t="shared" si="46"/>
        <v/>
      </c>
      <c r="EW23" s="8" t="str">
        <f t="shared" si="47"/>
        <v/>
      </c>
      <c r="EX23" s="8" t="str">
        <f t="shared" si="48"/>
        <v/>
      </c>
      <c r="EY23" s="8" t="str">
        <f t="shared" si="49"/>
        <v/>
      </c>
      <c r="EZ23" s="8" t="str">
        <f t="shared" si="50"/>
        <v/>
      </c>
      <c r="FA23" s="8" t="str">
        <f t="shared" si="51"/>
        <v/>
      </c>
      <c r="FB23" s="8" t="str">
        <f t="shared" si="52"/>
        <v/>
      </c>
      <c r="FC23" s="8" t="str">
        <f t="shared" si="53"/>
        <v/>
      </c>
      <c r="FD23" s="8" t="str">
        <f t="shared" si="54"/>
        <v/>
      </c>
      <c r="FE23" s="8" t="str">
        <f t="shared" si="55"/>
        <v/>
      </c>
      <c r="FF23" s="8" t="str">
        <f t="shared" si="56"/>
        <v/>
      </c>
      <c r="FG23" s="8" t="str">
        <f t="shared" si="57"/>
        <v/>
      </c>
      <c r="FH23" s="8" t="str">
        <f t="shared" si="58"/>
        <v/>
      </c>
      <c r="FI23" s="8" t="str">
        <f t="shared" si="59"/>
        <v/>
      </c>
      <c r="FJ23" s="8" t="str">
        <f t="shared" si="60"/>
        <v/>
      </c>
      <c r="FK23" s="8" t="str">
        <f t="shared" si="61"/>
        <v/>
      </c>
      <c r="FL23" s="8" t="str">
        <f t="shared" si="62"/>
        <v/>
      </c>
      <c r="FM23" s="8" t="str">
        <f t="shared" si="63"/>
        <v/>
      </c>
      <c r="FN23" s="8" t="str">
        <f t="shared" si="12"/>
        <v/>
      </c>
      <c r="FO23" s="8" t="str">
        <f t="shared" si="12"/>
        <v/>
      </c>
      <c r="FP23" s="8" t="str">
        <f t="shared" si="64"/>
        <v/>
      </c>
      <c r="FQ23" s="8" t="str">
        <f t="shared" si="65"/>
        <v/>
      </c>
      <c r="FR23" s="8" t="str">
        <f t="shared" si="66"/>
        <v/>
      </c>
      <c r="FS23" s="8" t="str">
        <f t="shared" si="67"/>
        <v/>
      </c>
      <c r="FT23" s="8" t="str">
        <f t="shared" si="68"/>
        <v/>
      </c>
      <c r="FU23" s="8" t="str">
        <f t="shared" si="69"/>
        <v/>
      </c>
      <c r="FV23" s="8" t="str">
        <f t="shared" si="70"/>
        <v/>
      </c>
      <c r="FW23" s="8" t="str">
        <f t="shared" si="13"/>
        <v/>
      </c>
      <c r="FX23" s="8" t="str">
        <f t="shared" si="13"/>
        <v/>
      </c>
      <c r="FY23" s="8" t="str">
        <f t="shared" si="13"/>
        <v/>
      </c>
      <c r="FZ23" s="8" t="str">
        <f t="shared" si="71"/>
        <v/>
      </c>
      <c r="GA23" s="8" t="str">
        <f t="shared" si="72"/>
        <v/>
      </c>
      <c r="GB23" s="8" t="str">
        <f t="shared" si="73"/>
        <v/>
      </c>
      <c r="GC23" s="8" t="str">
        <f t="shared" si="74"/>
        <v/>
      </c>
      <c r="GD23" s="8" t="str">
        <f t="shared" si="75"/>
        <v/>
      </c>
      <c r="GE23" s="8" t="str">
        <f t="shared" si="76"/>
        <v/>
      </c>
      <c r="GF23" s="8" t="str">
        <f t="shared" si="77"/>
        <v/>
      </c>
      <c r="GG23" s="8" t="str">
        <f t="shared" si="78"/>
        <v/>
      </c>
      <c r="GH23" s="8" t="str">
        <f t="shared" si="79"/>
        <v/>
      </c>
      <c r="GI23" s="8" t="str">
        <f t="shared" si="80"/>
        <v/>
      </c>
      <c r="GJ23" s="8" t="str">
        <f t="shared" si="81"/>
        <v/>
      </c>
      <c r="GK23" s="8" t="str">
        <f t="shared" si="82"/>
        <v/>
      </c>
      <c r="GL23" s="8" t="str">
        <f t="shared" si="83"/>
        <v/>
      </c>
      <c r="GM23" s="8" t="str">
        <f t="shared" si="84"/>
        <v/>
      </c>
      <c r="GN23" s="8" t="str">
        <f t="shared" si="85"/>
        <v/>
      </c>
      <c r="GO23" s="8" t="str">
        <f t="shared" si="86"/>
        <v/>
      </c>
      <c r="GP23" s="8" t="str">
        <f t="shared" si="87"/>
        <v/>
      </c>
      <c r="GQ23" s="8" t="str">
        <f t="shared" si="88"/>
        <v/>
      </c>
      <c r="GR23" s="8" t="str">
        <f t="shared" si="89"/>
        <v/>
      </c>
      <c r="GS23" s="8" t="str">
        <f t="shared" si="90"/>
        <v/>
      </c>
      <c r="GT23" s="8" t="str">
        <f t="shared" si="91"/>
        <v/>
      </c>
      <c r="GU23" s="8" t="str">
        <f t="shared" si="92"/>
        <v/>
      </c>
      <c r="GV23" s="8" t="str">
        <f t="shared" si="93"/>
        <v/>
      </c>
      <c r="GW23" s="8" t="str">
        <f t="shared" si="94"/>
        <v/>
      </c>
      <c r="GX23" s="8" t="str">
        <f t="shared" si="95"/>
        <v/>
      </c>
      <c r="GY23" s="8" t="str">
        <f t="shared" si="96"/>
        <v/>
      </c>
      <c r="GZ23" s="8" t="str">
        <f t="shared" si="97"/>
        <v/>
      </c>
      <c r="HA23" s="8" t="str">
        <f t="shared" si="98"/>
        <v/>
      </c>
      <c r="HB23" s="8" t="str">
        <f t="shared" si="99"/>
        <v/>
      </c>
      <c r="HC23" s="8" t="str">
        <f t="shared" si="100"/>
        <v/>
      </c>
      <c r="HD23" s="8" t="str">
        <f t="shared" si="101"/>
        <v/>
      </c>
      <c r="HE23" s="8" t="str">
        <f t="shared" si="102"/>
        <v/>
      </c>
      <c r="HF23" s="8" t="str">
        <f t="shared" si="103"/>
        <v/>
      </c>
      <c r="HG23" s="8" t="str">
        <f t="shared" si="104"/>
        <v/>
      </c>
      <c r="HH23" s="8" t="str">
        <f t="shared" si="105"/>
        <v/>
      </c>
      <c r="HI23" s="8" t="str">
        <f t="shared" si="106"/>
        <v/>
      </c>
      <c r="HJ23" s="8" t="str">
        <f t="shared" si="107"/>
        <v/>
      </c>
      <c r="HK23" s="8" t="str">
        <f t="shared" si="108"/>
        <v/>
      </c>
      <c r="HL23" s="8" t="str">
        <f t="shared" si="109"/>
        <v/>
      </c>
      <c r="HM23" s="8" t="str">
        <f t="shared" si="110"/>
        <v/>
      </c>
      <c r="HN23" s="8" t="str">
        <f t="shared" si="111"/>
        <v/>
      </c>
      <c r="HO23" s="8" t="str">
        <f t="shared" si="112"/>
        <v/>
      </c>
      <c r="HP23" s="8" t="str">
        <f t="shared" si="113"/>
        <v/>
      </c>
      <c r="HQ23" s="9"/>
      <c r="HR23" s="147" t="str">
        <f t="shared" si="14"/>
        <v/>
      </c>
      <c r="HS23" s="147" t="str">
        <f t="shared" si="114"/>
        <v/>
      </c>
      <c r="HT23" s="147" t="str">
        <f t="shared" si="115"/>
        <v/>
      </c>
      <c r="HU23" s="147" t="str">
        <f t="shared" si="116"/>
        <v/>
      </c>
      <c r="HV23" s="147" t="str">
        <f t="shared" si="15"/>
        <v/>
      </c>
      <c r="HW23" s="147" t="str">
        <f t="shared" si="16"/>
        <v/>
      </c>
      <c r="HX23" s="9"/>
      <c r="HZ23" s="11"/>
      <c r="IA23" s="11"/>
      <c r="IB23" s="11">
        <f t="shared" si="17"/>
        <v>0</v>
      </c>
      <c r="IC23" s="34" t="str">
        <f t="shared" si="18"/>
        <v/>
      </c>
      <c r="IE23" s="12" t="s">
        <v>3</v>
      </c>
    </row>
    <row r="24" spans="1:239" s="10" customFormat="1" ht="25.5" x14ac:dyDescent="0.2">
      <c r="A24" s="30">
        <v>15</v>
      </c>
      <c r="B24" s="31" t="str">
        <f t="shared" si="4"/>
        <v/>
      </c>
      <c r="C24" s="70"/>
      <c r="D24" s="19"/>
      <c r="E24" s="19"/>
      <c r="F24" s="73"/>
      <c r="G24" s="73"/>
      <c r="H24" s="73"/>
      <c r="I24" s="73"/>
      <c r="J24" s="19"/>
      <c r="K24" s="19"/>
      <c r="L24" s="19"/>
      <c r="M24" s="19"/>
      <c r="N24" s="19"/>
      <c r="O24" s="28"/>
      <c r="P24" s="19"/>
      <c r="Q24" s="28"/>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61"/>
      <c r="DE24" s="163"/>
      <c r="DF24" s="31" t="str">
        <f t="shared" si="5"/>
        <v/>
      </c>
      <c r="DG24" s="153"/>
      <c r="DH24" s="154"/>
      <c r="DI24" s="154"/>
      <c r="DJ24" s="154"/>
      <c r="DK24" s="154"/>
      <c r="DL24" s="155"/>
      <c r="DN24" s="121"/>
      <c r="DO24" s="8" t="str">
        <f t="shared" si="6"/>
        <v/>
      </c>
      <c r="DP24" s="8" t="str">
        <f t="shared" si="19"/>
        <v/>
      </c>
      <c r="DQ24" s="8" t="str">
        <f t="shared" si="20"/>
        <v/>
      </c>
      <c r="DR24" s="134" t="str">
        <f t="shared" si="7"/>
        <v/>
      </c>
      <c r="DS24" s="8" t="str">
        <f t="shared" si="21"/>
        <v/>
      </c>
      <c r="DT24" s="8" t="str">
        <f t="shared" si="8"/>
        <v/>
      </c>
      <c r="DU24" s="8" t="str">
        <f t="shared" si="9"/>
        <v/>
      </c>
      <c r="DV24" s="8" t="str">
        <f t="shared" si="22"/>
        <v/>
      </c>
      <c r="DW24" s="8" t="str">
        <f t="shared" si="23"/>
        <v/>
      </c>
      <c r="DX24" s="8" t="str">
        <f t="shared" si="10"/>
        <v/>
      </c>
      <c r="DY24" s="8" t="str">
        <f t="shared" si="11"/>
        <v/>
      </c>
      <c r="DZ24" s="8" t="str">
        <f t="shared" si="24"/>
        <v/>
      </c>
      <c r="EA24" s="8" t="str">
        <f t="shared" si="25"/>
        <v/>
      </c>
      <c r="EB24" s="8" t="str">
        <f t="shared" si="26"/>
        <v/>
      </c>
      <c r="EC24" s="8" t="str">
        <f t="shared" si="27"/>
        <v/>
      </c>
      <c r="ED24" s="8" t="str">
        <f t="shared" si="28"/>
        <v/>
      </c>
      <c r="EE24" s="8" t="str">
        <f t="shared" si="29"/>
        <v/>
      </c>
      <c r="EF24" s="8" t="str">
        <f t="shared" si="30"/>
        <v/>
      </c>
      <c r="EG24" s="8" t="str">
        <f t="shared" si="31"/>
        <v/>
      </c>
      <c r="EH24" s="8" t="str">
        <f t="shared" si="32"/>
        <v/>
      </c>
      <c r="EI24" s="8" t="str">
        <f t="shared" si="33"/>
        <v/>
      </c>
      <c r="EJ24" s="8" t="str">
        <f t="shared" si="34"/>
        <v/>
      </c>
      <c r="EK24" s="8" t="str">
        <f t="shared" si="35"/>
        <v/>
      </c>
      <c r="EL24" s="8" t="str">
        <f t="shared" si="36"/>
        <v/>
      </c>
      <c r="EM24" s="8" t="str">
        <f t="shared" si="37"/>
        <v/>
      </c>
      <c r="EN24" s="8" t="str">
        <f t="shared" si="38"/>
        <v/>
      </c>
      <c r="EO24" s="8" t="str">
        <f t="shared" si="39"/>
        <v/>
      </c>
      <c r="EP24" s="8" t="str">
        <f t="shared" si="40"/>
        <v/>
      </c>
      <c r="EQ24" s="8" t="str">
        <f t="shared" si="41"/>
        <v/>
      </c>
      <c r="ER24" s="8" t="str">
        <f t="shared" si="42"/>
        <v/>
      </c>
      <c r="ES24" s="8" t="str">
        <f t="shared" si="43"/>
        <v/>
      </c>
      <c r="ET24" s="8" t="str">
        <f t="shared" si="44"/>
        <v/>
      </c>
      <c r="EU24" s="8" t="str">
        <f t="shared" si="45"/>
        <v/>
      </c>
      <c r="EV24" s="8" t="str">
        <f t="shared" si="46"/>
        <v/>
      </c>
      <c r="EW24" s="8" t="str">
        <f t="shared" si="47"/>
        <v/>
      </c>
      <c r="EX24" s="8" t="str">
        <f t="shared" si="48"/>
        <v/>
      </c>
      <c r="EY24" s="8" t="str">
        <f t="shared" si="49"/>
        <v/>
      </c>
      <c r="EZ24" s="8" t="str">
        <f t="shared" si="50"/>
        <v/>
      </c>
      <c r="FA24" s="8" t="str">
        <f t="shared" si="51"/>
        <v/>
      </c>
      <c r="FB24" s="8" t="str">
        <f t="shared" si="52"/>
        <v/>
      </c>
      <c r="FC24" s="8" t="str">
        <f t="shared" si="53"/>
        <v/>
      </c>
      <c r="FD24" s="8" t="str">
        <f t="shared" si="54"/>
        <v/>
      </c>
      <c r="FE24" s="8" t="str">
        <f t="shared" si="55"/>
        <v/>
      </c>
      <c r="FF24" s="8" t="str">
        <f t="shared" si="56"/>
        <v/>
      </c>
      <c r="FG24" s="8" t="str">
        <f t="shared" si="57"/>
        <v/>
      </c>
      <c r="FH24" s="8" t="str">
        <f t="shared" si="58"/>
        <v/>
      </c>
      <c r="FI24" s="8" t="str">
        <f t="shared" si="59"/>
        <v/>
      </c>
      <c r="FJ24" s="8" t="str">
        <f t="shared" si="60"/>
        <v/>
      </c>
      <c r="FK24" s="8" t="str">
        <f t="shared" si="61"/>
        <v/>
      </c>
      <c r="FL24" s="8" t="str">
        <f t="shared" si="62"/>
        <v/>
      </c>
      <c r="FM24" s="8" t="str">
        <f t="shared" si="63"/>
        <v/>
      </c>
      <c r="FN24" s="8" t="str">
        <f t="shared" si="12"/>
        <v/>
      </c>
      <c r="FO24" s="8" t="str">
        <f t="shared" si="12"/>
        <v/>
      </c>
      <c r="FP24" s="8" t="str">
        <f t="shared" si="64"/>
        <v/>
      </c>
      <c r="FQ24" s="8" t="str">
        <f t="shared" si="65"/>
        <v/>
      </c>
      <c r="FR24" s="8" t="str">
        <f t="shared" si="66"/>
        <v/>
      </c>
      <c r="FS24" s="8" t="str">
        <f t="shared" si="67"/>
        <v/>
      </c>
      <c r="FT24" s="8" t="str">
        <f t="shared" si="68"/>
        <v/>
      </c>
      <c r="FU24" s="8" t="str">
        <f t="shared" si="69"/>
        <v/>
      </c>
      <c r="FV24" s="8" t="str">
        <f t="shared" si="70"/>
        <v/>
      </c>
      <c r="FW24" s="8" t="str">
        <f t="shared" si="13"/>
        <v/>
      </c>
      <c r="FX24" s="8" t="str">
        <f t="shared" si="13"/>
        <v/>
      </c>
      <c r="FY24" s="8" t="str">
        <f t="shared" si="13"/>
        <v/>
      </c>
      <c r="FZ24" s="8" t="str">
        <f t="shared" si="71"/>
        <v/>
      </c>
      <c r="GA24" s="8" t="str">
        <f t="shared" si="72"/>
        <v/>
      </c>
      <c r="GB24" s="8" t="str">
        <f t="shared" si="73"/>
        <v/>
      </c>
      <c r="GC24" s="8" t="str">
        <f t="shared" si="74"/>
        <v/>
      </c>
      <c r="GD24" s="8" t="str">
        <f t="shared" si="75"/>
        <v/>
      </c>
      <c r="GE24" s="8" t="str">
        <f t="shared" si="76"/>
        <v/>
      </c>
      <c r="GF24" s="8" t="str">
        <f t="shared" si="77"/>
        <v/>
      </c>
      <c r="GG24" s="8" t="str">
        <f t="shared" si="78"/>
        <v/>
      </c>
      <c r="GH24" s="8" t="str">
        <f t="shared" si="79"/>
        <v/>
      </c>
      <c r="GI24" s="8" t="str">
        <f t="shared" si="80"/>
        <v/>
      </c>
      <c r="GJ24" s="8" t="str">
        <f t="shared" si="81"/>
        <v/>
      </c>
      <c r="GK24" s="8" t="str">
        <f t="shared" si="82"/>
        <v/>
      </c>
      <c r="GL24" s="8" t="str">
        <f t="shared" si="83"/>
        <v/>
      </c>
      <c r="GM24" s="8" t="str">
        <f t="shared" si="84"/>
        <v/>
      </c>
      <c r="GN24" s="8" t="str">
        <f t="shared" si="85"/>
        <v/>
      </c>
      <c r="GO24" s="8" t="str">
        <f t="shared" si="86"/>
        <v/>
      </c>
      <c r="GP24" s="8" t="str">
        <f t="shared" si="87"/>
        <v/>
      </c>
      <c r="GQ24" s="8" t="str">
        <f t="shared" si="88"/>
        <v/>
      </c>
      <c r="GR24" s="8" t="str">
        <f t="shared" si="89"/>
        <v/>
      </c>
      <c r="GS24" s="8" t="str">
        <f t="shared" si="90"/>
        <v/>
      </c>
      <c r="GT24" s="8" t="str">
        <f t="shared" si="91"/>
        <v/>
      </c>
      <c r="GU24" s="8" t="str">
        <f t="shared" si="92"/>
        <v/>
      </c>
      <c r="GV24" s="8" t="str">
        <f t="shared" si="93"/>
        <v/>
      </c>
      <c r="GW24" s="8" t="str">
        <f t="shared" si="94"/>
        <v/>
      </c>
      <c r="GX24" s="8" t="str">
        <f t="shared" si="95"/>
        <v/>
      </c>
      <c r="GY24" s="8" t="str">
        <f t="shared" si="96"/>
        <v/>
      </c>
      <c r="GZ24" s="8" t="str">
        <f t="shared" si="97"/>
        <v/>
      </c>
      <c r="HA24" s="8" t="str">
        <f t="shared" si="98"/>
        <v/>
      </c>
      <c r="HB24" s="8" t="str">
        <f t="shared" si="99"/>
        <v/>
      </c>
      <c r="HC24" s="8" t="str">
        <f t="shared" si="100"/>
        <v/>
      </c>
      <c r="HD24" s="8" t="str">
        <f t="shared" si="101"/>
        <v/>
      </c>
      <c r="HE24" s="8" t="str">
        <f t="shared" si="102"/>
        <v/>
      </c>
      <c r="HF24" s="8" t="str">
        <f t="shared" si="103"/>
        <v/>
      </c>
      <c r="HG24" s="8" t="str">
        <f t="shared" si="104"/>
        <v/>
      </c>
      <c r="HH24" s="8" t="str">
        <f t="shared" si="105"/>
        <v/>
      </c>
      <c r="HI24" s="8" t="str">
        <f t="shared" si="106"/>
        <v/>
      </c>
      <c r="HJ24" s="8" t="str">
        <f t="shared" si="107"/>
        <v/>
      </c>
      <c r="HK24" s="8" t="str">
        <f t="shared" si="108"/>
        <v/>
      </c>
      <c r="HL24" s="8" t="str">
        <f t="shared" si="109"/>
        <v/>
      </c>
      <c r="HM24" s="8" t="str">
        <f t="shared" si="110"/>
        <v/>
      </c>
      <c r="HN24" s="8" t="str">
        <f t="shared" si="111"/>
        <v/>
      </c>
      <c r="HO24" s="8" t="str">
        <f t="shared" si="112"/>
        <v/>
      </c>
      <c r="HP24" s="8" t="str">
        <f t="shared" si="113"/>
        <v/>
      </c>
      <c r="HQ24" s="9"/>
      <c r="HR24" s="147" t="str">
        <f t="shared" si="14"/>
        <v/>
      </c>
      <c r="HS24" s="147" t="str">
        <f t="shared" si="114"/>
        <v/>
      </c>
      <c r="HT24" s="147" t="str">
        <f t="shared" si="115"/>
        <v/>
      </c>
      <c r="HU24" s="147" t="str">
        <f t="shared" si="116"/>
        <v/>
      </c>
      <c r="HV24" s="147" t="str">
        <f t="shared" si="15"/>
        <v/>
      </c>
      <c r="HW24" s="147" t="str">
        <f t="shared" si="16"/>
        <v/>
      </c>
      <c r="HX24" s="9"/>
      <c r="HZ24" s="11"/>
      <c r="IA24" s="11"/>
      <c r="IB24" s="11">
        <f t="shared" si="17"/>
        <v>0</v>
      </c>
      <c r="IC24" s="34" t="str">
        <f t="shared" si="18"/>
        <v/>
      </c>
      <c r="IE24" s="12" t="s">
        <v>3</v>
      </c>
    </row>
    <row r="25" spans="1:239" s="10" customFormat="1" ht="25.5" x14ac:dyDescent="0.2">
      <c r="A25" s="30">
        <v>16</v>
      </c>
      <c r="B25" s="31" t="str">
        <f t="shared" si="4"/>
        <v/>
      </c>
      <c r="C25" s="70"/>
      <c r="D25" s="19"/>
      <c r="E25" s="19"/>
      <c r="F25" s="73"/>
      <c r="G25" s="73"/>
      <c r="H25" s="73"/>
      <c r="I25" s="73"/>
      <c r="J25" s="19"/>
      <c r="K25" s="19"/>
      <c r="L25" s="19"/>
      <c r="M25" s="19"/>
      <c r="N25" s="19"/>
      <c r="O25" s="28"/>
      <c r="P25" s="19"/>
      <c r="Q25" s="28"/>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61"/>
      <c r="DE25" s="163"/>
      <c r="DF25" s="31" t="str">
        <f t="shared" si="5"/>
        <v/>
      </c>
      <c r="DG25" s="153"/>
      <c r="DH25" s="154"/>
      <c r="DI25" s="154"/>
      <c r="DJ25" s="154"/>
      <c r="DK25" s="154"/>
      <c r="DL25" s="155"/>
      <c r="DN25" s="121"/>
      <c r="DO25" s="8" t="str">
        <f t="shared" si="6"/>
        <v/>
      </c>
      <c r="DP25" s="8" t="str">
        <f t="shared" si="19"/>
        <v/>
      </c>
      <c r="DQ25" s="8" t="str">
        <f t="shared" si="20"/>
        <v/>
      </c>
      <c r="DR25" s="134" t="str">
        <f t="shared" si="7"/>
        <v/>
      </c>
      <c r="DS25" s="8" t="str">
        <f t="shared" si="21"/>
        <v/>
      </c>
      <c r="DT25" s="8" t="str">
        <f t="shared" si="8"/>
        <v/>
      </c>
      <c r="DU25" s="8" t="str">
        <f t="shared" si="9"/>
        <v/>
      </c>
      <c r="DV25" s="8" t="str">
        <f t="shared" si="22"/>
        <v/>
      </c>
      <c r="DW25" s="8" t="str">
        <f t="shared" si="23"/>
        <v/>
      </c>
      <c r="DX25" s="8" t="str">
        <f t="shared" si="10"/>
        <v/>
      </c>
      <c r="DY25" s="8" t="str">
        <f t="shared" si="11"/>
        <v/>
      </c>
      <c r="DZ25" s="8" t="str">
        <f t="shared" si="24"/>
        <v/>
      </c>
      <c r="EA25" s="8" t="str">
        <f t="shared" si="25"/>
        <v/>
      </c>
      <c r="EB25" s="8" t="str">
        <f t="shared" si="26"/>
        <v/>
      </c>
      <c r="EC25" s="8" t="str">
        <f t="shared" si="27"/>
        <v/>
      </c>
      <c r="ED25" s="8" t="str">
        <f t="shared" si="28"/>
        <v/>
      </c>
      <c r="EE25" s="8" t="str">
        <f t="shared" si="29"/>
        <v/>
      </c>
      <c r="EF25" s="8" t="str">
        <f t="shared" si="30"/>
        <v/>
      </c>
      <c r="EG25" s="8" t="str">
        <f t="shared" si="31"/>
        <v/>
      </c>
      <c r="EH25" s="8" t="str">
        <f t="shared" si="32"/>
        <v/>
      </c>
      <c r="EI25" s="8" t="str">
        <f t="shared" si="33"/>
        <v/>
      </c>
      <c r="EJ25" s="8" t="str">
        <f t="shared" si="34"/>
        <v/>
      </c>
      <c r="EK25" s="8" t="str">
        <f t="shared" si="35"/>
        <v/>
      </c>
      <c r="EL25" s="8" t="str">
        <f t="shared" si="36"/>
        <v/>
      </c>
      <c r="EM25" s="8" t="str">
        <f t="shared" si="37"/>
        <v/>
      </c>
      <c r="EN25" s="8" t="str">
        <f t="shared" si="38"/>
        <v/>
      </c>
      <c r="EO25" s="8" t="str">
        <f t="shared" si="39"/>
        <v/>
      </c>
      <c r="EP25" s="8" t="str">
        <f t="shared" si="40"/>
        <v/>
      </c>
      <c r="EQ25" s="8" t="str">
        <f t="shared" si="41"/>
        <v/>
      </c>
      <c r="ER25" s="8" t="str">
        <f t="shared" si="42"/>
        <v/>
      </c>
      <c r="ES25" s="8" t="str">
        <f t="shared" si="43"/>
        <v/>
      </c>
      <c r="ET25" s="8" t="str">
        <f t="shared" si="44"/>
        <v/>
      </c>
      <c r="EU25" s="8" t="str">
        <f t="shared" si="45"/>
        <v/>
      </c>
      <c r="EV25" s="8" t="str">
        <f t="shared" si="46"/>
        <v/>
      </c>
      <c r="EW25" s="8" t="str">
        <f t="shared" si="47"/>
        <v/>
      </c>
      <c r="EX25" s="8" t="str">
        <f t="shared" si="48"/>
        <v/>
      </c>
      <c r="EY25" s="8" t="str">
        <f t="shared" si="49"/>
        <v/>
      </c>
      <c r="EZ25" s="8" t="str">
        <f t="shared" si="50"/>
        <v/>
      </c>
      <c r="FA25" s="8" t="str">
        <f t="shared" si="51"/>
        <v/>
      </c>
      <c r="FB25" s="8" t="str">
        <f t="shared" si="52"/>
        <v/>
      </c>
      <c r="FC25" s="8" t="str">
        <f t="shared" si="53"/>
        <v/>
      </c>
      <c r="FD25" s="8" t="str">
        <f t="shared" si="54"/>
        <v/>
      </c>
      <c r="FE25" s="8" t="str">
        <f t="shared" si="55"/>
        <v/>
      </c>
      <c r="FF25" s="8" t="str">
        <f t="shared" si="56"/>
        <v/>
      </c>
      <c r="FG25" s="8" t="str">
        <f t="shared" si="57"/>
        <v/>
      </c>
      <c r="FH25" s="8" t="str">
        <f t="shared" si="58"/>
        <v/>
      </c>
      <c r="FI25" s="8" t="str">
        <f t="shared" si="59"/>
        <v/>
      </c>
      <c r="FJ25" s="8" t="str">
        <f t="shared" si="60"/>
        <v/>
      </c>
      <c r="FK25" s="8" t="str">
        <f t="shared" si="61"/>
        <v/>
      </c>
      <c r="FL25" s="8" t="str">
        <f t="shared" si="62"/>
        <v/>
      </c>
      <c r="FM25" s="8" t="str">
        <f t="shared" si="63"/>
        <v/>
      </c>
      <c r="FN25" s="8" t="str">
        <f t="shared" si="12"/>
        <v/>
      </c>
      <c r="FO25" s="8" t="str">
        <f t="shared" si="12"/>
        <v/>
      </c>
      <c r="FP25" s="8" t="str">
        <f t="shared" si="64"/>
        <v/>
      </c>
      <c r="FQ25" s="8" t="str">
        <f t="shared" si="65"/>
        <v/>
      </c>
      <c r="FR25" s="8" t="str">
        <f t="shared" si="66"/>
        <v/>
      </c>
      <c r="FS25" s="8" t="str">
        <f t="shared" si="67"/>
        <v/>
      </c>
      <c r="FT25" s="8" t="str">
        <f t="shared" si="68"/>
        <v/>
      </c>
      <c r="FU25" s="8" t="str">
        <f t="shared" si="69"/>
        <v/>
      </c>
      <c r="FV25" s="8" t="str">
        <f t="shared" si="70"/>
        <v/>
      </c>
      <c r="FW25" s="8" t="str">
        <f t="shared" si="13"/>
        <v/>
      </c>
      <c r="FX25" s="8" t="str">
        <f t="shared" si="13"/>
        <v/>
      </c>
      <c r="FY25" s="8" t="str">
        <f t="shared" si="13"/>
        <v/>
      </c>
      <c r="FZ25" s="8" t="str">
        <f t="shared" si="71"/>
        <v/>
      </c>
      <c r="GA25" s="8" t="str">
        <f t="shared" si="72"/>
        <v/>
      </c>
      <c r="GB25" s="8" t="str">
        <f t="shared" si="73"/>
        <v/>
      </c>
      <c r="GC25" s="8" t="str">
        <f t="shared" si="74"/>
        <v/>
      </c>
      <c r="GD25" s="8" t="str">
        <f t="shared" si="75"/>
        <v/>
      </c>
      <c r="GE25" s="8" t="str">
        <f t="shared" si="76"/>
        <v/>
      </c>
      <c r="GF25" s="8" t="str">
        <f t="shared" si="77"/>
        <v/>
      </c>
      <c r="GG25" s="8" t="str">
        <f t="shared" si="78"/>
        <v/>
      </c>
      <c r="GH25" s="8" t="str">
        <f t="shared" si="79"/>
        <v/>
      </c>
      <c r="GI25" s="8" t="str">
        <f t="shared" si="80"/>
        <v/>
      </c>
      <c r="GJ25" s="8" t="str">
        <f t="shared" si="81"/>
        <v/>
      </c>
      <c r="GK25" s="8" t="str">
        <f t="shared" si="82"/>
        <v/>
      </c>
      <c r="GL25" s="8" t="str">
        <f t="shared" si="83"/>
        <v/>
      </c>
      <c r="GM25" s="8" t="str">
        <f t="shared" si="84"/>
        <v/>
      </c>
      <c r="GN25" s="8" t="str">
        <f t="shared" si="85"/>
        <v/>
      </c>
      <c r="GO25" s="8" t="str">
        <f t="shared" si="86"/>
        <v/>
      </c>
      <c r="GP25" s="8" t="str">
        <f t="shared" si="87"/>
        <v/>
      </c>
      <c r="GQ25" s="8" t="str">
        <f t="shared" si="88"/>
        <v/>
      </c>
      <c r="GR25" s="8" t="str">
        <f t="shared" si="89"/>
        <v/>
      </c>
      <c r="GS25" s="8" t="str">
        <f t="shared" si="90"/>
        <v/>
      </c>
      <c r="GT25" s="8" t="str">
        <f t="shared" si="91"/>
        <v/>
      </c>
      <c r="GU25" s="8" t="str">
        <f t="shared" si="92"/>
        <v/>
      </c>
      <c r="GV25" s="8" t="str">
        <f t="shared" si="93"/>
        <v/>
      </c>
      <c r="GW25" s="8" t="str">
        <f t="shared" si="94"/>
        <v/>
      </c>
      <c r="GX25" s="8" t="str">
        <f t="shared" si="95"/>
        <v/>
      </c>
      <c r="GY25" s="8" t="str">
        <f t="shared" si="96"/>
        <v/>
      </c>
      <c r="GZ25" s="8" t="str">
        <f t="shared" si="97"/>
        <v/>
      </c>
      <c r="HA25" s="8" t="str">
        <f t="shared" si="98"/>
        <v/>
      </c>
      <c r="HB25" s="8" t="str">
        <f t="shared" si="99"/>
        <v/>
      </c>
      <c r="HC25" s="8" t="str">
        <f t="shared" si="100"/>
        <v/>
      </c>
      <c r="HD25" s="8" t="str">
        <f t="shared" si="101"/>
        <v/>
      </c>
      <c r="HE25" s="8" t="str">
        <f t="shared" si="102"/>
        <v/>
      </c>
      <c r="HF25" s="8" t="str">
        <f t="shared" si="103"/>
        <v/>
      </c>
      <c r="HG25" s="8" t="str">
        <f t="shared" si="104"/>
        <v/>
      </c>
      <c r="HH25" s="8" t="str">
        <f t="shared" si="105"/>
        <v/>
      </c>
      <c r="HI25" s="8" t="str">
        <f t="shared" si="106"/>
        <v/>
      </c>
      <c r="HJ25" s="8" t="str">
        <f t="shared" si="107"/>
        <v/>
      </c>
      <c r="HK25" s="8" t="str">
        <f t="shared" si="108"/>
        <v/>
      </c>
      <c r="HL25" s="8" t="str">
        <f t="shared" si="109"/>
        <v/>
      </c>
      <c r="HM25" s="8" t="str">
        <f t="shared" si="110"/>
        <v/>
      </c>
      <c r="HN25" s="8" t="str">
        <f t="shared" si="111"/>
        <v/>
      </c>
      <c r="HO25" s="8" t="str">
        <f t="shared" si="112"/>
        <v/>
      </c>
      <c r="HP25" s="8" t="str">
        <f t="shared" si="113"/>
        <v/>
      </c>
      <c r="HQ25" s="9"/>
      <c r="HR25" s="147" t="str">
        <f t="shared" si="14"/>
        <v/>
      </c>
      <c r="HS25" s="147" t="str">
        <f t="shared" si="114"/>
        <v/>
      </c>
      <c r="HT25" s="147" t="str">
        <f t="shared" si="115"/>
        <v/>
      </c>
      <c r="HU25" s="147" t="str">
        <f t="shared" si="116"/>
        <v/>
      </c>
      <c r="HV25" s="147" t="str">
        <f t="shared" si="15"/>
        <v/>
      </c>
      <c r="HW25" s="147" t="str">
        <f t="shared" si="16"/>
        <v/>
      </c>
      <c r="HX25" s="9"/>
      <c r="HZ25" s="11"/>
      <c r="IA25" s="11"/>
      <c r="IB25" s="11">
        <f t="shared" si="17"/>
        <v>0</v>
      </c>
      <c r="IC25" s="34" t="str">
        <f t="shared" si="18"/>
        <v/>
      </c>
      <c r="IE25" s="12" t="s">
        <v>3</v>
      </c>
    </row>
    <row r="26" spans="1:239" s="10" customFormat="1" ht="25.5" x14ac:dyDescent="0.2">
      <c r="A26" s="30">
        <v>17</v>
      </c>
      <c r="B26" s="31" t="str">
        <f t="shared" si="4"/>
        <v/>
      </c>
      <c r="C26" s="70"/>
      <c r="D26" s="19"/>
      <c r="E26" s="19"/>
      <c r="F26" s="73"/>
      <c r="G26" s="73"/>
      <c r="H26" s="73"/>
      <c r="I26" s="73"/>
      <c r="J26" s="19"/>
      <c r="K26" s="19"/>
      <c r="L26" s="19"/>
      <c r="M26" s="19"/>
      <c r="N26" s="19"/>
      <c r="O26" s="28"/>
      <c r="P26" s="19"/>
      <c r="Q26" s="28"/>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61"/>
      <c r="DE26" s="163"/>
      <c r="DF26" s="31" t="str">
        <f t="shared" si="5"/>
        <v/>
      </c>
      <c r="DG26" s="153"/>
      <c r="DH26" s="154"/>
      <c r="DI26" s="154"/>
      <c r="DJ26" s="154"/>
      <c r="DK26" s="154"/>
      <c r="DL26" s="155"/>
      <c r="DN26" s="121"/>
      <c r="DO26" s="8" t="str">
        <f t="shared" si="6"/>
        <v/>
      </c>
      <c r="DP26" s="8" t="str">
        <f t="shared" si="19"/>
        <v/>
      </c>
      <c r="DQ26" s="8" t="str">
        <f t="shared" si="20"/>
        <v/>
      </c>
      <c r="DR26" s="134" t="str">
        <f t="shared" si="7"/>
        <v/>
      </c>
      <c r="DS26" s="8" t="str">
        <f t="shared" si="21"/>
        <v/>
      </c>
      <c r="DT26" s="8" t="str">
        <f t="shared" si="8"/>
        <v/>
      </c>
      <c r="DU26" s="8" t="str">
        <f t="shared" si="9"/>
        <v/>
      </c>
      <c r="DV26" s="8" t="str">
        <f t="shared" si="22"/>
        <v/>
      </c>
      <c r="DW26" s="8" t="str">
        <f t="shared" si="23"/>
        <v/>
      </c>
      <c r="DX26" s="8" t="str">
        <f t="shared" si="10"/>
        <v/>
      </c>
      <c r="DY26" s="8" t="str">
        <f t="shared" si="11"/>
        <v/>
      </c>
      <c r="DZ26" s="8" t="str">
        <f t="shared" si="24"/>
        <v/>
      </c>
      <c r="EA26" s="8" t="str">
        <f t="shared" si="25"/>
        <v/>
      </c>
      <c r="EB26" s="8" t="str">
        <f t="shared" si="26"/>
        <v/>
      </c>
      <c r="EC26" s="8" t="str">
        <f t="shared" si="27"/>
        <v/>
      </c>
      <c r="ED26" s="8" t="str">
        <f t="shared" si="28"/>
        <v/>
      </c>
      <c r="EE26" s="8" t="str">
        <f t="shared" si="29"/>
        <v/>
      </c>
      <c r="EF26" s="8" t="str">
        <f t="shared" si="30"/>
        <v/>
      </c>
      <c r="EG26" s="8" t="str">
        <f t="shared" si="31"/>
        <v/>
      </c>
      <c r="EH26" s="8" t="str">
        <f t="shared" si="32"/>
        <v/>
      </c>
      <c r="EI26" s="8" t="str">
        <f t="shared" si="33"/>
        <v/>
      </c>
      <c r="EJ26" s="8" t="str">
        <f t="shared" si="34"/>
        <v/>
      </c>
      <c r="EK26" s="8" t="str">
        <f t="shared" si="35"/>
        <v/>
      </c>
      <c r="EL26" s="8" t="str">
        <f t="shared" si="36"/>
        <v/>
      </c>
      <c r="EM26" s="8" t="str">
        <f t="shared" si="37"/>
        <v/>
      </c>
      <c r="EN26" s="8" t="str">
        <f t="shared" si="38"/>
        <v/>
      </c>
      <c r="EO26" s="8" t="str">
        <f t="shared" si="39"/>
        <v/>
      </c>
      <c r="EP26" s="8" t="str">
        <f t="shared" si="40"/>
        <v/>
      </c>
      <c r="EQ26" s="8" t="str">
        <f t="shared" si="41"/>
        <v/>
      </c>
      <c r="ER26" s="8" t="str">
        <f t="shared" si="42"/>
        <v/>
      </c>
      <c r="ES26" s="8" t="str">
        <f t="shared" si="43"/>
        <v/>
      </c>
      <c r="ET26" s="8" t="str">
        <f t="shared" si="44"/>
        <v/>
      </c>
      <c r="EU26" s="8" t="str">
        <f t="shared" si="45"/>
        <v/>
      </c>
      <c r="EV26" s="8" t="str">
        <f t="shared" si="46"/>
        <v/>
      </c>
      <c r="EW26" s="8" t="str">
        <f t="shared" si="47"/>
        <v/>
      </c>
      <c r="EX26" s="8" t="str">
        <f t="shared" si="48"/>
        <v/>
      </c>
      <c r="EY26" s="8" t="str">
        <f t="shared" si="49"/>
        <v/>
      </c>
      <c r="EZ26" s="8" t="str">
        <f t="shared" si="50"/>
        <v/>
      </c>
      <c r="FA26" s="8" t="str">
        <f t="shared" si="51"/>
        <v/>
      </c>
      <c r="FB26" s="8" t="str">
        <f t="shared" si="52"/>
        <v/>
      </c>
      <c r="FC26" s="8" t="str">
        <f t="shared" si="53"/>
        <v/>
      </c>
      <c r="FD26" s="8" t="str">
        <f t="shared" si="54"/>
        <v/>
      </c>
      <c r="FE26" s="8" t="str">
        <f t="shared" si="55"/>
        <v/>
      </c>
      <c r="FF26" s="8" t="str">
        <f t="shared" si="56"/>
        <v/>
      </c>
      <c r="FG26" s="8" t="str">
        <f t="shared" si="57"/>
        <v/>
      </c>
      <c r="FH26" s="8" t="str">
        <f t="shared" si="58"/>
        <v/>
      </c>
      <c r="FI26" s="8" t="str">
        <f t="shared" si="59"/>
        <v/>
      </c>
      <c r="FJ26" s="8" t="str">
        <f t="shared" si="60"/>
        <v/>
      </c>
      <c r="FK26" s="8" t="str">
        <f t="shared" si="61"/>
        <v/>
      </c>
      <c r="FL26" s="8" t="str">
        <f t="shared" si="62"/>
        <v/>
      </c>
      <c r="FM26" s="8" t="str">
        <f t="shared" si="63"/>
        <v/>
      </c>
      <c r="FN26" s="8" t="str">
        <f t="shared" si="12"/>
        <v/>
      </c>
      <c r="FO26" s="8" t="str">
        <f t="shared" si="12"/>
        <v/>
      </c>
      <c r="FP26" s="8" t="str">
        <f t="shared" si="64"/>
        <v/>
      </c>
      <c r="FQ26" s="8" t="str">
        <f t="shared" si="65"/>
        <v/>
      </c>
      <c r="FR26" s="8" t="str">
        <f t="shared" si="66"/>
        <v/>
      </c>
      <c r="FS26" s="8" t="str">
        <f t="shared" si="67"/>
        <v/>
      </c>
      <c r="FT26" s="8" t="str">
        <f t="shared" si="68"/>
        <v/>
      </c>
      <c r="FU26" s="8" t="str">
        <f t="shared" si="69"/>
        <v/>
      </c>
      <c r="FV26" s="8" t="str">
        <f t="shared" si="70"/>
        <v/>
      </c>
      <c r="FW26" s="8" t="str">
        <f t="shared" si="13"/>
        <v/>
      </c>
      <c r="FX26" s="8" t="str">
        <f t="shared" si="13"/>
        <v/>
      </c>
      <c r="FY26" s="8" t="str">
        <f t="shared" si="13"/>
        <v/>
      </c>
      <c r="FZ26" s="8" t="str">
        <f t="shared" si="71"/>
        <v/>
      </c>
      <c r="GA26" s="8" t="str">
        <f t="shared" si="72"/>
        <v/>
      </c>
      <c r="GB26" s="8" t="str">
        <f t="shared" si="73"/>
        <v/>
      </c>
      <c r="GC26" s="8" t="str">
        <f t="shared" si="74"/>
        <v/>
      </c>
      <c r="GD26" s="8" t="str">
        <f t="shared" si="75"/>
        <v/>
      </c>
      <c r="GE26" s="8" t="str">
        <f t="shared" si="76"/>
        <v/>
      </c>
      <c r="GF26" s="8" t="str">
        <f t="shared" si="77"/>
        <v/>
      </c>
      <c r="GG26" s="8" t="str">
        <f t="shared" si="78"/>
        <v/>
      </c>
      <c r="GH26" s="8" t="str">
        <f t="shared" si="79"/>
        <v/>
      </c>
      <c r="GI26" s="8" t="str">
        <f t="shared" si="80"/>
        <v/>
      </c>
      <c r="GJ26" s="8" t="str">
        <f t="shared" si="81"/>
        <v/>
      </c>
      <c r="GK26" s="8" t="str">
        <f t="shared" si="82"/>
        <v/>
      </c>
      <c r="GL26" s="8" t="str">
        <f t="shared" si="83"/>
        <v/>
      </c>
      <c r="GM26" s="8" t="str">
        <f t="shared" si="84"/>
        <v/>
      </c>
      <c r="GN26" s="8" t="str">
        <f t="shared" si="85"/>
        <v/>
      </c>
      <c r="GO26" s="8" t="str">
        <f t="shared" si="86"/>
        <v/>
      </c>
      <c r="GP26" s="8" t="str">
        <f t="shared" si="87"/>
        <v/>
      </c>
      <c r="GQ26" s="8" t="str">
        <f t="shared" si="88"/>
        <v/>
      </c>
      <c r="GR26" s="8" t="str">
        <f t="shared" si="89"/>
        <v/>
      </c>
      <c r="GS26" s="8" t="str">
        <f t="shared" si="90"/>
        <v/>
      </c>
      <c r="GT26" s="8" t="str">
        <f t="shared" si="91"/>
        <v/>
      </c>
      <c r="GU26" s="8" t="str">
        <f t="shared" si="92"/>
        <v/>
      </c>
      <c r="GV26" s="8" t="str">
        <f t="shared" si="93"/>
        <v/>
      </c>
      <c r="GW26" s="8" t="str">
        <f t="shared" si="94"/>
        <v/>
      </c>
      <c r="GX26" s="8" t="str">
        <f t="shared" si="95"/>
        <v/>
      </c>
      <c r="GY26" s="8" t="str">
        <f t="shared" si="96"/>
        <v/>
      </c>
      <c r="GZ26" s="8" t="str">
        <f t="shared" si="97"/>
        <v/>
      </c>
      <c r="HA26" s="8" t="str">
        <f t="shared" si="98"/>
        <v/>
      </c>
      <c r="HB26" s="8" t="str">
        <f t="shared" si="99"/>
        <v/>
      </c>
      <c r="HC26" s="8" t="str">
        <f t="shared" si="100"/>
        <v/>
      </c>
      <c r="HD26" s="8" t="str">
        <f t="shared" si="101"/>
        <v/>
      </c>
      <c r="HE26" s="8" t="str">
        <f t="shared" si="102"/>
        <v/>
      </c>
      <c r="HF26" s="8" t="str">
        <f t="shared" si="103"/>
        <v/>
      </c>
      <c r="HG26" s="8" t="str">
        <f t="shared" si="104"/>
        <v/>
      </c>
      <c r="HH26" s="8" t="str">
        <f t="shared" si="105"/>
        <v/>
      </c>
      <c r="HI26" s="8" t="str">
        <f t="shared" si="106"/>
        <v/>
      </c>
      <c r="HJ26" s="8" t="str">
        <f t="shared" si="107"/>
        <v/>
      </c>
      <c r="HK26" s="8" t="str">
        <f t="shared" si="108"/>
        <v/>
      </c>
      <c r="HL26" s="8" t="str">
        <f t="shared" si="109"/>
        <v/>
      </c>
      <c r="HM26" s="8" t="str">
        <f t="shared" si="110"/>
        <v/>
      </c>
      <c r="HN26" s="8" t="str">
        <f t="shared" si="111"/>
        <v/>
      </c>
      <c r="HO26" s="8" t="str">
        <f t="shared" si="112"/>
        <v/>
      </c>
      <c r="HP26" s="8" t="str">
        <f t="shared" si="113"/>
        <v/>
      </c>
      <c r="HQ26" s="9"/>
      <c r="HR26" s="147" t="str">
        <f t="shared" si="14"/>
        <v/>
      </c>
      <c r="HS26" s="147" t="str">
        <f t="shared" si="114"/>
        <v/>
      </c>
      <c r="HT26" s="147" t="str">
        <f t="shared" si="115"/>
        <v/>
      </c>
      <c r="HU26" s="147" t="str">
        <f t="shared" si="116"/>
        <v/>
      </c>
      <c r="HV26" s="147" t="str">
        <f t="shared" si="15"/>
        <v/>
      </c>
      <c r="HW26" s="147" t="str">
        <f t="shared" si="16"/>
        <v/>
      </c>
      <c r="HX26" s="9"/>
      <c r="HZ26" s="11"/>
      <c r="IA26" s="11"/>
      <c r="IB26" s="11">
        <f t="shared" si="17"/>
        <v>0</v>
      </c>
      <c r="IC26" s="34" t="str">
        <f t="shared" si="18"/>
        <v/>
      </c>
      <c r="IE26" s="12" t="s">
        <v>3</v>
      </c>
    </row>
    <row r="27" spans="1:239" s="10" customFormat="1" ht="25.5" x14ac:dyDescent="0.2">
      <c r="A27" s="30">
        <v>18</v>
      </c>
      <c r="B27" s="31" t="str">
        <f t="shared" si="4"/>
        <v/>
      </c>
      <c r="C27" s="70"/>
      <c r="D27" s="19"/>
      <c r="E27" s="19"/>
      <c r="F27" s="73"/>
      <c r="G27" s="73"/>
      <c r="H27" s="73"/>
      <c r="I27" s="73"/>
      <c r="J27" s="19"/>
      <c r="K27" s="19"/>
      <c r="L27" s="19"/>
      <c r="M27" s="19"/>
      <c r="N27" s="19"/>
      <c r="O27" s="28"/>
      <c r="P27" s="19"/>
      <c r="Q27" s="28"/>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61"/>
      <c r="DE27" s="163"/>
      <c r="DF27" s="31" t="str">
        <f t="shared" si="5"/>
        <v/>
      </c>
      <c r="DG27" s="153"/>
      <c r="DH27" s="154"/>
      <c r="DI27" s="154"/>
      <c r="DJ27" s="154"/>
      <c r="DK27" s="154"/>
      <c r="DL27" s="155"/>
      <c r="DN27" s="121"/>
      <c r="DO27" s="8" t="str">
        <f t="shared" si="6"/>
        <v/>
      </c>
      <c r="DP27" s="8" t="str">
        <f t="shared" si="19"/>
        <v/>
      </c>
      <c r="DQ27" s="8" t="str">
        <f t="shared" si="20"/>
        <v/>
      </c>
      <c r="DR27" s="134" t="str">
        <f t="shared" si="7"/>
        <v/>
      </c>
      <c r="DS27" s="8" t="str">
        <f t="shared" si="21"/>
        <v/>
      </c>
      <c r="DT27" s="8" t="str">
        <f t="shared" si="8"/>
        <v/>
      </c>
      <c r="DU27" s="8" t="str">
        <f t="shared" si="9"/>
        <v/>
      </c>
      <c r="DV27" s="8" t="str">
        <f t="shared" si="22"/>
        <v/>
      </c>
      <c r="DW27" s="8" t="str">
        <f t="shared" si="23"/>
        <v/>
      </c>
      <c r="DX27" s="8" t="str">
        <f t="shared" si="10"/>
        <v/>
      </c>
      <c r="DY27" s="8" t="str">
        <f t="shared" si="11"/>
        <v/>
      </c>
      <c r="DZ27" s="8" t="str">
        <f t="shared" si="24"/>
        <v/>
      </c>
      <c r="EA27" s="8" t="str">
        <f t="shared" si="25"/>
        <v/>
      </c>
      <c r="EB27" s="8" t="str">
        <f t="shared" si="26"/>
        <v/>
      </c>
      <c r="EC27" s="8" t="str">
        <f t="shared" si="27"/>
        <v/>
      </c>
      <c r="ED27" s="8" t="str">
        <f t="shared" si="28"/>
        <v/>
      </c>
      <c r="EE27" s="8" t="str">
        <f t="shared" si="29"/>
        <v/>
      </c>
      <c r="EF27" s="8" t="str">
        <f t="shared" si="30"/>
        <v/>
      </c>
      <c r="EG27" s="8" t="str">
        <f t="shared" si="31"/>
        <v/>
      </c>
      <c r="EH27" s="8" t="str">
        <f t="shared" si="32"/>
        <v/>
      </c>
      <c r="EI27" s="8" t="str">
        <f t="shared" si="33"/>
        <v/>
      </c>
      <c r="EJ27" s="8" t="str">
        <f t="shared" si="34"/>
        <v/>
      </c>
      <c r="EK27" s="8" t="str">
        <f t="shared" si="35"/>
        <v/>
      </c>
      <c r="EL27" s="8" t="str">
        <f t="shared" si="36"/>
        <v/>
      </c>
      <c r="EM27" s="8" t="str">
        <f t="shared" si="37"/>
        <v/>
      </c>
      <c r="EN27" s="8" t="str">
        <f t="shared" si="38"/>
        <v/>
      </c>
      <c r="EO27" s="8" t="str">
        <f t="shared" si="39"/>
        <v/>
      </c>
      <c r="EP27" s="8" t="str">
        <f t="shared" si="40"/>
        <v/>
      </c>
      <c r="EQ27" s="8" t="str">
        <f t="shared" si="41"/>
        <v/>
      </c>
      <c r="ER27" s="8" t="str">
        <f t="shared" si="42"/>
        <v/>
      </c>
      <c r="ES27" s="8" t="str">
        <f t="shared" si="43"/>
        <v/>
      </c>
      <c r="ET27" s="8" t="str">
        <f t="shared" si="44"/>
        <v/>
      </c>
      <c r="EU27" s="8" t="str">
        <f t="shared" si="45"/>
        <v/>
      </c>
      <c r="EV27" s="8" t="str">
        <f t="shared" si="46"/>
        <v/>
      </c>
      <c r="EW27" s="8" t="str">
        <f t="shared" si="47"/>
        <v/>
      </c>
      <c r="EX27" s="8" t="str">
        <f t="shared" si="48"/>
        <v/>
      </c>
      <c r="EY27" s="8" t="str">
        <f t="shared" si="49"/>
        <v/>
      </c>
      <c r="EZ27" s="8" t="str">
        <f t="shared" si="50"/>
        <v/>
      </c>
      <c r="FA27" s="8" t="str">
        <f t="shared" si="51"/>
        <v/>
      </c>
      <c r="FB27" s="8" t="str">
        <f t="shared" si="52"/>
        <v/>
      </c>
      <c r="FC27" s="8" t="str">
        <f t="shared" si="53"/>
        <v/>
      </c>
      <c r="FD27" s="8" t="str">
        <f t="shared" si="54"/>
        <v/>
      </c>
      <c r="FE27" s="8" t="str">
        <f t="shared" si="55"/>
        <v/>
      </c>
      <c r="FF27" s="8" t="str">
        <f t="shared" si="56"/>
        <v/>
      </c>
      <c r="FG27" s="8" t="str">
        <f t="shared" si="57"/>
        <v/>
      </c>
      <c r="FH27" s="8" t="str">
        <f t="shared" si="58"/>
        <v/>
      </c>
      <c r="FI27" s="8" t="str">
        <f t="shared" si="59"/>
        <v/>
      </c>
      <c r="FJ27" s="8" t="str">
        <f t="shared" si="60"/>
        <v/>
      </c>
      <c r="FK27" s="8" t="str">
        <f t="shared" si="61"/>
        <v/>
      </c>
      <c r="FL27" s="8" t="str">
        <f t="shared" si="62"/>
        <v/>
      </c>
      <c r="FM27" s="8" t="str">
        <f t="shared" si="63"/>
        <v/>
      </c>
      <c r="FN27" s="8" t="str">
        <f t="shared" si="12"/>
        <v/>
      </c>
      <c r="FO27" s="8" t="str">
        <f t="shared" si="12"/>
        <v/>
      </c>
      <c r="FP27" s="8" t="str">
        <f t="shared" si="64"/>
        <v/>
      </c>
      <c r="FQ27" s="8" t="str">
        <f t="shared" si="65"/>
        <v/>
      </c>
      <c r="FR27" s="8" t="str">
        <f t="shared" si="66"/>
        <v/>
      </c>
      <c r="FS27" s="8" t="str">
        <f t="shared" si="67"/>
        <v/>
      </c>
      <c r="FT27" s="8" t="str">
        <f t="shared" si="68"/>
        <v/>
      </c>
      <c r="FU27" s="8" t="str">
        <f t="shared" si="69"/>
        <v/>
      </c>
      <c r="FV27" s="8" t="str">
        <f t="shared" si="70"/>
        <v/>
      </c>
      <c r="FW27" s="8" t="str">
        <f t="shared" si="13"/>
        <v/>
      </c>
      <c r="FX27" s="8" t="str">
        <f t="shared" si="13"/>
        <v/>
      </c>
      <c r="FY27" s="8" t="str">
        <f t="shared" si="13"/>
        <v/>
      </c>
      <c r="FZ27" s="8" t="str">
        <f t="shared" si="71"/>
        <v/>
      </c>
      <c r="GA27" s="8" t="str">
        <f t="shared" si="72"/>
        <v/>
      </c>
      <c r="GB27" s="8" t="str">
        <f t="shared" si="73"/>
        <v/>
      </c>
      <c r="GC27" s="8" t="str">
        <f t="shared" si="74"/>
        <v/>
      </c>
      <c r="GD27" s="8" t="str">
        <f t="shared" si="75"/>
        <v/>
      </c>
      <c r="GE27" s="8" t="str">
        <f t="shared" si="76"/>
        <v/>
      </c>
      <c r="GF27" s="8" t="str">
        <f t="shared" si="77"/>
        <v/>
      </c>
      <c r="GG27" s="8" t="str">
        <f t="shared" si="78"/>
        <v/>
      </c>
      <c r="GH27" s="8" t="str">
        <f t="shared" si="79"/>
        <v/>
      </c>
      <c r="GI27" s="8" t="str">
        <f t="shared" si="80"/>
        <v/>
      </c>
      <c r="GJ27" s="8" t="str">
        <f t="shared" si="81"/>
        <v/>
      </c>
      <c r="GK27" s="8" t="str">
        <f t="shared" si="82"/>
        <v/>
      </c>
      <c r="GL27" s="8" t="str">
        <f t="shared" si="83"/>
        <v/>
      </c>
      <c r="GM27" s="8" t="str">
        <f t="shared" si="84"/>
        <v/>
      </c>
      <c r="GN27" s="8" t="str">
        <f t="shared" si="85"/>
        <v/>
      </c>
      <c r="GO27" s="8" t="str">
        <f t="shared" si="86"/>
        <v/>
      </c>
      <c r="GP27" s="8" t="str">
        <f t="shared" si="87"/>
        <v/>
      </c>
      <c r="GQ27" s="8" t="str">
        <f t="shared" si="88"/>
        <v/>
      </c>
      <c r="GR27" s="8" t="str">
        <f t="shared" si="89"/>
        <v/>
      </c>
      <c r="GS27" s="8" t="str">
        <f t="shared" si="90"/>
        <v/>
      </c>
      <c r="GT27" s="8" t="str">
        <f t="shared" si="91"/>
        <v/>
      </c>
      <c r="GU27" s="8" t="str">
        <f t="shared" si="92"/>
        <v/>
      </c>
      <c r="GV27" s="8" t="str">
        <f t="shared" si="93"/>
        <v/>
      </c>
      <c r="GW27" s="8" t="str">
        <f t="shared" si="94"/>
        <v/>
      </c>
      <c r="GX27" s="8" t="str">
        <f t="shared" si="95"/>
        <v/>
      </c>
      <c r="GY27" s="8" t="str">
        <f t="shared" si="96"/>
        <v/>
      </c>
      <c r="GZ27" s="8" t="str">
        <f t="shared" si="97"/>
        <v/>
      </c>
      <c r="HA27" s="8" t="str">
        <f t="shared" si="98"/>
        <v/>
      </c>
      <c r="HB27" s="8" t="str">
        <f t="shared" si="99"/>
        <v/>
      </c>
      <c r="HC27" s="8" t="str">
        <f t="shared" si="100"/>
        <v/>
      </c>
      <c r="HD27" s="8" t="str">
        <f t="shared" si="101"/>
        <v/>
      </c>
      <c r="HE27" s="8" t="str">
        <f t="shared" si="102"/>
        <v/>
      </c>
      <c r="HF27" s="8" t="str">
        <f t="shared" si="103"/>
        <v/>
      </c>
      <c r="HG27" s="8" t="str">
        <f t="shared" si="104"/>
        <v/>
      </c>
      <c r="HH27" s="8" t="str">
        <f t="shared" si="105"/>
        <v/>
      </c>
      <c r="HI27" s="8" t="str">
        <f t="shared" si="106"/>
        <v/>
      </c>
      <c r="HJ27" s="8" t="str">
        <f t="shared" si="107"/>
        <v/>
      </c>
      <c r="HK27" s="8" t="str">
        <f t="shared" si="108"/>
        <v/>
      </c>
      <c r="HL27" s="8" t="str">
        <f t="shared" si="109"/>
        <v/>
      </c>
      <c r="HM27" s="8" t="str">
        <f t="shared" si="110"/>
        <v/>
      </c>
      <c r="HN27" s="8" t="str">
        <f t="shared" si="111"/>
        <v/>
      </c>
      <c r="HO27" s="8" t="str">
        <f t="shared" si="112"/>
        <v/>
      </c>
      <c r="HP27" s="8" t="str">
        <f t="shared" si="113"/>
        <v/>
      </c>
      <c r="HQ27" s="9"/>
      <c r="HR27" s="147" t="str">
        <f t="shared" si="14"/>
        <v/>
      </c>
      <c r="HS27" s="147" t="str">
        <f t="shared" si="114"/>
        <v/>
      </c>
      <c r="HT27" s="147" t="str">
        <f t="shared" si="115"/>
        <v/>
      </c>
      <c r="HU27" s="147" t="str">
        <f t="shared" si="116"/>
        <v/>
      </c>
      <c r="HV27" s="147" t="str">
        <f t="shared" si="15"/>
        <v/>
      </c>
      <c r="HW27" s="147" t="str">
        <f t="shared" si="16"/>
        <v/>
      </c>
      <c r="HX27" s="9"/>
      <c r="HZ27" s="11"/>
      <c r="IA27" s="11"/>
      <c r="IB27" s="11">
        <f t="shared" si="17"/>
        <v>0</v>
      </c>
      <c r="IC27" s="34" t="str">
        <f t="shared" si="18"/>
        <v/>
      </c>
      <c r="IE27" s="12" t="s">
        <v>3</v>
      </c>
    </row>
    <row r="28" spans="1:239" s="10" customFormat="1" ht="25.5" x14ac:dyDescent="0.2">
      <c r="A28" s="30">
        <v>19</v>
      </c>
      <c r="B28" s="31" t="str">
        <f t="shared" si="4"/>
        <v/>
      </c>
      <c r="C28" s="70"/>
      <c r="D28" s="19"/>
      <c r="E28" s="19"/>
      <c r="F28" s="73"/>
      <c r="G28" s="73"/>
      <c r="H28" s="73"/>
      <c r="I28" s="73"/>
      <c r="J28" s="19"/>
      <c r="K28" s="19"/>
      <c r="L28" s="19"/>
      <c r="M28" s="19"/>
      <c r="N28" s="19"/>
      <c r="O28" s="28"/>
      <c r="P28" s="19"/>
      <c r="Q28" s="28"/>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61"/>
      <c r="DE28" s="163"/>
      <c r="DF28" s="31" t="str">
        <f t="shared" si="5"/>
        <v/>
      </c>
      <c r="DG28" s="153"/>
      <c r="DH28" s="154"/>
      <c r="DI28" s="154"/>
      <c r="DJ28" s="154"/>
      <c r="DK28" s="154"/>
      <c r="DL28" s="155"/>
      <c r="DN28" s="121"/>
      <c r="DO28" s="8" t="str">
        <f t="shared" si="6"/>
        <v/>
      </c>
      <c r="DP28" s="8" t="str">
        <f t="shared" si="19"/>
        <v/>
      </c>
      <c r="DQ28" s="8" t="str">
        <f t="shared" si="20"/>
        <v/>
      </c>
      <c r="DR28" s="134" t="str">
        <f t="shared" si="7"/>
        <v/>
      </c>
      <c r="DS28" s="8" t="str">
        <f t="shared" si="21"/>
        <v/>
      </c>
      <c r="DT28" s="8" t="str">
        <f t="shared" si="8"/>
        <v/>
      </c>
      <c r="DU28" s="8" t="str">
        <f t="shared" si="9"/>
        <v/>
      </c>
      <c r="DV28" s="8" t="str">
        <f t="shared" si="22"/>
        <v/>
      </c>
      <c r="DW28" s="8" t="str">
        <f t="shared" si="23"/>
        <v/>
      </c>
      <c r="DX28" s="8" t="str">
        <f t="shared" si="10"/>
        <v/>
      </c>
      <c r="DY28" s="8" t="str">
        <f t="shared" si="11"/>
        <v/>
      </c>
      <c r="DZ28" s="8" t="str">
        <f t="shared" si="24"/>
        <v/>
      </c>
      <c r="EA28" s="8" t="str">
        <f t="shared" si="25"/>
        <v/>
      </c>
      <c r="EB28" s="8" t="str">
        <f t="shared" si="26"/>
        <v/>
      </c>
      <c r="EC28" s="8" t="str">
        <f t="shared" si="27"/>
        <v/>
      </c>
      <c r="ED28" s="8" t="str">
        <f t="shared" si="28"/>
        <v/>
      </c>
      <c r="EE28" s="8" t="str">
        <f t="shared" si="29"/>
        <v/>
      </c>
      <c r="EF28" s="8" t="str">
        <f t="shared" si="30"/>
        <v/>
      </c>
      <c r="EG28" s="8" t="str">
        <f t="shared" si="31"/>
        <v/>
      </c>
      <c r="EH28" s="8" t="str">
        <f t="shared" si="32"/>
        <v/>
      </c>
      <c r="EI28" s="8" t="str">
        <f t="shared" si="33"/>
        <v/>
      </c>
      <c r="EJ28" s="8" t="str">
        <f t="shared" si="34"/>
        <v/>
      </c>
      <c r="EK28" s="8" t="str">
        <f t="shared" si="35"/>
        <v/>
      </c>
      <c r="EL28" s="8" t="str">
        <f t="shared" si="36"/>
        <v/>
      </c>
      <c r="EM28" s="8" t="str">
        <f t="shared" si="37"/>
        <v/>
      </c>
      <c r="EN28" s="8" t="str">
        <f t="shared" si="38"/>
        <v/>
      </c>
      <c r="EO28" s="8" t="str">
        <f t="shared" si="39"/>
        <v/>
      </c>
      <c r="EP28" s="8" t="str">
        <f t="shared" si="40"/>
        <v/>
      </c>
      <c r="EQ28" s="8" t="str">
        <f t="shared" si="41"/>
        <v/>
      </c>
      <c r="ER28" s="8" t="str">
        <f t="shared" si="42"/>
        <v/>
      </c>
      <c r="ES28" s="8" t="str">
        <f t="shared" si="43"/>
        <v/>
      </c>
      <c r="ET28" s="8" t="str">
        <f t="shared" si="44"/>
        <v/>
      </c>
      <c r="EU28" s="8" t="str">
        <f t="shared" si="45"/>
        <v/>
      </c>
      <c r="EV28" s="8" t="str">
        <f t="shared" si="46"/>
        <v/>
      </c>
      <c r="EW28" s="8" t="str">
        <f t="shared" si="47"/>
        <v/>
      </c>
      <c r="EX28" s="8" t="str">
        <f t="shared" si="48"/>
        <v/>
      </c>
      <c r="EY28" s="8" t="str">
        <f t="shared" si="49"/>
        <v/>
      </c>
      <c r="EZ28" s="8" t="str">
        <f t="shared" si="50"/>
        <v/>
      </c>
      <c r="FA28" s="8" t="str">
        <f t="shared" si="51"/>
        <v/>
      </c>
      <c r="FB28" s="8" t="str">
        <f t="shared" si="52"/>
        <v/>
      </c>
      <c r="FC28" s="8" t="str">
        <f t="shared" si="53"/>
        <v/>
      </c>
      <c r="FD28" s="8" t="str">
        <f t="shared" si="54"/>
        <v/>
      </c>
      <c r="FE28" s="8" t="str">
        <f t="shared" si="55"/>
        <v/>
      </c>
      <c r="FF28" s="8" t="str">
        <f t="shared" si="56"/>
        <v/>
      </c>
      <c r="FG28" s="8" t="str">
        <f t="shared" si="57"/>
        <v/>
      </c>
      <c r="FH28" s="8" t="str">
        <f t="shared" si="58"/>
        <v/>
      </c>
      <c r="FI28" s="8" t="str">
        <f t="shared" si="59"/>
        <v/>
      </c>
      <c r="FJ28" s="8" t="str">
        <f t="shared" si="60"/>
        <v/>
      </c>
      <c r="FK28" s="8" t="str">
        <f t="shared" si="61"/>
        <v/>
      </c>
      <c r="FL28" s="8" t="str">
        <f t="shared" si="62"/>
        <v/>
      </c>
      <c r="FM28" s="8" t="str">
        <f t="shared" si="63"/>
        <v/>
      </c>
      <c r="FN28" s="8" t="str">
        <f t="shared" si="12"/>
        <v/>
      </c>
      <c r="FO28" s="8" t="str">
        <f t="shared" si="12"/>
        <v/>
      </c>
      <c r="FP28" s="8" t="str">
        <f t="shared" si="64"/>
        <v/>
      </c>
      <c r="FQ28" s="8" t="str">
        <f t="shared" si="65"/>
        <v/>
      </c>
      <c r="FR28" s="8" t="str">
        <f t="shared" si="66"/>
        <v/>
      </c>
      <c r="FS28" s="8" t="str">
        <f t="shared" si="67"/>
        <v/>
      </c>
      <c r="FT28" s="8" t="str">
        <f t="shared" si="68"/>
        <v/>
      </c>
      <c r="FU28" s="8" t="str">
        <f t="shared" si="69"/>
        <v/>
      </c>
      <c r="FV28" s="8" t="str">
        <f t="shared" si="70"/>
        <v/>
      </c>
      <c r="FW28" s="8" t="str">
        <f t="shared" si="13"/>
        <v/>
      </c>
      <c r="FX28" s="8" t="str">
        <f t="shared" si="13"/>
        <v/>
      </c>
      <c r="FY28" s="8" t="str">
        <f t="shared" si="13"/>
        <v/>
      </c>
      <c r="FZ28" s="8" t="str">
        <f t="shared" si="71"/>
        <v/>
      </c>
      <c r="GA28" s="8" t="str">
        <f t="shared" si="72"/>
        <v/>
      </c>
      <c r="GB28" s="8" t="str">
        <f t="shared" si="73"/>
        <v/>
      </c>
      <c r="GC28" s="8" t="str">
        <f t="shared" si="74"/>
        <v/>
      </c>
      <c r="GD28" s="8" t="str">
        <f t="shared" si="75"/>
        <v/>
      </c>
      <c r="GE28" s="8" t="str">
        <f t="shared" si="76"/>
        <v/>
      </c>
      <c r="GF28" s="8" t="str">
        <f t="shared" si="77"/>
        <v/>
      </c>
      <c r="GG28" s="8" t="str">
        <f t="shared" si="78"/>
        <v/>
      </c>
      <c r="GH28" s="8" t="str">
        <f t="shared" si="79"/>
        <v/>
      </c>
      <c r="GI28" s="8" t="str">
        <f t="shared" si="80"/>
        <v/>
      </c>
      <c r="GJ28" s="8" t="str">
        <f t="shared" si="81"/>
        <v/>
      </c>
      <c r="GK28" s="8" t="str">
        <f t="shared" si="82"/>
        <v/>
      </c>
      <c r="GL28" s="8" t="str">
        <f t="shared" si="83"/>
        <v/>
      </c>
      <c r="GM28" s="8" t="str">
        <f t="shared" si="84"/>
        <v/>
      </c>
      <c r="GN28" s="8" t="str">
        <f t="shared" si="85"/>
        <v/>
      </c>
      <c r="GO28" s="8" t="str">
        <f t="shared" si="86"/>
        <v/>
      </c>
      <c r="GP28" s="8" t="str">
        <f t="shared" si="87"/>
        <v/>
      </c>
      <c r="GQ28" s="8" t="str">
        <f t="shared" si="88"/>
        <v/>
      </c>
      <c r="GR28" s="8" t="str">
        <f t="shared" si="89"/>
        <v/>
      </c>
      <c r="GS28" s="8" t="str">
        <f t="shared" si="90"/>
        <v/>
      </c>
      <c r="GT28" s="8" t="str">
        <f t="shared" si="91"/>
        <v/>
      </c>
      <c r="GU28" s="8" t="str">
        <f t="shared" si="92"/>
        <v/>
      </c>
      <c r="GV28" s="8" t="str">
        <f t="shared" si="93"/>
        <v/>
      </c>
      <c r="GW28" s="8" t="str">
        <f t="shared" si="94"/>
        <v/>
      </c>
      <c r="GX28" s="8" t="str">
        <f t="shared" si="95"/>
        <v/>
      </c>
      <c r="GY28" s="8" t="str">
        <f t="shared" si="96"/>
        <v/>
      </c>
      <c r="GZ28" s="8" t="str">
        <f t="shared" si="97"/>
        <v/>
      </c>
      <c r="HA28" s="8" t="str">
        <f t="shared" si="98"/>
        <v/>
      </c>
      <c r="HB28" s="8" t="str">
        <f t="shared" si="99"/>
        <v/>
      </c>
      <c r="HC28" s="8" t="str">
        <f t="shared" si="100"/>
        <v/>
      </c>
      <c r="HD28" s="8" t="str">
        <f t="shared" si="101"/>
        <v/>
      </c>
      <c r="HE28" s="8" t="str">
        <f t="shared" si="102"/>
        <v/>
      </c>
      <c r="HF28" s="8" t="str">
        <f t="shared" si="103"/>
        <v/>
      </c>
      <c r="HG28" s="8" t="str">
        <f t="shared" si="104"/>
        <v/>
      </c>
      <c r="HH28" s="8" t="str">
        <f t="shared" si="105"/>
        <v/>
      </c>
      <c r="HI28" s="8" t="str">
        <f t="shared" si="106"/>
        <v/>
      </c>
      <c r="HJ28" s="8" t="str">
        <f t="shared" si="107"/>
        <v/>
      </c>
      <c r="HK28" s="8" t="str">
        <f t="shared" si="108"/>
        <v/>
      </c>
      <c r="HL28" s="8" t="str">
        <f t="shared" si="109"/>
        <v/>
      </c>
      <c r="HM28" s="8" t="str">
        <f t="shared" si="110"/>
        <v/>
      </c>
      <c r="HN28" s="8" t="str">
        <f t="shared" si="111"/>
        <v/>
      </c>
      <c r="HO28" s="8" t="str">
        <f t="shared" si="112"/>
        <v/>
      </c>
      <c r="HP28" s="8" t="str">
        <f t="shared" si="113"/>
        <v/>
      </c>
      <c r="HQ28" s="9"/>
      <c r="HR28" s="147" t="str">
        <f t="shared" si="14"/>
        <v/>
      </c>
      <c r="HS28" s="147" t="str">
        <f t="shared" si="114"/>
        <v/>
      </c>
      <c r="HT28" s="147" t="str">
        <f t="shared" si="115"/>
        <v/>
      </c>
      <c r="HU28" s="147" t="str">
        <f t="shared" si="116"/>
        <v/>
      </c>
      <c r="HV28" s="147" t="str">
        <f t="shared" si="15"/>
        <v/>
      </c>
      <c r="HW28" s="147" t="str">
        <f t="shared" si="16"/>
        <v/>
      </c>
      <c r="HX28" s="9"/>
      <c r="HZ28" s="11"/>
      <c r="IA28" s="11"/>
      <c r="IB28" s="11">
        <f t="shared" si="17"/>
        <v>0</v>
      </c>
      <c r="IC28" s="34" t="str">
        <f t="shared" si="18"/>
        <v/>
      </c>
      <c r="IE28" s="12" t="s">
        <v>3</v>
      </c>
    </row>
    <row r="29" spans="1:239" s="10" customFormat="1" ht="25.5" x14ac:dyDescent="0.2">
      <c r="A29" s="30">
        <v>20</v>
      </c>
      <c r="B29" s="31" t="str">
        <f t="shared" si="4"/>
        <v/>
      </c>
      <c r="C29" s="70"/>
      <c r="D29" s="19"/>
      <c r="E29" s="19"/>
      <c r="F29" s="73"/>
      <c r="G29" s="73"/>
      <c r="H29" s="73"/>
      <c r="I29" s="73"/>
      <c r="J29" s="19"/>
      <c r="K29" s="19"/>
      <c r="L29" s="19"/>
      <c r="M29" s="19"/>
      <c r="N29" s="19"/>
      <c r="O29" s="28"/>
      <c r="P29" s="19"/>
      <c r="Q29" s="28"/>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61"/>
      <c r="DE29" s="163"/>
      <c r="DF29" s="31" t="str">
        <f t="shared" si="5"/>
        <v/>
      </c>
      <c r="DG29" s="153"/>
      <c r="DH29" s="154"/>
      <c r="DI29" s="154"/>
      <c r="DJ29" s="154"/>
      <c r="DK29" s="154"/>
      <c r="DL29" s="155"/>
      <c r="DN29" s="121"/>
      <c r="DO29" s="8" t="str">
        <f t="shared" si="6"/>
        <v/>
      </c>
      <c r="DP29" s="8" t="str">
        <f t="shared" si="19"/>
        <v/>
      </c>
      <c r="DQ29" s="8" t="str">
        <f t="shared" si="20"/>
        <v/>
      </c>
      <c r="DR29" s="134" t="str">
        <f t="shared" si="7"/>
        <v/>
      </c>
      <c r="DS29" s="8" t="str">
        <f t="shared" si="21"/>
        <v/>
      </c>
      <c r="DT29" s="8" t="str">
        <f t="shared" si="8"/>
        <v/>
      </c>
      <c r="DU29" s="8" t="str">
        <f t="shared" si="9"/>
        <v/>
      </c>
      <c r="DV29" s="8" t="str">
        <f t="shared" si="22"/>
        <v/>
      </c>
      <c r="DW29" s="8" t="str">
        <f t="shared" si="23"/>
        <v/>
      </c>
      <c r="DX29" s="8" t="str">
        <f t="shared" si="10"/>
        <v/>
      </c>
      <c r="DY29" s="8" t="str">
        <f t="shared" si="11"/>
        <v/>
      </c>
      <c r="DZ29" s="8" t="str">
        <f t="shared" si="24"/>
        <v/>
      </c>
      <c r="EA29" s="8" t="str">
        <f t="shared" si="25"/>
        <v/>
      </c>
      <c r="EB29" s="8" t="str">
        <f t="shared" si="26"/>
        <v/>
      </c>
      <c r="EC29" s="8" t="str">
        <f t="shared" si="27"/>
        <v/>
      </c>
      <c r="ED29" s="8" t="str">
        <f t="shared" si="28"/>
        <v/>
      </c>
      <c r="EE29" s="8" t="str">
        <f t="shared" si="29"/>
        <v/>
      </c>
      <c r="EF29" s="8" t="str">
        <f t="shared" si="30"/>
        <v/>
      </c>
      <c r="EG29" s="8" t="str">
        <f t="shared" si="31"/>
        <v/>
      </c>
      <c r="EH29" s="8" t="str">
        <f t="shared" si="32"/>
        <v/>
      </c>
      <c r="EI29" s="8" t="str">
        <f t="shared" si="33"/>
        <v/>
      </c>
      <c r="EJ29" s="8" t="str">
        <f t="shared" si="34"/>
        <v/>
      </c>
      <c r="EK29" s="8" t="str">
        <f t="shared" si="35"/>
        <v/>
      </c>
      <c r="EL29" s="8" t="str">
        <f t="shared" si="36"/>
        <v/>
      </c>
      <c r="EM29" s="8" t="str">
        <f t="shared" si="37"/>
        <v/>
      </c>
      <c r="EN29" s="8" t="str">
        <f t="shared" si="38"/>
        <v/>
      </c>
      <c r="EO29" s="8" t="str">
        <f t="shared" si="39"/>
        <v/>
      </c>
      <c r="EP29" s="8" t="str">
        <f t="shared" si="40"/>
        <v/>
      </c>
      <c r="EQ29" s="8" t="str">
        <f t="shared" si="41"/>
        <v/>
      </c>
      <c r="ER29" s="8" t="str">
        <f t="shared" si="42"/>
        <v/>
      </c>
      <c r="ES29" s="8" t="str">
        <f t="shared" si="43"/>
        <v/>
      </c>
      <c r="ET29" s="8" t="str">
        <f t="shared" si="44"/>
        <v/>
      </c>
      <c r="EU29" s="8" t="str">
        <f t="shared" si="45"/>
        <v/>
      </c>
      <c r="EV29" s="8" t="str">
        <f t="shared" si="46"/>
        <v/>
      </c>
      <c r="EW29" s="8" t="str">
        <f t="shared" si="47"/>
        <v/>
      </c>
      <c r="EX29" s="8" t="str">
        <f t="shared" si="48"/>
        <v/>
      </c>
      <c r="EY29" s="8" t="str">
        <f t="shared" si="49"/>
        <v/>
      </c>
      <c r="EZ29" s="8" t="str">
        <f t="shared" si="50"/>
        <v/>
      </c>
      <c r="FA29" s="8" t="str">
        <f t="shared" si="51"/>
        <v/>
      </c>
      <c r="FB29" s="8" t="str">
        <f t="shared" si="52"/>
        <v/>
      </c>
      <c r="FC29" s="8" t="str">
        <f t="shared" si="53"/>
        <v/>
      </c>
      <c r="FD29" s="8" t="str">
        <f t="shared" si="54"/>
        <v/>
      </c>
      <c r="FE29" s="8" t="str">
        <f t="shared" si="55"/>
        <v/>
      </c>
      <c r="FF29" s="8" t="str">
        <f t="shared" si="56"/>
        <v/>
      </c>
      <c r="FG29" s="8" t="str">
        <f t="shared" si="57"/>
        <v/>
      </c>
      <c r="FH29" s="8" t="str">
        <f t="shared" si="58"/>
        <v/>
      </c>
      <c r="FI29" s="8" t="str">
        <f t="shared" si="59"/>
        <v/>
      </c>
      <c r="FJ29" s="8" t="str">
        <f t="shared" si="60"/>
        <v/>
      </c>
      <c r="FK29" s="8" t="str">
        <f t="shared" si="61"/>
        <v/>
      </c>
      <c r="FL29" s="8" t="str">
        <f t="shared" si="62"/>
        <v/>
      </c>
      <c r="FM29" s="8" t="str">
        <f t="shared" si="63"/>
        <v/>
      </c>
      <c r="FN29" s="8" t="str">
        <f t="shared" si="12"/>
        <v/>
      </c>
      <c r="FO29" s="8" t="str">
        <f t="shared" si="12"/>
        <v/>
      </c>
      <c r="FP29" s="8" t="str">
        <f t="shared" si="64"/>
        <v/>
      </c>
      <c r="FQ29" s="8" t="str">
        <f t="shared" si="65"/>
        <v/>
      </c>
      <c r="FR29" s="8" t="str">
        <f t="shared" si="66"/>
        <v/>
      </c>
      <c r="FS29" s="8" t="str">
        <f t="shared" si="67"/>
        <v/>
      </c>
      <c r="FT29" s="8" t="str">
        <f t="shared" si="68"/>
        <v/>
      </c>
      <c r="FU29" s="8" t="str">
        <f t="shared" si="69"/>
        <v/>
      </c>
      <c r="FV29" s="8" t="str">
        <f t="shared" si="70"/>
        <v/>
      </c>
      <c r="FW29" s="8" t="str">
        <f t="shared" si="13"/>
        <v/>
      </c>
      <c r="FX29" s="8" t="str">
        <f t="shared" si="13"/>
        <v/>
      </c>
      <c r="FY29" s="8" t="str">
        <f t="shared" si="13"/>
        <v/>
      </c>
      <c r="FZ29" s="8" t="str">
        <f t="shared" si="71"/>
        <v/>
      </c>
      <c r="GA29" s="8" t="str">
        <f t="shared" si="72"/>
        <v/>
      </c>
      <c r="GB29" s="8" t="str">
        <f t="shared" si="73"/>
        <v/>
      </c>
      <c r="GC29" s="8" t="str">
        <f t="shared" si="74"/>
        <v/>
      </c>
      <c r="GD29" s="8" t="str">
        <f t="shared" si="75"/>
        <v/>
      </c>
      <c r="GE29" s="8" t="str">
        <f t="shared" si="76"/>
        <v/>
      </c>
      <c r="GF29" s="8" t="str">
        <f t="shared" si="77"/>
        <v/>
      </c>
      <c r="GG29" s="8" t="str">
        <f t="shared" si="78"/>
        <v/>
      </c>
      <c r="GH29" s="8" t="str">
        <f t="shared" si="79"/>
        <v/>
      </c>
      <c r="GI29" s="8" t="str">
        <f t="shared" si="80"/>
        <v/>
      </c>
      <c r="GJ29" s="8" t="str">
        <f t="shared" si="81"/>
        <v/>
      </c>
      <c r="GK29" s="8" t="str">
        <f t="shared" si="82"/>
        <v/>
      </c>
      <c r="GL29" s="8" t="str">
        <f t="shared" si="83"/>
        <v/>
      </c>
      <c r="GM29" s="8" t="str">
        <f t="shared" si="84"/>
        <v/>
      </c>
      <c r="GN29" s="8" t="str">
        <f t="shared" si="85"/>
        <v/>
      </c>
      <c r="GO29" s="8" t="str">
        <f t="shared" si="86"/>
        <v/>
      </c>
      <c r="GP29" s="8" t="str">
        <f t="shared" si="87"/>
        <v/>
      </c>
      <c r="GQ29" s="8" t="str">
        <f t="shared" si="88"/>
        <v/>
      </c>
      <c r="GR29" s="8" t="str">
        <f t="shared" si="89"/>
        <v/>
      </c>
      <c r="GS29" s="8" t="str">
        <f t="shared" si="90"/>
        <v/>
      </c>
      <c r="GT29" s="8" t="str">
        <f t="shared" si="91"/>
        <v/>
      </c>
      <c r="GU29" s="8" t="str">
        <f t="shared" si="92"/>
        <v/>
      </c>
      <c r="GV29" s="8" t="str">
        <f t="shared" si="93"/>
        <v/>
      </c>
      <c r="GW29" s="8" t="str">
        <f t="shared" si="94"/>
        <v/>
      </c>
      <c r="GX29" s="8" t="str">
        <f t="shared" si="95"/>
        <v/>
      </c>
      <c r="GY29" s="8" t="str">
        <f t="shared" si="96"/>
        <v/>
      </c>
      <c r="GZ29" s="8" t="str">
        <f t="shared" si="97"/>
        <v/>
      </c>
      <c r="HA29" s="8" t="str">
        <f t="shared" si="98"/>
        <v/>
      </c>
      <c r="HB29" s="8" t="str">
        <f t="shared" si="99"/>
        <v/>
      </c>
      <c r="HC29" s="8" t="str">
        <f t="shared" si="100"/>
        <v/>
      </c>
      <c r="HD29" s="8" t="str">
        <f t="shared" si="101"/>
        <v/>
      </c>
      <c r="HE29" s="8" t="str">
        <f t="shared" si="102"/>
        <v/>
      </c>
      <c r="HF29" s="8" t="str">
        <f t="shared" si="103"/>
        <v/>
      </c>
      <c r="HG29" s="8" t="str">
        <f t="shared" si="104"/>
        <v/>
      </c>
      <c r="HH29" s="8" t="str">
        <f t="shared" si="105"/>
        <v/>
      </c>
      <c r="HI29" s="8" t="str">
        <f t="shared" si="106"/>
        <v/>
      </c>
      <c r="HJ29" s="8" t="str">
        <f t="shared" si="107"/>
        <v/>
      </c>
      <c r="HK29" s="8" t="str">
        <f t="shared" si="108"/>
        <v/>
      </c>
      <c r="HL29" s="8" t="str">
        <f t="shared" si="109"/>
        <v/>
      </c>
      <c r="HM29" s="8" t="str">
        <f t="shared" si="110"/>
        <v/>
      </c>
      <c r="HN29" s="8" t="str">
        <f t="shared" si="111"/>
        <v/>
      </c>
      <c r="HO29" s="8" t="str">
        <f t="shared" si="112"/>
        <v/>
      </c>
      <c r="HP29" s="8" t="str">
        <f t="shared" si="113"/>
        <v/>
      </c>
      <c r="HQ29" s="9"/>
      <c r="HR29" s="147" t="str">
        <f t="shared" si="14"/>
        <v/>
      </c>
      <c r="HS29" s="147" t="str">
        <f t="shared" si="114"/>
        <v/>
      </c>
      <c r="HT29" s="147" t="str">
        <f t="shared" si="115"/>
        <v/>
      </c>
      <c r="HU29" s="147" t="str">
        <f t="shared" si="116"/>
        <v/>
      </c>
      <c r="HV29" s="147" t="str">
        <f t="shared" si="15"/>
        <v/>
      </c>
      <c r="HW29" s="147" t="str">
        <f t="shared" si="16"/>
        <v/>
      </c>
      <c r="HX29" s="9"/>
      <c r="HZ29" s="11"/>
      <c r="IA29" s="11"/>
      <c r="IB29" s="11">
        <f t="shared" si="17"/>
        <v>0</v>
      </c>
      <c r="IC29" s="34" t="str">
        <f t="shared" si="18"/>
        <v/>
      </c>
      <c r="IE29" s="12" t="s">
        <v>3</v>
      </c>
    </row>
    <row r="30" spans="1:239" s="10" customFormat="1" ht="25.5" x14ac:dyDescent="0.2">
      <c r="A30" s="30">
        <v>21</v>
      </c>
      <c r="B30" s="31" t="str">
        <f t="shared" si="4"/>
        <v/>
      </c>
      <c r="C30" s="70"/>
      <c r="D30" s="19"/>
      <c r="E30" s="19"/>
      <c r="F30" s="73"/>
      <c r="G30" s="73"/>
      <c r="H30" s="73"/>
      <c r="I30" s="73"/>
      <c r="J30" s="19"/>
      <c r="K30" s="19"/>
      <c r="L30" s="19"/>
      <c r="M30" s="19"/>
      <c r="N30" s="19"/>
      <c r="O30" s="28"/>
      <c r="P30" s="19"/>
      <c r="Q30" s="28"/>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61"/>
      <c r="DE30" s="163"/>
      <c r="DF30" s="31" t="str">
        <f t="shared" si="5"/>
        <v/>
      </c>
      <c r="DG30" s="153"/>
      <c r="DH30" s="154"/>
      <c r="DI30" s="154"/>
      <c r="DJ30" s="154"/>
      <c r="DK30" s="154"/>
      <c r="DL30" s="155"/>
      <c r="DN30" s="121"/>
      <c r="DO30" s="8" t="str">
        <f t="shared" si="6"/>
        <v/>
      </c>
      <c r="DP30" s="8" t="str">
        <f t="shared" si="19"/>
        <v/>
      </c>
      <c r="DQ30" s="8" t="str">
        <f t="shared" si="20"/>
        <v/>
      </c>
      <c r="DR30" s="134" t="str">
        <f t="shared" si="7"/>
        <v/>
      </c>
      <c r="DS30" s="8" t="str">
        <f t="shared" si="21"/>
        <v/>
      </c>
      <c r="DT30" s="8" t="str">
        <f t="shared" si="8"/>
        <v/>
      </c>
      <c r="DU30" s="8" t="str">
        <f t="shared" si="9"/>
        <v/>
      </c>
      <c r="DV30" s="8" t="str">
        <f t="shared" si="22"/>
        <v/>
      </c>
      <c r="DW30" s="8" t="str">
        <f t="shared" si="23"/>
        <v/>
      </c>
      <c r="DX30" s="8" t="str">
        <f t="shared" si="10"/>
        <v/>
      </c>
      <c r="DY30" s="8" t="str">
        <f t="shared" si="11"/>
        <v/>
      </c>
      <c r="DZ30" s="8" t="str">
        <f t="shared" si="24"/>
        <v/>
      </c>
      <c r="EA30" s="8" t="str">
        <f t="shared" si="25"/>
        <v/>
      </c>
      <c r="EB30" s="8" t="str">
        <f t="shared" si="26"/>
        <v/>
      </c>
      <c r="EC30" s="8" t="str">
        <f t="shared" si="27"/>
        <v/>
      </c>
      <c r="ED30" s="8" t="str">
        <f t="shared" si="28"/>
        <v/>
      </c>
      <c r="EE30" s="8" t="str">
        <f t="shared" si="29"/>
        <v/>
      </c>
      <c r="EF30" s="8" t="str">
        <f t="shared" si="30"/>
        <v/>
      </c>
      <c r="EG30" s="8" t="str">
        <f t="shared" si="31"/>
        <v/>
      </c>
      <c r="EH30" s="8" t="str">
        <f t="shared" si="32"/>
        <v/>
      </c>
      <c r="EI30" s="8" t="str">
        <f t="shared" si="33"/>
        <v/>
      </c>
      <c r="EJ30" s="8" t="str">
        <f t="shared" si="34"/>
        <v/>
      </c>
      <c r="EK30" s="8" t="str">
        <f t="shared" si="35"/>
        <v/>
      </c>
      <c r="EL30" s="8" t="str">
        <f t="shared" si="36"/>
        <v/>
      </c>
      <c r="EM30" s="8" t="str">
        <f t="shared" si="37"/>
        <v/>
      </c>
      <c r="EN30" s="8" t="str">
        <f t="shared" si="38"/>
        <v/>
      </c>
      <c r="EO30" s="8" t="str">
        <f t="shared" si="39"/>
        <v/>
      </c>
      <c r="EP30" s="8" t="str">
        <f t="shared" si="40"/>
        <v/>
      </c>
      <c r="EQ30" s="8" t="str">
        <f t="shared" si="41"/>
        <v/>
      </c>
      <c r="ER30" s="8" t="str">
        <f t="shared" si="42"/>
        <v/>
      </c>
      <c r="ES30" s="8" t="str">
        <f t="shared" si="43"/>
        <v/>
      </c>
      <c r="ET30" s="8" t="str">
        <f t="shared" si="44"/>
        <v/>
      </c>
      <c r="EU30" s="8" t="str">
        <f t="shared" si="45"/>
        <v/>
      </c>
      <c r="EV30" s="8" t="str">
        <f t="shared" si="46"/>
        <v/>
      </c>
      <c r="EW30" s="8" t="str">
        <f t="shared" si="47"/>
        <v/>
      </c>
      <c r="EX30" s="8" t="str">
        <f t="shared" si="48"/>
        <v/>
      </c>
      <c r="EY30" s="8" t="str">
        <f t="shared" si="49"/>
        <v/>
      </c>
      <c r="EZ30" s="8" t="str">
        <f t="shared" si="50"/>
        <v/>
      </c>
      <c r="FA30" s="8" t="str">
        <f t="shared" si="51"/>
        <v/>
      </c>
      <c r="FB30" s="8" t="str">
        <f t="shared" si="52"/>
        <v/>
      </c>
      <c r="FC30" s="8" t="str">
        <f t="shared" si="53"/>
        <v/>
      </c>
      <c r="FD30" s="8" t="str">
        <f t="shared" si="54"/>
        <v/>
      </c>
      <c r="FE30" s="8" t="str">
        <f t="shared" si="55"/>
        <v/>
      </c>
      <c r="FF30" s="8" t="str">
        <f t="shared" si="56"/>
        <v/>
      </c>
      <c r="FG30" s="8" t="str">
        <f t="shared" si="57"/>
        <v/>
      </c>
      <c r="FH30" s="8" t="str">
        <f t="shared" si="58"/>
        <v/>
      </c>
      <c r="FI30" s="8" t="str">
        <f t="shared" si="59"/>
        <v/>
      </c>
      <c r="FJ30" s="8" t="str">
        <f t="shared" si="60"/>
        <v/>
      </c>
      <c r="FK30" s="8" t="str">
        <f t="shared" si="61"/>
        <v/>
      </c>
      <c r="FL30" s="8" t="str">
        <f t="shared" si="62"/>
        <v/>
      </c>
      <c r="FM30" s="8" t="str">
        <f t="shared" si="63"/>
        <v/>
      </c>
      <c r="FN30" s="8" t="str">
        <f t="shared" ref="FN30:FO93" si="117">IF(COUNTA($C30:$DD30)=0,"","ok")</f>
        <v/>
      </c>
      <c r="FO30" s="8" t="str">
        <f t="shared" si="117"/>
        <v/>
      </c>
      <c r="FP30" s="8" t="str">
        <f t="shared" si="64"/>
        <v/>
      </c>
      <c r="FQ30" s="8" t="str">
        <f t="shared" si="65"/>
        <v/>
      </c>
      <c r="FR30" s="8" t="str">
        <f t="shared" si="66"/>
        <v/>
      </c>
      <c r="FS30" s="8" t="str">
        <f t="shared" si="67"/>
        <v/>
      </c>
      <c r="FT30" s="8" t="str">
        <f t="shared" si="68"/>
        <v/>
      </c>
      <c r="FU30" s="8" t="str">
        <f t="shared" si="69"/>
        <v/>
      </c>
      <c r="FV30" s="8" t="str">
        <f t="shared" si="70"/>
        <v/>
      </c>
      <c r="FW30" s="8" t="str">
        <f t="shared" ref="FW30:FY93" si="118">IF(COUNTA($C30:$DD30)=0,"","ok")</f>
        <v/>
      </c>
      <c r="FX30" s="8" t="str">
        <f t="shared" si="118"/>
        <v/>
      </c>
      <c r="FY30" s="8" t="str">
        <f t="shared" si="118"/>
        <v/>
      </c>
      <c r="FZ30" s="8" t="str">
        <f t="shared" si="71"/>
        <v/>
      </c>
      <c r="GA30" s="8" t="str">
        <f t="shared" si="72"/>
        <v/>
      </c>
      <c r="GB30" s="8" t="str">
        <f t="shared" si="73"/>
        <v/>
      </c>
      <c r="GC30" s="8" t="str">
        <f t="shared" si="74"/>
        <v/>
      </c>
      <c r="GD30" s="8" t="str">
        <f t="shared" si="75"/>
        <v/>
      </c>
      <c r="GE30" s="8" t="str">
        <f t="shared" si="76"/>
        <v/>
      </c>
      <c r="GF30" s="8" t="str">
        <f t="shared" si="77"/>
        <v/>
      </c>
      <c r="GG30" s="8" t="str">
        <f t="shared" si="78"/>
        <v/>
      </c>
      <c r="GH30" s="8" t="str">
        <f t="shared" si="79"/>
        <v/>
      </c>
      <c r="GI30" s="8" t="str">
        <f t="shared" si="80"/>
        <v/>
      </c>
      <c r="GJ30" s="8" t="str">
        <f t="shared" si="81"/>
        <v/>
      </c>
      <c r="GK30" s="8" t="str">
        <f t="shared" si="82"/>
        <v/>
      </c>
      <c r="GL30" s="8" t="str">
        <f t="shared" si="83"/>
        <v/>
      </c>
      <c r="GM30" s="8" t="str">
        <f t="shared" si="84"/>
        <v/>
      </c>
      <c r="GN30" s="8" t="str">
        <f t="shared" si="85"/>
        <v/>
      </c>
      <c r="GO30" s="8" t="str">
        <f t="shared" si="86"/>
        <v/>
      </c>
      <c r="GP30" s="8" t="str">
        <f t="shared" si="87"/>
        <v/>
      </c>
      <c r="GQ30" s="8" t="str">
        <f t="shared" si="88"/>
        <v/>
      </c>
      <c r="GR30" s="8" t="str">
        <f t="shared" si="89"/>
        <v/>
      </c>
      <c r="GS30" s="8" t="str">
        <f t="shared" si="90"/>
        <v/>
      </c>
      <c r="GT30" s="8" t="str">
        <f t="shared" si="91"/>
        <v/>
      </c>
      <c r="GU30" s="8" t="str">
        <f t="shared" si="92"/>
        <v/>
      </c>
      <c r="GV30" s="8" t="str">
        <f t="shared" si="93"/>
        <v/>
      </c>
      <c r="GW30" s="8" t="str">
        <f t="shared" si="94"/>
        <v/>
      </c>
      <c r="GX30" s="8" t="str">
        <f t="shared" si="95"/>
        <v/>
      </c>
      <c r="GY30" s="8" t="str">
        <f t="shared" si="96"/>
        <v/>
      </c>
      <c r="GZ30" s="8" t="str">
        <f t="shared" si="97"/>
        <v/>
      </c>
      <c r="HA30" s="8" t="str">
        <f t="shared" si="98"/>
        <v/>
      </c>
      <c r="HB30" s="8" t="str">
        <f t="shared" si="99"/>
        <v/>
      </c>
      <c r="HC30" s="8" t="str">
        <f t="shared" si="100"/>
        <v/>
      </c>
      <c r="HD30" s="8" t="str">
        <f t="shared" si="101"/>
        <v/>
      </c>
      <c r="HE30" s="8" t="str">
        <f t="shared" si="102"/>
        <v/>
      </c>
      <c r="HF30" s="8" t="str">
        <f t="shared" si="103"/>
        <v/>
      </c>
      <c r="HG30" s="8" t="str">
        <f t="shared" si="104"/>
        <v/>
      </c>
      <c r="HH30" s="8" t="str">
        <f t="shared" si="105"/>
        <v/>
      </c>
      <c r="HI30" s="8" t="str">
        <f t="shared" si="106"/>
        <v/>
      </c>
      <c r="HJ30" s="8" t="str">
        <f t="shared" si="107"/>
        <v/>
      </c>
      <c r="HK30" s="8" t="str">
        <f t="shared" si="108"/>
        <v/>
      </c>
      <c r="HL30" s="8" t="str">
        <f t="shared" si="109"/>
        <v/>
      </c>
      <c r="HM30" s="8" t="str">
        <f t="shared" si="110"/>
        <v/>
      </c>
      <c r="HN30" s="8" t="str">
        <f t="shared" si="111"/>
        <v/>
      </c>
      <c r="HO30" s="8" t="str">
        <f t="shared" si="112"/>
        <v/>
      </c>
      <c r="HP30" s="8" t="str">
        <f t="shared" si="113"/>
        <v/>
      </c>
      <c r="HQ30" s="9"/>
      <c r="HR30" s="147" t="str">
        <f t="shared" si="14"/>
        <v/>
      </c>
      <c r="HS30" s="147" t="str">
        <f t="shared" si="114"/>
        <v/>
      </c>
      <c r="HT30" s="147" t="str">
        <f t="shared" si="115"/>
        <v/>
      </c>
      <c r="HU30" s="147" t="str">
        <f t="shared" si="116"/>
        <v/>
      </c>
      <c r="HV30" s="147" t="str">
        <f t="shared" si="15"/>
        <v/>
      </c>
      <c r="HW30" s="147" t="str">
        <f t="shared" si="16"/>
        <v/>
      </c>
      <c r="HX30" s="9"/>
      <c r="HZ30" s="11"/>
      <c r="IA30" s="11"/>
      <c r="IB30" s="11">
        <f t="shared" si="17"/>
        <v>0</v>
      </c>
      <c r="IC30" s="34" t="str">
        <f t="shared" si="18"/>
        <v/>
      </c>
      <c r="IE30" s="12" t="s">
        <v>3</v>
      </c>
    </row>
    <row r="31" spans="1:239" s="10" customFormat="1" ht="25.5" x14ac:dyDescent="0.2">
      <c r="A31" s="30">
        <v>22</v>
      </c>
      <c r="B31" s="31" t="str">
        <f t="shared" si="4"/>
        <v/>
      </c>
      <c r="C31" s="70"/>
      <c r="D31" s="19"/>
      <c r="E31" s="19"/>
      <c r="F31" s="73"/>
      <c r="G31" s="73"/>
      <c r="H31" s="73"/>
      <c r="I31" s="73"/>
      <c r="J31" s="19"/>
      <c r="K31" s="19"/>
      <c r="L31" s="19"/>
      <c r="M31" s="19"/>
      <c r="N31" s="19"/>
      <c r="O31" s="28"/>
      <c r="P31" s="19"/>
      <c r="Q31" s="28"/>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61"/>
      <c r="DE31" s="163"/>
      <c r="DF31" s="31" t="str">
        <f t="shared" si="5"/>
        <v/>
      </c>
      <c r="DG31" s="153"/>
      <c r="DH31" s="154"/>
      <c r="DI31" s="154"/>
      <c r="DJ31" s="154"/>
      <c r="DK31" s="154"/>
      <c r="DL31" s="155"/>
      <c r="DN31" s="121"/>
      <c r="DO31" s="8" t="str">
        <f t="shared" si="6"/>
        <v/>
      </c>
      <c r="DP31" s="8" t="str">
        <f t="shared" si="19"/>
        <v/>
      </c>
      <c r="DQ31" s="8" t="str">
        <f t="shared" si="20"/>
        <v/>
      </c>
      <c r="DR31" s="134" t="str">
        <f t="shared" si="7"/>
        <v/>
      </c>
      <c r="DS31" s="8" t="str">
        <f t="shared" si="21"/>
        <v/>
      </c>
      <c r="DT31" s="8" t="str">
        <f t="shared" si="8"/>
        <v/>
      </c>
      <c r="DU31" s="8" t="str">
        <f t="shared" si="9"/>
        <v/>
      </c>
      <c r="DV31" s="8" t="str">
        <f t="shared" si="22"/>
        <v/>
      </c>
      <c r="DW31" s="8" t="str">
        <f t="shared" si="23"/>
        <v/>
      </c>
      <c r="DX31" s="8" t="str">
        <f t="shared" si="10"/>
        <v/>
      </c>
      <c r="DY31" s="8" t="str">
        <f t="shared" si="11"/>
        <v/>
      </c>
      <c r="DZ31" s="8" t="str">
        <f t="shared" si="24"/>
        <v/>
      </c>
      <c r="EA31" s="8" t="str">
        <f t="shared" si="25"/>
        <v/>
      </c>
      <c r="EB31" s="8" t="str">
        <f t="shared" si="26"/>
        <v/>
      </c>
      <c r="EC31" s="8" t="str">
        <f t="shared" si="27"/>
        <v/>
      </c>
      <c r="ED31" s="8" t="str">
        <f t="shared" si="28"/>
        <v/>
      </c>
      <c r="EE31" s="8" t="str">
        <f t="shared" si="29"/>
        <v/>
      </c>
      <c r="EF31" s="8" t="str">
        <f t="shared" si="30"/>
        <v/>
      </c>
      <c r="EG31" s="8" t="str">
        <f t="shared" si="31"/>
        <v/>
      </c>
      <c r="EH31" s="8" t="str">
        <f t="shared" si="32"/>
        <v/>
      </c>
      <c r="EI31" s="8" t="str">
        <f t="shared" si="33"/>
        <v/>
      </c>
      <c r="EJ31" s="8" t="str">
        <f t="shared" si="34"/>
        <v/>
      </c>
      <c r="EK31" s="8" t="str">
        <f t="shared" si="35"/>
        <v/>
      </c>
      <c r="EL31" s="8" t="str">
        <f t="shared" si="36"/>
        <v/>
      </c>
      <c r="EM31" s="8" t="str">
        <f t="shared" si="37"/>
        <v/>
      </c>
      <c r="EN31" s="8" t="str">
        <f t="shared" si="38"/>
        <v/>
      </c>
      <c r="EO31" s="8" t="str">
        <f t="shared" si="39"/>
        <v/>
      </c>
      <c r="EP31" s="8" t="str">
        <f t="shared" si="40"/>
        <v/>
      </c>
      <c r="EQ31" s="8" t="str">
        <f t="shared" si="41"/>
        <v/>
      </c>
      <c r="ER31" s="8" t="str">
        <f t="shared" si="42"/>
        <v/>
      </c>
      <c r="ES31" s="8" t="str">
        <f t="shared" si="43"/>
        <v/>
      </c>
      <c r="ET31" s="8" t="str">
        <f t="shared" si="44"/>
        <v/>
      </c>
      <c r="EU31" s="8" t="str">
        <f t="shared" si="45"/>
        <v/>
      </c>
      <c r="EV31" s="8" t="str">
        <f t="shared" si="46"/>
        <v/>
      </c>
      <c r="EW31" s="8" t="str">
        <f t="shared" si="47"/>
        <v/>
      </c>
      <c r="EX31" s="8" t="str">
        <f t="shared" si="48"/>
        <v/>
      </c>
      <c r="EY31" s="8" t="str">
        <f t="shared" si="49"/>
        <v/>
      </c>
      <c r="EZ31" s="8" t="str">
        <f t="shared" si="50"/>
        <v/>
      </c>
      <c r="FA31" s="8" t="str">
        <f t="shared" si="51"/>
        <v/>
      </c>
      <c r="FB31" s="8" t="str">
        <f t="shared" si="52"/>
        <v/>
      </c>
      <c r="FC31" s="8" t="str">
        <f t="shared" si="53"/>
        <v/>
      </c>
      <c r="FD31" s="8" t="str">
        <f t="shared" si="54"/>
        <v/>
      </c>
      <c r="FE31" s="8" t="str">
        <f t="shared" si="55"/>
        <v/>
      </c>
      <c r="FF31" s="8" t="str">
        <f t="shared" si="56"/>
        <v/>
      </c>
      <c r="FG31" s="8" t="str">
        <f t="shared" si="57"/>
        <v/>
      </c>
      <c r="FH31" s="8" t="str">
        <f t="shared" si="58"/>
        <v/>
      </c>
      <c r="FI31" s="8" t="str">
        <f t="shared" si="59"/>
        <v/>
      </c>
      <c r="FJ31" s="8" t="str">
        <f t="shared" si="60"/>
        <v/>
      </c>
      <c r="FK31" s="8" t="str">
        <f t="shared" si="61"/>
        <v/>
      </c>
      <c r="FL31" s="8" t="str">
        <f t="shared" si="62"/>
        <v/>
      </c>
      <c r="FM31" s="8" t="str">
        <f t="shared" si="63"/>
        <v/>
      </c>
      <c r="FN31" s="8" t="str">
        <f t="shared" si="117"/>
        <v/>
      </c>
      <c r="FO31" s="8" t="str">
        <f t="shared" si="117"/>
        <v/>
      </c>
      <c r="FP31" s="8" t="str">
        <f t="shared" si="64"/>
        <v/>
      </c>
      <c r="FQ31" s="8" t="str">
        <f t="shared" si="65"/>
        <v/>
      </c>
      <c r="FR31" s="8" t="str">
        <f t="shared" si="66"/>
        <v/>
      </c>
      <c r="FS31" s="8" t="str">
        <f t="shared" si="67"/>
        <v/>
      </c>
      <c r="FT31" s="8" t="str">
        <f t="shared" si="68"/>
        <v/>
      </c>
      <c r="FU31" s="8" t="str">
        <f t="shared" si="69"/>
        <v/>
      </c>
      <c r="FV31" s="8" t="str">
        <f t="shared" si="70"/>
        <v/>
      </c>
      <c r="FW31" s="8" t="str">
        <f t="shared" si="118"/>
        <v/>
      </c>
      <c r="FX31" s="8" t="str">
        <f t="shared" si="118"/>
        <v/>
      </c>
      <c r="FY31" s="8" t="str">
        <f t="shared" si="118"/>
        <v/>
      </c>
      <c r="FZ31" s="8" t="str">
        <f t="shared" si="71"/>
        <v/>
      </c>
      <c r="GA31" s="8" t="str">
        <f t="shared" si="72"/>
        <v/>
      </c>
      <c r="GB31" s="8" t="str">
        <f t="shared" si="73"/>
        <v/>
      </c>
      <c r="GC31" s="8" t="str">
        <f t="shared" si="74"/>
        <v/>
      </c>
      <c r="GD31" s="8" t="str">
        <f t="shared" si="75"/>
        <v/>
      </c>
      <c r="GE31" s="8" t="str">
        <f t="shared" si="76"/>
        <v/>
      </c>
      <c r="GF31" s="8" t="str">
        <f t="shared" si="77"/>
        <v/>
      </c>
      <c r="GG31" s="8" t="str">
        <f t="shared" si="78"/>
        <v/>
      </c>
      <c r="GH31" s="8" t="str">
        <f t="shared" si="79"/>
        <v/>
      </c>
      <c r="GI31" s="8" t="str">
        <f t="shared" si="80"/>
        <v/>
      </c>
      <c r="GJ31" s="8" t="str">
        <f t="shared" si="81"/>
        <v/>
      </c>
      <c r="GK31" s="8" t="str">
        <f t="shared" si="82"/>
        <v/>
      </c>
      <c r="GL31" s="8" t="str">
        <f t="shared" si="83"/>
        <v/>
      </c>
      <c r="GM31" s="8" t="str">
        <f t="shared" si="84"/>
        <v/>
      </c>
      <c r="GN31" s="8" t="str">
        <f t="shared" si="85"/>
        <v/>
      </c>
      <c r="GO31" s="8" t="str">
        <f t="shared" si="86"/>
        <v/>
      </c>
      <c r="GP31" s="8" t="str">
        <f t="shared" si="87"/>
        <v/>
      </c>
      <c r="GQ31" s="8" t="str">
        <f t="shared" si="88"/>
        <v/>
      </c>
      <c r="GR31" s="8" t="str">
        <f t="shared" si="89"/>
        <v/>
      </c>
      <c r="GS31" s="8" t="str">
        <f t="shared" si="90"/>
        <v/>
      </c>
      <c r="GT31" s="8" t="str">
        <f t="shared" si="91"/>
        <v/>
      </c>
      <c r="GU31" s="8" t="str">
        <f t="shared" si="92"/>
        <v/>
      </c>
      <c r="GV31" s="8" t="str">
        <f t="shared" si="93"/>
        <v/>
      </c>
      <c r="GW31" s="8" t="str">
        <f t="shared" si="94"/>
        <v/>
      </c>
      <c r="GX31" s="8" t="str">
        <f t="shared" si="95"/>
        <v/>
      </c>
      <c r="GY31" s="8" t="str">
        <f t="shared" si="96"/>
        <v/>
      </c>
      <c r="GZ31" s="8" t="str">
        <f t="shared" si="97"/>
        <v/>
      </c>
      <c r="HA31" s="8" t="str">
        <f t="shared" si="98"/>
        <v/>
      </c>
      <c r="HB31" s="8" t="str">
        <f t="shared" si="99"/>
        <v/>
      </c>
      <c r="HC31" s="8" t="str">
        <f t="shared" si="100"/>
        <v/>
      </c>
      <c r="HD31" s="8" t="str">
        <f t="shared" si="101"/>
        <v/>
      </c>
      <c r="HE31" s="8" t="str">
        <f t="shared" si="102"/>
        <v/>
      </c>
      <c r="HF31" s="8" t="str">
        <f t="shared" si="103"/>
        <v/>
      </c>
      <c r="HG31" s="8" t="str">
        <f t="shared" si="104"/>
        <v/>
      </c>
      <c r="HH31" s="8" t="str">
        <f t="shared" si="105"/>
        <v/>
      </c>
      <c r="HI31" s="8" t="str">
        <f t="shared" si="106"/>
        <v/>
      </c>
      <c r="HJ31" s="8" t="str">
        <f t="shared" si="107"/>
        <v/>
      </c>
      <c r="HK31" s="8" t="str">
        <f t="shared" si="108"/>
        <v/>
      </c>
      <c r="HL31" s="8" t="str">
        <f t="shared" si="109"/>
        <v/>
      </c>
      <c r="HM31" s="8" t="str">
        <f t="shared" si="110"/>
        <v/>
      </c>
      <c r="HN31" s="8" t="str">
        <f t="shared" si="111"/>
        <v/>
      </c>
      <c r="HO31" s="8" t="str">
        <f t="shared" si="112"/>
        <v/>
      </c>
      <c r="HP31" s="8" t="str">
        <f t="shared" si="113"/>
        <v/>
      </c>
      <c r="HQ31" s="9"/>
      <c r="HR31" s="147" t="str">
        <f t="shared" si="14"/>
        <v/>
      </c>
      <c r="HS31" s="147" t="str">
        <f t="shared" si="114"/>
        <v/>
      </c>
      <c r="HT31" s="147" t="str">
        <f t="shared" si="115"/>
        <v/>
      </c>
      <c r="HU31" s="147" t="str">
        <f t="shared" si="116"/>
        <v/>
      </c>
      <c r="HV31" s="147" t="str">
        <f t="shared" si="15"/>
        <v/>
      </c>
      <c r="HW31" s="147" t="str">
        <f t="shared" si="16"/>
        <v/>
      </c>
      <c r="HX31" s="9"/>
      <c r="HZ31" s="11"/>
      <c r="IA31" s="11"/>
      <c r="IB31" s="11">
        <f t="shared" si="17"/>
        <v>0</v>
      </c>
      <c r="IC31" s="34" t="str">
        <f t="shared" si="18"/>
        <v/>
      </c>
      <c r="IE31" s="12" t="s">
        <v>3</v>
      </c>
    </row>
    <row r="32" spans="1:239" s="10" customFormat="1" ht="25.5" x14ac:dyDescent="0.2">
      <c r="A32" s="30">
        <v>23</v>
      </c>
      <c r="B32" s="31" t="str">
        <f t="shared" si="4"/>
        <v/>
      </c>
      <c r="C32" s="70"/>
      <c r="D32" s="19"/>
      <c r="E32" s="19"/>
      <c r="F32" s="73"/>
      <c r="G32" s="73"/>
      <c r="H32" s="73"/>
      <c r="I32" s="73"/>
      <c r="J32" s="19"/>
      <c r="K32" s="19"/>
      <c r="L32" s="19"/>
      <c r="M32" s="19"/>
      <c r="N32" s="19"/>
      <c r="O32" s="28"/>
      <c r="P32" s="19"/>
      <c r="Q32" s="28"/>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61"/>
      <c r="DE32" s="163"/>
      <c r="DF32" s="31" t="str">
        <f t="shared" si="5"/>
        <v/>
      </c>
      <c r="DG32" s="153"/>
      <c r="DH32" s="154"/>
      <c r="DI32" s="154"/>
      <c r="DJ32" s="154"/>
      <c r="DK32" s="154"/>
      <c r="DL32" s="155"/>
      <c r="DN32" s="121"/>
      <c r="DO32" s="8" t="str">
        <f t="shared" si="6"/>
        <v/>
      </c>
      <c r="DP32" s="8" t="str">
        <f t="shared" si="19"/>
        <v/>
      </c>
      <c r="DQ32" s="8" t="str">
        <f t="shared" si="20"/>
        <v/>
      </c>
      <c r="DR32" s="134" t="str">
        <f t="shared" si="7"/>
        <v/>
      </c>
      <c r="DS32" s="8" t="str">
        <f t="shared" si="21"/>
        <v/>
      </c>
      <c r="DT32" s="8" t="str">
        <f t="shared" si="8"/>
        <v/>
      </c>
      <c r="DU32" s="8" t="str">
        <f t="shared" si="9"/>
        <v/>
      </c>
      <c r="DV32" s="8" t="str">
        <f t="shared" si="22"/>
        <v/>
      </c>
      <c r="DW32" s="8" t="str">
        <f t="shared" si="23"/>
        <v/>
      </c>
      <c r="DX32" s="8" t="str">
        <f t="shared" si="10"/>
        <v/>
      </c>
      <c r="DY32" s="8" t="str">
        <f t="shared" si="11"/>
        <v/>
      </c>
      <c r="DZ32" s="8" t="str">
        <f t="shared" si="24"/>
        <v/>
      </c>
      <c r="EA32" s="8" t="str">
        <f t="shared" si="25"/>
        <v/>
      </c>
      <c r="EB32" s="8" t="str">
        <f t="shared" si="26"/>
        <v/>
      </c>
      <c r="EC32" s="8" t="str">
        <f t="shared" si="27"/>
        <v/>
      </c>
      <c r="ED32" s="8" t="str">
        <f t="shared" si="28"/>
        <v/>
      </c>
      <c r="EE32" s="8" t="str">
        <f t="shared" si="29"/>
        <v/>
      </c>
      <c r="EF32" s="8" t="str">
        <f t="shared" si="30"/>
        <v/>
      </c>
      <c r="EG32" s="8" t="str">
        <f t="shared" si="31"/>
        <v/>
      </c>
      <c r="EH32" s="8" t="str">
        <f t="shared" si="32"/>
        <v/>
      </c>
      <c r="EI32" s="8" t="str">
        <f t="shared" si="33"/>
        <v/>
      </c>
      <c r="EJ32" s="8" t="str">
        <f t="shared" si="34"/>
        <v/>
      </c>
      <c r="EK32" s="8" t="str">
        <f t="shared" si="35"/>
        <v/>
      </c>
      <c r="EL32" s="8" t="str">
        <f t="shared" si="36"/>
        <v/>
      </c>
      <c r="EM32" s="8" t="str">
        <f t="shared" si="37"/>
        <v/>
      </c>
      <c r="EN32" s="8" t="str">
        <f t="shared" si="38"/>
        <v/>
      </c>
      <c r="EO32" s="8" t="str">
        <f t="shared" si="39"/>
        <v/>
      </c>
      <c r="EP32" s="8" t="str">
        <f t="shared" si="40"/>
        <v/>
      </c>
      <c r="EQ32" s="8" t="str">
        <f t="shared" si="41"/>
        <v/>
      </c>
      <c r="ER32" s="8" t="str">
        <f t="shared" si="42"/>
        <v/>
      </c>
      <c r="ES32" s="8" t="str">
        <f t="shared" si="43"/>
        <v/>
      </c>
      <c r="ET32" s="8" t="str">
        <f t="shared" si="44"/>
        <v/>
      </c>
      <c r="EU32" s="8" t="str">
        <f t="shared" si="45"/>
        <v/>
      </c>
      <c r="EV32" s="8" t="str">
        <f t="shared" si="46"/>
        <v/>
      </c>
      <c r="EW32" s="8" t="str">
        <f t="shared" si="47"/>
        <v/>
      </c>
      <c r="EX32" s="8" t="str">
        <f t="shared" si="48"/>
        <v/>
      </c>
      <c r="EY32" s="8" t="str">
        <f t="shared" si="49"/>
        <v/>
      </c>
      <c r="EZ32" s="8" t="str">
        <f t="shared" si="50"/>
        <v/>
      </c>
      <c r="FA32" s="8" t="str">
        <f t="shared" si="51"/>
        <v/>
      </c>
      <c r="FB32" s="8" t="str">
        <f t="shared" si="52"/>
        <v/>
      </c>
      <c r="FC32" s="8" t="str">
        <f t="shared" si="53"/>
        <v/>
      </c>
      <c r="FD32" s="8" t="str">
        <f t="shared" si="54"/>
        <v/>
      </c>
      <c r="FE32" s="8" t="str">
        <f t="shared" si="55"/>
        <v/>
      </c>
      <c r="FF32" s="8" t="str">
        <f t="shared" si="56"/>
        <v/>
      </c>
      <c r="FG32" s="8" t="str">
        <f t="shared" si="57"/>
        <v/>
      </c>
      <c r="FH32" s="8" t="str">
        <f t="shared" si="58"/>
        <v/>
      </c>
      <c r="FI32" s="8" t="str">
        <f t="shared" si="59"/>
        <v/>
      </c>
      <c r="FJ32" s="8" t="str">
        <f t="shared" si="60"/>
        <v/>
      </c>
      <c r="FK32" s="8" t="str">
        <f t="shared" si="61"/>
        <v/>
      </c>
      <c r="FL32" s="8" t="str">
        <f t="shared" si="62"/>
        <v/>
      </c>
      <c r="FM32" s="8" t="str">
        <f t="shared" si="63"/>
        <v/>
      </c>
      <c r="FN32" s="8" t="str">
        <f t="shared" si="117"/>
        <v/>
      </c>
      <c r="FO32" s="8" t="str">
        <f t="shared" si="117"/>
        <v/>
      </c>
      <c r="FP32" s="8" t="str">
        <f t="shared" si="64"/>
        <v/>
      </c>
      <c r="FQ32" s="8" t="str">
        <f t="shared" si="65"/>
        <v/>
      </c>
      <c r="FR32" s="8" t="str">
        <f t="shared" si="66"/>
        <v/>
      </c>
      <c r="FS32" s="8" t="str">
        <f t="shared" si="67"/>
        <v/>
      </c>
      <c r="FT32" s="8" t="str">
        <f t="shared" si="68"/>
        <v/>
      </c>
      <c r="FU32" s="8" t="str">
        <f t="shared" si="69"/>
        <v/>
      </c>
      <c r="FV32" s="8" t="str">
        <f t="shared" si="70"/>
        <v/>
      </c>
      <c r="FW32" s="8" t="str">
        <f t="shared" si="118"/>
        <v/>
      </c>
      <c r="FX32" s="8" t="str">
        <f t="shared" si="118"/>
        <v/>
      </c>
      <c r="FY32" s="8" t="str">
        <f t="shared" si="118"/>
        <v/>
      </c>
      <c r="FZ32" s="8" t="str">
        <f t="shared" si="71"/>
        <v/>
      </c>
      <c r="GA32" s="8" t="str">
        <f t="shared" si="72"/>
        <v/>
      </c>
      <c r="GB32" s="8" t="str">
        <f t="shared" si="73"/>
        <v/>
      </c>
      <c r="GC32" s="8" t="str">
        <f t="shared" si="74"/>
        <v/>
      </c>
      <c r="GD32" s="8" t="str">
        <f t="shared" si="75"/>
        <v/>
      </c>
      <c r="GE32" s="8" t="str">
        <f t="shared" si="76"/>
        <v/>
      </c>
      <c r="GF32" s="8" t="str">
        <f t="shared" si="77"/>
        <v/>
      </c>
      <c r="GG32" s="8" t="str">
        <f t="shared" si="78"/>
        <v/>
      </c>
      <c r="GH32" s="8" t="str">
        <f t="shared" si="79"/>
        <v/>
      </c>
      <c r="GI32" s="8" t="str">
        <f t="shared" si="80"/>
        <v/>
      </c>
      <c r="GJ32" s="8" t="str">
        <f t="shared" si="81"/>
        <v/>
      </c>
      <c r="GK32" s="8" t="str">
        <f t="shared" si="82"/>
        <v/>
      </c>
      <c r="GL32" s="8" t="str">
        <f t="shared" si="83"/>
        <v/>
      </c>
      <c r="GM32" s="8" t="str">
        <f t="shared" si="84"/>
        <v/>
      </c>
      <c r="GN32" s="8" t="str">
        <f t="shared" si="85"/>
        <v/>
      </c>
      <c r="GO32" s="8" t="str">
        <f t="shared" si="86"/>
        <v/>
      </c>
      <c r="GP32" s="8" t="str">
        <f t="shared" si="87"/>
        <v/>
      </c>
      <c r="GQ32" s="8" t="str">
        <f t="shared" si="88"/>
        <v/>
      </c>
      <c r="GR32" s="8" t="str">
        <f t="shared" si="89"/>
        <v/>
      </c>
      <c r="GS32" s="8" t="str">
        <f t="shared" si="90"/>
        <v/>
      </c>
      <c r="GT32" s="8" t="str">
        <f t="shared" si="91"/>
        <v/>
      </c>
      <c r="GU32" s="8" t="str">
        <f t="shared" si="92"/>
        <v/>
      </c>
      <c r="GV32" s="8" t="str">
        <f t="shared" si="93"/>
        <v/>
      </c>
      <c r="GW32" s="8" t="str">
        <f t="shared" si="94"/>
        <v/>
      </c>
      <c r="GX32" s="8" t="str">
        <f t="shared" si="95"/>
        <v/>
      </c>
      <c r="GY32" s="8" t="str">
        <f t="shared" si="96"/>
        <v/>
      </c>
      <c r="GZ32" s="8" t="str">
        <f t="shared" si="97"/>
        <v/>
      </c>
      <c r="HA32" s="8" t="str">
        <f t="shared" si="98"/>
        <v/>
      </c>
      <c r="HB32" s="8" t="str">
        <f t="shared" si="99"/>
        <v/>
      </c>
      <c r="HC32" s="8" t="str">
        <f t="shared" si="100"/>
        <v/>
      </c>
      <c r="HD32" s="8" t="str">
        <f t="shared" si="101"/>
        <v/>
      </c>
      <c r="HE32" s="8" t="str">
        <f t="shared" si="102"/>
        <v/>
      </c>
      <c r="HF32" s="8" t="str">
        <f t="shared" si="103"/>
        <v/>
      </c>
      <c r="HG32" s="8" t="str">
        <f t="shared" si="104"/>
        <v/>
      </c>
      <c r="HH32" s="8" t="str">
        <f t="shared" si="105"/>
        <v/>
      </c>
      <c r="HI32" s="8" t="str">
        <f t="shared" si="106"/>
        <v/>
      </c>
      <c r="HJ32" s="8" t="str">
        <f t="shared" si="107"/>
        <v/>
      </c>
      <c r="HK32" s="8" t="str">
        <f t="shared" si="108"/>
        <v/>
      </c>
      <c r="HL32" s="8" t="str">
        <f t="shared" si="109"/>
        <v/>
      </c>
      <c r="HM32" s="8" t="str">
        <f t="shared" si="110"/>
        <v/>
      </c>
      <c r="HN32" s="8" t="str">
        <f t="shared" si="111"/>
        <v/>
      </c>
      <c r="HO32" s="8" t="str">
        <f t="shared" si="112"/>
        <v/>
      </c>
      <c r="HP32" s="8" t="str">
        <f t="shared" si="113"/>
        <v/>
      </c>
      <c r="HQ32" s="9"/>
      <c r="HR32" s="147" t="str">
        <f t="shared" si="14"/>
        <v/>
      </c>
      <c r="HS32" s="147" t="str">
        <f t="shared" si="114"/>
        <v/>
      </c>
      <c r="HT32" s="147" t="str">
        <f t="shared" si="115"/>
        <v/>
      </c>
      <c r="HU32" s="147" t="str">
        <f t="shared" si="116"/>
        <v/>
      </c>
      <c r="HV32" s="147" t="str">
        <f t="shared" si="15"/>
        <v/>
      </c>
      <c r="HW32" s="147" t="str">
        <f t="shared" si="16"/>
        <v/>
      </c>
      <c r="HX32" s="9"/>
      <c r="HZ32" s="11"/>
      <c r="IA32" s="11"/>
      <c r="IB32" s="11">
        <f t="shared" si="17"/>
        <v>0</v>
      </c>
      <c r="IC32" s="34" t="str">
        <f t="shared" si="18"/>
        <v/>
      </c>
      <c r="IE32" s="12" t="s">
        <v>3</v>
      </c>
    </row>
    <row r="33" spans="1:239" s="10" customFormat="1" ht="25.5" x14ac:dyDescent="0.2">
      <c r="A33" s="30">
        <v>24</v>
      </c>
      <c r="B33" s="31" t="str">
        <f t="shared" si="4"/>
        <v/>
      </c>
      <c r="C33" s="70"/>
      <c r="D33" s="19"/>
      <c r="E33" s="19"/>
      <c r="F33" s="73"/>
      <c r="G33" s="73"/>
      <c r="H33" s="73"/>
      <c r="I33" s="73"/>
      <c r="J33" s="19"/>
      <c r="K33" s="19"/>
      <c r="L33" s="19"/>
      <c r="M33" s="19"/>
      <c r="N33" s="19"/>
      <c r="O33" s="28"/>
      <c r="P33" s="19"/>
      <c r="Q33" s="28"/>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61"/>
      <c r="DE33" s="163"/>
      <c r="DF33" s="31" t="str">
        <f t="shared" si="5"/>
        <v/>
      </c>
      <c r="DG33" s="153"/>
      <c r="DH33" s="154"/>
      <c r="DI33" s="154"/>
      <c r="DJ33" s="154"/>
      <c r="DK33" s="154"/>
      <c r="DL33" s="155"/>
      <c r="DN33" s="121"/>
      <c r="DO33" s="8" t="str">
        <f t="shared" si="6"/>
        <v/>
      </c>
      <c r="DP33" s="8" t="str">
        <f t="shared" si="19"/>
        <v/>
      </c>
      <c r="DQ33" s="8" t="str">
        <f t="shared" si="20"/>
        <v/>
      </c>
      <c r="DR33" s="134" t="str">
        <f t="shared" si="7"/>
        <v/>
      </c>
      <c r="DS33" s="8" t="str">
        <f t="shared" si="21"/>
        <v/>
      </c>
      <c r="DT33" s="8" t="str">
        <f t="shared" si="8"/>
        <v/>
      </c>
      <c r="DU33" s="8" t="str">
        <f t="shared" si="9"/>
        <v/>
      </c>
      <c r="DV33" s="8" t="str">
        <f t="shared" si="22"/>
        <v/>
      </c>
      <c r="DW33" s="8" t="str">
        <f t="shared" si="23"/>
        <v/>
      </c>
      <c r="DX33" s="8" t="str">
        <f t="shared" si="10"/>
        <v/>
      </c>
      <c r="DY33" s="8" t="str">
        <f t="shared" si="11"/>
        <v/>
      </c>
      <c r="DZ33" s="8" t="str">
        <f t="shared" si="24"/>
        <v/>
      </c>
      <c r="EA33" s="8" t="str">
        <f t="shared" si="25"/>
        <v/>
      </c>
      <c r="EB33" s="8" t="str">
        <f t="shared" si="26"/>
        <v/>
      </c>
      <c r="EC33" s="8" t="str">
        <f t="shared" si="27"/>
        <v/>
      </c>
      <c r="ED33" s="8" t="str">
        <f t="shared" si="28"/>
        <v/>
      </c>
      <c r="EE33" s="8" t="str">
        <f t="shared" si="29"/>
        <v/>
      </c>
      <c r="EF33" s="8" t="str">
        <f t="shared" si="30"/>
        <v/>
      </c>
      <c r="EG33" s="8" t="str">
        <f t="shared" si="31"/>
        <v/>
      </c>
      <c r="EH33" s="8" t="str">
        <f t="shared" si="32"/>
        <v/>
      </c>
      <c r="EI33" s="8" t="str">
        <f t="shared" si="33"/>
        <v/>
      </c>
      <c r="EJ33" s="8" t="str">
        <f t="shared" si="34"/>
        <v/>
      </c>
      <c r="EK33" s="8" t="str">
        <f t="shared" si="35"/>
        <v/>
      </c>
      <c r="EL33" s="8" t="str">
        <f t="shared" si="36"/>
        <v/>
      </c>
      <c r="EM33" s="8" t="str">
        <f t="shared" si="37"/>
        <v/>
      </c>
      <c r="EN33" s="8" t="str">
        <f t="shared" si="38"/>
        <v/>
      </c>
      <c r="EO33" s="8" t="str">
        <f t="shared" si="39"/>
        <v/>
      </c>
      <c r="EP33" s="8" t="str">
        <f t="shared" si="40"/>
        <v/>
      </c>
      <c r="EQ33" s="8" t="str">
        <f t="shared" si="41"/>
        <v/>
      </c>
      <c r="ER33" s="8" t="str">
        <f t="shared" si="42"/>
        <v/>
      </c>
      <c r="ES33" s="8" t="str">
        <f t="shared" si="43"/>
        <v/>
      </c>
      <c r="ET33" s="8" t="str">
        <f t="shared" si="44"/>
        <v/>
      </c>
      <c r="EU33" s="8" t="str">
        <f t="shared" si="45"/>
        <v/>
      </c>
      <c r="EV33" s="8" t="str">
        <f t="shared" si="46"/>
        <v/>
      </c>
      <c r="EW33" s="8" t="str">
        <f t="shared" si="47"/>
        <v/>
      </c>
      <c r="EX33" s="8" t="str">
        <f t="shared" si="48"/>
        <v/>
      </c>
      <c r="EY33" s="8" t="str">
        <f t="shared" si="49"/>
        <v/>
      </c>
      <c r="EZ33" s="8" t="str">
        <f t="shared" si="50"/>
        <v/>
      </c>
      <c r="FA33" s="8" t="str">
        <f t="shared" si="51"/>
        <v/>
      </c>
      <c r="FB33" s="8" t="str">
        <f t="shared" si="52"/>
        <v/>
      </c>
      <c r="FC33" s="8" t="str">
        <f t="shared" si="53"/>
        <v/>
      </c>
      <c r="FD33" s="8" t="str">
        <f t="shared" si="54"/>
        <v/>
      </c>
      <c r="FE33" s="8" t="str">
        <f t="shared" si="55"/>
        <v/>
      </c>
      <c r="FF33" s="8" t="str">
        <f t="shared" si="56"/>
        <v/>
      </c>
      <c r="FG33" s="8" t="str">
        <f t="shared" si="57"/>
        <v/>
      </c>
      <c r="FH33" s="8" t="str">
        <f t="shared" si="58"/>
        <v/>
      </c>
      <c r="FI33" s="8" t="str">
        <f t="shared" si="59"/>
        <v/>
      </c>
      <c r="FJ33" s="8" t="str">
        <f t="shared" si="60"/>
        <v/>
      </c>
      <c r="FK33" s="8" t="str">
        <f t="shared" si="61"/>
        <v/>
      </c>
      <c r="FL33" s="8" t="str">
        <f t="shared" si="62"/>
        <v/>
      </c>
      <c r="FM33" s="8" t="str">
        <f t="shared" si="63"/>
        <v/>
      </c>
      <c r="FN33" s="8" t="str">
        <f t="shared" si="117"/>
        <v/>
      </c>
      <c r="FO33" s="8" t="str">
        <f t="shared" si="117"/>
        <v/>
      </c>
      <c r="FP33" s="8" t="str">
        <f t="shared" si="64"/>
        <v/>
      </c>
      <c r="FQ33" s="8" t="str">
        <f t="shared" si="65"/>
        <v/>
      </c>
      <c r="FR33" s="8" t="str">
        <f t="shared" si="66"/>
        <v/>
      </c>
      <c r="FS33" s="8" t="str">
        <f t="shared" si="67"/>
        <v/>
      </c>
      <c r="FT33" s="8" t="str">
        <f t="shared" si="68"/>
        <v/>
      </c>
      <c r="FU33" s="8" t="str">
        <f t="shared" si="69"/>
        <v/>
      </c>
      <c r="FV33" s="8" t="str">
        <f t="shared" si="70"/>
        <v/>
      </c>
      <c r="FW33" s="8" t="str">
        <f t="shared" si="118"/>
        <v/>
      </c>
      <c r="FX33" s="8" t="str">
        <f t="shared" si="118"/>
        <v/>
      </c>
      <c r="FY33" s="8" t="str">
        <f t="shared" si="118"/>
        <v/>
      </c>
      <c r="FZ33" s="8" t="str">
        <f t="shared" si="71"/>
        <v/>
      </c>
      <c r="GA33" s="8" t="str">
        <f t="shared" si="72"/>
        <v/>
      </c>
      <c r="GB33" s="8" t="str">
        <f t="shared" si="73"/>
        <v/>
      </c>
      <c r="GC33" s="8" t="str">
        <f t="shared" si="74"/>
        <v/>
      </c>
      <c r="GD33" s="8" t="str">
        <f t="shared" si="75"/>
        <v/>
      </c>
      <c r="GE33" s="8" t="str">
        <f t="shared" si="76"/>
        <v/>
      </c>
      <c r="GF33" s="8" t="str">
        <f t="shared" si="77"/>
        <v/>
      </c>
      <c r="GG33" s="8" t="str">
        <f t="shared" si="78"/>
        <v/>
      </c>
      <c r="GH33" s="8" t="str">
        <f t="shared" si="79"/>
        <v/>
      </c>
      <c r="GI33" s="8" t="str">
        <f t="shared" si="80"/>
        <v/>
      </c>
      <c r="GJ33" s="8" t="str">
        <f t="shared" si="81"/>
        <v/>
      </c>
      <c r="GK33" s="8" t="str">
        <f t="shared" si="82"/>
        <v/>
      </c>
      <c r="GL33" s="8" t="str">
        <f t="shared" si="83"/>
        <v/>
      </c>
      <c r="GM33" s="8" t="str">
        <f t="shared" si="84"/>
        <v/>
      </c>
      <c r="GN33" s="8" t="str">
        <f t="shared" si="85"/>
        <v/>
      </c>
      <c r="GO33" s="8" t="str">
        <f t="shared" si="86"/>
        <v/>
      </c>
      <c r="GP33" s="8" t="str">
        <f t="shared" si="87"/>
        <v/>
      </c>
      <c r="GQ33" s="8" t="str">
        <f t="shared" si="88"/>
        <v/>
      </c>
      <c r="GR33" s="8" t="str">
        <f t="shared" si="89"/>
        <v/>
      </c>
      <c r="GS33" s="8" t="str">
        <f t="shared" si="90"/>
        <v/>
      </c>
      <c r="GT33" s="8" t="str">
        <f t="shared" si="91"/>
        <v/>
      </c>
      <c r="GU33" s="8" t="str">
        <f t="shared" si="92"/>
        <v/>
      </c>
      <c r="GV33" s="8" t="str">
        <f t="shared" si="93"/>
        <v/>
      </c>
      <c r="GW33" s="8" t="str">
        <f t="shared" si="94"/>
        <v/>
      </c>
      <c r="GX33" s="8" t="str">
        <f t="shared" si="95"/>
        <v/>
      </c>
      <c r="GY33" s="8" t="str">
        <f t="shared" si="96"/>
        <v/>
      </c>
      <c r="GZ33" s="8" t="str">
        <f t="shared" si="97"/>
        <v/>
      </c>
      <c r="HA33" s="8" t="str">
        <f t="shared" si="98"/>
        <v/>
      </c>
      <c r="HB33" s="8" t="str">
        <f t="shared" si="99"/>
        <v/>
      </c>
      <c r="HC33" s="8" t="str">
        <f t="shared" si="100"/>
        <v/>
      </c>
      <c r="HD33" s="8" t="str">
        <f t="shared" si="101"/>
        <v/>
      </c>
      <c r="HE33" s="8" t="str">
        <f t="shared" si="102"/>
        <v/>
      </c>
      <c r="HF33" s="8" t="str">
        <f t="shared" si="103"/>
        <v/>
      </c>
      <c r="HG33" s="8" t="str">
        <f t="shared" si="104"/>
        <v/>
      </c>
      <c r="HH33" s="8" t="str">
        <f t="shared" si="105"/>
        <v/>
      </c>
      <c r="HI33" s="8" t="str">
        <f t="shared" si="106"/>
        <v/>
      </c>
      <c r="HJ33" s="8" t="str">
        <f t="shared" si="107"/>
        <v/>
      </c>
      <c r="HK33" s="8" t="str">
        <f t="shared" si="108"/>
        <v/>
      </c>
      <c r="HL33" s="8" t="str">
        <f t="shared" si="109"/>
        <v/>
      </c>
      <c r="HM33" s="8" t="str">
        <f t="shared" si="110"/>
        <v/>
      </c>
      <c r="HN33" s="8" t="str">
        <f t="shared" si="111"/>
        <v/>
      </c>
      <c r="HO33" s="8" t="str">
        <f t="shared" si="112"/>
        <v/>
      </c>
      <c r="HP33" s="8" t="str">
        <f t="shared" si="113"/>
        <v/>
      </c>
      <c r="HQ33" s="9"/>
      <c r="HR33" s="147" t="str">
        <f t="shared" si="14"/>
        <v/>
      </c>
      <c r="HS33" s="147" t="str">
        <f t="shared" si="114"/>
        <v/>
      </c>
      <c r="HT33" s="147" t="str">
        <f t="shared" si="115"/>
        <v/>
      </c>
      <c r="HU33" s="147" t="str">
        <f t="shared" si="116"/>
        <v/>
      </c>
      <c r="HV33" s="147" t="str">
        <f t="shared" si="15"/>
        <v/>
      </c>
      <c r="HW33" s="147" t="str">
        <f t="shared" si="16"/>
        <v/>
      </c>
      <c r="HX33" s="9"/>
      <c r="HZ33" s="11"/>
      <c r="IA33" s="11"/>
      <c r="IB33" s="11">
        <f t="shared" si="17"/>
        <v>0</v>
      </c>
      <c r="IC33" s="34" t="str">
        <f t="shared" si="18"/>
        <v/>
      </c>
      <c r="IE33" s="12" t="s">
        <v>3</v>
      </c>
    </row>
    <row r="34" spans="1:239" s="10" customFormat="1" ht="25.5" x14ac:dyDescent="0.2">
      <c r="A34" s="30">
        <v>25</v>
      </c>
      <c r="B34" s="31" t="str">
        <f t="shared" si="4"/>
        <v/>
      </c>
      <c r="C34" s="70"/>
      <c r="D34" s="19"/>
      <c r="E34" s="19"/>
      <c r="F34" s="73"/>
      <c r="G34" s="73"/>
      <c r="H34" s="73"/>
      <c r="I34" s="73"/>
      <c r="J34" s="19"/>
      <c r="K34" s="19"/>
      <c r="L34" s="19"/>
      <c r="M34" s="19"/>
      <c r="N34" s="19"/>
      <c r="O34" s="28"/>
      <c r="P34" s="19"/>
      <c r="Q34" s="28"/>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61"/>
      <c r="DE34" s="163"/>
      <c r="DF34" s="31" t="str">
        <f t="shared" si="5"/>
        <v/>
      </c>
      <c r="DG34" s="153"/>
      <c r="DH34" s="154"/>
      <c r="DI34" s="154"/>
      <c r="DJ34" s="154"/>
      <c r="DK34" s="154"/>
      <c r="DL34" s="155"/>
      <c r="DN34" s="121"/>
      <c r="DO34" s="8" t="str">
        <f t="shared" si="6"/>
        <v/>
      </c>
      <c r="DP34" s="8" t="str">
        <f t="shared" si="19"/>
        <v/>
      </c>
      <c r="DQ34" s="8" t="str">
        <f t="shared" si="20"/>
        <v/>
      </c>
      <c r="DR34" s="134" t="str">
        <f t="shared" si="7"/>
        <v/>
      </c>
      <c r="DS34" s="8" t="str">
        <f t="shared" si="21"/>
        <v/>
      </c>
      <c r="DT34" s="8" t="str">
        <f t="shared" si="8"/>
        <v/>
      </c>
      <c r="DU34" s="8" t="str">
        <f t="shared" si="9"/>
        <v/>
      </c>
      <c r="DV34" s="8" t="str">
        <f t="shared" si="22"/>
        <v/>
      </c>
      <c r="DW34" s="8" t="str">
        <f t="shared" si="23"/>
        <v/>
      </c>
      <c r="DX34" s="8" t="str">
        <f t="shared" si="10"/>
        <v/>
      </c>
      <c r="DY34" s="8" t="str">
        <f t="shared" si="11"/>
        <v/>
      </c>
      <c r="DZ34" s="8" t="str">
        <f t="shared" si="24"/>
        <v/>
      </c>
      <c r="EA34" s="8" t="str">
        <f t="shared" si="25"/>
        <v/>
      </c>
      <c r="EB34" s="8" t="str">
        <f t="shared" si="26"/>
        <v/>
      </c>
      <c r="EC34" s="8" t="str">
        <f t="shared" si="27"/>
        <v/>
      </c>
      <c r="ED34" s="8" t="str">
        <f t="shared" si="28"/>
        <v/>
      </c>
      <c r="EE34" s="8" t="str">
        <f t="shared" si="29"/>
        <v/>
      </c>
      <c r="EF34" s="8" t="str">
        <f t="shared" si="30"/>
        <v/>
      </c>
      <c r="EG34" s="8" t="str">
        <f t="shared" si="31"/>
        <v/>
      </c>
      <c r="EH34" s="8" t="str">
        <f t="shared" si="32"/>
        <v/>
      </c>
      <c r="EI34" s="8" t="str">
        <f t="shared" si="33"/>
        <v/>
      </c>
      <c r="EJ34" s="8" t="str">
        <f t="shared" si="34"/>
        <v/>
      </c>
      <c r="EK34" s="8" t="str">
        <f t="shared" si="35"/>
        <v/>
      </c>
      <c r="EL34" s="8" t="str">
        <f t="shared" si="36"/>
        <v/>
      </c>
      <c r="EM34" s="8" t="str">
        <f t="shared" si="37"/>
        <v/>
      </c>
      <c r="EN34" s="8" t="str">
        <f t="shared" si="38"/>
        <v/>
      </c>
      <c r="EO34" s="8" t="str">
        <f t="shared" si="39"/>
        <v/>
      </c>
      <c r="EP34" s="8" t="str">
        <f t="shared" si="40"/>
        <v/>
      </c>
      <c r="EQ34" s="8" t="str">
        <f t="shared" si="41"/>
        <v/>
      </c>
      <c r="ER34" s="8" t="str">
        <f t="shared" si="42"/>
        <v/>
      </c>
      <c r="ES34" s="8" t="str">
        <f t="shared" si="43"/>
        <v/>
      </c>
      <c r="ET34" s="8" t="str">
        <f t="shared" si="44"/>
        <v/>
      </c>
      <c r="EU34" s="8" t="str">
        <f t="shared" si="45"/>
        <v/>
      </c>
      <c r="EV34" s="8" t="str">
        <f t="shared" si="46"/>
        <v/>
      </c>
      <c r="EW34" s="8" t="str">
        <f t="shared" si="47"/>
        <v/>
      </c>
      <c r="EX34" s="8" t="str">
        <f t="shared" si="48"/>
        <v/>
      </c>
      <c r="EY34" s="8" t="str">
        <f t="shared" si="49"/>
        <v/>
      </c>
      <c r="EZ34" s="8" t="str">
        <f t="shared" si="50"/>
        <v/>
      </c>
      <c r="FA34" s="8" t="str">
        <f t="shared" si="51"/>
        <v/>
      </c>
      <c r="FB34" s="8" t="str">
        <f t="shared" si="52"/>
        <v/>
      </c>
      <c r="FC34" s="8" t="str">
        <f t="shared" si="53"/>
        <v/>
      </c>
      <c r="FD34" s="8" t="str">
        <f t="shared" si="54"/>
        <v/>
      </c>
      <c r="FE34" s="8" t="str">
        <f t="shared" si="55"/>
        <v/>
      </c>
      <c r="FF34" s="8" t="str">
        <f t="shared" si="56"/>
        <v/>
      </c>
      <c r="FG34" s="8" t="str">
        <f t="shared" si="57"/>
        <v/>
      </c>
      <c r="FH34" s="8" t="str">
        <f t="shared" si="58"/>
        <v/>
      </c>
      <c r="FI34" s="8" t="str">
        <f t="shared" si="59"/>
        <v/>
      </c>
      <c r="FJ34" s="8" t="str">
        <f t="shared" si="60"/>
        <v/>
      </c>
      <c r="FK34" s="8" t="str">
        <f t="shared" si="61"/>
        <v/>
      </c>
      <c r="FL34" s="8" t="str">
        <f t="shared" si="62"/>
        <v/>
      </c>
      <c r="FM34" s="8" t="str">
        <f t="shared" si="63"/>
        <v/>
      </c>
      <c r="FN34" s="8" t="str">
        <f t="shared" si="117"/>
        <v/>
      </c>
      <c r="FO34" s="8" t="str">
        <f t="shared" si="117"/>
        <v/>
      </c>
      <c r="FP34" s="8" t="str">
        <f t="shared" si="64"/>
        <v/>
      </c>
      <c r="FQ34" s="8" t="str">
        <f t="shared" si="65"/>
        <v/>
      </c>
      <c r="FR34" s="8" t="str">
        <f t="shared" si="66"/>
        <v/>
      </c>
      <c r="FS34" s="8" t="str">
        <f t="shared" si="67"/>
        <v/>
      </c>
      <c r="FT34" s="8" t="str">
        <f t="shared" si="68"/>
        <v/>
      </c>
      <c r="FU34" s="8" t="str">
        <f t="shared" si="69"/>
        <v/>
      </c>
      <c r="FV34" s="8" t="str">
        <f t="shared" si="70"/>
        <v/>
      </c>
      <c r="FW34" s="8" t="str">
        <f t="shared" si="118"/>
        <v/>
      </c>
      <c r="FX34" s="8" t="str">
        <f t="shared" si="118"/>
        <v/>
      </c>
      <c r="FY34" s="8" t="str">
        <f t="shared" si="118"/>
        <v/>
      </c>
      <c r="FZ34" s="8" t="str">
        <f t="shared" si="71"/>
        <v/>
      </c>
      <c r="GA34" s="8" t="str">
        <f t="shared" si="72"/>
        <v/>
      </c>
      <c r="GB34" s="8" t="str">
        <f t="shared" si="73"/>
        <v/>
      </c>
      <c r="GC34" s="8" t="str">
        <f t="shared" si="74"/>
        <v/>
      </c>
      <c r="GD34" s="8" t="str">
        <f t="shared" si="75"/>
        <v/>
      </c>
      <c r="GE34" s="8" t="str">
        <f t="shared" si="76"/>
        <v/>
      </c>
      <c r="GF34" s="8" t="str">
        <f t="shared" si="77"/>
        <v/>
      </c>
      <c r="GG34" s="8" t="str">
        <f t="shared" si="78"/>
        <v/>
      </c>
      <c r="GH34" s="8" t="str">
        <f t="shared" si="79"/>
        <v/>
      </c>
      <c r="GI34" s="8" t="str">
        <f t="shared" si="80"/>
        <v/>
      </c>
      <c r="GJ34" s="8" t="str">
        <f t="shared" si="81"/>
        <v/>
      </c>
      <c r="GK34" s="8" t="str">
        <f t="shared" si="82"/>
        <v/>
      </c>
      <c r="GL34" s="8" t="str">
        <f t="shared" si="83"/>
        <v/>
      </c>
      <c r="GM34" s="8" t="str">
        <f t="shared" si="84"/>
        <v/>
      </c>
      <c r="GN34" s="8" t="str">
        <f t="shared" si="85"/>
        <v/>
      </c>
      <c r="GO34" s="8" t="str">
        <f t="shared" si="86"/>
        <v/>
      </c>
      <c r="GP34" s="8" t="str">
        <f t="shared" si="87"/>
        <v/>
      </c>
      <c r="GQ34" s="8" t="str">
        <f t="shared" si="88"/>
        <v/>
      </c>
      <c r="GR34" s="8" t="str">
        <f t="shared" si="89"/>
        <v/>
      </c>
      <c r="GS34" s="8" t="str">
        <f t="shared" si="90"/>
        <v/>
      </c>
      <c r="GT34" s="8" t="str">
        <f t="shared" si="91"/>
        <v/>
      </c>
      <c r="GU34" s="8" t="str">
        <f t="shared" si="92"/>
        <v/>
      </c>
      <c r="GV34" s="8" t="str">
        <f t="shared" si="93"/>
        <v/>
      </c>
      <c r="GW34" s="8" t="str">
        <f t="shared" si="94"/>
        <v/>
      </c>
      <c r="GX34" s="8" t="str">
        <f t="shared" si="95"/>
        <v/>
      </c>
      <c r="GY34" s="8" t="str">
        <f t="shared" si="96"/>
        <v/>
      </c>
      <c r="GZ34" s="8" t="str">
        <f t="shared" si="97"/>
        <v/>
      </c>
      <c r="HA34" s="8" t="str">
        <f t="shared" si="98"/>
        <v/>
      </c>
      <c r="HB34" s="8" t="str">
        <f t="shared" si="99"/>
        <v/>
      </c>
      <c r="HC34" s="8" t="str">
        <f t="shared" si="100"/>
        <v/>
      </c>
      <c r="HD34" s="8" t="str">
        <f t="shared" si="101"/>
        <v/>
      </c>
      <c r="HE34" s="8" t="str">
        <f t="shared" si="102"/>
        <v/>
      </c>
      <c r="HF34" s="8" t="str">
        <f t="shared" si="103"/>
        <v/>
      </c>
      <c r="HG34" s="8" t="str">
        <f t="shared" si="104"/>
        <v/>
      </c>
      <c r="HH34" s="8" t="str">
        <f t="shared" si="105"/>
        <v/>
      </c>
      <c r="HI34" s="8" t="str">
        <f t="shared" si="106"/>
        <v/>
      </c>
      <c r="HJ34" s="8" t="str">
        <f t="shared" si="107"/>
        <v/>
      </c>
      <c r="HK34" s="8" t="str">
        <f t="shared" si="108"/>
        <v/>
      </c>
      <c r="HL34" s="8" t="str">
        <f t="shared" si="109"/>
        <v/>
      </c>
      <c r="HM34" s="8" t="str">
        <f t="shared" si="110"/>
        <v/>
      </c>
      <c r="HN34" s="8" t="str">
        <f t="shared" si="111"/>
        <v/>
      </c>
      <c r="HO34" s="8" t="str">
        <f t="shared" si="112"/>
        <v/>
      </c>
      <c r="HP34" s="8" t="str">
        <f t="shared" si="113"/>
        <v/>
      </c>
      <c r="HQ34" s="9"/>
      <c r="HR34" s="147" t="str">
        <f t="shared" si="14"/>
        <v/>
      </c>
      <c r="HS34" s="147" t="str">
        <f t="shared" si="114"/>
        <v/>
      </c>
      <c r="HT34" s="147" t="str">
        <f t="shared" si="115"/>
        <v/>
      </c>
      <c r="HU34" s="147" t="str">
        <f t="shared" si="116"/>
        <v/>
      </c>
      <c r="HV34" s="147" t="str">
        <f t="shared" si="15"/>
        <v/>
      </c>
      <c r="HW34" s="147" t="str">
        <f t="shared" si="16"/>
        <v/>
      </c>
      <c r="HX34" s="9"/>
      <c r="HZ34" s="11"/>
      <c r="IA34" s="11"/>
      <c r="IB34" s="11">
        <f t="shared" si="17"/>
        <v>0</v>
      </c>
      <c r="IC34" s="34" t="str">
        <f t="shared" si="18"/>
        <v/>
      </c>
      <c r="IE34" s="12" t="s">
        <v>3</v>
      </c>
    </row>
    <row r="35" spans="1:239" s="10" customFormat="1" ht="25.5" x14ac:dyDescent="0.2">
      <c r="A35" s="30">
        <v>26</v>
      </c>
      <c r="B35" s="31" t="str">
        <f t="shared" si="4"/>
        <v/>
      </c>
      <c r="C35" s="70"/>
      <c r="D35" s="19"/>
      <c r="E35" s="19"/>
      <c r="F35" s="73"/>
      <c r="G35" s="73"/>
      <c r="H35" s="73"/>
      <c r="I35" s="73"/>
      <c r="J35" s="19"/>
      <c r="K35" s="19"/>
      <c r="L35" s="19"/>
      <c r="M35" s="19"/>
      <c r="N35" s="19"/>
      <c r="O35" s="28"/>
      <c r="P35" s="19"/>
      <c r="Q35" s="28"/>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61"/>
      <c r="DE35" s="163"/>
      <c r="DF35" s="31" t="str">
        <f t="shared" si="5"/>
        <v/>
      </c>
      <c r="DG35" s="153"/>
      <c r="DH35" s="154"/>
      <c r="DI35" s="154"/>
      <c r="DJ35" s="154"/>
      <c r="DK35" s="154"/>
      <c r="DL35" s="155"/>
      <c r="DN35" s="121"/>
      <c r="DO35" s="8" t="str">
        <f t="shared" si="6"/>
        <v/>
      </c>
      <c r="DP35" s="8" t="str">
        <f t="shared" si="19"/>
        <v/>
      </c>
      <c r="DQ35" s="8" t="str">
        <f t="shared" si="20"/>
        <v/>
      </c>
      <c r="DR35" s="134" t="str">
        <f t="shared" si="7"/>
        <v/>
      </c>
      <c r="DS35" s="8" t="str">
        <f t="shared" si="21"/>
        <v/>
      </c>
      <c r="DT35" s="8" t="str">
        <f t="shared" si="8"/>
        <v/>
      </c>
      <c r="DU35" s="8" t="str">
        <f t="shared" si="9"/>
        <v/>
      </c>
      <c r="DV35" s="8" t="str">
        <f t="shared" si="22"/>
        <v/>
      </c>
      <c r="DW35" s="8" t="str">
        <f t="shared" si="23"/>
        <v/>
      </c>
      <c r="DX35" s="8" t="str">
        <f t="shared" si="10"/>
        <v/>
      </c>
      <c r="DY35" s="8" t="str">
        <f t="shared" si="11"/>
        <v/>
      </c>
      <c r="DZ35" s="8" t="str">
        <f t="shared" si="24"/>
        <v/>
      </c>
      <c r="EA35" s="8" t="str">
        <f t="shared" si="25"/>
        <v/>
      </c>
      <c r="EB35" s="8" t="str">
        <f t="shared" si="26"/>
        <v/>
      </c>
      <c r="EC35" s="8" t="str">
        <f t="shared" si="27"/>
        <v/>
      </c>
      <c r="ED35" s="8" t="str">
        <f t="shared" si="28"/>
        <v/>
      </c>
      <c r="EE35" s="8" t="str">
        <f t="shared" si="29"/>
        <v/>
      </c>
      <c r="EF35" s="8" t="str">
        <f t="shared" si="30"/>
        <v/>
      </c>
      <c r="EG35" s="8" t="str">
        <f t="shared" si="31"/>
        <v/>
      </c>
      <c r="EH35" s="8" t="str">
        <f t="shared" si="32"/>
        <v/>
      </c>
      <c r="EI35" s="8" t="str">
        <f t="shared" si="33"/>
        <v/>
      </c>
      <c r="EJ35" s="8" t="str">
        <f t="shared" si="34"/>
        <v/>
      </c>
      <c r="EK35" s="8" t="str">
        <f t="shared" si="35"/>
        <v/>
      </c>
      <c r="EL35" s="8" t="str">
        <f t="shared" si="36"/>
        <v/>
      </c>
      <c r="EM35" s="8" t="str">
        <f t="shared" si="37"/>
        <v/>
      </c>
      <c r="EN35" s="8" t="str">
        <f t="shared" si="38"/>
        <v/>
      </c>
      <c r="EO35" s="8" t="str">
        <f t="shared" si="39"/>
        <v/>
      </c>
      <c r="EP35" s="8" t="str">
        <f t="shared" si="40"/>
        <v/>
      </c>
      <c r="EQ35" s="8" t="str">
        <f t="shared" si="41"/>
        <v/>
      </c>
      <c r="ER35" s="8" t="str">
        <f t="shared" si="42"/>
        <v/>
      </c>
      <c r="ES35" s="8" t="str">
        <f t="shared" si="43"/>
        <v/>
      </c>
      <c r="ET35" s="8" t="str">
        <f t="shared" si="44"/>
        <v/>
      </c>
      <c r="EU35" s="8" t="str">
        <f t="shared" si="45"/>
        <v/>
      </c>
      <c r="EV35" s="8" t="str">
        <f t="shared" si="46"/>
        <v/>
      </c>
      <c r="EW35" s="8" t="str">
        <f t="shared" si="47"/>
        <v/>
      </c>
      <c r="EX35" s="8" t="str">
        <f t="shared" si="48"/>
        <v/>
      </c>
      <c r="EY35" s="8" t="str">
        <f t="shared" si="49"/>
        <v/>
      </c>
      <c r="EZ35" s="8" t="str">
        <f t="shared" si="50"/>
        <v/>
      </c>
      <c r="FA35" s="8" t="str">
        <f t="shared" si="51"/>
        <v/>
      </c>
      <c r="FB35" s="8" t="str">
        <f t="shared" si="52"/>
        <v/>
      </c>
      <c r="FC35" s="8" t="str">
        <f t="shared" si="53"/>
        <v/>
      </c>
      <c r="FD35" s="8" t="str">
        <f t="shared" si="54"/>
        <v/>
      </c>
      <c r="FE35" s="8" t="str">
        <f t="shared" si="55"/>
        <v/>
      </c>
      <c r="FF35" s="8" t="str">
        <f t="shared" si="56"/>
        <v/>
      </c>
      <c r="FG35" s="8" t="str">
        <f t="shared" si="57"/>
        <v/>
      </c>
      <c r="FH35" s="8" t="str">
        <f t="shared" si="58"/>
        <v/>
      </c>
      <c r="FI35" s="8" t="str">
        <f t="shared" si="59"/>
        <v/>
      </c>
      <c r="FJ35" s="8" t="str">
        <f t="shared" si="60"/>
        <v/>
      </c>
      <c r="FK35" s="8" t="str">
        <f t="shared" si="61"/>
        <v/>
      </c>
      <c r="FL35" s="8" t="str">
        <f t="shared" si="62"/>
        <v/>
      </c>
      <c r="FM35" s="8" t="str">
        <f t="shared" si="63"/>
        <v/>
      </c>
      <c r="FN35" s="8" t="str">
        <f t="shared" si="117"/>
        <v/>
      </c>
      <c r="FO35" s="8" t="str">
        <f t="shared" si="117"/>
        <v/>
      </c>
      <c r="FP35" s="8" t="str">
        <f t="shared" si="64"/>
        <v/>
      </c>
      <c r="FQ35" s="8" t="str">
        <f t="shared" si="65"/>
        <v/>
      </c>
      <c r="FR35" s="8" t="str">
        <f t="shared" si="66"/>
        <v/>
      </c>
      <c r="FS35" s="8" t="str">
        <f t="shared" si="67"/>
        <v/>
      </c>
      <c r="FT35" s="8" t="str">
        <f t="shared" si="68"/>
        <v/>
      </c>
      <c r="FU35" s="8" t="str">
        <f t="shared" si="69"/>
        <v/>
      </c>
      <c r="FV35" s="8" t="str">
        <f t="shared" si="70"/>
        <v/>
      </c>
      <c r="FW35" s="8" t="str">
        <f t="shared" si="118"/>
        <v/>
      </c>
      <c r="FX35" s="8" t="str">
        <f t="shared" si="118"/>
        <v/>
      </c>
      <c r="FY35" s="8" t="str">
        <f t="shared" si="118"/>
        <v/>
      </c>
      <c r="FZ35" s="8" t="str">
        <f t="shared" si="71"/>
        <v/>
      </c>
      <c r="GA35" s="8" t="str">
        <f t="shared" si="72"/>
        <v/>
      </c>
      <c r="GB35" s="8" t="str">
        <f t="shared" si="73"/>
        <v/>
      </c>
      <c r="GC35" s="8" t="str">
        <f t="shared" si="74"/>
        <v/>
      </c>
      <c r="GD35" s="8" t="str">
        <f t="shared" si="75"/>
        <v/>
      </c>
      <c r="GE35" s="8" t="str">
        <f t="shared" si="76"/>
        <v/>
      </c>
      <c r="GF35" s="8" t="str">
        <f t="shared" si="77"/>
        <v/>
      </c>
      <c r="GG35" s="8" t="str">
        <f t="shared" si="78"/>
        <v/>
      </c>
      <c r="GH35" s="8" t="str">
        <f t="shared" si="79"/>
        <v/>
      </c>
      <c r="GI35" s="8" t="str">
        <f t="shared" si="80"/>
        <v/>
      </c>
      <c r="GJ35" s="8" t="str">
        <f t="shared" si="81"/>
        <v/>
      </c>
      <c r="GK35" s="8" t="str">
        <f t="shared" si="82"/>
        <v/>
      </c>
      <c r="GL35" s="8" t="str">
        <f t="shared" si="83"/>
        <v/>
      </c>
      <c r="GM35" s="8" t="str">
        <f t="shared" si="84"/>
        <v/>
      </c>
      <c r="GN35" s="8" t="str">
        <f t="shared" si="85"/>
        <v/>
      </c>
      <c r="GO35" s="8" t="str">
        <f t="shared" si="86"/>
        <v/>
      </c>
      <c r="GP35" s="8" t="str">
        <f t="shared" si="87"/>
        <v/>
      </c>
      <c r="GQ35" s="8" t="str">
        <f t="shared" si="88"/>
        <v/>
      </c>
      <c r="GR35" s="8" t="str">
        <f t="shared" si="89"/>
        <v/>
      </c>
      <c r="GS35" s="8" t="str">
        <f t="shared" si="90"/>
        <v/>
      </c>
      <c r="GT35" s="8" t="str">
        <f t="shared" si="91"/>
        <v/>
      </c>
      <c r="GU35" s="8" t="str">
        <f t="shared" si="92"/>
        <v/>
      </c>
      <c r="GV35" s="8" t="str">
        <f t="shared" si="93"/>
        <v/>
      </c>
      <c r="GW35" s="8" t="str">
        <f t="shared" si="94"/>
        <v/>
      </c>
      <c r="GX35" s="8" t="str">
        <f t="shared" si="95"/>
        <v/>
      </c>
      <c r="GY35" s="8" t="str">
        <f t="shared" si="96"/>
        <v/>
      </c>
      <c r="GZ35" s="8" t="str">
        <f t="shared" si="97"/>
        <v/>
      </c>
      <c r="HA35" s="8" t="str">
        <f t="shared" si="98"/>
        <v/>
      </c>
      <c r="HB35" s="8" t="str">
        <f t="shared" si="99"/>
        <v/>
      </c>
      <c r="HC35" s="8" t="str">
        <f t="shared" si="100"/>
        <v/>
      </c>
      <c r="HD35" s="8" t="str">
        <f t="shared" si="101"/>
        <v/>
      </c>
      <c r="HE35" s="8" t="str">
        <f t="shared" si="102"/>
        <v/>
      </c>
      <c r="HF35" s="8" t="str">
        <f t="shared" si="103"/>
        <v/>
      </c>
      <c r="HG35" s="8" t="str">
        <f t="shared" si="104"/>
        <v/>
      </c>
      <c r="HH35" s="8" t="str">
        <f t="shared" si="105"/>
        <v/>
      </c>
      <c r="HI35" s="8" t="str">
        <f t="shared" si="106"/>
        <v/>
      </c>
      <c r="HJ35" s="8" t="str">
        <f t="shared" si="107"/>
        <v/>
      </c>
      <c r="HK35" s="8" t="str">
        <f t="shared" si="108"/>
        <v/>
      </c>
      <c r="HL35" s="8" t="str">
        <f t="shared" si="109"/>
        <v/>
      </c>
      <c r="HM35" s="8" t="str">
        <f t="shared" si="110"/>
        <v/>
      </c>
      <c r="HN35" s="8" t="str">
        <f t="shared" si="111"/>
        <v/>
      </c>
      <c r="HO35" s="8" t="str">
        <f t="shared" si="112"/>
        <v/>
      </c>
      <c r="HP35" s="8" t="str">
        <f t="shared" si="113"/>
        <v/>
      </c>
      <c r="HQ35" s="9"/>
      <c r="HR35" s="147" t="str">
        <f t="shared" si="14"/>
        <v/>
      </c>
      <c r="HS35" s="147" t="str">
        <f t="shared" si="114"/>
        <v/>
      </c>
      <c r="HT35" s="147" t="str">
        <f t="shared" si="115"/>
        <v/>
      </c>
      <c r="HU35" s="147" t="str">
        <f t="shared" si="116"/>
        <v/>
      </c>
      <c r="HV35" s="147" t="str">
        <f t="shared" si="15"/>
        <v/>
      </c>
      <c r="HW35" s="147" t="str">
        <f t="shared" si="16"/>
        <v/>
      </c>
      <c r="HX35" s="9"/>
      <c r="HZ35" s="11"/>
      <c r="IA35" s="11"/>
      <c r="IB35" s="11">
        <f t="shared" si="17"/>
        <v>0</v>
      </c>
      <c r="IC35" s="34" t="str">
        <f t="shared" si="18"/>
        <v/>
      </c>
      <c r="IE35" s="12" t="s">
        <v>3</v>
      </c>
    </row>
    <row r="36" spans="1:239" s="10" customFormat="1" ht="25.5" x14ac:dyDescent="0.2">
      <c r="A36" s="30">
        <v>27</v>
      </c>
      <c r="B36" s="31" t="str">
        <f t="shared" si="4"/>
        <v/>
      </c>
      <c r="C36" s="70"/>
      <c r="D36" s="19"/>
      <c r="E36" s="19"/>
      <c r="F36" s="73"/>
      <c r="G36" s="73"/>
      <c r="H36" s="73"/>
      <c r="I36" s="73"/>
      <c r="J36" s="19"/>
      <c r="K36" s="19"/>
      <c r="L36" s="19"/>
      <c r="M36" s="19"/>
      <c r="N36" s="19"/>
      <c r="O36" s="28"/>
      <c r="P36" s="19"/>
      <c r="Q36" s="28"/>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61"/>
      <c r="DE36" s="163"/>
      <c r="DF36" s="31" t="str">
        <f t="shared" si="5"/>
        <v/>
      </c>
      <c r="DG36" s="153"/>
      <c r="DH36" s="154"/>
      <c r="DI36" s="154"/>
      <c r="DJ36" s="154"/>
      <c r="DK36" s="154"/>
      <c r="DL36" s="155"/>
      <c r="DN36" s="121"/>
      <c r="DO36" s="8" t="str">
        <f t="shared" si="6"/>
        <v/>
      </c>
      <c r="DP36" s="8" t="str">
        <f t="shared" si="19"/>
        <v/>
      </c>
      <c r="DQ36" s="8" t="str">
        <f t="shared" si="20"/>
        <v/>
      </c>
      <c r="DR36" s="134" t="str">
        <f t="shared" si="7"/>
        <v/>
      </c>
      <c r="DS36" s="8" t="str">
        <f t="shared" si="21"/>
        <v/>
      </c>
      <c r="DT36" s="8" t="str">
        <f t="shared" si="8"/>
        <v/>
      </c>
      <c r="DU36" s="8" t="str">
        <f t="shared" si="9"/>
        <v/>
      </c>
      <c r="DV36" s="8" t="str">
        <f t="shared" si="22"/>
        <v/>
      </c>
      <c r="DW36" s="8" t="str">
        <f t="shared" si="23"/>
        <v/>
      </c>
      <c r="DX36" s="8" t="str">
        <f t="shared" si="10"/>
        <v/>
      </c>
      <c r="DY36" s="8" t="str">
        <f t="shared" si="11"/>
        <v/>
      </c>
      <c r="DZ36" s="8" t="str">
        <f t="shared" si="24"/>
        <v/>
      </c>
      <c r="EA36" s="8" t="str">
        <f t="shared" si="25"/>
        <v/>
      </c>
      <c r="EB36" s="8" t="str">
        <f t="shared" si="26"/>
        <v/>
      </c>
      <c r="EC36" s="8" t="str">
        <f t="shared" si="27"/>
        <v/>
      </c>
      <c r="ED36" s="8" t="str">
        <f t="shared" si="28"/>
        <v/>
      </c>
      <c r="EE36" s="8" t="str">
        <f t="shared" si="29"/>
        <v/>
      </c>
      <c r="EF36" s="8" t="str">
        <f t="shared" si="30"/>
        <v/>
      </c>
      <c r="EG36" s="8" t="str">
        <f t="shared" si="31"/>
        <v/>
      </c>
      <c r="EH36" s="8" t="str">
        <f t="shared" si="32"/>
        <v/>
      </c>
      <c r="EI36" s="8" t="str">
        <f t="shared" si="33"/>
        <v/>
      </c>
      <c r="EJ36" s="8" t="str">
        <f t="shared" si="34"/>
        <v/>
      </c>
      <c r="EK36" s="8" t="str">
        <f t="shared" si="35"/>
        <v/>
      </c>
      <c r="EL36" s="8" t="str">
        <f t="shared" si="36"/>
        <v/>
      </c>
      <c r="EM36" s="8" t="str">
        <f t="shared" si="37"/>
        <v/>
      </c>
      <c r="EN36" s="8" t="str">
        <f t="shared" si="38"/>
        <v/>
      </c>
      <c r="EO36" s="8" t="str">
        <f t="shared" si="39"/>
        <v/>
      </c>
      <c r="EP36" s="8" t="str">
        <f t="shared" si="40"/>
        <v/>
      </c>
      <c r="EQ36" s="8" t="str">
        <f t="shared" si="41"/>
        <v/>
      </c>
      <c r="ER36" s="8" t="str">
        <f t="shared" si="42"/>
        <v/>
      </c>
      <c r="ES36" s="8" t="str">
        <f t="shared" si="43"/>
        <v/>
      </c>
      <c r="ET36" s="8" t="str">
        <f t="shared" si="44"/>
        <v/>
      </c>
      <c r="EU36" s="8" t="str">
        <f t="shared" si="45"/>
        <v/>
      </c>
      <c r="EV36" s="8" t="str">
        <f t="shared" si="46"/>
        <v/>
      </c>
      <c r="EW36" s="8" t="str">
        <f t="shared" si="47"/>
        <v/>
      </c>
      <c r="EX36" s="8" t="str">
        <f t="shared" si="48"/>
        <v/>
      </c>
      <c r="EY36" s="8" t="str">
        <f t="shared" si="49"/>
        <v/>
      </c>
      <c r="EZ36" s="8" t="str">
        <f t="shared" si="50"/>
        <v/>
      </c>
      <c r="FA36" s="8" t="str">
        <f t="shared" si="51"/>
        <v/>
      </c>
      <c r="FB36" s="8" t="str">
        <f t="shared" si="52"/>
        <v/>
      </c>
      <c r="FC36" s="8" t="str">
        <f t="shared" si="53"/>
        <v/>
      </c>
      <c r="FD36" s="8" t="str">
        <f t="shared" si="54"/>
        <v/>
      </c>
      <c r="FE36" s="8" t="str">
        <f t="shared" si="55"/>
        <v/>
      </c>
      <c r="FF36" s="8" t="str">
        <f t="shared" si="56"/>
        <v/>
      </c>
      <c r="FG36" s="8" t="str">
        <f t="shared" si="57"/>
        <v/>
      </c>
      <c r="FH36" s="8" t="str">
        <f t="shared" si="58"/>
        <v/>
      </c>
      <c r="FI36" s="8" t="str">
        <f t="shared" si="59"/>
        <v/>
      </c>
      <c r="FJ36" s="8" t="str">
        <f t="shared" si="60"/>
        <v/>
      </c>
      <c r="FK36" s="8" t="str">
        <f t="shared" si="61"/>
        <v/>
      </c>
      <c r="FL36" s="8" t="str">
        <f t="shared" si="62"/>
        <v/>
      </c>
      <c r="FM36" s="8" t="str">
        <f t="shared" si="63"/>
        <v/>
      </c>
      <c r="FN36" s="8" t="str">
        <f t="shared" si="117"/>
        <v/>
      </c>
      <c r="FO36" s="8" t="str">
        <f t="shared" si="117"/>
        <v/>
      </c>
      <c r="FP36" s="8" t="str">
        <f t="shared" si="64"/>
        <v/>
      </c>
      <c r="FQ36" s="8" t="str">
        <f t="shared" si="65"/>
        <v/>
      </c>
      <c r="FR36" s="8" t="str">
        <f t="shared" si="66"/>
        <v/>
      </c>
      <c r="FS36" s="8" t="str">
        <f t="shared" si="67"/>
        <v/>
      </c>
      <c r="FT36" s="8" t="str">
        <f t="shared" si="68"/>
        <v/>
      </c>
      <c r="FU36" s="8" t="str">
        <f t="shared" si="69"/>
        <v/>
      </c>
      <c r="FV36" s="8" t="str">
        <f t="shared" si="70"/>
        <v/>
      </c>
      <c r="FW36" s="8" t="str">
        <f t="shared" si="118"/>
        <v/>
      </c>
      <c r="FX36" s="8" t="str">
        <f t="shared" si="118"/>
        <v/>
      </c>
      <c r="FY36" s="8" t="str">
        <f t="shared" si="118"/>
        <v/>
      </c>
      <c r="FZ36" s="8" t="str">
        <f t="shared" si="71"/>
        <v/>
      </c>
      <c r="GA36" s="8" t="str">
        <f t="shared" si="72"/>
        <v/>
      </c>
      <c r="GB36" s="8" t="str">
        <f t="shared" si="73"/>
        <v/>
      </c>
      <c r="GC36" s="8" t="str">
        <f t="shared" si="74"/>
        <v/>
      </c>
      <c r="GD36" s="8" t="str">
        <f t="shared" si="75"/>
        <v/>
      </c>
      <c r="GE36" s="8" t="str">
        <f t="shared" si="76"/>
        <v/>
      </c>
      <c r="GF36" s="8" t="str">
        <f t="shared" si="77"/>
        <v/>
      </c>
      <c r="GG36" s="8" t="str">
        <f t="shared" si="78"/>
        <v/>
      </c>
      <c r="GH36" s="8" t="str">
        <f t="shared" si="79"/>
        <v/>
      </c>
      <c r="GI36" s="8" t="str">
        <f t="shared" si="80"/>
        <v/>
      </c>
      <c r="GJ36" s="8" t="str">
        <f t="shared" si="81"/>
        <v/>
      </c>
      <c r="GK36" s="8" t="str">
        <f t="shared" si="82"/>
        <v/>
      </c>
      <c r="GL36" s="8" t="str">
        <f t="shared" si="83"/>
        <v/>
      </c>
      <c r="GM36" s="8" t="str">
        <f t="shared" si="84"/>
        <v/>
      </c>
      <c r="GN36" s="8" t="str">
        <f t="shared" si="85"/>
        <v/>
      </c>
      <c r="GO36" s="8" t="str">
        <f t="shared" si="86"/>
        <v/>
      </c>
      <c r="GP36" s="8" t="str">
        <f t="shared" si="87"/>
        <v/>
      </c>
      <c r="GQ36" s="8" t="str">
        <f t="shared" si="88"/>
        <v/>
      </c>
      <c r="GR36" s="8" t="str">
        <f t="shared" si="89"/>
        <v/>
      </c>
      <c r="GS36" s="8" t="str">
        <f t="shared" si="90"/>
        <v/>
      </c>
      <c r="GT36" s="8" t="str">
        <f t="shared" si="91"/>
        <v/>
      </c>
      <c r="GU36" s="8" t="str">
        <f t="shared" si="92"/>
        <v/>
      </c>
      <c r="GV36" s="8" t="str">
        <f t="shared" si="93"/>
        <v/>
      </c>
      <c r="GW36" s="8" t="str">
        <f t="shared" si="94"/>
        <v/>
      </c>
      <c r="GX36" s="8" t="str">
        <f t="shared" si="95"/>
        <v/>
      </c>
      <c r="GY36" s="8" t="str">
        <f t="shared" si="96"/>
        <v/>
      </c>
      <c r="GZ36" s="8" t="str">
        <f t="shared" si="97"/>
        <v/>
      </c>
      <c r="HA36" s="8" t="str">
        <f t="shared" si="98"/>
        <v/>
      </c>
      <c r="HB36" s="8" t="str">
        <f t="shared" si="99"/>
        <v/>
      </c>
      <c r="HC36" s="8" t="str">
        <f t="shared" si="100"/>
        <v/>
      </c>
      <c r="HD36" s="8" t="str">
        <f t="shared" si="101"/>
        <v/>
      </c>
      <c r="HE36" s="8" t="str">
        <f t="shared" si="102"/>
        <v/>
      </c>
      <c r="HF36" s="8" t="str">
        <f t="shared" si="103"/>
        <v/>
      </c>
      <c r="HG36" s="8" t="str">
        <f t="shared" si="104"/>
        <v/>
      </c>
      <c r="HH36" s="8" t="str">
        <f t="shared" si="105"/>
        <v/>
      </c>
      <c r="HI36" s="8" t="str">
        <f t="shared" si="106"/>
        <v/>
      </c>
      <c r="HJ36" s="8" t="str">
        <f t="shared" si="107"/>
        <v/>
      </c>
      <c r="HK36" s="8" t="str">
        <f t="shared" si="108"/>
        <v/>
      </c>
      <c r="HL36" s="8" t="str">
        <f t="shared" si="109"/>
        <v/>
      </c>
      <c r="HM36" s="8" t="str">
        <f t="shared" si="110"/>
        <v/>
      </c>
      <c r="HN36" s="8" t="str">
        <f t="shared" si="111"/>
        <v/>
      </c>
      <c r="HO36" s="8" t="str">
        <f t="shared" si="112"/>
        <v/>
      </c>
      <c r="HP36" s="8" t="str">
        <f t="shared" si="113"/>
        <v/>
      </c>
      <c r="HQ36" s="9"/>
      <c r="HR36" s="147" t="str">
        <f t="shared" si="14"/>
        <v/>
      </c>
      <c r="HS36" s="147" t="str">
        <f t="shared" si="114"/>
        <v/>
      </c>
      <c r="HT36" s="147" t="str">
        <f t="shared" si="115"/>
        <v/>
      </c>
      <c r="HU36" s="147" t="str">
        <f t="shared" si="116"/>
        <v/>
      </c>
      <c r="HV36" s="147" t="str">
        <f t="shared" si="15"/>
        <v/>
      </c>
      <c r="HW36" s="147" t="str">
        <f t="shared" si="16"/>
        <v/>
      </c>
      <c r="HX36" s="9"/>
      <c r="HZ36" s="11"/>
      <c r="IA36" s="11"/>
      <c r="IB36" s="11">
        <f t="shared" si="17"/>
        <v>0</v>
      </c>
      <c r="IC36" s="34" t="str">
        <f t="shared" si="18"/>
        <v/>
      </c>
      <c r="IE36" s="12" t="s">
        <v>3</v>
      </c>
    </row>
    <row r="37" spans="1:239" s="10" customFormat="1" ht="25.5" x14ac:dyDescent="0.2">
      <c r="A37" s="30">
        <v>28</v>
      </c>
      <c r="B37" s="31" t="str">
        <f t="shared" si="4"/>
        <v/>
      </c>
      <c r="C37" s="70"/>
      <c r="D37" s="19"/>
      <c r="E37" s="19"/>
      <c r="F37" s="73"/>
      <c r="G37" s="73"/>
      <c r="H37" s="73"/>
      <c r="I37" s="73"/>
      <c r="J37" s="19"/>
      <c r="K37" s="19"/>
      <c r="L37" s="19"/>
      <c r="M37" s="19"/>
      <c r="N37" s="19"/>
      <c r="O37" s="28"/>
      <c r="P37" s="19"/>
      <c r="Q37" s="28"/>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61"/>
      <c r="DE37" s="163"/>
      <c r="DF37" s="31" t="str">
        <f t="shared" si="5"/>
        <v/>
      </c>
      <c r="DG37" s="153"/>
      <c r="DH37" s="154"/>
      <c r="DI37" s="154"/>
      <c r="DJ37" s="154"/>
      <c r="DK37" s="154"/>
      <c r="DL37" s="155"/>
      <c r="DN37" s="121"/>
      <c r="DO37" s="8" t="str">
        <f t="shared" si="6"/>
        <v/>
      </c>
      <c r="DP37" s="8" t="str">
        <f t="shared" si="19"/>
        <v/>
      </c>
      <c r="DQ37" s="8" t="str">
        <f t="shared" si="20"/>
        <v/>
      </c>
      <c r="DR37" s="134" t="str">
        <f t="shared" si="7"/>
        <v/>
      </c>
      <c r="DS37" s="8" t="str">
        <f t="shared" si="21"/>
        <v/>
      </c>
      <c r="DT37" s="8" t="str">
        <f t="shared" si="8"/>
        <v/>
      </c>
      <c r="DU37" s="8" t="str">
        <f t="shared" si="9"/>
        <v/>
      </c>
      <c r="DV37" s="8" t="str">
        <f t="shared" si="22"/>
        <v/>
      </c>
      <c r="DW37" s="8" t="str">
        <f t="shared" si="23"/>
        <v/>
      </c>
      <c r="DX37" s="8" t="str">
        <f t="shared" si="10"/>
        <v/>
      </c>
      <c r="DY37" s="8" t="str">
        <f t="shared" si="11"/>
        <v/>
      </c>
      <c r="DZ37" s="8" t="str">
        <f t="shared" si="24"/>
        <v/>
      </c>
      <c r="EA37" s="8" t="str">
        <f t="shared" si="25"/>
        <v/>
      </c>
      <c r="EB37" s="8" t="str">
        <f t="shared" si="26"/>
        <v/>
      </c>
      <c r="EC37" s="8" t="str">
        <f t="shared" si="27"/>
        <v/>
      </c>
      <c r="ED37" s="8" t="str">
        <f t="shared" si="28"/>
        <v/>
      </c>
      <c r="EE37" s="8" t="str">
        <f t="shared" si="29"/>
        <v/>
      </c>
      <c r="EF37" s="8" t="str">
        <f t="shared" si="30"/>
        <v/>
      </c>
      <c r="EG37" s="8" t="str">
        <f t="shared" si="31"/>
        <v/>
      </c>
      <c r="EH37" s="8" t="str">
        <f t="shared" si="32"/>
        <v/>
      </c>
      <c r="EI37" s="8" t="str">
        <f t="shared" si="33"/>
        <v/>
      </c>
      <c r="EJ37" s="8" t="str">
        <f t="shared" si="34"/>
        <v/>
      </c>
      <c r="EK37" s="8" t="str">
        <f t="shared" si="35"/>
        <v/>
      </c>
      <c r="EL37" s="8" t="str">
        <f t="shared" si="36"/>
        <v/>
      </c>
      <c r="EM37" s="8" t="str">
        <f t="shared" si="37"/>
        <v/>
      </c>
      <c r="EN37" s="8" t="str">
        <f t="shared" si="38"/>
        <v/>
      </c>
      <c r="EO37" s="8" t="str">
        <f t="shared" si="39"/>
        <v/>
      </c>
      <c r="EP37" s="8" t="str">
        <f t="shared" si="40"/>
        <v/>
      </c>
      <c r="EQ37" s="8" t="str">
        <f t="shared" si="41"/>
        <v/>
      </c>
      <c r="ER37" s="8" t="str">
        <f t="shared" si="42"/>
        <v/>
      </c>
      <c r="ES37" s="8" t="str">
        <f t="shared" si="43"/>
        <v/>
      </c>
      <c r="ET37" s="8" t="str">
        <f t="shared" si="44"/>
        <v/>
      </c>
      <c r="EU37" s="8" t="str">
        <f t="shared" si="45"/>
        <v/>
      </c>
      <c r="EV37" s="8" t="str">
        <f t="shared" si="46"/>
        <v/>
      </c>
      <c r="EW37" s="8" t="str">
        <f t="shared" si="47"/>
        <v/>
      </c>
      <c r="EX37" s="8" t="str">
        <f t="shared" si="48"/>
        <v/>
      </c>
      <c r="EY37" s="8" t="str">
        <f t="shared" si="49"/>
        <v/>
      </c>
      <c r="EZ37" s="8" t="str">
        <f t="shared" si="50"/>
        <v/>
      </c>
      <c r="FA37" s="8" t="str">
        <f t="shared" si="51"/>
        <v/>
      </c>
      <c r="FB37" s="8" t="str">
        <f t="shared" si="52"/>
        <v/>
      </c>
      <c r="FC37" s="8" t="str">
        <f t="shared" si="53"/>
        <v/>
      </c>
      <c r="FD37" s="8" t="str">
        <f t="shared" si="54"/>
        <v/>
      </c>
      <c r="FE37" s="8" t="str">
        <f t="shared" si="55"/>
        <v/>
      </c>
      <c r="FF37" s="8" t="str">
        <f t="shared" si="56"/>
        <v/>
      </c>
      <c r="FG37" s="8" t="str">
        <f t="shared" si="57"/>
        <v/>
      </c>
      <c r="FH37" s="8" t="str">
        <f t="shared" si="58"/>
        <v/>
      </c>
      <c r="FI37" s="8" t="str">
        <f t="shared" si="59"/>
        <v/>
      </c>
      <c r="FJ37" s="8" t="str">
        <f t="shared" si="60"/>
        <v/>
      </c>
      <c r="FK37" s="8" t="str">
        <f t="shared" si="61"/>
        <v/>
      </c>
      <c r="FL37" s="8" t="str">
        <f t="shared" si="62"/>
        <v/>
      </c>
      <c r="FM37" s="8" t="str">
        <f t="shared" si="63"/>
        <v/>
      </c>
      <c r="FN37" s="8" t="str">
        <f t="shared" si="117"/>
        <v/>
      </c>
      <c r="FO37" s="8" t="str">
        <f t="shared" si="117"/>
        <v/>
      </c>
      <c r="FP37" s="8" t="str">
        <f t="shared" si="64"/>
        <v/>
      </c>
      <c r="FQ37" s="8" t="str">
        <f t="shared" si="65"/>
        <v/>
      </c>
      <c r="FR37" s="8" t="str">
        <f t="shared" si="66"/>
        <v/>
      </c>
      <c r="FS37" s="8" t="str">
        <f t="shared" si="67"/>
        <v/>
      </c>
      <c r="FT37" s="8" t="str">
        <f t="shared" si="68"/>
        <v/>
      </c>
      <c r="FU37" s="8" t="str">
        <f t="shared" si="69"/>
        <v/>
      </c>
      <c r="FV37" s="8" t="str">
        <f t="shared" si="70"/>
        <v/>
      </c>
      <c r="FW37" s="8" t="str">
        <f t="shared" si="118"/>
        <v/>
      </c>
      <c r="FX37" s="8" t="str">
        <f t="shared" si="118"/>
        <v/>
      </c>
      <c r="FY37" s="8" t="str">
        <f t="shared" si="118"/>
        <v/>
      </c>
      <c r="FZ37" s="8" t="str">
        <f t="shared" si="71"/>
        <v/>
      </c>
      <c r="GA37" s="8" t="str">
        <f t="shared" si="72"/>
        <v/>
      </c>
      <c r="GB37" s="8" t="str">
        <f t="shared" si="73"/>
        <v/>
      </c>
      <c r="GC37" s="8" t="str">
        <f t="shared" si="74"/>
        <v/>
      </c>
      <c r="GD37" s="8" t="str">
        <f t="shared" si="75"/>
        <v/>
      </c>
      <c r="GE37" s="8" t="str">
        <f t="shared" si="76"/>
        <v/>
      </c>
      <c r="GF37" s="8" t="str">
        <f t="shared" si="77"/>
        <v/>
      </c>
      <c r="GG37" s="8" t="str">
        <f t="shared" si="78"/>
        <v/>
      </c>
      <c r="GH37" s="8" t="str">
        <f t="shared" si="79"/>
        <v/>
      </c>
      <c r="GI37" s="8" t="str">
        <f t="shared" si="80"/>
        <v/>
      </c>
      <c r="GJ37" s="8" t="str">
        <f t="shared" si="81"/>
        <v/>
      </c>
      <c r="GK37" s="8" t="str">
        <f t="shared" si="82"/>
        <v/>
      </c>
      <c r="GL37" s="8" t="str">
        <f t="shared" si="83"/>
        <v/>
      </c>
      <c r="GM37" s="8" t="str">
        <f t="shared" si="84"/>
        <v/>
      </c>
      <c r="GN37" s="8" t="str">
        <f t="shared" si="85"/>
        <v/>
      </c>
      <c r="GO37" s="8" t="str">
        <f t="shared" si="86"/>
        <v/>
      </c>
      <c r="GP37" s="8" t="str">
        <f t="shared" si="87"/>
        <v/>
      </c>
      <c r="GQ37" s="8" t="str">
        <f t="shared" si="88"/>
        <v/>
      </c>
      <c r="GR37" s="8" t="str">
        <f t="shared" si="89"/>
        <v/>
      </c>
      <c r="GS37" s="8" t="str">
        <f t="shared" si="90"/>
        <v/>
      </c>
      <c r="GT37" s="8" t="str">
        <f t="shared" si="91"/>
        <v/>
      </c>
      <c r="GU37" s="8" t="str">
        <f t="shared" si="92"/>
        <v/>
      </c>
      <c r="GV37" s="8" t="str">
        <f t="shared" si="93"/>
        <v/>
      </c>
      <c r="GW37" s="8" t="str">
        <f t="shared" si="94"/>
        <v/>
      </c>
      <c r="GX37" s="8" t="str">
        <f t="shared" si="95"/>
        <v/>
      </c>
      <c r="GY37" s="8" t="str">
        <f t="shared" si="96"/>
        <v/>
      </c>
      <c r="GZ37" s="8" t="str">
        <f t="shared" si="97"/>
        <v/>
      </c>
      <c r="HA37" s="8" t="str">
        <f t="shared" si="98"/>
        <v/>
      </c>
      <c r="HB37" s="8" t="str">
        <f t="shared" si="99"/>
        <v/>
      </c>
      <c r="HC37" s="8" t="str">
        <f t="shared" si="100"/>
        <v/>
      </c>
      <c r="HD37" s="8" t="str">
        <f t="shared" si="101"/>
        <v/>
      </c>
      <c r="HE37" s="8" t="str">
        <f t="shared" si="102"/>
        <v/>
      </c>
      <c r="HF37" s="8" t="str">
        <f t="shared" si="103"/>
        <v/>
      </c>
      <c r="HG37" s="8" t="str">
        <f t="shared" si="104"/>
        <v/>
      </c>
      <c r="HH37" s="8" t="str">
        <f t="shared" si="105"/>
        <v/>
      </c>
      <c r="HI37" s="8" t="str">
        <f t="shared" si="106"/>
        <v/>
      </c>
      <c r="HJ37" s="8" t="str">
        <f t="shared" si="107"/>
        <v/>
      </c>
      <c r="HK37" s="8" t="str">
        <f t="shared" si="108"/>
        <v/>
      </c>
      <c r="HL37" s="8" t="str">
        <f t="shared" si="109"/>
        <v/>
      </c>
      <c r="HM37" s="8" t="str">
        <f t="shared" si="110"/>
        <v/>
      </c>
      <c r="HN37" s="8" t="str">
        <f t="shared" si="111"/>
        <v/>
      </c>
      <c r="HO37" s="8" t="str">
        <f t="shared" si="112"/>
        <v/>
      </c>
      <c r="HP37" s="8" t="str">
        <f t="shared" si="113"/>
        <v/>
      </c>
      <c r="HQ37" s="9"/>
      <c r="HR37" s="147" t="str">
        <f t="shared" si="14"/>
        <v/>
      </c>
      <c r="HS37" s="147" t="str">
        <f t="shared" si="114"/>
        <v/>
      </c>
      <c r="HT37" s="147" t="str">
        <f t="shared" si="115"/>
        <v/>
      </c>
      <c r="HU37" s="147" t="str">
        <f t="shared" si="116"/>
        <v/>
      </c>
      <c r="HV37" s="147" t="str">
        <f t="shared" si="15"/>
        <v/>
      </c>
      <c r="HW37" s="147" t="str">
        <f t="shared" si="16"/>
        <v/>
      </c>
      <c r="HX37" s="9"/>
      <c r="HZ37" s="11"/>
      <c r="IA37" s="11"/>
      <c r="IB37" s="11">
        <f t="shared" si="17"/>
        <v>0</v>
      </c>
      <c r="IC37" s="34" t="str">
        <f t="shared" si="18"/>
        <v/>
      </c>
      <c r="IE37" s="12" t="s">
        <v>3</v>
      </c>
    </row>
    <row r="38" spans="1:239" s="10" customFormat="1" ht="25.5" x14ac:dyDescent="0.2">
      <c r="A38" s="30">
        <v>29</v>
      </c>
      <c r="B38" s="31" t="str">
        <f t="shared" si="4"/>
        <v/>
      </c>
      <c r="C38" s="70"/>
      <c r="D38" s="19"/>
      <c r="E38" s="19"/>
      <c r="F38" s="73"/>
      <c r="G38" s="73"/>
      <c r="H38" s="73"/>
      <c r="I38" s="73"/>
      <c r="J38" s="19"/>
      <c r="K38" s="19"/>
      <c r="L38" s="19"/>
      <c r="M38" s="19"/>
      <c r="N38" s="19"/>
      <c r="O38" s="28"/>
      <c r="P38" s="19"/>
      <c r="Q38" s="28"/>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61"/>
      <c r="DE38" s="163"/>
      <c r="DF38" s="31" t="str">
        <f t="shared" si="5"/>
        <v/>
      </c>
      <c r="DG38" s="153"/>
      <c r="DH38" s="154"/>
      <c r="DI38" s="154"/>
      <c r="DJ38" s="154"/>
      <c r="DK38" s="154"/>
      <c r="DL38" s="155"/>
      <c r="DN38" s="121"/>
      <c r="DO38" s="8" t="str">
        <f t="shared" si="6"/>
        <v/>
      </c>
      <c r="DP38" s="8" t="str">
        <f t="shared" si="19"/>
        <v/>
      </c>
      <c r="DQ38" s="8" t="str">
        <f t="shared" si="20"/>
        <v/>
      </c>
      <c r="DR38" s="134" t="str">
        <f t="shared" si="7"/>
        <v/>
      </c>
      <c r="DS38" s="8" t="str">
        <f t="shared" si="21"/>
        <v/>
      </c>
      <c r="DT38" s="8" t="str">
        <f t="shared" si="8"/>
        <v/>
      </c>
      <c r="DU38" s="8" t="str">
        <f t="shared" si="9"/>
        <v/>
      </c>
      <c r="DV38" s="8" t="str">
        <f t="shared" si="22"/>
        <v/>
      </c>
      <c r="DW38" s="8" t="str">
        <f t="shared" si="23"/>
        <v/>
      </c>
      <c r="DX38" s="8" t="str">
        <f t="shared" si="10"/>
        <v/>
      </c>
      <c r="DY38" s="8" t="str">
        <f t="shared" si="11"/>
        <v/>
      </c>
      <c r="DZ38" s="8" t="str">
        <f t="shared" si="24"/>
        <v/>
      </c>
      <c r="EA38" s="8" t="str">
        <f t="shared" si="25"/>
        <v/>
      </c>
      <c r="EB38" s="8" t="str">
        <f t="shared" si="26"/>
        <v/>
      </c>
      <c r="EC38" s="8" t="str">
        <f t="shared" si="27"/>
        <v/>
      </c>
      <c r="ED38" s="8" t="str">
        <f t="shared" si="28"/>
        <v/>
      </c>
      <c r="EE38" s="8" t="str">
        <f t="shared" si="29"/>
        <v/>
      </c>
      <c r="EF38" s="8" t="str">
        <f t="shared" si="30"/>
        <v/>
      </c>
      <c r="EG38" s="8" t="str">
        <f t="shared" si="31"/>
        <v/>
      </c>
      <c r="EH38" s="8" t="str">
        <f t="shared" si="32"/>
        <v/>
      </c>
      <c r="EI38" s="8" t="str">
        <f t="shared" si="33"/>
        <v/>
      </c>
      <c r="EJ38" s="8" t="str">
        <f t="shared" si="34"/>
        <v/>
      </c>
      <c r="EK38" s="8" t="str">
        <f t="shared" si="35"/>
        <v/>
      </c>
      <c r="EL38" s="8" t="str">
        <f t="shared" si="36"/>
        <v/>
      </c>
      <c r="EM38" s="8" t="str">
        <f t="shared" si="37"/>
        <v/>
      </c>
      <c r="EN38" s="8" t="str">
        <f t="shared" si="38"/>
        <v/>
      </c>
      <c r="EO38" s="8" t="str">
        <f t="shared" si="39"/>
        <v/>
      </c>
      <c r="EP38" s="8" t="str">
        <f t="shared" si="40"/>
        <v/>
      </c>
      <c r="EQ38" s="8" t="str">
        <f t="shared" si="41"/>
        <v/>
      </c>
      <c r="ER38" s="8" t="str">
        <f t="shared" si="42"/>
        <v/>
      </c>
      <c r="ES38" s="8" t="str">
        <f t="shared" si="43"/>
        <v/>
      </c>
      <c r="ET38" s="8" t="str">
        <f t="shared" si="44"/>
        <v/>
      </c>
      <c r="EU38" s="8" t="str">
        <f t="shared" si="45"/>
        <v/>
      </c>
      <c r="EV38" s="8" t="str">
        <f t="shared" si="46"/>
        <v/>
      </c>
      <c r="EW38" s="8" t="str">
        <f t="shared" si="47"/>
        <v/>
      </c>
      <c r="EX38" s="8" t="str">
        <f t="shared" si="48"/>
        <v/>
      </c>
      <c r="EY38" s="8" t="str">
        <f t="shared" si="49"/>
        <v/>
      </c>
      <c r="EZ38" s="8" t="str">
        <f t="shared" si="50"/>
        <v/>
      </c>
      <c r="FA38" s="8" t="str">
        <f t="shared" si="51"/>
        <v/>
      </c>
      <c r="FB38" s="8" t="str">
        <f t="shared" si="52"/>
        <v/>
      </c>
      <c r="FC38" s="8" t="str">
        <f t="shared" si="53"/>
        <v/>
      </c>
      <c r="FD38" s="8" t="str">
        <f t="shared" si="54"/>
        <v/>
      </c>
      <c r="FE38" s="8" t="str">
        <f t="shared" si="55"/>
        <v/>
      </c>
      <c r="FF38" s="8" t="str">
        <f t="shared" si="56"/>
        <v/>
      </c>
      <c r="FG38" s="8" t="str">
        <f t="shared" si="57"/>
        <v/>
      </c>
      <c r="FH38" s="8" t="str">
        <f t="shared" si="58"/>
        <v/>
      </c>
      <c r="FI38" s="8" t="str">
        <f t="shared" si="59"/>
        <v/>
      </c>
      <c r="FJ38" s="8" t="str">
        <f t="shared" si="60"/>
        <v/>
      </c>
      <c r="FK38" s="8" t="str">
        <f t="shared" si="61"/>
        <v/>
      </c>
      <c r="FL38" s="8" t="str">
        <f t="shared" si="62"/>
        <v/>
      </c>
      <c r="FM38" s="8" t="str">
        <f t="shared" si="63"/>
        <v/>
      </c>
      <c r="FN38" s="8" t="str">
        <f t="shared" si="117"/>
        <v/>
      </c>
      <c r="FO38" s="8" t="str">
        <f t="shared" si="117"/>
        <v/>
      </c>
      <c r="FP38" s="8" t="str">
        <f t="shared" si="64"/>
        <v/>
      </c>
      <c r="FQ38" s="8" t="str">
        <f t="shared" si="65"/>
        <v/>
      </c>
      <c r="FR38" s="8" t="str">
        <f t="shared" si="66"/>
        <v/>
      </c>
      <c r="FS38" s="8" t="str">
        <f t="shared" si="67"/>
        <v/>
      </c>
      <c r="FT38" s="8" t="str">
        <f t="shared" si="68"/>
        <v/>
      </c>
      <c r="FU38" s="8" t="str">
        <f t="shared" si="69"/>
        <v/>
      </c>
      <c r="FV38" s="8" t="str">
        <f t="shared" si="70"/>
        <v/>
      </c>
      <c r="FW38" s="8" t="str">
        <f t="shared" si="118"/>
        <v/>
      </c>
      <c r="FX38" s="8" t="str">
        <f t="shared" si="118"/>
        <v/>
      </c>
      <c r="FY38" s="8" t="str">
        <f t="shared" si="118"/>
        <v/>
      </c>
      <c r="FZ38" s="8" t="str">
        <f t="shared" si="71"/>
        <v/>
      </c>
      <c r="GA38" s="8" t="str">
        <f t="shared" si="72"/>
        <v/>
      </c>
      <c r="GB38" s="8" t="str">
        <f t="shared" si="73"/>
        <v/>
      </c>
      <c r="GC38" s="8" t="str">
        <f t="shared" si="74"/>
        <v/>
      </c>
      <c r="GD38" s="8" t="str">
        <f t="shared" si="75"/>
        <v/>
      </c>
      <c r="GE38" s="8" t="str">
        <f t="shared" si="76"/>
        <v/>
      </c>
      <c r="GF38" s="8" t="str">
        <f t="shared" si="77"/>
        <v/>
      </c>
      <c r="GG38" s="8" t="str">
        <f t="shared" si="78"/>
        <v/>
      </c>
      <c r="GH38" s="8" t="str">
        <f t="shared" si="79"/>
        <v/>
      </c>
      <c r="GI38" s="8" t="str">
        <f t="shared" si="80"/>
        <v/>
      </c>
      <c r="GJ38" s="8" t="str">
        <f t="shared" si="81"/>
        <v/>
      </c>
      <c r="GK38" s="8" t="str">
        <f t="shared" si="82"/>
        <v/>
      </c>
      <c r="GL38" s="8" t="str">
        <f t="shared" si="83"/>
        <v/>
      </c>
      <c r="GM38" s="8" t="str">
        <f t="shared" si="84"/>
        <v/>
      </c>
      <c r="GN38" s="8" t="str">
        <f t="shared" si="85"/>
        <v/>
      </c>
      <c r="GO38" s="8" t="str">
        <f t="shared" si="86"/>
        <v/>
      </c>
      <c r="GP38" s="8" t="str">
        <f t="shared" si="87"/>
        <v/>
      </c>
      <c r="GQ38" s="8" t="str">
        <f t="shared" si="88"/>
        <v/>
      </c>
      <c r="GR38" s="8" t="str">
        <f t="shared" si="89"/>
        <v/>
      </c>
      <c r="GS38" s="8" t="str">
        <f t="shared" si="90"/>
        <v/>
      </c>
      <c r="GT38" s="8" t="str">
        <f t="shared" si="91"/>
        <v/>
      </c>
      <c r="GU38" s="8" t="str">
        <f t="shared" si="92"/>
        <v/>
      </c>
      <c r="GV38" s="8" t="str">
        <f t="shared" si="93"/>
        <v/>
      </c>
      <c r="GW38" s="8" t="str">
        <f t="shared" si="94"/>
        <v/>
      </c>
      <c r="GX38" s="8" t="str">
        <f t="shared" si="95"/>
        <v/>
      </c>
      <c r="GY38" s="8" t="str">
        <f t="shared" si="96"/>
        <v/>
      </c>
      <c r="GZ38" s="8" t="str">
        <f t="shared" si="97"/>
        <v/>
      </c>
      <c r="HA38" s="8" t="str">
        <f t="shared" si="98"/>
        <v/>
      </c>
      <c r="HB38" s="8" t="str">
        <f t="shared" si="99"/>
        <v/>
      </c>
      <c r="HC38" s="8" t="str">
        <f t="shared" si="100"/>
        <v/>
      </c>
      <c r="HD38" s="8" t="str">
        <f t="shared" si="101"/>
        <v/>
      </c>
      <c r="HE38" s="8" t="str">
        <f t="shared" si="102"/>
        <v/>
      </c>
      <c r="HF38" s="8" t="str">
        <f t="shared" si="103"/>
        <v/>
      </c>
      <c r="HG38" s="8" t="str">
        <f t="shared" si="104"/>
        <v/>
      </c>
      <c r="HH38" s="8" t="str">
        <f t="shared" si="105"/>
        <v/>
      </c>
      <c r="HI38" s="8" t="str">
        <f t="shared" si="106"/>
        <v/>
      </c>
      <c r="HJ38" s="8" t="str">
        <f t="shared" si="107"/>
        <v/>
      </c>
      <c r="HK38" s="8" t="str">
        <f t="shared" si="108"/>
        <v/>
      </c>
      <c r="HL38" s="8" t="str">
        <f t="shared" si="109"/>
        <v/>
      </c>
      <c r="HM38" s="8" t="str">
        <f t="shared" si="110"/>
        <v/>
      </c>
      <c r="HN38" s="8" t="str">
        <f t="shared" si="111"/>
        <v/>
      </c>
      <c r="HO38" s="8" t="str">
        <f t="shared" si="112"/>
        <v/>
      </c>
      <c r="HP38" s="8" t="str">
        <f t="shared" si="113"/>
        <v/>
      </c>
      <c r="HQ38" s="9"/>
      <c r="HR38" s="147" t="str">
        <f t="shared" si="14"/>
        <v/>
      </c>
      <c r="HS38" s="147" t="str">
        <f t="shared" si="114"/>
        <v/>
      </c>
      <c r="HT38" s="147" t="str">
        <f t="shared" si="115"/>
        <v/>
      </c>
      <c r="HU38" s="147" t="str">
        <f t="shared" si="116"/>
        <v/>
      </c>
      <c r="HV38" s="147" t="str">
        <f t="shared" si="15"/>
        <v/>
      </c>
      <c r="HW38" s="147" t="str">
        <f t="shared" si="16"/>
        <v/>
      </c>
      <c r="HX38" s="9"/>
      <c r="HZ38" s="11"/>
      <c r="IA38" s="11"/>
      <c r="IB38" s="11">
        <f t="shared" si="17"/>
        <v>0</v>
      </c>
      <c r="IC38" s="34" t="str">
        <f t="shared" si="18"/>
        <v/>
      </c>
      <c r="IE38" s="12" t="s">
        <v>3</v>
      </c>
    </row>
    <row r="39" spans="1:239" s="10" customFormat="1" ht="25.5" x14ac:dyDescent="0.2">
      <c r="A39" s="30">
        <v>30</v>
      </c>
      <c r="B39" s="31" t="str">
        <f t="shared" si="4"/>
        <v/>
      </c>
      <c r="C39" s="70"/>
      <c r="D39" s="19"/>
      <c r="E39" s="19"/>
      <c r="F39" s="73"/>
      <c r="G39" s="73"/>
      <c r="H39" s="73"/>
      <c r="I39" s="73"/>
      <c r="J39" s="19"/>
      <c r="K39" s="19"/>
      <c r="L39" s="19"/>
      <c r="M39" s="19"/>
      <c r="N39" s="19"/>
      <c r="O39" s="28"/>
      <c r="P39" s="19"/>
      <c r="Q39" s="28"/>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61"/>
      <c r="DE39" s="163"/>
      <c r="DF39" s="31" t="str">
        <f t="shared" si="5"/>
        <v/>
      </c>
      <c r="DG39" s="153"/>
      <c r="DH39" s="154"/>
      <c r="DI39" s="154"/>
      <c r="DJ39" s="154"/>
      <c r="DK39" s="154"/>
      <c r="DL39" s="155"/>
      <c r="DN39" s="121"/>
      <c r="DO39" s="8" t="str">
        <f t="shared" si="6"/>
        <v/>
      </c>
      <c r="DP39" s="8" t="str">
        <f t="shared" si="19"/>
        <v/>
      </c>
      <c r="DQ39" s="8" t="str">
        <f t="shared" si="20"/>
        <v/>
      </c>
      <c r="DR39" s="134" t="str">
        <f t="shared" si="7"/>
        <v/>
      </c>
      <c r="DS39" s="8" t="str">
        <f t="shared" si="21"/>
        <v/>
      </c>
      <c r="DT39" s="8" t="str">
        <f t="shared" si="8"/>
        <v/>
      </c>
      <c r="DU39" s="8" t="str">
        <f t="shared" si="9"/>
        <v/>
      </c>
      <c r="DV39" s="8" t="str">
        <f t="shared" si="22"/>
        <v/>
      </c>
      <c r="DW39" s="8" t="str">
        <f t="shared" si="23"/>
        <v/>
      </c>
      <c r="DX39" s="8" t="str">
        <f t="shared" si="10"/>
        <v/>
      </c>
      <c r="DY39" s="8" t="str">
        <f t="shared" si="11"/>
        <v/>
      </c>
      <c r="DZ39" s="8" t="str">
        <f t="shared" si="24"/>
        <v/>
      </c>
      <c r="EA39" s="8" t="str">
        <f t="shared" si="25"/>
        <v/>
      </c>
      <c r="EB39" s="8" t="str">
        <f t="shared" si="26"/>
        <v/>
      </c>
      <c r="EC39" s="8" t="str">
        <f t="shared" si="27"/>
        <v/>
      </c>
      <c r="ED39" s="8" t="str">
        <f t="shared" si="28"/>
        <v/>
      </c>
      <c r="EE39" s="8" t="str">
        <f t="shared" si="29"/>
        <v/>
      </c>
      <c r="EF39" s="8" t="str">
        <f t="shared" si="30"/>
        <v/>
      </c>
      <c r="EG39" s="8" t="str">
        <f t="shared" si="31"/>
        <v/>
      </c>
      <c r="EH39" s="8" t="str">
        <f t="shared" si="32"/>
        <v/>
      </c>
      <c r="EI39" s="8" t="str">
        <f t="shared" si="33"/>
        <v/>
      </c>
      <c r="EJ39" s="8" t="str">
        <f t="shared" si="34"/>
        <v/>
      </c>
      <c r="EK39" s="8" t="str">
        <f t="shared" si="35"/>
        <v/>
      </c>
      <c r="EL39" s="8" t="str">
        <f t="shared" si="36"/>
        <v/>
      </c>
      <c r="EM39" s="8" t="str">
        <f t="shared" si="37"/>
        <v/>
      </c>
      <c r="EN39" s="8" t="str">
        <f t="shared" si="38"/>
        <v/>
      </c>
      <c r="EO39" s="8" t="str">
        <f t="shared" si="39"/>
        <v/>
      </c>
      <c r="EP39" s="8" t="str">
        <f t="shared" si="40"/>
        <v/>
      </c>
      <c r="EQ39" s="8" t="str">
        <f t="shared" si="41"/>
        <v/>
      </c>
      <c r="ER39" s="8" t="str">
        <f t="shared" si="42"/>
        <v/>
      </c>
      <c r="ES39" s="8" t="str">
        <f t="shared" si="43"/>
        <v/>
      </c>
      <c r="ET39" s="8" t="str">
        <f t="shared" si="44"/>
        <v/>
      </c>
      <c r="EU39" s="8" t="str">
        <f t="shared" si="45"/>
        <v/>
      </c>
      <c r="EV39" s="8" t="str">
        <f t="shared" si="46"/>
        <v/>
      </c>
      <c r="EW39" s="8" t="str">
        <f t="shared" si="47"/>
        <v/>
      </c>
      <c r="EX39" s="8" t="str">
        <f t="shared" si="48"/>
        <v/>
      </c>
      <c r="EY39" s="8" t="str">
        <f t="shared" si="49"/>
        <v/>
      </c>
      <c r="EZ39" s="8" t="str">
        <f t="shared" si="50"/>
        <v/>
      </c>
      <c r="FA39" s="8" t="str">
        <f t="shared" si="51"/>
        <v/>
      </c>
      <c r="FB39" s="8" t="str">
        <f t="shared" si="52"/>
        <v/>
      </c>
      <c r="FC39" s="8" t="str">
        <f t="shared" si="53"/>
        <v/>
      </c>
      <c r="FD39" s="8" t="str">
        <f t="shared" si="54"/>
        <v/>
      </c>
      <c r="FE39" s="8" t="str">
        <f t="shared" si="55"/>
        <v/>
      </c>
      <c r="FF39" s="8" t="str">
        <f t="shared" si="56"/>
        <v/>
      </c>
      <c r="FG39" s="8" t="str">
        <f t="shared" si="57"/>
        <v/>
      </c>
      <c r="FH39" s="8" t="str">
        <f t="shared" si="58"/>
        <v/>
      </c>
      <c r="FI39" s="8" t="str">
        <f t="shared" si="59"/>
        <v/>
      </c>
      <c r="FJ39" s="8" t="str">
        <f t="shared" si="60"/>
        <v/>
      </c>
      <c r="FK39" s="8" t="str">
        <f t="shared" si="61"/>
        <v/>
      </c>
      <c r="FL39" s="8" t="str">
        <f t="shared" si="62"/>
        <v/>
      </c>
      <c r="FM39" s="8" t="str">
        <f t="shared" si="63"/>
        <v/>
      </c>
      <c r="FN39" s="8" t="str">
        <f t="shared" si="117"/>
        <v/>
      </c>
      <c r="FO39" s="8" t="str">
        <f t="shared" si="117"/>
        <v/>
      </c>
      <c r="FP39" s="8" t="str">
        <f t="shared" si="64"/>
        <v/>
      </c>
      <c r="FQ39" s="8" t="str">
        <f t="shared" si="65"/>
        <v/>
      </c>
      <c r="FR39" s="8" t="str">
        <f t="shared" si="66"/>
        <v/>
      </c>
      <c r="FS39" s="8" t="str">
        <f t="shared" si="67"/>
        <v/>
      </c>
      <c r="FT39" s="8" t="str">
        <f t="shared" si="68"/>
        <v/>
      </c>
      <c r="FU39" s="8" t="str">
        <f t="shared" si="69"/>
        <v/>
      </c>
      <c r="FV39" s="8" t="str">
        <f t="shared" si="70"/>
        <v/>
      </c>
      <c r="FW39" s="8" t="str">
        <f t="shared" si="118"/>
        <v/>
      </c>
      <c r="FX39" s="8" t="str">
        <f t="shared" si="118"/>
        <v/>
      </c>
      <c r="FY39" s="8" t="str">
        <f t="shared" si="118"/>
        <v/>
      </c>
      <c r="FZ39" s="8" t="str">
        <f t="shared" si="71"/>
        <v/>
      </c>
      <c r="GA39" s="8" t="str">
        <f t="shared" si="72"/>
        <v/>
      </c>
      <c r="GB39" s="8" t="str">
        <f t="shared" si="73"/>
        <v/>
      </c>
      <c r="GC39" s="8" t="str">
        <f t="shared" si="74"/>
        <v/>
      </c>
      <c r="GD39" s="8" t="str">
        <f t="shared" si="75"/>
        <v/>
      </c>
      <c r="GE39" s="8" t="str">
        <f t="shared" si="76"/>
        <v/>
      </c>
      <c r="GF39" s="8" t="str">
        <f t="shared" si="77"/>
        <v/>
      </c>
      <c r="GG39" s="8" t="str">
        <f t="shared" si="78"/>
        <v/>
      </c>
      <c r="GH39" s="8" t="str">
        <f t="shared" si="79"/>
        <v/>
      </c>
      <c r="GI39" s="8" t="str">
        <f t="shared" si="80"/>
        <v/>
      </c>
      <c r="GJ39" s="8" t="str">
        <f t="shared" si="81"/>
        <v/>
      </c>
      <c r="GK39" s="8" t="str">
        <f t="shared" si="82"/>
        <v/>
      </c>
      <c r="GL39" s="8" t="str">
        <f t="shared" si="83"/>
        <v/>
      </c>
      <c r="GM39" s="8" t="str">
        <f t="shared" si="84"/>
        <v/>
      </c>
      <c r="GN39" s="8" t="str">
        <f t="shared" si="85"/>
        <v/>
      </c>
      <c r="GO39" s="8" t="str">
        <f t="shared" si="86"/>
        <v/>
      </c>
      <c r="GP39" s="8" t="str">
        <f t="shared" si="87"/>
        <v/>
      </c>
      <c r="GQ39" s="8" t="str">
        <f t="shared" si="88"/>
        <v/>
      </c>
      <c r="GR39" s="8" t="str">
        <f t="shared" si="89"/>
        <v/>
      </c>
      <c r="GS39" s="8" t="str">
        <f t="shared" si="90"/>
        <v/>
      </c>
      <c r="GT39" s="8" t="str">
        <f t="shared" si="91"/>
        <v/>
      </c>
      <c r="GU39" s="8" t="str">
        <f t="shared" si="92"/>
        <v/>
      </c>
      <c r="GV39" s="8" t="str">
        <f t="shared" si="93"/>
        <v/>
      </c>
      <c r="GW39" s="8" t="str">
        <f t="shared" si="94"/>
        <v/>
      </c>
      <c r="GX39" s="8" t="str">
        <f t="shared" si="95"/>
        <v/>
      </c>
      <c r="GY39" s="8" t="str">
        <f t="shared" si="96"/>
        <v/>
      </c>
      <c r="GZ39" s="8" t="str">
        <f t="shared" si="97"/>
        <v/>
      </c>
      <c r="HA39" s="8" t="str">
        <f t="shared" si="98"/>
        <v/>
      </c>
      <c r="HB39" s="8" t="str">
        <f t="shared" si="99"/>
        <v/>
      </c>
      <c r="HC39" s="8" t="str">
        <f t="shared" si="100"/>
        <v/>
      </c>
      <c r="HD39" s="8" t="str">
        <f t="shared" si="101"/>
        <v/>
      </c>
      <c r="HE39" s="8" t="str">
        <f t="shared" si="102"/>
        <v/>
      </c>
      <c r="HF39" s="8" t="str">
        <f t="shared" si="103"/>
        <v/>
      </c>
      <c r="HG39" s="8" t="str">
        <f t="shared" si="104"/>
        <v/>
      </c>
      <c r="HH39" s="8" t="str">
        <f t="shared" si="105"/>
        <v/>
      </c>
      <c r="HI39" s="8" t="str">
        <f t="shared" si="106"/>
        <v/>
      </c>
      <c r="HJ39" s="8" t="str">
        <f t="shared" si="107"/>
        <v/>
      </c>
      <c r="HK39" s="8" t="str">
        <f t="shared" si="108"/>
        <v/>
      </c>
      <c r="HL39" s="8" t="str">
        <f t="shared" si="109"/>
        <v/>
      </c>
      <c r="HM39" s="8" t="str">
        <f t="shared" si="110"/>
        <v/>
      </c>
      <c r="HN39" s="8" t="str">
        <f t="shared" si="111"/>
        <v/>
      </c>
      <c r="HO39" s="8" t="str">
        <f t="shared" si="112"/>
        <v/>
      </c>
      <c r="HP39" s="8" t="str">
        <f t="shared" si="113"/>
        <v/>
      </c>
      <c r="HQ39" s="9"/>
      <c r="HR39" s="147" t="str">
        <f t="shared" si="14"/>
        <v/>
      </c>
      <c r="HS39" s="147" t="str">
        <f t="shared" si="114"/>
        <v/>
      </c>
      <c r="HT39" s="147" t="str">
        <f t="shared" si="115"/>
        <v/>
      </c>
      <c r="HU39" s="147" t="str">
        <f t="shared" si="116"/>
        <v/>
      </c>
      <c r="HV39" s="147" t="str">
        <f t="shared" si="15"/>
        <v/>
      </c>
      <c r="HW39" s="147" t="str">
        <f t="shared" si="16"/>
        <v/>
      </c>
      <c r="HX39" s="9"/>
      <c r="HZ39" s="11"/>
      <c r="IA39" s="11"/>
      <c r="IB39" s="11">
        <f t="shared" si="17"/>
        <v>0</v>
      </c>
      <c r="IC39" s="34" t="str">
        <f t="shared" si="18"/>
        <v/>
      </c>
      <c r="IE39" s="12" t="s">
        <v>3</v>
      </c>
    </row>
    <row r="40" spans="1:239" s="10" customFormat="1" ht="25.5" x14ac:dyDescent="0.2">
      <c r="A40" s="30">
        <v>31</v>
      </c>
      <c r="B40" s="31" t="str">
        <f t="shared" si="4"/>
        <v/>
      </c>
      <c r="C40" s="70"/>
      <c r="D40" s="19"/>
      <c r="E40" s="19"/>
      <c r="F40" s="73"/>
      <c r="G40" s="73"/>
      <c r="H40" s="73"/>
      <c r="I40" s="73"/>
      <c r="J40" s="19"/>
      <c r="K40" s="19"/>
      <c r="L40" s="19"/>
      <c r="M40" s="19"/>
      <c r="N40" s="19"/>
      <c r="O40" s="28"/>
      <c r="P40" s="19"/>
      <c r="Q40" s="28"/>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61"/>
      <c r="DE40" s="163"/>
      <c r="DF40" s="31" t="str">
        <f t="shared" si="5"/>
        <v/>
      </c>
      <c r="DG40" s="153"/>
      <c r="DH40" s="154"/>
      <c r="DI40" s="154"/>
      <c r="DJ40" s="154"/>
      <c r="DK40" s="154"/>
      <c r="DL40" s="155"/>
      <c r="DN40" s="121"/>
      <c r="DO40" s="8" t="str">
        <f t="shared" si="6"/>
        <v/>
      </c>
      <c r="DP40" s="8" t="str">
        <f t="shared" si="19"/>
        <v/>
      </c>
      <c r="DQ40" s="8" t="str">
        <f t="shared" si="20"/>
        <v/>
      </c>
      <c r="DR40" s="134" t="str">
        <f t="shared" si="7"/>
        <v/>
      </c>
      <c r="DS40" s="8" t="str">
        <f t="shared" si="21"/>
        <v/>
      </c>
      <c r="DT40" s="8" t="str">
        <f t="shared" si="8"/>
        <v/>
      </c>
      <c r="DU40" s="8" t="str">
        <f t="shared" si="9"/>
        <v/>
      </c>
      <c r="DV40" s="8" t="str">
        <f t="shared" si="22"/>
        <v/>
      </c>
      <c r="DW40" s="8" t="str">
        <f t="shared" si="23"/>
        <v/>
      </c>
      <c r="DX40" s="8" t="str">
        <f t="shared" si="10"/>
        <v/>
      </c>
      <c r="DY40" s="8" t="str">
        <f t="shared" si="11"/>
        <v/>
      </c>
      <c r="DZ40" s="8" t="str">
        <f t="shared" si="24"/>
        <v/>
      </c>
      <c r="EA40" s="8" t="str">
        <f t="shared" si="25"/>
        <v/>
      </c>
      <c r="EB40" s="8" t="str">
        <f t="shared" si="26"/>
        <v/>
      </c>
      <c r="EC40" s="8" t="str">
        <f t="shared" si="27"/>
        <v/>
      </c>
      <c r="ED40" s="8" t="str">
        <f t="shared" si="28"/>
        <v/>
      </c>
      <c r="EE40" s="8" t="str">
        <f t="shared" si="29"/>
        <v/>
      </c>
      <c r="EF40" s="8" t="str">
        <f t="shared" si="30"/>
        <v/>
      </c>
      <c r="EG40" s="8" t="str">
        <f t="shared" si="31"/>
        <v/>
      </c>
      <c r="EH40" s="8" t="str">
        <f t="shared" si="32"/>
        <v/>
      </c>
      <c r="EI40" s="8" t="str">
        <f t="shared" si="33"/>
        <v/>
      </c>
      <c r="EJ40" s="8" t="str">
        <f t="shared" si="34"/>
        <v/>
      </c>
      <c r="EK40" s="8" t="str">
        <f t="shared" si="35"/>
        <v/>
      </c>
      <c r="EL40" s="8" t="str">
        <f t="shared" si="36"/>
        <v/>
      </c>
      <c r="EM40" s="8" t="str">
        <f t="shared" si="37"/>
        <v/>
      </c>
      <c r="EN40" s="8" t="str">
        <f t="shared" si="38"/>
        <v/>
      </c>
      <c r="EO40" s="8" t="str">
        <f t="shared" si="39"/>
        <v/>
      </c>
      <c r="EP40" s="8" t="str">
        <f t="shared" si="40"/>
        <v/>
      </c>
      <c r="EQ40" s="8" t="str">
        <f t="shared" si="41"/>
        <v/>
      </c>
      <c r="ER40" s="8" t="str">
        <f t="shared" si="42"/>
        <v/>
      </c>
      <c r="ES40" s="8" t="str">
        <f t="shared" si="43"/>
        <v/>
      </c>
      <c r="ET40" s="8" t="str">
        <f t="shared" si="44"/>
        <v/>
      </c>
      <c r="EU40" s="8" t="str">
        <f t="shared" si="45"/>
        <v/>
      </c>
      <c r="EV40" s="8" t="str">
        <f t="shared" si="46"/>
        <v/>
      </c>
      <c r="EW40" s="8" t="str">
        <f t="shared" si="47"/>
        <v/>
      </c>
      <c r="EX40" s="8" t="str">
        <f t="shared" si="48"/>
        <v/>
      </c>
      <c r="EY40" s="8" t="str">
        <f t="shared" si="49"/>
        <v/>
      </c>
      <c r="EZ40" s="8" t="str">
        <f t="shared" si="50"/>
        <v/>
      </c>
      <c r="FA40" s="8" t="str">
        <f t="shared" si="51"/>
        <v/>
      </c>
      <c r="FB40" s="8" t="str">
        <f t="shared" si="52"/>
        <v/>
      </c>
      <c r="FC40" s="8" t="str">
        <f t="shared" si="53"/>
        <v/>
      </c>
      <c r="FD40" s="8" t="str">
        <f t="shared" si="54"/>
        <v/>
      </c>
      <c r="FE40" s="8" t="str">
        <f t="shared" si="55"/>
        <v/>
      </c>
      <c r="FF40" s="8" t="str">
        <f t="shared" si="56"/>
        <v/>
      </c>
      <c r="FG40" s="8" t="str">
        <f t="shared" si="57"/>
        <v/>
      </c>
      <c r="FH40" s="8" t="str">
        <f t="shared" si="58"/>
        <v/>
      </c>
      <c r="FI40" s="8" t="str">
        <f t="shared" si="59"/>
        <v/>
      </c>
      <c r="FJ40" s="8" t="str">
        <f t="shared" si="60"/>
        <v/>
      </c>
      <c r="FK40" s="8" t="str">
        <f t="shared" si="61"/>
        <v/>
      </c>
      <c r="FL40" s="8" t="str">
        <f t="shared" si="62"/>
        <v/>
      </c>
      <c r="FM40" s="8" t="str">
        <f t="shared" si="63"/>
        <v/>
      </c>
      <c r="FN40" s="8" t="str">
        <f t="shared" si="117"/>
        <v/>
      </c>
      <c r="FO40" s="8" t="str">
        <f t="shared" si="117"/>
        <v/>
      </c>
      <c r="FP40" s="8" t="str">
        <f t="shared" si="64"/>
        <v/>
      </c>
      <c r="FQ40" s="8" t="str">
        <f t="shared" si="65"/>
        <v/>
      </c>
      <c r="FR40" s="8" t="str">
        <f t="shared" si="66"/>
        <v/>
      </c>
      <c r="FS40" s="8" t="str">
        <f t="shared" si="67"/>
        <v/>
      </c>
      <c r="FT40" s="8" t="str">
        <f t="shared" si="68"/>
        <v/>
      </c>
      <c r="FU40" s="8" t="str">
        <f t="shared" si="69"/>
        <v/>
      </c>
      <c r="FV40" s="8" t="str">
        <f t="shared" si="70"/>
        <v/>
      </c>
      <c r="FW40" s="8" t="str">
        <f t="shared" si="118"/>
        <v/>
      </c>
      <c r="FX40" s="8" t="str">
        <f t="shared" si="118"/>
        <v/>
      </c>
      <c r="FY40" s="8" t="str">
        <f t="shared" si="118"/>
        <v/>
      </c>
      <c r="FZ40" s="8" t="str">
        <f t="shared" si="71"/>
        <v/>
      </c>
      <c r="GA40" s="8" t="str">
        <f t="shared" si="72"/>
        <v/>
      </c>
      <c r="GB40" s="8" t="str">
        <f t="shared" si="73"/>
        <v/>
      </c>
      <c r="GC40" s="8" t="str">
        <f t="shared" si="74"/>
        <v/>
      </c>
      <c r="GD40" s="8" t="str">
        <f t="shared" si="75"/>
        <v/>
      </c>
      <c r="GE40" s="8" t="str">
        <f t="shared" si="76"/>
        <v/>
      </c>
      <c r="GF40" s="8" t="str">
        <f t="shared" si="77"/>
        <v/>
      </c>
      <c r="GG40" s="8" t="str">
        <f t="shared" si="78"/>
        <v/>
      </c>
      <c r="GH40" s="8" t="str">
        <f t="shared" si="79"/>
        <v/>
      </c>
      <c r="GI40" s="8" t="str">
        <f t="shared" si="80"/>
        <v/>
      </c>
      <c r="GJ40" s="8" t="str">
        <f t="shared" si="81"/>
        <v/>
      </c>
      <c r="GK40" s="8" t="str">
        <f t="shared" si="82"/>
        <v/>
      </c>
      <c r="GL40" s="8" t="str">
        <f t="shared" si="83"/>
        <v/>
      </c>
      <c r="GM40" s="8" t="str">
        <f t="shared" si="84"/>
        <v/>
      </c>
      <c r="GN40" s="8" t="str">
        <f t="shared" si="85"/>
        <v/>
      </c>
      <c r="GO40" s="8" t="str">
        <f t="shared" si="86"/>
        <v/>
      </c>
      <c r="GP40" s="8" t="str">
        <f t="shared" si="87"/>
        <v/>
      </c>
      <c r="GQ40" s="8" t="str">
        <f t="shared" si="88"/>
        <v/>
      </c>
      <c r="GR40" s="8" t="str">
        <f t="shared" si="89"/>
        <v/>
      </c>
      <c r="GS40" s="8" t="str">
        <f t="shared" si="90"/>
        <v/>
      </c>
      <c r="GT40" s="8" t="str">
        <f t="shared" si="91"/>
        <v/>
      </c>
      <c r="GU40" s="8" t="str">
        <f t="shared" si="92"/>
        <v/>
      </c>
      <c r="GV40" s="8" t="str">
        <f t="shared" si="93"/>
        <v/>
      </c>
      <c r="GW40" s="8" t="str">
        <f t="shared" si="94"/>
        <v/>
      </c>
      <c r="GX40" s="8" t="str">
        <f t="shared" si="95"/>
        <v/>
      </c>
      <c r="GY40" s="8" t="str">
        <f t="shared" si="96"/>
        <v/>
      </c>
      <c r="GZ40" s="8" t="str">
        <f t="shared" si="97"/>
        <v/>
      </c>
      <c r="HA40" s="8" t="str">
        <f t="shared" si="98"/>
        <v/>
      </c>
      <c r="HB40" s="8" t="str">
        <f t="shared" si="99"/>
        <v/>
      </c>
      <c r="HC40" s="8" t="str">
        <f t="shared" si="100"/>
        <v/>
      </c>
      <c r="HD40" s="8" t="str">
        <f t="shared" si="101"/>
        <v/>
      </c>
      <c r="HE40" s="8" t="str">
        <f t="shared" si="102"/>
        <v/>
      </c>
      <c r="HF40" s="8" t="str">
        <f t="shared" si="103"/>
        <v/>
      </c>
      <c r="HG40" s="8" t="str">
        <f t="shared" si="104"/>
        <v/>
      </c>
      <c r="HH40" s="8" t="str">
        <f t="shared" si="105"/>
        <v/>
      </c>
      <c r="HI40" s="8" t="str">
        <f t="shared" si="106"/>
        <v/>
      </c>
      <c r="HJ40" s="8" t="str">
        <f t="shared" si="107"/>
        <v/>
      </c>
      <c r="HK40" s="8" t="str">
        <f t="shared" si="108"/>
        <v/>
      </c>
      <c r="HL40" s="8" t="str">
        <f t="shared" si="109"/>
        <v/>
      </c>
      <c r="HM40" s="8" t="str">
        <f t="shared" si="110"/>
        <v/>
      </c>
      <c r="HN40" s="8" t="str">
        <f t="shared" si="111"/>
        <v/>
      </c>
      <c r="HO40" s="8" t="str">
        <f t="shared" si="112"/>
        <v/>
      </c>
      <c r="HP40" s="8" t="str">
        <f t="shared" si="113"/>
        <v/>
      </c>
      <c r="HQ40" s="9"/>
      <c r="HR40" s="147" t="str">
        <f t="shared" si="14"/>
        <v/>
      </c>
      <c r="HS40" s="147" t="str">
        <f t="shared" si="114"/>
        <v/>
      </c>
      <c r="HT40" s="147" t="str">
        <f t="shared" si="115"/>
        <v/>
      </c>
      <c r="HU40" s="147" t="str">
        <f t="shared" si="116"/>
        <v/>
      </c>
      <c r="HV40" s="147" t="str">
        <f t="shared" si="15"/>
        <v/>
      </c>
      <c r="HW40" s="147" t="str">
        <f t="shared" si="16"/>
        <v/>
      </c>
      <c r="HX40" s="9"/>
      <c r="HZ40" s="11"/>
      <c r="IA40" s="11"/>
      <c r="IB40" s="11">
        <f t="shared" si="17"/>
        <v>0</v>
      </c>
      <c r="IC40" s="34" t="str">
        <f t="shared" si="18"/>
        <v/>
      </c>
      <c r="IE40" s="12" t="s">
        <v>3</v>
      </c>
    </row>
    <row r="41" spans="1:239" s="10" customFormat="1" ht="25.5" x14ac:dyDescent="0.2">
      <c r="A41" s="30">
        <v>32</v>
      </c>
      <c r="B41" s="31" t="str">
        <f t="shared" si="4"/>
        <v/>
      </c>
      <c r="C41" s="70"/>
      <c r="D41" s="19"/>
      <c r="E41" s="19"/>
      <c r="F41" s="73"/>
      <c r="G41" s="73"/>
      <c r="H41" s="73"/>
      <c r="I41" s="73"/>
      <c r="J41" s="19"/>
      <c r="K41" s="19"/>
      <c r="L41" s="19"/>
      <c r="M41" s="19"/>
      <c r="N41" s="19"/>
      <c r="O41" s="28"/>
      <c r="P41" s="19"/>
      <c r="Q41" s="28"/>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61"/>
      <c r="DE41" s="163"/>
      <c r="DF41" s="31" t="str">
        <f t="shared" si="5"/>
        <v/>
      </c>
      <c r="DG41" s="153"/>
      <c r="DH41" s="154"/>
      <c r="DI41" s="154"/>
      <c r="DJ41" s="154"/>
      <c r="DK41" s="154"/>
      <c r="DL41" s="155"/>
      <c r="DN41" s="121"/>
      <c r="DO41" s="8" t="str">
        <f t="shared" si="6"/>
        <v/>
      </c>
      <c r="DP41" s="8" t="str">
        <f t="shared" si="19"/>
        <v/>
      </c>
      <c r="DQ41" s="8" t="str">
        <f t="shared" si="20"/>
        <v/>
      </c>
      <c r="DR41" s="134" t="str">
        <f t="shared" si="7"/>
        <v/>
      </c>
      <c r="DS41" s="8" t="str">
        <f t="shared" si="21"/>
        <v/>
      </c>
      <c r="DT41" s="8" t="str">
        <f t="shared" si="8"/>
        <v/>
      </c>
      <c r="DU41" s="8" t="str">
        <f t="shared" si="9"/>
        <v/>
      </c>
      <c r="DV41" s="8" t="str">
        <f t="shared" si="22"/>
        <v/>
      </c>
      <c r="DW41" s="8" t="str">
        <f t="shared" si="23"/>
        <v/>
      </c>
      <c r="DX41" s="8" t="str">
        <f t="shared" si="10"/>
        <v/>
      </c>
      <c r="DY41" s="8" t="str">
        <f t="shared" si="11"/>
        <v/>
      </c>
      <c r="DZ41" s="8" t="str">
        <f t="shared" si="24"/>
        <v/>
      </c>
      <c r="EA41" s="8" t="str">
        <f t="shared" si="25"/>
        <v/>
      </c>
      <c r="EB41" s="8" t="str">
        <f t="shared" si="26"/>
        <v/>
      </c>
      <c r="EC41" s="8" t="str">
        <f t="shared" si="27"/>
        <v/>
      </c>
      <c r="ED41" s="8" t="str">
        <f t="shared" si="28"/>
        <v/>
      </c>
      <c r="EE41" s="8" t="str">
        <f t="shared" si="29"/>
        <v/>
      </c>
      <c r="EF41" s="8" t="str">
        <f t="shared" si="30"/>
        <v/>
      </c>
      <c r="EG41" s="8" t="str">
        <f t="shared" si="31"/>
        <v/>
      </c>
      <c r="EH41" s="8" t="str">
        <f t="shared" si="32"/>
        <v/>
      </c>
      <c r="EI41" s="8" t="str">
        <f t="shared" si="33"/>
        <v/>
      </c>
      <c r="EJ41" s="8" t="str">
        <f t="shared" si="34"/>
        <v/>
      </c>
      <c r="EK41" s="8" t="str">
        <f t="shared" si="35"/>
        <v/>
      </c>
      <c r="EL41" s="8" t="str">
        <f t="shared" si="36"/>
        <v/>
      </c>
      <c r="EM41" s="8" t="str">
        <f t="shared" si="37"/>
        <v/>
      </c>
      <c r="EN41" s="8" t="str">
        <f t="shared" si="38"/>
        <v/>
      </c>
      <c r="EO41" s="8" t="str">
        <f t="shared" si="39"/>
        <v/>
      </c>
      <c r="EP41" s="8" t="str">
        <f t="shared" si="40"/>
        <v/>
      </c>
      <c r="EQ41" s="8" t="str">
        <f t="shared" si="41"/>
        <v/>
      </c>
      <c r="ER41" s="8" t="str">
        <f t="shared" si="42"/>
        <v/>
      </c>
      <c r="ES41" s="8" t="str">
        <f t="shared" si="43"/>
        <v/>
      </c>
      <c r="ET41" s="8" t="str">
        <f t="shared" si="44"/>
        <v/>
      </c>
      <c r="EU41" s="8" t="str">
        <f t="shared" si="45"/>
        <v/>
      </c>
      <c r="EV41" s="8" t="str">
        <f t="shared" si="46"/>
        <v/>
      </c>
      <c r="EW41" s="8" t="str">
        <f t="shared" si="47"/>
        <v/>
      </c>
      <c r="EX41" s="8" t="str">
        <f t="shared" si="48"/>
        <v/>
      </c>
      <c r="EY41" s="8" t="str">
        <f t="shared" si="49"/>
        <v/>
      </c>
      <c r="EZ41" s="8" t="str">
        <f t="shared" si="50"/>
        <v/>
      </c>
      <c r="FA41" s="8" t="str">
        <f t="shared" si="51"/>
        <v/>
      </c>
      <c r="FB41" s="8" t="str">
        <f t="shared" si="52"/>
        <v/>
      </c>
      <c r="FC41" s="8" t="str">
        <f t="shared" si="53"/>
        <v/>
      </c>
      <c r="FD41" s="8" t="str">
        <f t="shared" si="54"/>
        <v/>
      </c>
      <c r="FE41" s="8" t="str">
        <f t="shared" si="55"/>
        <v/>
      </c>
      <c r="FF41" s="8" t="str">
        <f t="shared" si="56"/>
        <v/>
      </c>
      <c r="FG41" s="8" t="str">
        <f t="shared" si="57"/>
        <v/>
      </c>
      <c r="FH41" s="8" t="str">
        <f t="shared" si="58"/>
        <v/>
      </c>
      <c r="FI41" s="8" t="str">
        <f t="shared" si="59"/>
        <v/>
      </c>
      <c r="FJ41" s="8" t="str">
        <f t="shared" si="60"/>
        <v/>
      </c>
      <c r="FK41" s="8" t="str">
        <f t="shared" si="61"/>
        <v/>
      </c>
      <c r="FL41" s="8" t="str">
        <f t="shared" si="62"/>
        <v/>
      </c>
      <c r="FM41" s="8" t="str">
        <f t="shared" si="63"/>
        <v/>
      </c>
      <c r="FN41" s="8" t="str">
        <f t="shared" si="117"/>
        <v/>
      </c>
      <c r="FO41" s="8" t="str">
        <f t="shared" si="117"/>
        <v/>
      </c>
      <c r="FP41" s="8" t="str">
        <f t="shared" si="64"/>
        <v/>
      </c>
      <c r="FQ41" s="8" t="str">
        <f t="shared" si="65"/>
        <v/>
      </c>
      <c r="FR41" s="8" t="str">
        <f t="shared" si="66"/>
        <v/>
      </c>
      <c r="FS41" s="8" t="str">
        <f t="shared" si="67"/>
        <v/>
      </c>
      <c r="FT41" s="8" t="str">
        <f t="shared" si="68"/>
        <v/>
      </c>
      <c r="FU41" s="8" t="str">
        <f t="shared" si="69"/>
        <v/>
      </c>
      <c r="FV41" s="8" t="str">
        <f t="shared" si="70"/>
        <v/>
      </c>
      <c r="FW41" s="8" t="str">
        <f t="shared" si="118"/>
        <v/>
      </c>
      <c r="FX41" s="8" t="str">
        <f t="shared" si="118"/>
        <v/>
      </c>
      <c r="FY41" s="8" t="str">
        <f t="shared" si="118"/>
        <v/>
      </c>
      <c r="FZ41" s="8" t="str">
        <f t="shared" si="71"/>
        <v/>
      </c>
      <c r="GA41" s="8" t="str">
        <f t="shared" si="72"/>
        <v/>
      </c>
      <c r="GB41" s="8" t="str">
        <f t="shared" si="73"/>
        <v/>
      </c>
      <c r="GC41" s="8" t="str">
        <f t="shared" si="74"/>
        <v/>
      </c>
      <c r="GD41" s="8" t="str">
        <f t="shared" si="75"/>
        <v/>
      </c>
      <c r="GE41" s="8" t="str">
        <f t="shared" si="76"/>
        <v/>
      </c>
      <c r="GF41" s="8" t="str">
        <f t="shared" si="77"/>
        <v/>
      </c>
      <c r="GG41" s="8" t="str">
        <f t="shared" si="78"/>
        <v/>
      </c>
      <c r="GH41" s="8" t="str">
        <f t="shared" si="79"/>
        <v/>
      </c>
      <c r="GI41" s="8" t="str">
        <f t="shared" si="80"/>
        <v/>
      </c>
      <c r="GJ41" s="8" t="str">
        <f t="shared" si="81"/>
        <v/>
      </c>
      <c r="GK41" s="8" t="str">
        <f t="shared" si="82"/>
        <v/>
      </c>
      <c r="GL41" s="8" t="str">
        <f t="shared" si="83"/>
        <v/>
      </c>
      <c r="GM41" s="8" t="str">
        <f t="shared" si="84"/>
        <v/>
      </c>
      <c r="GN41" s="8" t="str">
        <f t="shared" si="85"/>
        <v/>
      </c>
      <c r="GO41" s="8" t="str">
        <f t="shared" si="86"/>
        <v/>
      </c>
      <c r="GP41" s="8" t="str">
        <f t="shared" si="87"/>
        <v/>
      </c>
      <c r="GQ41" s="8" t="str">
        <f t="shared" si="88"/>
        <v/>
      </c>
      <c r="GR41" s="8" t="str">
        <f t="shared" si="89"/>
        <v/>
      </c>
      <c r="GS41" s="8" t="str">
        <f t="shared" si="90"/>
        <v/>
      </c>
      <c r="GT41" s="8" t="str">
        <f t="shared" si="91"/>
        <v/>
      </c>
      <c r="GU41" s="8" t="str">
        <f t="shared" si="92"/>
        <v/>
      </c>
      <c r="GV41" s="8" t="str">
        <f t="shared" si="93"/>
        <v/>
      </c>
      <c r="GW41" s="8" t="str">
        <f t="shared" si="94"/>
        <v/>
      </c>
      <c r="GX41" s="8" t="str">
        <f t="shared" si="95"/>
        <v/>
      </c>
      <c r="GY41" s="8" t="str">
        <f t="shared" si="96"/>
        <v/>
      </c>
      <c r="GZ41" s="8" t="str">
        <f t="shared" si="97"/>
        <v/>
      </c>
      <c r="HA41" s="8" t="str">
        <f t="shared" si="98"/>
        <v/>
      </c>
      <c r="HB41" s="8" t="str">
        <f t="shared" si="99"/>
        <v/>
      </c>
      <c r="HC41" s="8" t="str">
        <f t="shared" si="100"/>
        <v/>
      </c>
      <c r="HD41" s="8" t="str">
        <f t="shared" si="101"/>
        <v/>
      </c>
      <c r="HE41" s="8" t="str">
        <f t="shared" si="102"/>
        <v/>
      </c>
      <c r="HF41" s="8" t="str">
        <f t="shared" si="103"/>
        <v/>
      </c>
      <c r="HG41" s="8" t="str">
        <f t="shared" si="104"/>
        <v/>
      </c>
      <c r="HH41" s="8" t="str">
        <f t="shared" si="105"/>
        <v/>
      </c>
      <c r="HI41" s="8" t="str">
        <f t="shared" si="106"/>
        <v/>
      </c>
      <c r="HJ41" s="8" t="str">
        <f t="shared" si="107"/>
        <v/>
      </c>
      <c r="HK41" s="8" t="str">
        <f t="shared" si="108"/>
        <v/>
      </c>
      <c r="HL41" s="8" t="str">
        <f t="shared" si="109"/>
        <v/>
      </c>
      <c r="HM41" s="8" t="str">
        <f t="shared" si="110"/>
        <v/>
      </c>
      <c r="HN41" s="8" t="str">
        <f t="shared" si="111"/>
        <v/>
      </c>
      <c r="HO41" s="8" t="str">
        <f t="shared" si="112"/>
        <v/>
      </c>
      <c r="HP41" s="8" t="str">
        <f t="shared" si="113"/>
        <v/>
      </c>
      <c r="HQ41" s="9"/>
      <c r="HR41" s="147" t="str">
        <f t="shared" si="14"/>
        <v/>
      </c>
      <c r="HS41" s="147" t="str">
        <f t="shared" si="114"/>
        <v/>
      </c>
      <c r="HT41" s="147" t="str">
        <f t="shared" si="115"/>
        <v/>
      </c>
      <c r="HU41" s="147" t="str">
        <f t="shared" si="116"/>
        <v/>
      </c>
      <c r="HV41" s="147" t="str">
        <f t="shared" si="15"/>
        <v/>
      </c>
      <c r="HW41" s="147" t="str">
        <f t="shared" si="16"/>
        <v/>
      </c>
      <c r="HX41" s="9"/>
      <c r="HZ41" s="11"/>
      <c r="IA41" s="11"/>
      <c r="IB41" s="11">
        <f t="shared" si="17"/>
        <v>0</v>
      </c>
      <c r="IC41" s="34" t="str">
        <f t="shared" si="18"/>
        <v/>
      </c>
      <c r="IE41" s="12" t="s">
        <v>3</v>
      </c>
    </row>
    <row r="42" spans="1:239" s="10" customFormat="1" ht="25.5" x14ac:dyDescent="0.2">
      <c r="A42" s="30">
        <v>33</v>
      </c>
      <c r="B42" s="31" t="str">
        <f t="shared" ref="B42:B73" si="119">IF(COUNTIF(DO42:HP42,"")=No_of_Columns,"",IF(COUNTIF(DO42:HP42,"ok")=No_of_Columns,"ok","Error"))</f>
        <v/>
      </c>
      <c r="C42" s="70"/>
      <c r="D42" s="19"/>
      <c r="E42" s="19"/>
      <c r="F42" s="73"/>
      <c r="G42" s="73"/>
      <c r="H42" s="73"/>
      <c r="I42" s="73"/>
      <c r="J42" s="19"/>
      <c r="K42" s="19"/>
      <c r="L42" s="19"/>
      <c r="M42" s="19"/>
      <c r="N42" s="19"/>
      <c r="O42" s="28"/>
      <c r="P42" s="19"/>
      <c r="Q42" s="28"/>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c r="CY42" s="19"/>
      <c r="CZ42" s="19"/>
      <c r="DA42" s="19"/>
      <c r="DB42" s="19"/>
      <c r="DC42" s="19"/>
      <c r="DD42" s="61"/>
      <c r="DE42" s="163"/>
      <c r="DF42" s="31" t="str">
        <f t="shared" ref="DF42:DF73" si="120">IF(COUNTIF(HR42:HW42,"")=6,"",IF(COUNTIF(HR42:HW42,"ok")=6,"ok","Error"))</f>
        <v/>
      </c>
      <c r="DG42" s="153"/>
      <c r="DH42" s="154"/>
      <c r="DI42" s="154"/>
      <c r="DJ42" s="154"/>
      <c r="DK42" s="154"/>
      <c r="DL42" s="155"/>
      <c r="DN42" s="121"/>
      <c r="DO42" s="8" t="str">
        <f t="shared" si="6"/>
        <v/>
      </c>
      <c r="DP42" s="8" t="str">
        <f t="shared" si="19"/>
        <v/>
      </c>
      <c r="DQ42" s="8" t="str">
        <f t="shared" si="20"/>
        <v/>
      </c>
      <c r="DR42" s="134" t="str">
        <f t="shared" si="7"/>
        <v/>
      </c>
      <c r="DS42" s="8" t="str">
        <f t="shared" si="21"/>
        <v/>
      </c>
      <c r="DT42" s="8" t="str">
        <f t="shared" si="8"/>
        <v/>
      </c>
      <c r="DU42" s="8" t="str">
        <f t="shared" si="9"/>
        <v/>
      </c>
      <c r="DV42" s="8" t="str">
        <f t="shared" si="22"/>
        <v/>
      </c>
      <c r="DW42" s="8" t="str">
        <f t="shared" si="23"/>
        <v/>
      </c>
      <c r="DX42" s="8" t="str">
        <f t="shared" si="10"/>
        <v/>
      </c>
      <c r="DY42" s="8" t="str">
        <f t="shared" si="11"/>
        <v/>
      </c>
      <c r="DZ42" s="8" t="str">
        <f t="shared" si="24"/>
        <v/>
      </c>
      <c r="EA42" s="8" t="str">
        <f t="shared" si="25"/>
        <v/>
      </c>
      <c r="EB42" s="8" t="str">
        <f t="shared" si="26"/>
        <v/>
      </c>
      <c r="EC42" s="8" t="str">
        <f t="shared" si="27"/>
        <v/>
      </c>
      <c r="ED42" s="8" t="str">
        <f t="shared" si="28"/>
        <v/>
      </c>
      <c r="EE42" s="8" t="str">
        <f t="shared" si="29"/>
        <v/>
      </c>
      <c r="EF42" s="8" t="str">
        <f t="shared" si="30"/>
        <v/>
      </c>
      <c r="EG42" s="8" t="str">
        <f t="shared" si="31"/>
        <v/>
      </c>
      <c r="EH42" s="8" t="str">
        <f t="shared" si="32"/>
        <v/>
      </c>
      <c r="EI42" s="8" t="str">
        <f t="shared" si="33"/>
        <v/>
      </c>
      <c r="EJ42" s="8" t="str">
        <f t="shared" si="34"/>
        <v/>
      </c>
      <c r="EK42" s="8" t="str">
        <f t="shared" si="35"/>
        <v/>
      </c>
      <c r="EL42" s="8" t="str">
        <f t="shared" si="36"/>
        <v/>
      </c>
      <c r="EM42" s="8" t="str">
        <f t="shared" si="37"/>
        <v/>
      </c>
      <c r="EN42" s="8" t="str">
        <f t="shared" si="38"/>
        <v/>
      </c>
      <c r="EO42" s="8" t="str">
        <f t="shared" si="39"/>
        <v/>
      </c>
      <c r="EP42" s="8" t="str">
        <f t="shared" si="40"/>
        <v/>
      </c>
      <c r="EQ42" s="8" t="str">
        <f t="shared" si="41"/>
        <v/>
      </c>
      <c r="ER42" s="8" t="str">
        <f t="shared" si="42"/>
        <v/>
      </c>
      <c r="ES42" s="8" t="str">
        <f t="shared" si="43"/>
        <v/>
      </c>
      <c r="ET42" s="8" t="str">
        <f t="shared" si="44"/>
        <v/>
      </c>
      <c r="EU42" s="8" t="str">
        <f t="shared" si="45"/>
        <v/>
      </c>
      <c r="EV42" s="8" t="str">
        <f t="shared" si="46"/>
        <v/>
      </c>
      <c r="EW42" s="8" t="str">
        <f t="shared" si="47"/>
        <v/>
      </c>
      <c r="EX42" s="8" t="str">
        <f t="shared" si="48"/>
        <v/>
      </c>
      <c r="EY42" s="8" t="str">
        <f t="shared" si="49"/>
        <v/>
      </c>
      <c r="EZ42" s="8" t="str">
        <f t="shared" si="50"/>
        <v/>
      </c>
      <c r="FA42" s="8" t="str">
        <f t="shared" si="51"/>
        <v/>
      </c>
      <c r="FB42" s="8" t="str">
        <f t="shared" si="52"/>
        <v/>
      </c>
      <c r="FC42" s="8" t="str">
        <f t="shared" si="53"/>
        <v/>
      </c>
      <c r="FD42" s="8" t="str">
        <f t="shared" si="54"/>
        <v/>
      </c>
      <c r="FE42" s="8" t="str">
        <f t="shared" si="55"/>
        <v/>
      </c>
      <c r="FF42" s="8" t="str">
        <f t="shared" si="56"/>
        <v/>
      </c>
      <c r="FG42" s="8" t="str">
        <f t="shared" si="57"/>
        <v/>
      </c>
      <c r="FH42" s="8" t="str">
        <f t="shared" si="58"/>
        <v/>
      </c>
      <c r="FI42" s="8" t="str">
        <f t="shared" si="59"/>
        <v/>
      </c>
      <c r="FJ42" s="8" t="str">
        <f t="shared" si="60"/>
        <v/>
      </c>
      <c r="FK42" s="8" t="str">
        <f t="shared" si="61"/>
        <v/>
      </c>
      <c r="FL42" s="8" t="str">
        <f t="shared" si="62"/>
        <v/>
      </c>
      <c r="FM42" s="8" t="str">
        <f t="shared" si="63"/>
        <v/>
      </c>
      <c r="FN42" s="8" t="str">
        <f t="shared" si="117"/>
        <v/>
      </c>
      <c r="FO42" s="8" t="str">
        <f t="shared" si="117"/>
        <v/>
      </c>
      <c r="FP42" s="8" t="str">
        <f t="shared" si="64"/>
        <v/>
      </c>
      <c r="FQ42" s="8" t="str">
        <f t="shared" si="65"/>
        <v/>
      </c>
      <c r="FR42" s="8" t="str">
        <f t="shared" si="66"/>
        <v/>
      </c>
      <c r="FS42" s="8" t="str">
        <f t="shared" si="67"/>
        <v/>
      </c>
      <c r="FT42" s="8" t="str">
        <f t="shared" si="68"/>
        <v/>
      </c>
      <c r="FU42" s="8" t="str">
        <f t="shared" si="69"/>
        <v/>
      </c>
      <c r="FV42" s="8" t="str">
        <f t="shared" si="70"/>
        <v/>
      </c>
      <c r="FW42" s="8" t="str">
        <f t="shared" si="118"/>
        <v/>
      </c>
      <c r="FX42" s="8" t="str">
        <f t="shared" si="118"/>
        <v/>
      </c>
      <c r="FY42" s="8" t="str">
        <f t="shared" si="118"/>
        <v/>
      </c>
      <c r="FZ42" s="8" t="str">
        <f t="shared" si="71"/>
        <v/>
      </c>
      <c r="GA42" s="8" t="str">
        <f t="shared" si="72"/>
        <v/>
      </c>
      <c r="GB42" s="8" t="str">
        <f t="shared" si="73"/>
        <v/>
      </c>
      <c r="GC42" s="8" t="str">
        <f t="shared" si="74"/>
        <v/>
      </c>
      <c r="GD42" s="8" t="str">
        <f t="shared" si="75"/>
        <v/>
      </c>
      <c r="GE42" s="8" t="str">
        <f t="shared" si="76"/>
        <v/>
      </c>
      <c r="GF42" s="8" t="str">
        <f t="shared" si="77"/>
        <v/>
      </c>
      <c r="GG42" s="8" t="str">
        <f t="shared" si="78"/>
        <v/>
      </c>
      <c r="GH42" s="8" t="str">
        <f t="shared" si="79"/>
        <v/>
      </c>
      <c r="GI42" s="8" t="str">
        <f t="shared" si="80"/>
        <v/>
      </c>
      <c r="GJ42" s="8" t="str">
        <f t="shared" si="81"/>
        <v/>
      </c>
      <c r="GK42" s="8" t="str">
        <f t="shared" si="82"/>
        <v/>
      </c>
      <c r="GL42" s="8" t="str">
        <f t="shared" si="83"/>
        <v/>
      </c>
      <c r="GM42" s="8" t="str">
        <f t="shared" si="84"/>
        <v/>
      </c>
      <c r="GN42" s="8" t="str">
        <f t="shared" si="85"/>
        <v/>
      </c>
      <c r="GO42" s="8" t="str">
        <f t="shared" si="86"/>
        <v/>
      </c>
      <c r="GP42" s="8" t="str">
        <f t="shared" si="87"/>
        <v/>
      </c>
      <c r="GQ42" s="8" t="str">
        <f t="shared" si="88"/>
        <v/>
      </c>
      <c r="GR42" s="8" t="str">
        <f t="shared" si="89"/>
        <v/>
      </c>
      <c r="GS42" s="8" t="str">
        <f t="shared" si="90"/>
        <v/>
      </c>
      <c r="GT42" s="8" t="str">
        <f t="shared" si="91"/>
        <v/>
      </c>
      <c r="GU42" s="8" t="str">
        <f t="shared" si="92"/>
        <v/>
      </c>
      <c r="GV42" s="8" t="str">
        <f t="shared" si="93"/>
        <v/>
      </c>
      <c r="GW42" s="8" t="str">
        <f t="shared" si="94"/>
        <v/>
      </c>
      <c r="GX42" s="8" t="str">
        <f t="shared" si="95"/>
        <v/>
      </c>
      <c r="GY42" s="8" t="str">
        <f t="shared" si="96"/>
        <v/>
      </c>
      <c r="GZ42" s="8" t="str">
        <f t="shared" si="97"/>
        <v/>
      </c>
      <c r="HA42" s="8" t="str">
        <f t="shared" si="98"/>
        <v/>
      </c>
      <c r="HB42" s="8" t="str">
        <f t="shared" si="99"/>
        <v/>
      </c>
      <c r="HC42" s="8" t="str">
        <f t="shared" si="100"/>
        <v/>
      </c>
      <c r="HD42" s="8" t="str">
        <f t="shared" si="101"/>
        <v/>
      </c>
      <c r="HE42" s="8" t="str">
        <f t="shared" si="102"/>
        <v/>
      </c>
      <c r="HF42" s="8" t="str">
        <f t="shared" si="103"/>
        <v/>
      </c>
      <c r="HG42" s="8" t="str">
        <f t="shared" si="104"/>
        <v/>
      </c>
      <c r="HH42" s="8" t="str">
        <f t="shared" si="105"/>
        <v/>
      </c>
      <c r="HI42" s="8" t="str">
        <f t="shared" si="106"/>
        <v/>
      </c>
      <c r="HJ42" s="8" t="str">
        <f t="shared" si="107"/>
        <v/>
      </c>
      <c r="HK42" s="8" t="str">
        <f t="shared" si="108"/>
        <v/>
      </c>
      <c r="HL42" s="8" t="str">
        <f t="shared" si="109"/>
        <v/>
      </c>
      <c r="HM42" s="8" t="str">
        <f t="shared" si="110"/>
        <v/>
      </c>
      <c r="HN42" s="8" t="str">
        <f t="shared" si="111"/>
        <v/>
      </c>
      <c r="HO42" s="8" t="str">
        <f t="shared" si="112"/>
        <v/>
      </c>
      <c r="HP42" s="8" t="str">
        <f t="shared" si="113"/>
        <v/>
      </c>
      <c r="HQ42" s="9"/>
      <c r="HR42" s="147" t="str">
        <f t="shared" ref="HR42:HR73" si="121">IF(AND(COUNTA($C42:$DD42)=0,COUNTA($DG42:$DL42)=0),"",IF(COUNTA($C42:$DD42)=0,IF(ISBLANK(DG42),"ok","DOE Reporting Section Not Completed"),IF(COUNTA($DG42:$DL42)=0,"",IF(ISBLANK(DG42),"Empty cell",IF(ISNUMBER(DG42),IF(DG42&gt;0,"ok","Entry should be greater than 0"),"Entry should be a number")))))</f>
        <v/>
      </c>
      <c r="HS42" s="147" t="str">
        <f t="shared" si="114"/>
        <v/>
      </c>
      <c r="HT42" s="147" t="str">
        <f t="shared" si="115"/>
        <v/>
      </c>
      <c r="HU42" s="147" t="str">
        <f t="shared" si="116"/>
        <v/>
      </c>
      <c r="HV42" s="147" t="str">
        <f t="shared" ref="HV42:HV73" si="122">IF(AND(COUNTA($C42:$DD42)=0,COUNTA($DG42:$DL42)=0),"",IF(COUNTA($C42:$DD42)=0,IF(ISBLANK(DK42),"ok","DOE Reporting Section Not Completed"),IF(COUNTA($DG42:$DL42)=0,"",IF(OR($M42=3,$M42=5,$M42=7,$M42=9,$M42=11,$M42=14),IF(ISBLANK(DK42),"Empty cell",IF(OR(DK42="Ducted",DK42="Non-Ducted"),"ok","Entry must be 'Ducted' or 'Non-Ducted'")),IF(ISBLANK(DK42),"ok","Model is not a heat pump or PGC not entered")))))</f>
        <v/>
      </c>
      <c r="HW42" s="147" t="str">
        <f t="shared" ref="HW42:HW73" si="123">IF(AND(COUNTA($C42:$DD42)=0,COUNTA($DG42:$DL42)=0),"",IF(COUNTA($C42:$DD42)=0,IF(ISBLANK(DL42),"ok","DOE Reporting Section Not Completed"),IF(COUNTA($DG42:$DL42)=0,"","ok")))</f>
        <v/>
      </c>
      <c r="HX42" s="9"/>
      <c r="HZ42" s="11"/>
      <c r="IA42" s="11"/>
      <c r="IB42" s="11">
        <f t="shared" ref="IB42:IB73" si="124">COUNTA(C42:DD42)</f>
        <v>0</v>
      </c>
      <c r="IC42" s="34" t="str">
        <f t="shared" ref="IC42:IC73" si="125">IF(DY42="ok",VLOOKUP(M42,PrClDesc,2),"")</f>
        <v/>
      </c>
      <c r="IE42" s="12" t="s">
        <v>3</v>
      </c>
    </row>
    <row r="43" spans="1:239" s="10" customFormat="1" ht="25.5" x14ac:dyDescent="0.2">
      <c r="A43" s="30">
        <v>34</v>
      </c>
      <c r="B43" s="31" t="str">
        <f t="shared" si="119"/>
        <v/>
      </c>
      <c r="C43" s="70"/>
      <c r="D43" s="19"/>
      <c r="E43" s="19"/>
      <c r="F43" s="73"/>
      <c r="G43" s="73"/>
      <c r="H43" s="73"/>
      <c r="I43" s="73"/>
      <c r="J43" s="19"/>
      <c r="K43" s="19"/>
      <c r="L43" s="19"/>
      <c r="M43" s="19"/>
      <c r="N43" s="19"/>
      <c r="O43" s="28"/>
      <c r="P43" s="19"/>
      <c r="Q43" s="28"/>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61"/>
      <c r="DE43" s="163"/>
      <c r="DF43" s="31" t="str">
        <f t="shared" si="120"/>
        <v/>
      </c>
      <c r="DG43" s="153"/>
      <c r="DH43" s="154"/>
      <c r="DI43" s="154"/>
      <c r="DJ43" s="154"/>
      <c r="DK43" s="154"/>
      <c r="DL43" s="155"/>
      <c r="DN43" s="121"/>
      <c r="DO43" s="8" t="str">
        <f t="shared" si="6"/>
        <v/>
      </c>
      <c r="DP43" s="8" t="str">
        <f t="shared" si="19"/>
        <v/>
      </c>
      <c r="DQ43" s="8" t="str">
        <f t="shared" si="20"/>
        <v/>
      </c>
      <c r="DR43" s="134" t="str">
        <f t="shared" si="7"/>
        <v/>
      </c>
      <c r="DS43" s="8" t="str">
        <f t="shared" si="21"/>
        <v/>
      </c>
      <c r="DT43" s="8" t="str">
        <f t="shared" si="8"/>
        <v/>
      </c>
      <c r="DU43" s="8" t="str">
        <f t="shared" si="9"/>
        <v/>
      </c>
      <c r="DV43" s="8" t="str">
        <f t="shared" si="22"/>
        <v/>
      </c>
      <c r="DW43" s="8" t="str">
        <f t="shared" si="23"/>
        <v/>
      </c>
      <c r="DX43" s="8" t="str">
        <f t="shared" si="10"/>
        <v/>
      </c>
      <c r="DY43" s="8" t="str">
        <f t="shared" si="11"/>
        <v/>
      </c>
      <c r="DZ43" s="8" t="str">
        <f t="shared" si="24"/>
        <v/>
      </c>
      <c r="EA43" s="8" t="str">
        <f t="shared" si="25"/>
        <v/>
      </c>
      <c r="EB43" s="8" t="str">
        <f t="shared" si="26"/>
        <v/>
      </c>
      <c r="EC43" s="8" t="str">
        <f t="shared" si="27"/>
        <v/>
      </c>
      <c r="ED43" s="8" t="str">
        <f t="shared" si="28"/>
        <v/>
      </c>
      <c r="EE43" s="8" t="str">
        <f t="shared" si="29"/>
        <v/>
      </c>
      <c r="EF43" s="8" t="str">
        <f t="shared" si="30"/>
        <v/>
      </c>
      <c r="EG43" s="8" t="str">
        <f t="shared" si="31"/>
        <v/>
      </c>
      <c r="EH43" s="8" t="str">
        <f t="shared" si="32"/>
        <v/>
      </c>
      <c r="EI43" s="8" t="str">
        <f t="shared" si="33"/>
        <v/>
      </c>
      <c r="EJ43" s="8" t="str">
        <f t="shared" si="34"/>
        <v/>
      </c>
      <c r="EK43" s="8" t="str">
        <f t="shared" si="35"/>
        <v/>
      </c>
      <c r="EL43" s="8" t="str">
        <f t="shared" si="36"/>
        <v/>
      </c>
      <c r="EM43" s="8" t="str">
        <f t="shared" si="37"/>
        <v/>
      </c>
      <c r="EN43" s="8" t="str">
        <f t="shared" si="38"/>
        <v/>
      </c>
      <c r="EO43" s="8" t="str">
        <f t="shared" si="39"/>
        <v/>
      </c>
      <c r="EP43" s="8" t="str">
        <f t="shared" si="40"/>
        <v/>
      </c>
      <c r="EQ43" s="8" t="str">
        <f t="shared" si="41"/>
        <v/>
      </c>
      <c r="ER43" s="8" t="str">
        <f t="shared" si="42"/>
        <v/>
      </c>
      <c r="ES43" s="8" t="str">
        <f t="shared" si="43"/>
        <v/>
      </c>
      <c r="ET43" s="8" t="str">
        <f t="shared" si="44"/>
        <v/>
      </c>
      <c r="EU43" s="8" t="str">
        <f t="shared" si="45"/>
        <v/>
      </c>
      <c r="EV43" s="8" t="str">
        <f t="shared" si="46"/>
        <v/>
      </c>
      <c r="EW43" s="8" t="str">
        <f t="shared" si="47"/>
        <v/>
      </c>
      <c r="EX43" s="8" t="str">
        <f t="shared" si="48"/>
        <v/>
      </c>
      <c r="EY43" s="8" t="str">
        <f t="shared" si="49"/>
        <v/>
      </c>
      <c r="EZ43" s="8" t="str">
        <f t="shared" si="50"/>
        <v/>
      </c>
      <c r="FA43" s="8" t="str">
        <f t="shared" si="51"/>
        <v/>
      </c>
      <c r="FB43" s="8" t="str">
        <f t="shared" si="52"/>
        <v/>
      </c>
      <c r="FC43" s="8" t="str">
        <f t="shared" si="53"/>
        <v/>
      </c>
      <c r="FD43" s="8" t="str">
        <f t="shared" si="54"/>
        <v/>
      </c>
      <c r="FE43" s="8" t="str">
        <f t="shared" si="55"/>
        <v/>
      </c>
      <c r="FF43" s="8" t="str">
        <f t="shared" si="56"/>
        <v/>
      </c>
      <c r="FG43" s="8" t="str">
        <f t="shared" si="57"/>
        <v/>
      </c>
      <c r="FH43" s="8" t="str">
        <f t="shared" si="58"/>
        <v/>
      </c>
      <c r="FI43" s="8" t="str">
        <f t="shared" si="59"/>
        <v/>
      </c>
      <c r="FJ43" s="8" t="str">
        <f t="shared" si="60"/>
        <v/>
      </c>
      <c r="FK43" s="8" t="str">
        <f t="shared" si="61"/>
        <v/>
      </c>
      <c r="FL43" s="8" t="str">
        <f t="shared" si="62"/>
        <v/>
      </c>
      <c r="FM43" s="8" t="str">
        <f t="shared" si="63"/>
        <v/>
      </c>
      <c r="FN43" s="8" t="str">
        <f t="shared" si="117"/>
        <v/>
      </c>
      <c r="FO43" s="8" t="str">
        <f t="shared" si="117"/>
        <v/>
      </c>
      <c r="FP43" s="8" t="str">
        <f t="shared" si="64"/>
        <v/>
      </c>
      <c r="FQ43" s="8" t="str">
        <f t="shared" si="65"/>
        <v/>
      </c>
      <c r="FR43" s="8" t="str">
        <f t="shared" si="66"/>
        <v/>
      </c>
      <c r="FS43" s="8" t="str">
        <f t="shared" si="67"/>
        <v/>
      </c>
      <c r="FT43" s="8" t="str">
        <f t="shared" si="68"/>
        <v/>
      </c>
      <c r="FU43" s="8" t="str">
        <f t="shared" si="69"/>
        <v/>
      </c>
      <c r="FV43" s="8" t="str">
        <f t="shared" si="70"/>
        <v/>
      </c>
      <c r="FW43" s="8" t="str">
        <f t="shared" si="118"/>
        <v/>
      </c>
      <c r="FX43" s="8" t="str">
        <f t="shared" si="118"/>
        <v/>
      </c>
      <c r="FY43" s="8" t="str">
        <f t="shared" si="118"/>
        <v/>
      </c>
      <c r="FZ43" s="8" t="str">
        <f t="shared" si="71"/>
        <v/>
      </c>
      <c r="GA43" s="8" t="str">
        <f t="shared" si="72"/>
        <v/>
      </c>
      <c r="GB43" s="8" t="str">
        <f t="shared" si="73"/>
        <v/>
      </c>
      <c r="GC43" s="8" t="str">
        <f t="shared" si="74"/>
        <v/>
      </c>
      <c r="GD43" s="8" t="str">
        <f t="shared" si="75"/>
        <v/>
      </c>
      <c r="GE43" s="8" t="str">
        <f t="shared" si="76"/>
        <v/>
      </c>
      <c r="GF43" s="8" t="str">
        <f t="shared" si="77"/>
        <v/>
      </c>
      <c r="GG43" s="8" t="str">
        <f t="shared" si="78"/>
        <v/>
      </c>
      <c r="GH43" s="8" t="str">
        <f t="shared" si="79"/>
        <v/>
      </c>
      <c r="GI43" s="8" t="str">
        <f t="shared" si="80"/>
        <v/>
      </c>
      <c r="GJ43" s="8" t="str">
        <f t="shared" si="81"/>
        <v/>
      </c>
      <c r="GK43" s="8" t="str">
        <f t="shared" si="82"/>
        <v/>
      </c>
      <c r="GL43" s="8" t="str">
        <f t="shared" si="83"/>
        <v/>
      </c>
      <c r="GM43" s="8" t="str">
        <f t="shared" si="84"/>
        <v/>
      </c>
      <c r="GN43" s="8" t="str">
        <f t="shared" si="85"/>
        <v/>
      </c>
      <c r="GO43" s="8" t="str">
        <f t="shared" si="86"/>
        <v/>
      </c>
      <c r="GP43" s="8" t="str">
        <f t="shared" si="87"/>
        <v/>
      </c>
      <c r="GQ43" s="8" t="str">
        <f t="shared" si="88"/>
        <v/>
      </c>
      <c r="GR43" s="8" t="str">
        <f t="shared" si="89"/>
        <v/>
      </c>
      <c r="GS43" s="8" t="str">
        <f t="shared" si="90"/>
        <v/>
      </c>
      <c r="GT43" s="8" t="str">
        <f t="shared" si="91"/>
        <v/>
      </c>
      <c r="GU43" s="8" t="str">
        <f t="shared" si="92"/>
        <v/>
      </c>
      <c r="GV43" s="8" t="str">
        <f t="shared" si="93"/>
        <v/>
      </c>
      <c r="GW43" s="8" t="str">
        <f t="shared" si="94"/>
        <v/>
      </c>
      <c r="GX43" s="8" t="str">
        <f t="shared" si="95"/>
        <v/>
      </c>
      <c r="GY43" s="8" t="str">
        <f t="shared" si="96"/>
        <v/>
      </c>
      <c r="GZ43" s="8" t="str">
        <f t="shared" si="97"/>
        <v/>
      </c>
      <c r="HA43" s="8" t="str">
        <f t="shared" si="98"/>
        <v/>
      </c>
      <c r="HB43" s="8" t="str">
        <f t="shared" si="99"/>
        <v/>
      </c>
      <c r="HC43" s="8" t="str">
        <f t="shared" si="100"/>
        <v/>
      </c>
      <c r="HD43" s="8" t="str">
        <f t="shared" si="101"/>
        <v/>
      </c>
      <c r="HE43" s="8" t="str">
        <f t="shared" si="102"/>
        <v/>
      </c>
      <c r="HF43" s="8" t="str">
        <f t="shared" si="103"/>
        <v/>
      </c>
      <c r="HG43" s="8" t="str">
        <f t="shared" si="104"/>
        <v/>
      </c>
      <c r="HH43" s="8" t="str">
        <f t="shared" si="105"/>
        <v/>
      </c>
      <c r="HI43" s="8" t="str">
        <f t="shared" si="106"/>
        <v/>
      </c>
      <c r="HJ43" s="8" t="str">
        <f t="shared" si="107"/>
        <v/>
      </c>
      <c r="HK43" s="8" t="str">
        <f t="shared" si="108"/>
        <v/>
      </c>
      <c r="HL43" s="8" t="str">
        <f t="shared" si="109"/>
        <v/>
      </c>
      <c r="HM43" s="8" t="str">
        <f t="shared" si="110"/>
        <v/>
      </c>
      <c r="HN43" s="8" t="str">
        <f t="shared" si="111"/>
        <v/>
      </c>
      <c r="HO43" s="8" t="str">
        <f t="shared" si="112"/>
        <v/>
      </c>
      <c r="HP43" s="8" t="str">
        <f t="shared" si="113"/>
        <v/>
      </c>
      <c r="HQ43" s="9"/>
      <c r="HR43" s="147" t="str">
        <f t="shared" si="121"/>
        <v/>
      </c>
      <c r="HS43" s="147" t="str">
        <f t="shared" si="114"/>
        <v/>
      </c>
      <c r="HT43" s="147" t="str">
        <f t="shared" si="115"/>
        <v/>
      </c>
      <c r="HU43" s="147" t="str">
        <f t="shared" si="116"/>
        <v/>
      </c>
      <c r="HV43" s="147" t="str">
        <f t="shared" si="122"/>
        <v/>
      </c>
      <c r="HW43" s="147" t="str">
        <f t="shared" si="123"/>
        <v/>
      </c>
      <c r="HX43" s="9"/>
      <c r="HZ43" s="11"/>
      <c r="IA43" s="11"/>
      <c r="IB43" s="11">
        <f t="shared" si="124"/>
        <v>0</v>
      </c>
      <c r="IC43" s="34" t="str">
        <f t="shared" si="125"/>
        <v/>
      </c>
      <c r="IE43" s="12" t="s">
        <v>3</v>
      </c>
    </row>
    <row r="44" spans="1:239" s="10" customFormat="1" ht="25.5" x14ac:dyDescent="0.2">
      <c r="A44" s="30">
        <v>35</v>
      </c>
      <c r="B44" s="31" t="str">
        <f t="shared" si="119"/>
        <v/>
      </c>
      <c r="C44" s="70"/>
      <c r="D44" s="19"/>
      <c r="E44" s="19"/>
      <c r="F44" s="73"/>
      <c r="G44" s="73"/>
      <c r="H44" s="73"/>
      <c r="I44" s="73"/>
      <c r="J44" s="19"/>
      <c r="K44" s="19"/>
      <c r="L44" s="19"/>
      <c r="M44" s="19"/>
      <c r="N44" s="19"/>
      <c r="O44" s="28"/>
      <c r="P44" s="19"/>
      <c r="Q44" s="28"/>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61"/>
      <c r="DE44" s="163"/>
      <c r="DF44" s="31" t="str">
        <f t="shared" si="120"/>
        <v/>
      </c>
      <c r="DG44" s="153"/>
      <c r="DH44" s="154"/>
      <c r="DI44" s="154"/>
      <c r="DJ44" s="154"/>
      <c r="DK44" s="154"/>
      <c r="DL44" s="155"/>
      <c r="DN44" s="121"/>
      <c r="DO44" s="8" t="str">
        <f t="shared" si="6"/>
        <v/>
      </c>
      <c r="DP44" s="8" t="str">
        <f t="shared" si="19"/>
        <v/>
      </c>
      <c r="DQ44" s="8" t="str">
        <f t="shared" si="20"/>
        <v/>
      </c>
      <c r="DR44" s="134" t="str">
        <f t="shared" si="7"/>
        <v/>
      </c>
      <c r="DS44" s="8" t="str">
        <f t="shared" si="21"/>
        <v/>
      </c>
      <c r="DT44" s="8" t="str">
        <f t="shared" si="8"/>
        <v/>
      </c>
      <c r="DU44" s="8" t="str">
        <f t="shared" si="9"/>
        <v/>
      </c>
      <c r="DV44" s="8" t="str">
        <f t="shared" si="22"/>
        <v/>
      </c>
      <c r="DW44" s="8" t="str">
        <f t="shared" si="23"/>
        <v/>
      </c>
      <c r="DX44" s="8" t="str">
        <f t="shared" si="10"/>
        <v/>
      </c>
      <c r="DY44" s="8" t="str">
        <f t="shared" si="11"/>
        <v/>
      </c>
      <c r="DZ44" s="8" t="str">
        <f t="shared" si="24"/>
        <v/>
      </c>
      <c r="EA44" s="8" t="str">
        <f t="shared" si="25"/>
        <v/>
      </c>
      <c r="EB44" s="8" t="str">
        <f t="shared" si="26"/>
        <v/>
      </c>
      <c r="EC44" s="8" t="str">
        <f t="shared" si="27"/>
        <v/>
      </c>
      <c r="ED44" s="8" t="str">
        <f t="shared" si="28"/>
        <v/>
      </c>
      <c r="EE44" s="8" t="str">
        <f t="shared" si="29"/>
        <v/>
      </c>
      <c r="EF44" s="8" t="str">
        <f t="shared" si="30"/>
        <v/>
      </c>
      <c r="EG44" s="8" t="str">
        <f t="shared" si="31"/>
        <v/>
      </c>
      <c r="EH44" s="8" t="str">
        <f t="shared" si="32"/>
        <v/>
      </c>
      <c r="EI44" s="8" t="str">
        <f t="shared" si="33"/>
        <v/>
      </c>
      <c r="EJ44" s="8" t="str">
        <f t="shared" si="34"/>
        <v/>
      </c>
      <c r="EK44" s="8" t="str">
        <f t="shared" si="35"/>
        <v/>
      </c>
      <c r="EL44" s="8" t="str">
        <f t="shared" si="36"/>
        <v/>
      </c>
      <c r="EM44" s="8" t="str">
        <f t="shared" si="37"/>
        <v/>
      </c>
      <c r="EN44" s="8" t="str">
        <f t="shared" si="38"/>
        <v/>
      </c>
      <c r="EO44" s="8" t="str">
        <f t="shared" si="39"/>
        <v/>
      </c>
      <c r="EP44" s="8" t="str">
        <f t="shared" si="40"/>
        <v/>
      </c>
      <c r="EQ44" s="8" t="str">
        <f t="shared" si="41"/>
        <v/>
      </c>
      <c r="ER44" s="8" t="str">
        <f t="shared" si="42"/>
        <v/>
      </c>
      <c r="ES44" s="8" t="str">
        <f t="shared" si="43"/>
        <v/>
      </c>
      <c r="ET44" s="8" t="str">
        <f t="shared" si="44"/>
        <v/>
      </c>
      <c r="EU44" s="8" t="str">
        <f t="shared" si="45"/>
        <v/>
      </c>
      <c r="EV44" s="8" t="str">
        <f t="shared" si="46"/>
        <v/>
      </c>
      <c r="EW44" s="8" t="str">
        <f t="shared" si="47"/>
        <v/>
      </c>
      <c r="EX44" s="8" t="str">
        <f t="shared" si="48"/>
        <v/>
      </c>
      <c r="EY44" s="8" t="str">
        <f t="shared" si="49"/>
        <v/>
      </c>
      <c r="EZ44" s="8" t="str">
        <f t="shared" si="50"/>
        <v/>
      </c>
      <c r="FA44" s="8" t="str">
        <f t="shared" si="51"/>
        <v/>
      </c>
      <c r="FB44" s="8" t="str">
        <f t="shared" si="52"/>
        <v/>
      </c>
      <c r="FC44" s="8" t="str">
        <f t="shared" si="53"/>
        <v/>
      </c>
      <c r="FD44" s="8" t="str">
        <f t="shared" si="54"/>
        <v/>
      </c>
      <c r="FE44" s="8" t="str">
        <f t="shared" si="55"/>
        <v/>
      </c>
      <c r="FF44" s="8" t="str">
        <f t="shared" si="56"/>
        <v/>
      </c>
      <c r="FG44" s="8" t="str">
        <f t="shared" si="57"/>
        <v/>
      </c>
      <c r="FH44" s="8" t="str">
        <f t="shared" si="58"/>
        <v/>
      </c>
      <c r="FI44" s="8" t="str">
        <f t="shared" si="59"/>
        <v/>
      </c>
      <c r="FJ44" s="8" t="str">
        <f t="shared" si="60"/>
        <v/>
      </c>
      <c r="FK44" s="8" t="str">
        <f t="shared" si="61"/>
        <v/>
      </c>
      <c r="FL44" s="8" t="str">
        <f t="shared" si="62"/>
        <v/>
      </c>
      <c r="FM44" s="8" t="str">
        <f t="shared" si="63"/>
        <v/>
      </c>
      <c r="FN44" s="8" t="str">
        <f t="shared" si="117"/>
        <v/>
      </c>
      <c r="FO44" s="8" t="str">
        <f t="shared" si="117"/>
        <v/>
      </c>
      <c r="FP44" s="8" t="str">
        <f t="shared" si="64"/>
        <v/>
      </c>
      <c r="FQ44" s="8" t="str">
        <f t="shared" si="65"/>
        <v/>
      </c>
      <c r="FR44" s="8" t="str">
        <f t="shared" si="66"/>
        <v/>
      </c>
      <c r="FS44" s="8" t="str">
        <f t="shared" si="67"/>
        <v/>
      </c>
      <c r="FT44" s="8" t="str">
        <f t="shared" si="68"/>
        <v/>
      </c>
      <c r="FU44" s="8" t="str">
        <f t="shared" si="69"/>
        <v/>
      </c>
      <c r="FV44" s="8" t="str">
        <f t="shared" si="70"/>
        <v/>
      </c>
      <c r="FW44" s="8" t="str">
        <f t="shared" si="118"/>
        <v/>
      </c>
      <c r="FX44" s="8" t="str">
        <f t="shared" si="118"/>
        <v/>
      </c>
      <c r="FY44" s="8" t="str">
        <f t="shared" si="118"/>
        <v/>
      </c>
      <c r="FZ44" s="8" t="str">
        <f t="shared" si="71"/>
        <v/>
      </c>
      <c r="GA44" s="8" t="str">
        <f t="shared" si="72"/>
        <v/>
      </c>
      <c r="GB44" s="8" t="str">
        <f t="shared" si="73"/>
        <v/>
      </c>
      <c r="GC44" s="8" t="str">
        <f t="shared" si="74"/>
        <v/>
      </c>
      <c r="GD44" s="8" t="str">
        <f t="shared" si="75"/>
        <v/>
      </c>
      <c r="GE44" s="8" t="str">
        <f t="shared" si="76"/>
        <v/>
      </c>
      <c r="GF44" s="8" t="str">
        <f t="shared" si="77"/>
        <v/>
      </c>
      <c r="GG44" s="8" t="str">
        <f t="shared" si="78"/>
        <v/>
      </c>
      <c r="GH44" s="8" t="str">
        <f t="shared" si="79"/>
        <v/>
      </c>
      <c r="GI44" s="8" t="str">
        <f t="shared" si="80"/>
        <v/>
      </c>
      <c r="GJ44" s="8" t="str">
        <f t="shared" si="81"/>
        <v/>
      </c>
      <c r="GK44" s="8" t="str">
        <f t="shared" si="82"/>
        <v/>
      </c>
      <c r="GL44" s="8" t="str">
        <f t="shared" si="83"/>
        <v/>
      </c>
      <c r="GM44" s="8" t="str">
        <f t="shared" si="84"/>
        <v/>
      </c>
      <c r="GN44" s="8" t="str">
        <f t="shared" si="85"/>
        <v/>
      </c>
      <c r="GO44" s="8" t="str">
        <f t="shared" si="86"/>
        <v/>
      </c>
      <c r="GP44" s="8" t="str">
        <f t="shared" si="87"/>
        <v/>
      </c>
      <c r="GQ44" s="8" t="str">
        <f t="shared" si="88"/>
        <v/>
      </c>
      <c r="GR44" s="8" t="str">
        <f t="shared" si="89"/>
        <v/>
      </c>
      <c r="GS44" s="8" t="str">
        <f t="shared" si="90"/>
        <v/>
      </c>
      <c r="GT44" s="8" t="str">
        <f t="shared" si="91"/>
        <v/>
      </c>
      <c r="GU44" s="8" t="str">
        <f t="shared" si="92"/>
        <v/>
      </c>
      <c r="GV44" s="8" t="str">
        <f t="shared" si="93"/>
        <v/>
      </c>
      <c r="GW44" s="8" t="str">
        <f t="shared" si="94"/>
        <v/>
      </c>
      <c r="GX44" s="8" t="str">
        <f t="shared" si="95"/>
        <v/>
      </c>
      <c r="GY44" s="8" t="str">
        <f t="shared" si="96"/>
        <v/>
      </c>
      <c r="GZ44" s="8" t="str">
        <f t="shared" si="97"/>
        <v/>
      </c>
      <c r="HA44" s="8" t="str">
        <f t="shared" si="98"/>
        <v/>
      </c>
      <c r="HB44" s="8" t="str">
        <f t="shared" si="99"/>
        <v/>
      </c>
      <c r="HC44" s="8" t="str">
        <f t="shared" si="100"/>
        <v/>
      </c>
      <c r="HD44" s="8" t="str">
        <f t="shared" si="101"/>
        <v/>
      </c>
      <c r="HE44" s="8" t="str">
        <f t="shared" si="102"/>
        <v/>
      </c>
      <c r="HF44" s="8" t="str">
        <f t="shared" si="103"/>
        <v/>
      </c>
      <c r="HG44" s="8" t="str">
        <f t="shared" si="104"/>
        <v/>
      </c>
      <c r="HH44" s="8" t="str">
        <f t="shared" si="105"/>
        <v/>
      </c>
      <c r="HI44" s="8" t="str">
        <f t="shared" si="106"/>
        <v/>
      </c>
      <c r="HJ44" s="8" t="str">
        <f t="shared" si="107"/>
        <v/>
      </c>
      <c r="HK44" s="8" t="str">
        <f t="shared" si="108"/>
        <v/>
      </c>
      <c r="HL44" s="8" t="str">
        <f t="shared" si="109"/>
        <v/>
      </c>
      <c r="HM44" s="8" t="str">
        <f t="shared" si="110"/>
        <v/>
      </c>
      <c r="HN44" s="8" t="str">
        <f t="shared" si="111"/>
        <v/>
      </c>
      <c r="HO44" s="8" t="str">
        <f t="shared" si="112"/>
        <v/>
      </c>
      <c r="HP44" s="8" t="str">
        <f t="shared" si="113"/>
        <v/>
      </c>
      <c r="HQ44" s="9"/>
      <c r="HR44" s="147" t="str">
        <f t="shared" si="121"/>
        <v/>
      </c>
      <c r="HS44" s="147" t="str">
        <f t="shared" si="114"/>
        <v/>
      </c>
      <c r="HT44" s="147" t="str">
        <f t="shared" si="115"/>
        <v/>
      </c>
      <c r="HU44" s="147" t="str">
        <f t="shared" si="116"/>
        <v/>
      </c>
      <c r="HV44" s="147" t="str">
        <f t="shared" si="122"/>
        <v/>
      </c>
      <c r="HW44" s="147" t="str">
        <f t="shared" si="123"/>
        <v/>
      </c>
      <c r="HX44" s="9"/>
      <c r="HZ44" s="11"/>
      <c r="IA44" s="11"/>
      <c r="IB44" s="11">
        <f t="shared" si="124"/>
        <v>0</v>
      </c>
      <c r="IC44" s="34" t="str">
        <f t="shared" si="125"/>
        <v/>
      </c>
      <c r="IE44" s="12" t="s">
        <v>3</v>
      </c>
    </row>
    <row r="45" spans="1:239" s="10" customFormat="1" ht="25.5" x14ac:dyDescent="0.2">
      <c r="A45" s="30">
        <v>36</v>
      </c>
      <c r="B45" s="31" t="str">
        <f t="shared" si="119"/>
        <v/>
      </c>
      <c r="C45" s="70"/>
      <c r="D45" s="19"/>
      <c r="E45" s="19"/>
      <c r="F45" s="73"/>
      <c r="G45" s="73"/>
      <c r="H45" s="73"/>
      <c r="I45" s="73"/>
      <c r="J45" s="19"/>
      <c r="K45" s="19"/>
      <c r="L45" s="19"/>
      <c r="M45" s="19"/>
      <c r="N45" s="19"/>
      <c r="O45" s="28"/>
      <c r="P45" s="19"/>
      <c r="Q45" s="28"/>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61"/>
      <c r="DE45" s="163"/>
      <c r="DF45" s="31" t="str">
        <f t="shared" si="120"/>
        <v/>
      </c>
      <c r="DG45" s="153"/>
      <c r="DH45" s="154"/>
      <c r="DI45" s="154"/>
      <c r="DJ45" s="154"/>
      <c r="DK45" s="154"/>
      <c r="DL45" s="155"/>
      <c r="DN45" s="121"/>
      <c r="DO45" s="8" t="str">
        <f t="shared" si="6"/>
        <v/>
      </c>
      <c r="DP45" s="8" t="str">
        <f t="shared" si="19"/>
        <v/>
      </c>
      <c r="DQ45" s="8" t="str">
        <f t="shared" si="20"/>
        <v/>
      </c>
      <c r="DR45" s="134" t="str">
        <f t="shared" si="7"/>
        <v/>
      </c>
      <c r="DS45" s="8" t="str">
        <f t="shared" si="21"/>
        <v/>
      </c>
      <c r="DT45" s="8" t="str">
        <f t="shared" si="8"/>
        <v/>
      </c>
      <c r="DU45" s="8" t="str">
        <f t="shared" si="9"/>
        <v/>
      </c>
      <c r="DV45" s="8" t="str">
        <f t="shared" si="22"/>
        <v/>
      </c>
      <c r="DW45" s="8" t="str">
        <f t="shared" si="23"/>
        <v/>
      </c>
      <c r="DX45" s="8" t="str">
        <f t="shared" si="10"/>
        <v/>
      </c>
      <c r="DY45" s="8" t="str">
        <f t="shared" si="11"/>
        <v/>
      </c>
      <c r="DZ45" s="8" t="str">
        <f t="shared" si="24"/>
        <v/>
      </c>
      <c r="EA45" s="8" t="str">
        <f t="shared" si="25"/>
        <v/>
      </c>
      <c r="EB45" s="8" t="str">
        <f t="shared" si="26"/>
        <v/>
      </c>
      <c r="EC45" s="8" t="str">
        <f t="shared" si="27"/>
        <v/>
      </c>
      <c r="ED45" s="8" t="str">
        <f t="shared" si="28"/>
        <v/>
      </c>
      <c r="EE45" s="8" t="str">
        <f t="shared" si="29"/>
        <v/>
      </c>
      <c r="EF45" s="8" t="str">
        <f t="shared" si="30"/>
        <v/>
      </c>
      <c r="EG45" s="8" t="str">
        <f t="shared" si="31"/>
        <v/>
      </c>
      <c r="EH45" s="8" t="str">
        <f t="shared" si="32"/>
        <v/>
      </c>
      <c r="EI45" s="8" t="str">
        <f t="shared" si="33"/>
        <v/>
      </c>
      <c r="EJ45" s="8" t="str">
        <f t="shared" si="34"/>
        <v/>
      </c>
      <c r="EK45" s="8" t="str">
        <f t="shared" si="35"/>
        <v/>
      </c>
      <c r="EL45" s="8" t="str">
        <f t="shared" si="36"/>
        <v/>
      </c>
      <c r="EM45" s="8" t="str">
        <f t="shared" si="37"/>
        <v/>
      </c>
      <c r="EN45" s="8" t="str">
        <f t="shared" si="38"/>
        <v/>
      </c>
      <c r="EO45" s="8" t="str">
        <f t="shared" si="39"/>
        <v/>
      </c>
      <c r="EP45" s="8" t="str">
        <f t="shared" si="40"/>
        <v/>
      </c>
      <c r="EQ45" s="8" t="str">
        <f t="shared" si="41"/>
        <v/>
      </c>
      <c r="ER45" s="8" t="str">
        <f t="shared" si="42"/>
        <v/>
      </c>
      <c r="ES45" s="8" t="str">
        <f t="shared" si="43"/>
        <v/>
      </c>
      <c r="ET45" s="8" t="str">
        <f t="shared" si="44"/>
        <v/>
      </c>
      <c r="EU45" s="8" t="str">
        <f t="shared" si="45"/>
        <v/>
      </c>
      <c r="EV45" s="8" t="str">
        <f t="shared" si="46"/>
        <v/>
      </c>
      <c r="EW45" s="8" t="str">
        <f t="shared" si="47"/>
        <v/>
      </c>
      <c r="EX45" s="8" t="str">
        <f t="shared" si="48"/>
        <v/>
      </c>
      <c r="EY45" s="8" t="str">
        <f t="shared" si="49"/>
        <v/>
      </c>
      <c r="EZ45" s="8" t="str">
        <f t="shared" si="50"/>
        <v/>
      </c>
      <c r="FA45" s="8" t="str">
        <f t="shared" si="51"/>
        <v/>
      </c>
      <c r="FB45" s="8" t="str">
        <f t="shared" si="52"/>
        <v/>
      </c>
      <c r="FC45" s="8" t="str">
        <f t="shared" si="53"/>
        <v/>
      </c>
      <c r="FD45" s="8" t="str">
        <f t="shared" si="54"/>
        <v/>
      </c>
      <c r="FE45" s="8" t="str">
        <f t="shared" si="55"/>
        <v/>
      </c>
      <c r="FF45" s="8" t="str">
        <f t="shared" si="56"/>
        <v/>
      </c>
      <c r="FG45" s="8" t="str">
        <f t="shared" si="57"/>
        <v/>
      </c>
      <c r="FH45" s="8" t="str">
        <f t="shared" si="58"/>
        <v/>
      </c>
      <c r="FI45" s="8" t="str">
        <f t="shared" si="59"/>
        <v/>
      </c>
      <c r="FJ45" s="8" t="str">
        <f t="shared" si="60"/>
        <v/>
      </c>
      <c r="FK45" s="8" t="str">
        <f t="shared" si="61"/>
        <v/>
      </c>
      <c r="FL45" s="8" t="str">
        <f t="shared" si="62"/>
        <v/>
      </c>
      <c r="FM45" s="8" t="str">
        <f t="shared" si="63"/>
        <v/>
      </c>
      <c r="FN45" s="8" t="str">
        <f t="shared" si="117"/>
        <v/>
      </c>
      <c r="FO45" s="8" t="str">
        <f t="shared" si="117"/>
        <v/>
      </c>
      <c r="FP45" s="8" t="str">
        <f t="shared" si="64"/>
        <v/>
      </c>
      <c r="FQ45" s="8" t="str">
        <f t="shared" si="65"/>
        <v/>
      </c>
      <c r="FR45" s="8" t="str">
        <f t="shared" si="66"/>
        <v/>
      </c>
      <c r="FS45" s="8" t="str">
        <f t="shared" si="67"/>
        <v/>
      </c>
      <c r="FT45" s="8" t="str">
        <f t="shared" si="68"/>
        <v/>
      </c>
      <c r="FU45" s="8" t="str">
        <f t="shared" si="69"/>
        <v/>
      </c>
      <c r="FV45" s="8" t="str">
        <f t="shared" si="70"/>
        <v/>
      </c>
      <c r="FW45" s="8" t="str">
        <f t="shared" si="118"/>
        <v/>
      </c>
      <c r="FX45" s="8" t="str">
        <f t="shared" si="118"/>
        <v/>
      </c>
      <c r="FY45" s="8" t="str">
        <f t="shared" si="118"/>
        <v/>
      </c>
      <c r="FZ45" s="8" t="str">
        <f t="shared" si="71"/>
        <v/>
      </c>
      <c r="GA45" s="8" t="str">
        <f t="shared" si="72"/>
        <v/>
      </c>
      <c r="GB45" s="8" t="str">
        <f t="shared" si="73"/>
        <v/>
      </c>
      <c r="GC45" s="8" t="str">
        <f t="shared" si="74"/>
        <v/>
      </c>
      <c r="GD45" s="8" t="str">
        <f t="shared" si="75"/>
        <v/>
      </c>
      <c r="GE45" s="8" t="str">
        <f t="shared" si="76"/>
        <v/>
      </c>
      <c r="GF45" s="8" t="str">
        <f t="shared" si="77"/>
        <v/>
      </c>
      <c r="GG45" s="8" t="str">
        <f t="shared" si="78"/>
        <v/>
      </c>
      <c r="GH45" s="8" t="str">
        <f t="shared" si="79"/>
        <v/>
      </c>
      <c r="GI45" s="8" t="str">
        <f t="shared" si="80"/>
        <v/>
      </c>
      <c r="GJ45" s="8" t="str">
        <f t="shared" si="81"/>
        <v/>
      </c>
      <c r="GK45" s="8" t="str">
        <f t="shared" si="82"/>
        <v/>
      </c>
      <c r="GL45" s="8" t="str">
        <f t="shared" si="83"/>
        <v/>
      </c>
      <c r="GM45" s="8" t="str">
        <f t="shared" si="84"/>
        <v/>
      </c>
      <c r="GN45" s="8" t="str">
        <f t="shared" si="85"/>
        <v/>
      </c>
      <c r="GO45" s="8" t="str">
        <f t="shared" si="86"/>
        <v/>
      </c>
      <c r="GP45" s="8" t="str">
        <f t="shared" si="87"/>
        <v/>
      </c>
      <c r="GQ45" s="8" t="str">
        <f t="shared" si="88"/>
        <v/>
      </c>
      <c r="GR45" s="8" t="str">
        <f t="shared" si="89"/>
        <v/>
      </c>
      <c r="GS45" s="8" t="str">
        <f t="shared" si="90"/>
        <v/>
      </c>
      <c r="GT45" s="8" t="str">
        <f t="shared" si="91"/>
        <v/>
      </c>
      <c r="GU45" s="8" t="str">
        <f t="shared" si="92"/>
        <v/>
      </c>
      <c r="GV45" s="8" t="str">
        <f t="shared" si="93"/>
        <v/>
      </c>
      <c r="GW45" s="8" t="str">
        <f t="shared" si="94"/>
        <v/>
      </c>
      <c r="GX45" s="8" t="str">
        <f t="shared" si="95"/>
        <v/>
      </c>
      <c r="GY45" s="8" t="str">
        <f t="shared" si="96"/>
        <v/>
      </c>
      <c r="GZ45" s="8" t="str">
        <f t="shared" si="97"/>
        <v/>
      </c>
      <c r="HA45" s="8" t="str">
        <f t="shared" si="98"/>
        <v/>
      </c>
      <c r="HB45" s="8" t="str">
        <f t="shared" si="99"/>
        <v/>
      </c>
      <c r="HC45" s="8" t="str">
        <f t="shared" si="100"/>
        <v/>
      </c>
      <c r="HD45" s="8" t="str">
        <f t="shared" si="101"/>
        <v/>
      </c>
      <c r="HE45" s="8" t="str">
        <f t="shared" si="102"/>
        <v/>
      </c>
      <c r="HF45" s="8" t="str">
        <f t="shared" si="103"/>
        <v/>
      </c>
      <c r="HG45" s="8" t="str">
        <f t="shared" si="104"/>
        <v/>
      </c>
      <c r="HH45" s="8" t="str">
        <f t="shared" si="105"/>
        <v/>
      </c>
      <c r="HI45" s="8" t="str">
        <f t="shared" si="106"/>
        <v/>
      </c>
      <c r="HJ45" s="8" t="str">
        <f t="shared" si="107"/>
        <v/>
      </c>
      <c r="HK45" s="8" t="str">
        <f t="shared" si="108"/>
        <v/>
      </c>
      <c r="HL45" s="8" t="str">
        <f t="shared" si="109"/>
        <v/>
      </c>
      <c r="HM45" s="8" t="str">
        <f t="shared" si="110"/>
        <v/>
      </c>
      <c r="HN45" s="8" t="str">
        <f t="shared" si="111"/>
        <v/>
      </c>
      <c r="HO45" s="8" t="str">
        <f t="shared" si="112"/>
        <v/>
      </c>
      <c r="HP45" s="8" t="str">
        <f t="shared" si="113"/>
        <v/>
      </c>
      <c r="HQ45" s="9"/>
      <c r="HR45" s="147" t="str">
        <f t="shared" si="121"/>
        <v/>
      </c>
      <c r="HS45" s="147" t="str">
        <f t="shared" si="114"/>
        <v/>
      </c>
      <c r="HT45" s="147" t="str">
        <f t="shared" si="115"/>
        <v/>
      </c>
      <c r="HU45" s="147" t="str">
        <f t="shared" si="116"/>
        <v/>
      </c>
      <c r="HV45" s="147" t="str">
        <f t="shared" si="122"/>
        <v/>
      </c>
      <c r="HW45" s="147" t="str">
        <f t="shared" si="123"/>
        <v/>
      </c>
      <c r="HX45" s="9"/>
      <c r="HZ45" s="11"/>
      <c r="IA45" s="11"/>
      <c r="IB45" s="11">
        <f t="shared" si="124"/>
        <v>0</v>
      </c>
      <c r="IC45" s="34" t="str">
        <f t="shared" si="125"/>
        <v/>
      </c>
      <c r="IE45" s="12" t="s">
        <v>3</v>
      </c>
    </row>
    <row r="46" spans="1:239" s="10" customFormat="1" ht="25.5" x14ac:dyDescent="0.2">
      <c r="A46" s="30">
        <v>37</v>
      </c>
      <c r="B46" s="31" t="str">
        <f t="shared" si="119"/>
        <v/>
      </c>
      <c r="C46" s="70"/>
      <c r="D46" s="19"/>
      <c r="E46" s="19"/>
      <c r="F46" s="73"/>
      <c r="G46" s="73"/>
      <c r="H46" s="73"/>
      <c r="I46" s="73"/>
      <c r="J46" s="19"/>
      <c r="K46" s="19"/>
      <c r="L46" s="19"/>
      <c r="M46" s="19"/>
      <c r="N46" s="19"/>
      <c r="O46" s="28"/>
      <c r="P46" s="19"/>
      <c r="Q46" s="28"/>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61"/>
      <c r="DE46" s="163"/>
      <c r="DF46" s="31" t="str">
        <f t="shared" si="120"/>
        <v/>
      </c>
      <c r="DG46" s="153"/>
      <c r="DH46" s="154"/>
      <c r="DI46" s="154"/>
      <c r="DJ46" s="154"/>
      <c r="DK46" s="154"/>
      <c r="DL46" s="155"/>
      <c r="DN46" s="121"/>
      <c r="DO46" s="8" t="str">
        <f t="shared" si="6"/>
        <v/>
      </c>
      <c r="DP46" s="8" t="str">
        <f t="shared" si="19"/>
        <v/>
      </c>
      <c r="DQ46" s="8" t="str">
        <f t="shared" si="20"/>
        <v/>
      </c>
      <c r="DR46" s="134" t="str">
        <f t="shared" si="7"/>
        <v/>
      </c>
      <c r="DS46" s="8" t="str">
        <f t="shared" si="21"/>
        <v/>
      </c>
      <c r="DT46" s="8" t="str">
        <f t="shared" si="8"/>
        <v/>
      </c>
      <c r="DU46" s="8" t="str">
        <f t="shared" si="9"/>
        <v/>
      </c>
      <c r="DV46" s="8" t="str">
        <f t="shared" si="22"/>
        <v/>
      </c>
      <c r="DW46" s="8" t="str">
        <f t="shared" si="23"/>
        <v/>
      </c>
      <c r="DX46" s="8" t="str">
        <f t="shared" si="10"/>
        <v/>
      </c>
      <c r="DY46" s="8" t="str">
        <f t="shared" si="11"/>
        <v/>
      </c>
      <c r="DZ46" s="8" t="str">
        <f t="shared" si="24"/>
        <v/>
      </c>
      <c r="EA46" s="8" t="str">
        <f t="shared" si="25"/>
        <v/>
      </c>
      <c r="EB46" s="8" t="str">
        <f t="shared" si="26"/>
        <v/>
      </c>
      <c r="EC46" s="8" t="str">
        <f t="shared" si="27"/>
        <v/>
      </c>
      <c r="ED46" s="8" t="str">
        <f t="shared" si="28"/>
        <v/>
      </c>
      <c r="EE46" s="8" t="str">
        <f t="shared" si="29"/>
        <v/>
      </c>
      <c r="EF46" s="8" t="str">
        <f t="shared" si="30"/>
        <v/>
      </c>
      <c r="EG46" s="8" t="str">
        <f t="shared" si="31"/>
        <v/>
      </c>
      <c r="EH46" s="8" t="str">
        <f t="shared" si="32"/>
        <v/>
      </c>
      <c r="EI46" s="8" t="str">
        <f t="shared" si="33"/>
        <v/>
      </c>
      <c r="EJ46" s="8" t="str">
        <f t="shared" si="34"/>
        <v/>
      </c>
      <c r="EK46" s="8" t="str">
        <f t="shared" si="35"/>
        <v/>
      </c>
      <c r="EL46" s="8" t="str">
        <f t="shared" si="36"/>
        <v/>
      </c>
      <c r="EM46" s="8" t="str">
        <f t="shared" si="37"/>
        <v/>
      </c>
      <c r="EN46" s="8" t="str">
        <f t="shared" si="38"/>
        <v/>
      </c>
      <c r="EO46" s="8" t="str">
        <f t="shared" si="39"/>
        <v/>
      </c>
      <c r="EP46" s="8" t="str">
        <f t="shared" si="40"/>
        <v/>
      </c>
      <c r="EQ46" s="8" t="str">
        <f t="shared" si="41"/>
        <v/>
      </c>
      <c r="ER46" s="8" t="str">
        <f t="shared" si="42"/>
        <v/>
      </c>
      <c r="ES46" s="8" t="str">
        <f t="shared" si="43"/>
        <v/>
      </c>
      <c r="ET46" s="8" t="str">
        <f t="shared" si="44"/>
        <v/>
      </c>
      <c r="EU46" s="8" t="str">
        <f t="shared" si="45"/>
        <v/>
      </c>
      <c r="EV46" s="8" t="str">
        <f t="shared" si="46"/>
        <v/>
      </c>
      <c r="EW46" s="8" t="str">
        <f t="shared" si="47"/>
        <v/>
      </c>
      <c r="EX46" s="8" t="str">
        <f t="shared" si="48"/>
        <v/>
      </c>
      <c r="EY46" s="8" t="str">
        <f t="shared" si="49"/>
        <v/>
      </c>
      <c r="EZ46" s="8" t="str">
        <f t="shared" si="50"/>
        <v/>
      </c>
      <c r="FA46" s="8" t="str">
        <f t="shared" si="51"/>
        <v/>
      </c>
      <c r="FB46" s="8" t="str">
        <f t="shared" si="52"/>
        <v/>
      </c>
      <c r="FC46" s="8" t="str">
        <f t="shared" si="53"/>
        <v/>
      </c>
      <c r="FD46" s="8" t="str">
        <f t="shared" si="54"/>
        <v/>
      </c>
      <c r="FE46" s="8" t="str">
        <f t="shared" si="55"/>
        <v/>
      </c>
      <c r="FF46" s="8" t="str">
        <f t="shared" si="56"/>
        <v/>
      </c>
      <c r="FG46" s="8" t="str">
        <f t="shared" si="57"/>
        <v/>
      </c>
      <c r="FH46" s="8" t="str">
        <f t="shared" si="58"/>
        <v/>
      </c>
      <c r="FI46" s="8" t="str">
        <f t="shared" si="59"/>
        <v/>
      </c>
      <c r="FJ46" s="8" t="str">
        <f t="shared" si="60"/>
        <v/>
      </c>
      <c r="FK46" s="8" t="str">
        <f t="shared" si="61"/>
        <v/>
      </c>
      <c r="FL46" s="8" t="str">
        <f t="shared" si="62"/>
        <v/>
      </c>
      <c r="FM46" s="8" t="str">
        <f t="shared" si="63"/>
        <v/>
      </c>
      <c r="FN46" s="8" t="str">
        <f t="shared" si="117"/>
        <v/>
      </c>
      <c r="FO46" s="8" t="str">
        <f t="shared" si="117"/>
        <v/>
      </c>
      <c r="FP46" s="8" t="str">
        <f t="shared" si="64"/>
        <v/>
      </c>
      <c r="FQ46" s="8" t="str">
        <f t="shared" si="65"/>
        <v/>
      </c>
      <c r="FR46" s="8" t="str">
        <f t="shared" si="66"/>
        <v/>
      </c>
      <c r="FS46" s="8" t="str">
        <f t="shared" si="67"/>
        <v/>
      </c>
      <c r="FT46" s="8" t="str">
        <f t="shared" si="68"/>
        <v/>
      </c>
      <c r="FU46" s="8" t="str">
        <f t="shared" si="69"/>
        <v/>
      </c>
      <c r="FV46" s="8" t="str">
        <f t="shared" si="70"/>
        <v/>
      </c>
      <c r="FW46" s="8" t="str">
        <f t="shared" si="118"/>
        <v/>
      </c>
      <c r="FX46" s="8" t="str">
        <f t="shared" si="118"/>
        <v/>
      </c>
      <c r="FY46" s="8" t="str">
        <f t="shared" si="118"/>
        <v/>
      </c>
      <c r="FZ46" s="8" t="str">
        <f t="shared" si="71"/>
        <v/>
      </c>
      <c r="GA46" s="8" t="str">
        <f t="shared" si="72"/>
        <v/>
      </c>
      <c r="GB46" s="8" t="str">
        <f t="shared" si="73"/>
        <v/>
      </c>
      <c r="GC46" s="8" t="str">
        <f t="shared" si="74"/>
        <v/>
      </c>
      <c r="GD46" s="8" t="str">
        <f t="shared" si="75"/>
        <v/>
      </c>
      <c r="GE46" s="8" t="str">
        <f t="shared" si="76"/>
        <v/>
      </c>
      <c r="GF46" s="8" t="str">
        <f t="shared" si="77"/>
        <v/>
      </c>
      <c r="GG46" s="8" t="str">
        <f t="shared" si="78"/>
        <v/>
      </c>
      <c r="GH46" s="8" t="str">
        <f t="shared" si="79"/>
        <v/>
      </c>
      <c r="GI46" s="8" t="str">
        <f t="shared" si="80"/>
        <v/>
      </c>
      <c r="GJ46" s="8" t="str">
        <f t="shared" si="81"/>
        <v/>
      </c>
      <c r="GK46" s="8" t="str">
        <f t="shared" si="82"/>
        <v/>
      </c>
      <c r="GL46" s="8" t="str">
        <f t="shared" si="83"/>
        <v/>
      </c>
      <c r="GM46" s="8" t="str">
        <f t="shared" si="84"/>
        <v/>
      </c>
      <c r="GN46" s="8" t="str">
        <f t="shared" si="85"/>
        <v/>
      </c>
      <c r="GO46" s="8" t="str">
        <f t="shared" si="86"/>
        <v/>
      </c>
      <c r="GP46" s="8" t="str">
        <f t="shared" si="87"/>
        <v/>
      </c>
      <c r="GQ46" s="8" t="str">
        <f t="shared" si="88"/>
        <v/>
      </c>
      <c r="GR46" s="8" t="str">
        <f t="shared" si="89"/>
        <v/>
      </c>
      <c r="GS46" s="8" t="str">
        <f t="shared" si="90"/>
        <v/>
      </c>
      <c r="GT46" s="8" t="str">
        <f t="shared" si="91"/>
        <v/>
      </c>
      <c r="GU46" s="8" t="str">
        <f t="shared" si="92"/>
        <v/>
      </c>
      <c r="GV46" s="8" t="str">
        <f t="shared" si="93"/>
        <v/>
      </c>
      <c r="GW46" s="8" t="str">
        <f t="shared" si="94"/>
        <v/>
      </c>
      <c r="GX46" s="8" t="str">
        <f t="shared" si="95"/>
        <v/>
      </c>
      <c r="GY46" s="8" t="str">
        <f t="shared" si="96"/>
        <v/>
      </c>
      <c r="GZ46" s="8" t="str">
        <f t="shared" si="97"/>
        <v/>
      </c>
      <c r="HA46" s="8" t="str">
        <f t="shared" si="98"/>
        <v/>
      </c>
      <c r="HB46" s="8" t="str">
        <f t="shared" si="99"/>
        <v/>
      </c>
      <c r="HC46" s="8" t="str">
        <f t="shared" si="100"/>
        <v/>
      </c>
      <c r="HD46" s="8" t="str">
        <f t="shared" si="101"/>
        <v/>
      </c>
      <c r="HE46" s="8" t="str">
        <f t="shared" si="102"/>
        <v/>
      </c>
      <c r="HF46" s="8" t="str">
        <f t="shared" si="103"/>
        <v/>
      </c>
      <c r="HG46" s="8" t="str">
        <f t="shared" si="104"/>
        <v/>
      </c>
      <c r="HH46" s="8" t="str">
        <f t="shared" si="105"/>
        <v/>
      </c>
      <c r="HI46" s="8" t="str">
        <f t="shared" si="106"/>
        <v/>
      </c>
      <c r="HJ46" s="8" t="str">
        <f t="shared" si="107"/>
        <v/>
      </c>
      <c r="HK46" s="8" t="str">
        <f t="shared" si="108"/>
        <v/>
      </c>
      <c r="HL46" s="8" t="str">
        <f t="shared" si="109"/>
        <v/>
      </c>
      <c r="HM46" s="8" t="str">
        <f t="shared" si="110"/>
        <v/>
      </c>
      <c r="HN46" s="8" t="str">
        <f t="shared" si="111"/>
        <v/>
      </c>
      <c r="HO46" s="8" t="str">
        <f t="shared" si="112"/>
        <v/>
      </c>
      <c r="HP46" s="8" t="str">
        <f t="shared" si="113"/>
        <v/>
      </c>
      <c r="HQ46" s="9"/>
      <c r="HR46" s="147" t="str">
        <f t="shared" si="121"/>
        <v/>
      </c>
      <c r="HS46" s="147" t="str">
        <f t="shared" si="114"/>
        <v/>
      </c>
      <c r="HT46" s="147" t="str">
        <f t="shared" si="115"/>
        <v/>
      </c>
      <c r="HU46" s="147" t="str">
        <f t="shared" si="116"/>
        <v/>
      </c>
      <c r="HV46" s="147" t="str">
        <f t="shared" si="122"/>
        <v/>
      </c>
      <c r="HW46" s="147" t="str">
        <f t="shared" si="123"/>
        <v/>
      </c>
      <c r="HX46" s="9"/>
      <c r="HZ46" s="11"/>
      <c r="IA46" s="11"/>
      <c r="IB46" s="11">
        <f t="shared" si="124"/>
        <v>0</v>
      </c>
      <c r="IC46" s="34" t="str">
        <f t="shared" si="125"/>
        <v/>
      </c>
      <c r="IE46" s="12" t="s">
        <v>3</v>
      </c>
    </row>
    <row r="47" spans="1:239" s="10" customFormat="1" ht="25.5" x14ac:dyDescent="0.2">
      <c r="A47" s="30">
        <v>38</v>
      </c>
      <c r="B47" s="31" t="str">
        <f t="shared" si="119"/>
        <v/>
      </c>
      <c r="C47" s="70"/>
      <c r="D47" s="19"/>
      <c r="E47" s="19"/>
      <c r="F47" s="73"/>
      <c r="G47" s="73"/>
      <c r="H47" s="73"/>
      <c r="I47" s="73"/>
      <c r="J47" s="19"/>
      <c r="K47" s="19"/>
      <c r="L47" s="19"/>
      <c r="M47" s="19"/>
      <c r="N47" s="19"/>
      <c r="O47" s="28"/>
      <c r="P47" s="19"/>
      <c r="Q47" s="28"/>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61"/>
      <c r="DE47" s="163"/>
      <c r="DF47" s="31" t="str">
        <f t="shared" si="120"/>
        <v/>
      </c>
      <c r="DG47" s="153"/>
      <c r="DH47" s="154"/>
      <c r="DI47" s="154"/>
      <c r="DJ47" s="154"/>
      <c r="DK47" s="154"/>
      <c r="DL47" s="155"/>
      <c r="DN47" s="121"/>
      <c r="DO47" s="8" t="str">
        <f t="shared" si="6"/>
        <v/>
      </c>
      <c r="DP47" s="8" t="str">
        <f t="shared" si="19"/>
        <v/>
      </c>
      <c r="DQ47" s="8" t="str">
        <f t="shared" si="20"/>
        <v/>
      </c>
      <c r="DR47" s="134" t="str">
        <f t="shared" si="7"/>
        <v/>
      </c>
      <c r="DS47" s="8" t="str">
        <f t="shared" si="21"/>
        <v/>
      </c>
      <c r="DT47" s="8" t="str">
        <f t="shared" si="8"/>
        <v/>
      </c>
      <c r="DU47" s="8" t="str">
        <f t="shared" si="9"/>
        <v/>
      </c>
      <c r="DV47" s="8" t="str">
        <f t="shared" si="22"/>
        <v/>
      </c>
      <c r="DW47" s="8" t="str">
        <f t="shared" si="23"/>
        <v/>
      </c>
      <c r="DX47" s="8" t="str">
        <f t="shared" si="10"/>
        <v/>
      </c>
      <c r="DY47" s="8" t="str">
        <f t="shared" si="11"/>
        <v/>
      </c>
      <c r="DZ47" s="8" t="str">
        <f t="shared" si="24"/>
        <v/>
      </c>
      <c r="EA47" s="8" t="str">
        <f t="shared" si="25"/>
        <v/>
      </c>
      <c r="EB47" s="8" t="str">
        <f t="shared" si="26"/>
        <v/>
      </c>
      <c r="EC47" s="8" t="str">
        <f t="shared" si="27"/>
        <v/>
      </c>
      <c r="ED47" s="8" t="str">
        <f t="shared" si="28"/>
        <v/>
      </c>
      <c r="EE47" s="8" t="str">
        <f t="shared" si="29"/>
        <v/>
      </c>
      <c r="EF47" s="8" t="str">
        <f t="shared" si="30"/>
        <v/>
      </c>
      <c r="EG47" s="8" t="str">
        <f t="shared" si="31"/>
        <v/>
      </c>
      <c r="EH47" s="8" t="str">
        <f t="shared" si="32"/>
        <v/>
      </c>
      <c r="EI47" s="8" t="str">
        <f t="shared" si="33"/>
        <v/>
      </c>
      <c r="EJ47" s="8" t="str">
        <f t="shared" si="34"/>
        <v/>
      </c>
      <c r="EK47" s="8" t="str">
        <f t="shared" si="35"/>
        <v/>
      </c>
      <c r="EL47" s="8" t="str">
        <f t="shared" si="36"/>
        <v/>
      </c>
      <c r="EM47" s="8" t="str">
        <f t="shared" si="37"/>
        <v/>
      </c>
      <c r="EN47" s="8" t="str">
        <f t="shared" si="38"/>
        <v/>
      </c>
      <c r="EO47" s="8" t="str">
        <f t="shared" si="39"/>
        <v/>
      </c>
      <c r="EP47" s="8" t="str">
        <f t="shared" si="40"/>
        <v/>
      </c>
      <c r="EQ47" s="8" t="str">
        <f t="shared" si="41"/>
        <v/>
      </c>
      <c r="ER47" s="8" t="str">
        <f t="shared" si="42"/>
        <v/>
      </c>
      <c r="ES47" s="8" t="str">
        <f t="shared" si="43"/>
        <v/>
      </c>
      <c r="ET47" s="8" t="str">
        <f t="shared" si="44"/>
        <v/>
      </c>
      <c r="EU47" s="8" t="str">
        <f t="shared" si="45"/>
        <v/>
      </c>
      <c r="EV47" s="8" t="str">
        <f t="shared" si="46"/>
        <v/>
      </c>
      <c r="EW47" s="8" t="str">
        <f t="shared" si="47"/>
        <v/>
      </c>
      <c r="EX47" s="8" t="str">
        <f t="shared" si="48"/>
        <v/>
      </c>
      <c r="EY47" s="8" t="str">
        <f t="shared" si="49"/>
        <v/>
      </c>
      <c r="EZ47" s="8" t="str">
        <f t="shared" si="50"/>
        <v/>
      </c>
      <c r="FA47" s="8" t="str">
        <f t="shared" si="51"/>
        <v/>
      </c>
      <c r="FB47" s="8" t="str">
        <f t="shared" si="52"/>
        <v/>
      </c>
      <c r="FC47" s="8" t="str">
        <f t="shared" si="53"/>
        <v/>
      </c>
      <c r="FD47" s="8" t="str">
        <f t="shared" si="54"/>
        <v/>
      </c>
      <c r="FE47" s="8" t="str">
        <f t="shared" si="55"/>
        <v/>
      </c>
      <c r="FF47" s="8" t="str">
        <f t="shared" si="56"/>
        <v/>
      </c>
      <c r="FG47" s="8" t="str">
        <f t="shared" si="57"/>
        <v/>
      </c>
      <c r="FH47" s="8" t="str">
        <f t="shared" si="58"/>
        <v/>
      </c>
      <c r="FI47" s="8" t="str">
        <f t="shared" si="59"/>
        <v/>
      </c>
      <c r="FJ47" s="8" t="str">
        <f t="shared" si="60"/>
        <v/>
      </c>
      <c r="FK47" s="8" t="str">
        <f t="shared" si="61"/>
        <v/>
      </c>
      <c r="FL47" s="8" t="str">
        <f t="shared" si="62"/>
        <v/>
      </c>
      <c r="FM47" s="8" t="str">
        <f t="shared" si="63"/>
        <v/>
      </c>
      <c r="FN47" s="8" t="str">
        <f t="shared" si="117"/>
        <v/>
      </c>
      <c r="FO47" s="8" t="str">
        <f t="shared" si="117"/>
        <v/>
      </c>
      <c r="FP47" s="8" t="str">
        <f t="shared" si="64"/>
        <v/>
      </c>
      <c r="FQ47" s="8" t="str">
        <f t="shared" si="65"/>
        <v/>
      </c>
      <c r="FR47" s="8" t="str">
        <f t="shared" si="66"/>
        <v/>
      </c>
      <c r="FS47" s="8" t="str">
        <f t="shared" si="67"/>
        <v/>
      </c>
      <c r="FT47" s="8" t="str">
        <f t="shared" si="68"/>
        <v/>
      </c>
      <c r="FU47" s="8" t="str">
        <f t="shared" si="69"/>
        <v/>
      </c>
      <c r="FV47" s="8" t="str">
        <f t="shared" si="70"/>
        <v/>
      </c>
      <c r="FW47" s="8" t="str">
        <f t="shared" si="118"/>
        <v/>
      </c>
      <c r="FX47" s="8" t="str">
        <f t="shared" si="118"/>
        <v/>
      </c>
      <c r="FY47" s="8" t="str">
        <f t="shared" si="118"/>
        <v/>
      </c>
      <c r="FZ47" s="8" t="str">
        <f t="shared" si="71"/>
        <v/>
      </c>
      <c r="GA47" s="8" t="str">
        <f t="shared" si="72"/>
        <v/>
      </c>
      <c r="GB47" s="8" t="str">
        <f t="shared" si="73"/>
        <v/>
      </c>
      <c r="GC47" s="8" t="str">
        <f t="shared" si="74"/>
        <v/>
      </c>
      <c r="GD47" s="8" t="str">
        <f t="shared" si="75"/>
        <v/>
      </c>
      <c r="GE47" s="8" t="str">
        <f t="shared" si="76"/>
        <v/>
      </c>
      <c r="GF47" s="8" t="str">
        <f t="shared" si="77"/>
        <v/>
      </c>
      <c r="GG47" s="8" t="str">
        <f t="shared" si="78"/>
        <v/>
      </c>
      <c r="GH47" s="8" t="str">
        <f t="shared" si="79"/>
        <v/>
      </c>
      <c r="GI47" s="8" t="str">
        <f t="shared" si="80"/>
        <v/>
      </c>
      <c r="GJ47" s="8" t="str">
        <f t="shared" si="81"/>
        <v/>
      </c>
      <c r="GK47" s="8" t="str">
        <f t="shared" si="82"/>
        <v/>
      </c>
      <c r="GL47" s="8" t="str">
        <f t="shared" si="83"/>
        <v/>
      </c>
      <c r="GM47" s="8" t="str">
        <f t="shared" si="84"/>
        <v/>
      </c>
      <c r="GN47" s="8" t="str">
        <f t="shared" si="85"/>
        <v/>
      </c>
      <c r="GO47" s="8" t="str">
        <f t="shared" si="86"/>
        <v/>
      </c>
      <c r="GP47" s="8" t="str">
        <f t="shared" si="87"/>
        <v/>
      </c>
      <c r="GQ47" s="8" t="str">
        <f t="shared" si="88"/>
        <v/>
      </c>
      <c r="GR47" s="8" t="str">
        <f t="shared" si="89"/>
        <v/>
      </c>
      <c r="GS47" s="8" t="str">
        <f t="shared" si="90"/>
        <v/>
      </c>
      <c r="GT47" s="8" t="str">
        <f t="shared" si="91"/>
        <v/>
      </c>
      <c r="GU47" s="8" t="str">
        <f t="shared" si="92"/>
        <v/>
      </c>
      <c r="GV47" s="8" t="str">
        <f t="shared" si="93"/>
        <v/>
      </c>
      <c r="GW47" s="8" t="str">
        <f t="shared" si="94"/>
        <v/>
      </c>
      <c r="GX47" s="8" t="str">
        <f t="shared" si="95"/>
        <v/>
      </c>
      <c r="GY47" s="8" t="str">
        <f t="shared" si="96"/>
        <v/>
      </c>
      <c r="GZ47" s="8" t="str">
        <f t="shared" si="97"/>
        <v/>
      </c>
      <c r="HA47" s="8" t="str">
        <f t="shared" si="98"/>
        <v/>
      </c>
      <c r="HB47" s="8" t="str">
        <f t="shared" si="99"/>
        <v/>
      </c>
      <c r="HC47" s="8" t="str">
        <f t="shared" si="100"/>
        <v/>
      </c>
      <c r="HD47" s="8" t="str">
        <f t="shared" si="101"/>
        <v/>
      </c>
      <c r="HE47" s="8" t="str">
        <f t="shared" si="102"/>
        <v/>
      </c>
      <c r="HF47" s="8" t="str">
        <f t="shared" si="103"/>
        <v/>
      </c>
      <c r="HG47" s="8" t="str">
        <f t="shared" si="104"/>
        <v/>
      </c>
      <c r="HH47" s="8" t="str">
        <f t="shared" si="105"/>
        <v/>
      </c>
      <c r="HI47" s="8" t="str">
        <f t="shared" si="106"/>
        <v/>
      </c>
      <c r="HJ47" s="8" t="str">
        <f t="shared" si="107"/>
        <v/>
      </c>
      <c r="HK47" s="8" t="str">
        <f t="shared" si="108"/>
        <v/>
      </c>
      <c r="HL47" s="8" t="str">
        <f t="shared" si="109"/>
        <v/>
      </c>
      <c r="HM47" s="8" t="str">
        <f t="shared" si="110"/>
        <v/>
      </c>
      <c r="HN47" s="8" t="str">
        <f t="shared" si="111"/>
        <v/>
      </c>
      <c r="HO47" s="8" t="str">
        <f t="shared" si="112"/>
        <v/>
      </c>
      <c r="HP47" s="8" t="str">
        <f t="shared" si="113"/>
        <v/>
      </c>
      <c r="HQ47" s="9"/>
      <c r="HR47" s="147" t="str">
        <f t="shared" si="121"/>
        <v/>
      </c>
      <c r="HS47" s="147" t="str">
        <f t="shared" si="114"/>
        <v/>
      </c>
      <c r="HT47" s="147" t="str">
        <f t="shared" si="115"/>
        <v/>
      </c>
      <c r="HU47" s="147" t="str">
        <f t="shared" si="116"/>
        <v/>
      </c>
      <c r="HV47" s="147" t="str">
        <f t="shared" si="122"/>
        <v/>
      </c>
      <c r="HW47" s="147" t="str">
        <f t="shared" si="123"/>
        <v/>
      </c>
      <c r="HX47" s="9"/>
      <c r="HZ47" s="11"/>
      <c r="IA47" s="11"/>
      <c r="IB47" s="11">
        <f t="shared" si="124"/>
        <v>0</v>
      </c>
      <c r="IC47" s="34" t="str">
        <f t="shared" si="125"/>
        <v/>
      </c>
      <c r="IE47" s="12" t="s">
        <v>3</v>
      </c>
    </row>
    <row r="48" spans="1:239" s="10" customFormat="1" ht="25.5" x14ac:dyDescent="0.2">
      <c r="A48" s="30">
        <v>39</v>
      </c>
      <c r="B48" s="31" t="str">
        <f t="shared" si="119"/>
        <v/>
      </c>
      <c r="C48" s="70"/>
      <c r="D48" s="19"/>
      <c r="E48" s="19"/>
      <c r="F48" s="73"/>
      <c r="G48" s="73"/>
      <c r="H48" s="73"/>
      <c r="I48" s="73"/>
      <c r="J48" s="19"/>
      <c r="K48" s="19"/>
      <c r="L48" s="19"/>
      <c r="M48" s="19"/>
      <c r="N48" s="19"/>
      <c r="O48" s="28"/>
      <c r="P48" s="19"/>
      <c r="Q48" s="28"/>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61"/>
      <c r="DE48" s="163"/>
      <c r="DF48" s="31" t="str">
        <f t="shared" si="120"/>
        <v/>
      </c>
      <c r="DG48" s="153"/>
      <c r="DH48" s="154"/>
      <c r="DI48" s="154"/>
      <c r="DJ48" s="154"/>
      <c r="DK48" s="154"/>
      <c r="DL48" s="155"/>
      <c r="DN48" s="121"/>
      <c r="DO48" s="8" t="str">
        <f t="shared" si="6"/>
        <v/>
      </c>
      <c r="DP48" s="8" t="str">
        <f t="shared" si="19"/>
        <v/>
      </c>
      <c r="DQ48" s="8" t="str">
        <f t="shared" si="20"/>
        <v/>
      </c>
      <c r="DR48" s="134" t="str">
        <f t="shared" si="7"/>
        <v/>
      </c>
      <c r="DS48" s="8" t="str">
        <f t="shared" si="21"/>
        <v/>
      </c>
      <c r="DT48" s="8" t="str">
        <f t="shared" si="8"/>
        <v/>
      </c>
      <c r="DU48" s="8" t="str">
        <f t="shared" si="9"/>
        <v/>
      </c>
      <c r="DV48" s="8" t="str">
        <f t="shared" si="22"/>
        <v/>
      </c>
      <c r="DW48" s="8" t="str">
        <f t="shared" si="23"/>
        <v/>
      </c>
      <c r="DX48" s="8" t="str">
        <f t="shared" si="10"/>
        <v/>
      </c>
      <c r="DY48" s="8" t="str">
        <f t="shared" si="11"/>
        <v/>
      </c>
      <c r="DZ48" s="8" t="str">
        <f t="shared" si="24"/>
        <v/>
      </c>
      <c r="EA48" s="8" t="str">
        <f t="shared" si="25"/>
        <v/>
      </c>
      <c r="EB48" s="8" t="str">
        <f t="shared" si="26"/>
        <v/>
      </c>
      <c r="EC48" s="8" t="str">
        <f t="shared" si="27"/>
        <v/>
      </c>
      <c r="ED48" s="8" t="str">
        <f t="shared" si="28"/>
        <v/>
      </c>
      <c r="EE48" s="8" t="str">
        <f t="shared" si="29"/>
        <v/>
      </c>
      <c r="EF48" s="8" t="str">
        <f t="shared" si="30"/>
        <v/>
      </c>
      <c r="EG48" s="8" t="str">
        <f t="shared" si="31"/>
        <v/>
      </c>
      <c r="EH48" s="8" t="str">
        <f t="shared" si="32"/>
        <v/>
      </c>
      <c r="EI48" s="8" t="str">
        <f t="shared" si="33"/>
        <v/>
      </c>
      <c r="EJ48" s="8" t="str">
        <f t="shared" si="34"/>
        <v/>
      </c>
      <c r="EK48" s="8" t="str">
        <f t="shared" si="35"/>
        <v/>
      </c>
      <c r="EL48" s="8" t="str">
        <f t="shared" si="36"/>
        <v/>
      </c>
      <c r="EM48" s="8" t="str">
        <f t="shared" si="37"/>
        <v/>
      </c>
      <c r="EN48" s="8" t="str">
        <f t="shared" si="38"/>
        <v/>
      </c>
      <c r="EO48" s="8" t="str">
        <f t="shared" si="39"/>
        <v/>
      </c>
      <c r="EP48" s="8" t="str">
        <f t="shared" si="40"/>
        <v/>
      </c>
      <c r="EQ48" s="8" t="str">
        <f t="shared" si="41"/>
        <v/>
      </c>
      <c r="ER48" s="8" t="str">
        <f t="shared" si="42"/>
        <v/>
      </c>
      <c r="ES48" s="8" t="str">
        <f t="shared" si="43"/>
        <v/>
      </c>
      <c r="ET48" s="8" t="str">
        <f t="shared" si="44"/>
        <v/>
      </c>
      <c r="EU48" s="8" t="str">
        <f t="shared" si="45"/>
        <v/>
      </c>
      <c r="EV48" s="8" t="str">
        <f t="shared" si="46"/>
        <v/>
      </c>
      <c r="EW48" s="8" t="str">
        <f t="shared" si="47"/>
        <v/>
      </c>
      <c r="EX48" s="8" t="str">
        <f t="shared" si="48"/>
        <v/>
      </c>
      <c r="EY48" s="8" t="str">
        <f t="shared" si="49"/>
        <v/>
      </c>
      <c r="EZ48" s="8" t="str">
        <f t="shared" si="50"/>
        <v/>
      </c>
      <c r="FA48" s="8" t="str">
        <f t="shared" si="51"/>
        <v/>
      </c>
      <c r="FB48" s="8" t="str">
        <f t="shared" si="52"/>
        <v/>
      </c>
      <c r="FC48" s="8" t="str">
        <f t="shared" si="53"/>
        <v/>
      </c>
      <c r="FD48" s="8" t="str">
        <f t="shared" si="54"/>
        <v/>
      </c>
      <c r="FE48" s="8" t="str">
        <f t="shared" si="55"/>
        <v/>
      </c>
      <c r="FF48" s="8" t="str">
        <f t="shared" si="56"/>
        <v/>
      </c>
      <c r="FG48" s="8" t="str">
        <f t="shared" si="57"/>
        <v/>
      </c>
      <c r="FH48" s="8" t="str">
        <f t="shared" si="58"/>
        <v/>
      </c>
      <c r="FI48" s="8" t="str">
        <f t="shared" si="59"/>
        <v/>
      </c>
      <c r="FJ48" s="8" t="str">
        <f t="shared" si="60"/>
        <v/>
      </c>
      <c r="FK48" s="8" t="str">
        <f t="shared" si="61"/>
        <v/>
      </c>
      <c r="FL48" s="8" t="str">
        <f t="shared" si="62"/>
        <v/>
      </c>
      <c r="FM48" s="8" t="str">
        <f t="shared" si="63"/>
        <v/>
      </c>
      <c r="FN48" s="8" t="str">
        <f t="shared" si="117"/>
        <v/>
      </c>
      <c r="FO48" s="8" t="str">
        <f t="shared" si="117"/>
        <v/>
      </c>
      <c r="FP48" s="8" t="str">
        <f t="shared" si="64"/>
        <v/>
      </c>
      <c r="FQ48" s="8" t="str">
        <f t="shared" si="65"/>
        <v/>
      </c>
      <c r="FR48" s="8" t="str">
        <f t="shared" si="66"/>
        <v/>
      </c>
      <c r="FS48" s="8" t="str">
        <f t="shared" si="67"/>
        <v/>
      </c>
      <c r="FT48" s="8" t="str">
        <f t="shared" si="68"/>
        <v/>
      </c>
      <c r="FU48" s="8" t="str">
        <f t="shared" si="69"/>
        <v/>
      </c>
      <c r="FV48" s="8" t="str">
        <f t="shared" si="70"/>
        <v/>
      </c>
      <c r="FW48" s="8" t="str">
        <f t="shared" si="118"/>
        <v/>
      </c>
      <c r="FX48" s="8" t="str">
        <f t="shared" si="118"/>
        <v/>
      </c>
      <c r="FY48" s="8" t="str">
        <f t="shared" si="118"/>
        <v/>
      </c>
      <c r="FZ48" s="8" t="str">
        <f t="shared" si="71"/>
        <v/>
      </c>
      <c r="GA48" s="8" t="str">
        <f t="shared" si="72"/>
        <v/>
      </c>
      <c r="GB48" s="8" t="str">
        <f t="shared" si="73"/>
        <v/>
      </c>
      <c r="GC48" s="8" t="str">
        <f t="shared" si="74"/>
        <v/>
      </c>
      <c r="GD48" s="8" t="str">
        <f t="shared" si="75"/>
        <v/>
      </c>
      <c r="GE48" s="8" t="str">
        <f t="shared" si="76"/>
        <v/>
      </c>
      <c r="GF48" s="8" t="str">
        <f t="shared" si="77"/>
        <v/>
      </c>
      <c r="GG48" s="8" t="str">
        <f t="shared" si="78"/>
        <v/>
      </c>
      <c r="GH48" s="8" t="str">
        <f t="shared" si="79"/>
        <v/>
      </c>
      <c r="GI48" s="8" t="str">
        <f t="shared" si="80"/>
        <v/>
      </c>
      <c r="GJ48" s="8" t="str">
        <f t="shared" si="81"/>
        <v/>
      </c>
      <c r="GK48" s="8" t="str">
        <f t="shared" si="82"/>
        <v/>
      </c>
      <c r="GL48" s="8" t="str">
        <f t="shared" si="83"/>
        <v/>
      </c>
      <c r="GM48" s="8" t="str">
        <f t="shared" si="84"/>
        <v/>
      </c>
      <c r="GN48" s="8" t="str">
        <f t="shared" si="85"/>
        <v/>
      </c>
      <c r="GO48" s="8" t="str">
        <f t="shared" si="86"/>
        <v/>
      </c>
      <c r="GP48" s="8" t="str">
        <f t="shared" si="87"/>
        <v/>
      </c>
      <c r="GQ48" s="8" t="str">
        <f t="shared" si="88"/>
        <v/>
      </c>
      <c r="GR48" s="8" t="str">
        <f t="shared" si="89"/>
        <v/>
      </c>
      <c r="GS48" s="8" t="str">
        <f t="shared" si="90"/>
        <v/>
      </c>
      <c r="GT48" s="8" t="str">
        <f t="shared" si="91"/>
        <v/>
      </c>
      <c r="GU48" s="8" t="str">
        <f t="shared" si="92"/>
        <v/>
      </c>
      <c r="GV48" s="8" t="str">
        <f t="shared" si="93"/>
        <v/>
      </c>
      <c r="GW48" s="8" t="str">
        <f t="shared" si="94"/>
        <v/>
      </c>
      <c r="GX48" s="8" t="str">
        <f t="shared" si="95"/>
        <v/>
      </c>
      <c r="GY48" s="8" t="str">
        <f t="shared" si="96"/>
        <v/>
      </c>
      <c r="GZ48" s="8" t="str">
        <f t="shared" si="97"/>
        <v/>
      </c>
      <c r="HA48" s="8" t="str">
        <f t="shared" si="98"/>
        <v/>
      </c>
      <c r="HB48" s="8" t="str">
        <f t="shared" si="99"/>
        <v/>
      </c>
      <c r="HC48" s="8" t="str">
        <f t="shared" si="100"/>
        <v/>
      </c>
      <c r="HD48" s="8" t="str">
        <f t="shared" si="101"/>
        <v/>
      </c>
      <c r="HE48" s="8" t="str">
        <f t="shared" si="102"/>
        <v/>
      </c>
      <c r="HF48" s="8" t="str">
        <f t="shared" si="103"/>
        <v/>
      </c>
      <c r="HG48" s="8" t="str">
        <f t="shared" si="104"/>
        <v/>
      </c>
      <c r="HH48" s="8" t="str">
        <f t="shared" si="105"/>
        <v/>
      </c>
      <c r="HI48" s="8" t="str">
        <f t="shared" si="106"/>
        <v/>
      </c>
      <c r="HJ48" s="8" t="str">
        <f t="shared" si="107"/>
        <v/>
      </c>
      <c r="HK48" s="8" t="str">
        <f t="shared" si="108"/>
        <v/>
      </c>
      <c r="HL48" s="8" t="str">
        <f t="shared" si="109"/>
        <v/>
      </c>
      <c r="HM48" s="8" t="str">
        <f t="shared" si="110"/>
        <v/>
      </c>
      <c r="HN48" s="8" t="str">
        <f t="shared" si="111"/>
        <v/>
      </c>
      <c r="HO48" s="8" t="str">
        <f t="shared" si="112"/>
        <v/>
      </c>
      <c r="HP48" s="8" t="str">
        <f t="shared" si="113"/>
        <v/>
      </c>
      <c r="HQ48" s="9"/>
      <c r="HR48" s="147" t="str">
        <f t="shared" si="121"/>
        <v/>
      </c>
      <c r="HS48" s="147" t="str">
        <f t="shared" si="114"/>
        <v/>
      </c>
      <c r="HT48" s="147" t="str">
        <f t="shared" si="115"/>
        <v/>
      </c>
      <c r="HU48" s="147" t="str">
        <f t="shared" si="116"/>
        <v/>
      </c>
      <c r="HV48" s="147" t="str">
        <f t="shared" si="122"/>
        <v/>
      </c>
      <c r="HW48" s="147" t="str">
        <f t="shared" si="123"/>
        <v/>
      </c>
      <c r="HX48" s="9"/>
      <c r="HZ48" s="11"/>
      <c r="IA48" s="11"/>
      <c r="IB48" s="11">
        <f t="shared" si="124"/>
        <v>0</v>
      </c>
      <c r="IC48" s="34" t="str">
        <f t="shared" si="125"/>
        <v/>
      </c>
      <c r="IE48" s="12" t="s">
        <v>3</v>
      </c>
    </row>
    <row r="49" spans="1:239" s="10" customFormat="1" ht="25.5" x14ac:dyDescent="0.2">
      <c r="A49" s="30">
        <v>40</v>
      </c>
      <c r="B49" s="31" t="str">
        <f t="shared" si="119"/>
        <v/>
      </c>
      <c r="C49" s="70"/>
      <c r="D49" s="19"/>
      <c r="E49" s="19"/>
      <c r="F49" s="73"/>
      <c r="G49" s="73"/>
      <c r="H49" s="73"/>
      <c r="I49" s="73"/>
      <c r="J49" s="19"/>
      <c r="K49" s="19"/>
      <c r="L49" s="19"/>
      <c r="M49" s="19"/>
      <c r="N49" s="19"/>
      <c r="O49" s="28"/>
      <c r="P49" s="19"/>
      <c r="Q49" s="28"/>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61"/>
      <c r="DE49" s="163"/>
      <c r="DF49" s="31" t="str">
        <f t="shared" si="120"/>
        <v/>
      </c>
      <c r="DG49" s="153"/>
      <c r="DH49" s="154"/>
      <c r="DI49" s="154"/>
      <c r="DJ49" s="154"/>
      <c r="DK49" s="154"/>
      <c r="DL49" s="155"/>
      <c r="DN49" s="121"/>
      <c r="DO49" s="8" t="str">
        <f t="shared" si="6"/>
        <v/>
      </c>
      <c r="DP49" s="8" t="str">
        <f t="shared" si="19"/>
        <v/>
      </c>
      <c r="DQ49" s="8" t="str">
        <f t="shared" si="20"/>
        <v/>
      </c>
      <c r="DR49" s="134" t="str">
        <f t="shared" si="7"/>
        <v/>
      </c>
      <c r="DS49" s="8" t="str">
        <f t="shared" si="21"/>
        <v/>
      </c>
      <c r="DT49" s="8" t="str">
        <f t="shared" si="8"/>
        <v/>
      </c>
      <c r="DU49" s="8" t="str">
        <f t="shared" si="9"/>
        <v/>
      </c>
      <c r="DV49" s="8" t="str">
        <f t="shared" si="22"/>
        <v/>
      </c>
      <c r="DW49" s="8" t="str">
        <f t="shared" si="23"/>
        <v/>
      </c>
      <c r="DX49" s="8" t="str">
        <f t="shared" si="10"/>
        <v/>
      </c>
      <c r="DY49" s="8" t="str">
        <f t="shared" si="11"/>
        <v/>
      </c>
      <c r="DZ49" s="8" t="str">
        <f t="shared" si="24"/>
        <v/>
      </c>
      <c r="EA49" s="8" t="str">
        <f t="shared" si="25"/>
        <v/>
      </c>
      <c r="EB49" s="8" t="str">
        <f t="shared" si="26"/>
        <v/>
      </c>
      <c r="EC49" s="8" t="str">
        <f t="shared" si="27"/>
        <v/>
      </c>
      <c r="ED49" s="8" t="str">
        <f t="shared" si="28"/>
        <v/>
      </c>
      <c r="EE49" s="8" t="str">
        <f t="shared" si="29"/>
        <v/>
      </c>
      <c r="EF49" s="8" t="str">
        <f t="shared" si="30"/>
        <v/>
      </c>
      <c r="EG49" s="8" t="str">
        <f t="shared" si="31"/>
        <v/>
      </c>
      <c r="EH49" s="8" t="str">
        <f t="shared" si="32"/>
        <v/>
      </c>
      <c r="EI49" s="8" t="str">
        <f t="shared" si="33"/>
        <v/>
      </c>
      <c r="EJ49" s="8" t="str">
        <f t="shared" si="34"/>
        <v/>
      </c>
      <c r="EK49" s="8" t="str">
        <f t="shared" si="35"/>
        <v/>
      </c>
      <c r="EL49" s="8" t="str">
        <f t="shared" si="36"/>
        <v/>
      </c>
      <c r="EM49" s="8" t="str">
        <f t="shared" si="37"/>
        <v/>
      </c>
      <c r="EN49" s="8" t="str">
        <f t="shared" si="38"/>
        <v/>
      </c>
      <c r="EO49" s="8" t="str">
        <f t="shared" si="39"/>
        <v/>
      </c>
      <c r="EP49" s="8" t="str">
        <f t="shared" si="40"/>
        <v/>
      </c>
      <c r="EQ49" s="8" t="str">
        <f t="shared" si="41"/>
        <v/>
      </c>
      <c r="ER49" s="8" t="str">
        <f t="shared" si="42"/>
        <v/>
      </c>
      <c r="ES49" s="8" t="str">
        <f t="shared" si="43"/>
        <v/>
      </c>
      <c r="ET49" s="8" t="str">
        <f t="shared" si="44"/>
        <v/>
      </c>
      <c r="EU49" s="8" t="str">
        <f t="shared" si="45"/>
        <v/>
      </c>
      <c r="EV49" s="8" t="str">
        <f t="shared" si="46"/>
        <v/>
      </c>
      <c r="EW49" s="8" t="str">
        <f t="shared" si="47"/>
        <v/>
      </c>
      <c r="EX49" s="8" t="str">
        <f t="shared" si="48"/>
        <v/>
      </c>
      <c r="EY49" s="8" t="str">
        <f t="shared" si="49"/>
        <v/>
      </c>
      <c r="EZ49" s="8" t="str">
        <f t="shared" si="50"/>
        <v/>
      </c>
      <c r="FA49" s="8" t="str">
        <f t="shared" si="51"/>
        <v/>
      </c>
      <c r="FB49" s="8" t="str">
        <f t="shared" si="52"/>
        <v/>
      </c>
      <c r="FC49" s="8" t="str">
        <f t="shared" si="53"/>
        <v/>
      </c>
      <c r="FD49" s="8" t="str">
        <f t="shared" si="54"/>
        <v/>
      </c>
      <c r="FE49" s="8" t="str">
        <f t="shared" si="55"/>
        <v/>
      </c>
      <c r="FF49" s="8" t="str">
        <f t="shared" si="56"/>
        <v/>
      </c>
      <c r="FG49" s="8" t="str">
        <f t="shared" si="57"/>
        <v/>
      </c>
      <c r="FH49" s="8" t="str">
        <f t="shared" si="58"/>
        <v/>
      </c>
      <c r="FI49" s="8" t="str">
        <f t="shared" si="59"/>
        <v/>
      </c>
      <c r="FJ49" s="8" t="str">
        <f t="shared" si="60"/>
        <v/>
      </c>
      <c r="FK49" s="8" t="str">
        <f t="shared" si="61"/>
        <v/>
      </c>
      <c r="FL49" s="8" t="str">
        <f t="shared" si="62"/>
        <v/>
      </c>
      <c r="FM49" s="8" t="str">
        <f t="shared" si="63"/>
        <v/>
      </c>
      <c r="FN49" s="8" t="str">
        <f t="shared" si="117"/>
        <v/>
      </c>
      <c r="FO49" s="8" t="str">
        <f t="shared" si="117"/>
        <v/>
      </c>
      <c r="FP49" s="8" t="str">
        <f t="shared" si="64"/>
        <v/>
      </c>
      <c r="FQ49" s="8" t="str">
        <f t="shared" si="65"/>
        <v/>
      </c>
      <c r="FR49" s="8" t="str">
        <f t="shared" si="66"/>
        <v/>
      </c>
      <c r="FS49" s="8" t="str">
        <f t="shared" si="67"/>
        <v/>
      </c>
      <c r="FT49" s="8" t="str">
        <f t="shared" si="68"/>
        <v/>
      </c>
      <c r="FU49" s="8" t="str">
        <f t="shared" si="69"/>
        <v/>
      </c>
      <c r="FV49" s="8" t="str">
        <f t="shared" si="70"/>
        <v/>
      </c>
      <c r="FW49" s="8" t="str">
        <f t="shared" si="118"/>
        <v/>
      </c>
      <c r="FX49" s="8" t="str">
        <f t="shared" si="118"/>
        <v/>
      </c>
      <c r="FY49" s="8" t="str">
        <f t="shared" si="118"/>
        <v/>
      </c>
      <c r="FZ49" s="8" t="str">
        <f t="shared" si="71"/>
        <v/>
      </c>
      <c r="GA49" s="8" t="str">
        <f t="shared" si="72"/>
        <v/>
      </c>
      <c r="GB49" s="8" t="str">
        <f t="shared" si="73"/>
        <v/>
      </c>
      <c r="GC49" s="8" t="str">
        <f t="shared" si="74"/>
        <v/>
      </c>
      <c r="GD49" s="8" t="str">
        <f t="shared" si="75"/>
        <v/>
      </c>
      <c r="GE49" s="8" t="str">
        <f t="shared" si="76"/>
        <v/>
      </c>
      <c r="GF49" s="8" t="str">
        <f t="shared" si="77"/>
        <v/>
      </c>
      <c r="GG49" s="8" t="str">
        <f t="shared" si="78"/>
        <v/>
      </c>
      <c r="GH49" s="8" t="str">
        <f t="shared" si="79"/>
        <v/>
      </c>
      <c r="GI49" s="8" t="str">
        <f t="shared" si="80"/>
        <v/>
      </c>
      <c r="GJ49" s="8" t="str">
        <f t="shared" si="81"/>
        <v/>
      </c>
      <c r="GK49" s="8" t="str">
        <f t="shared" si="82"/>
        <v/>
      </c>
      <c r="GL49" s="8" t="str">
        <f t="shared" si="83"/>
        <v/>
      </c>
      <c r="GM49" s="8" t="str">
        <f t="shared" si="84"/>
        <v/>
      </c>
      <c r="GN49" s="8" t="str">
        <f t="shared" si="85"/>
        <v/>
      </c>
      <c r="GO49" s="8" t="str">
        <f t="shared" si="86"/>
        <v/>
      </c>
      <c r="GP49" s="8" t="str">
        <f t="shared" si="87"/>
        <v/>
      </c>
      <c r="GQ49" s="8" t="str">
        <f t="shared" si="88"/>
        <v/>
      </c>
      <c r="GR49" s="8" t="str">
        <f t="shared" si="89"/>
        <v/>
      </c>
      <c r="GS49" s="8" t="str">
        <f t="shared" si="90"/>
        <v/>
      </c>
      <c r="GT49" s="8" t="str">
        <f t="shared" si="91"/>
        <v/>
      </c>
      <c r="GU49" s="8" t="str">
        <f t="shared" si="92"/>
        <v/>
      </c>
      <c r="GV49" s="8" t="str">
        <f t="shared" si="93"/>
        <v/>
      </c>
      <c r="GW49" s="8" t="str">
        <f t="shared" si="94"/>
        <v/>
      </c>
      <c r="GX49" s="8" t="str">
        <f t="shared" si="95"/>
        <v/>
      </c>
      <c r="GY49" s="8" t="str">
        <f t="shared" si="96"/>
        <v/>
      </c>
      <c r="GZ49" s="8" t="str">
        <f t="shared" si="97"/>
        <v/>
      </c>
      <c r="HA49" s="8" t="str">
        <f t="shared" si="98"/>
        <v/>
      </c>
      <c r="HB49" s="8" t="str">
        <f t="shared" si="99"/>
        <v/>
      </c>
      <c r="HC49" s="8" t="str">
        <f t="shared" si="100"/>
        <v/>
      </c>
      <c r="HD49" s="8" t="str">
        <f t="shared" si="101"/>
        <v/>
      </c>
      <c r="HE49" s="8" t="str">
        <f t="shared" si="102"/>
        <v/>
      </c>
      <c r="HF49" s="8" t="str">
        <f t="shared" si="103"/>
        <v/>
      </c>
      <c r="HG49" s="8" t="str">
        <f t="shared" si="104"/>
        <v/>
      </c>
      <c r="HH49" s="8" t="str">
        <f t="shared" si="105"/>
        <v/>
      </c>
      <c r="HI49" s="8" t="str">
        <f t="shared" si="106"/>
        <v/>
      </c>
      <c r="HJ49" s="8" t="str">
        <f t="shared" si="107"/>
        <v/>
      </c>
      <c r="HK49" s="8" t="str">
        <f t="shared" si="108"/>
        <v/>
      </c>
      <c r="HL49" s="8" t="str">
        <f t="shared" si="109"/>
        <v/>
      </c>
      <c r="HM49" s="8" t="str">
        <f t="shared" si="110"/>
        <v/>
      </c>
      <c r="HN49" s="8" t="str">
        <f t="shared" si="111"/>
        <v/>
      </c>
      <c r="HO49" s="8" t="str">
        <f t="shared" si="112"/>
        <v/>
      </c>
      <c r="HP49" s="8" t="str">
        <f t="shared" si="113"/>
        <v/>
      </c>
      <c r="HQ49" s="9"/>
      <c r="HR49" s="147" t="str">
        <f t="shared" si="121"/>
        <v/>
      </c>
      <c r="HS49" s="147" t="str">
        <f t="shared" si="114"/>
        <v/>
      </c>
      <c r="HT49" s="147" t="str">
        <f t="shared" si="115"/>
        <v/>
      </c>
      <c r="HU49" s="147" t="str">
        <f t="shared" si="116"/>
        <v/>
      </c>
      <c r="HV49" s="147" t="str">
        <f t="shared" si="122"/>
        <v/>
      </c>
      <c r="HW49" s="147" t="str">
        <f t="shared" si="123"/>
        <v/>
      </c>
      <c r="HX49" s="9"/>
      <c r="HZ49" s="11"/>
      <c r="IA49" s="11"/>
      <c r="IB49" s="11">
        <f t="shared" si="124"/>
        <v>0</v>
      </c>
      <c r="IC49" s="34" t="str">
        <f t="shared" si="125"/>
        <v/>
      </c>
      <c r="IE49" s="12" t="s">
        <v>3</v>
      </c>
    </row>
    <row r="50" spans="1:239" s="10" customFormat="1" ht="25.5" x14ac:dyDescent="0.2">
      <c r="A50" s="30">
        <v>41</v>
      </c>
      <c r="B50" s="31" t="str">
        <f t="shared" si="119"/>
        <v/>
      </c>
      <c r="C50" s="70"/>
      <c r="D50" s="19"/>
      <c r="E50" s="19"/>
      <c r="F50" s="73"/>
      <c r="G50" s="73"/>
      <c r="H50" s="73"/>
      <c r="I50" s="73"/>
      <c r="J50" s="19"/>
      <c r="K50" s="19"/>
      <c r="L50" s="19"/>
      <c r="M50" s="19"/>
      <c r="N50" s="19"/>
      <c r="O50" s="28"/>
      <c r="P50" s="19"/>
      <c r="Q50" s="28"/>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61"/>
      <c r="DE50" s="163"/>
      <c r="DF50" s="31" t="str">
        <f t="shared" si="120"/>
        <v/>
      </c>
      <c r="DG50" s="153"/>
      <c r="DH50" s="154"/>
      <c r="DI50" s="154"/>
      <c r="DJ50" s="154"/>
      <c r="DK50" s="154"/>
      <c r="DL50" s="155"/>
      <c r="DN50" s="121"/>
      <c r="DO50" s="8" t="str">
        <f t="shared" si="6"/>
        <v/>
      </c>
      <c r="DP50" s="8" t="str">
        <f t="shared" si="19"/>
        <v/>
      </c>
      <c r="DQ50" s="8" t="str">
        <f t="shared" si="20"/>
        <v/>
      </c>
      <c r="DR50" s="134" t="str">
        <f t="shared" si="7"/>
        <v/>
      </c>
      <c r="DS50" s="8" t="str">
        <f t="shared" si="21"/>
        <v/>
      </c>
      <c r="DT50" s="8" t="str">
        <f t="shared" si="8"/>
        <v/>
      </c>
      <c r="DU50" s="8" t="str">
        <f t="shared" si="9"/>
        <v/>
      </c>
      <c r="DV50" s="8" t="str">
        <f t="shared" si="22"/>
        <v/>
      </c>
      <c r="DW50" s="8" t="str">
        <f t="shared" si="23"/>
        <v/>
      </c>
      <c r="DX50" s="8" t="str">
        <f t="shared" si="10"/>
        <v/>
      </c>
      <c r="DY50" s="8" t="str">
        <f t="shared" si="11"/>
        <v/>
      </c>
      <c r="DZ50" s="8" t="str">
        <f t="shared" si="24"/>
        <v/>
      </c>
      <c r="EA50" s="8" t="str">
        <f t="shared" si="25"/>
        <v/>
      </c>
      <c r="EB50" s="8" t="str">
        <f t="shared" si="26"/>
        <v/>
      </c>
      <c r="EC50" s="8" t="str">
        <f t="shared" si="27"/>
        <v/>
      </c>
      <c r="ED50" s="8" t="str">
        <f t="shared" si="28"/>
        <v/>
      </c>
      <c r="EE50" s="8" t="str">
        <f t="shared" si="29"/>
        <v/>
      </c>
      <c r="EF50" s="8" t="str">
        <f t="shared" si="30"/>
        <v/>
      </c>
      <c r="EG50" s="8" t="str">
        <f t="shared" si="31"/>
        <v/>
      </c>
      <c r="EH50" s="8" t="str">
        <f t="shared" si="32"/>
        <v/>
      </c>
      <c r="EI50" s="8" t="str">
        <f t="shared" si="33"/>
        <v/>
      </c>
      <c r="EJ50" s="8" t="str">
        <f t="shared" si="34"/>
        <v/>
      </c>
      <c r="EK50" s="8" t="str">
        <f t="shared" si="35"/>
        <v/>
      </c>
      <c r="EL50" s="8" t="str">
        <f t="shared" si="36"/>
        <v/>
      </c>
      <c r="EM50" s="8" t="str">
        <f t="shared" si="37"/>
        <v/>
      </c>
      <c r="EN50" s="8" t="str">
        <f t="shared" si="38"/>
        <v/>
      </c>
      <c r="EO50" s="8" t="str">
        <f t="shared" si="39"/>
        <v/>
      </c>
      <c r="EP50" s="8" t="str">
        <f t="shared" si="40"/>
        <v/>
      </c>
      <c r="EQ50" s="8" t="str">
        <f t="shared" si="41"/>
        <v/>
      </c>
      <c r="ER50" s="8" t="str">
        <f t="shared" si="42"/>
        <v/>
      </c>
      <c r="ES50" s="8" t="str">
        <f t="shared" si="43"/>
        <v/>
      </c>
      <c r="ET50" s="8" t="str">
        <f t="shared" si="44"/>
        <v/>
      </c>
      <c r="EU50" s="8" t="str">
        <f t="shared" si="45"/>
        <v/>
      </c>
      <c r="EV50" s="8" t="str">
        <f t="shared" si="46"/>
        <v/>
      </c>
      <c r="EW50" s="8" t="str">
        <f t="shared" si="47"/>
        <v/>
      </c>
      <c r="EX50" s="8" t="str">
        <f t="shared" si="48"/>
        <v/>
      </c>
      <c r="EY50" s="8" t="str">
        <f t="shared" si="49"/>
        <v/>
      </c>
      <c r="EZ50" s="8" t="str">
        <f t="shared" si="50"/>
        <v/>
      </c>
      <c r="FA50" s="8" t="str">
        <f t="shared" si="51"/>
        <v/>
      </c>
      <c r="FB50" s="8" t="str">
        <f t="shared" si="52"/>
        <v/>
      </c>
      <c r="FC50" s="8" t="str">
        <f t="shared" si="53"/>
        <v/>
      </c>
      <c r="FD50" s="8" t="str">
        <f t="shared" si="54"/>
        <v/>
      </c>
      <c r="FE50" s="8" t="str">
        <f t="shared" si="55"/>
        <v/>
      </c>
      <c r="FF50" s="8" t="str">
        <f t="shared" si="56"/>
        <v/>
      </c>
      <c r="FG50" s="8" t="str">
        <f t="shared" si="57"/>
        <v/>
      </c>
      <c r="FH50" s="8" t="str">
        <f t="shared" si="58"/>
        <v/>
      </c>
      <c r="FI50" s="8" t="str">
        <f t="shared" si="59"/>
        <v/>
      </c>
      <c r="FJ50" s="8" t="str">
        <f t="shared" si="60"/>
        <v/>
      </c>
      <c r="FK50" s="8" t="str">
        <f t="shared" si="61"/>
        <v/>
      </c>
      <c r="FL50" s="8" t="str">
        <f t="shared" si="62"/>
        <v/>
      </c>
      <c r="FM50" s="8" t="str">
        <f t="shared" si="63"/>
        <v/>
      </c>
      <c r="FN50" s="8" t="str">
        <f t="shared" si="117"/>
        <v/>
      </c>
      <c r="FO50" s="8" t="str">
        <f t="shared" si="117"/>
        <v/>
      </c>
      <c r="FP50" s="8" t="str">
        <f t="shared" si="64"/>
        <v/>
      </c>
      <c r="FQ50" s="8" t="str">
        <f t="shared" si="65"/>
        <v/>
      </c>
      <c r="FR50" s="8" t="str">
        <f t="shared" si="66"/>
        <v/>
      </c>
      <c r="FS50" s="8" t="str">
        <f t="shared" si="67"/>
        <v/>
      </c>
      <c r="FT50" s="8" t="str">
        <f t="shared" si="68"/>
        <v/>
      </c>
      <c r="FU50" s="8" t="str">
        <f t="shared" si="69"/>
        <v/>
      </c>
      <c r="FV50" s="8" t="str">
        <f t="shared" si="70"/>
        <v/>
      </c>
      <c r="FW50" s="8" t="str">
        <f t="shared" si="118"/>
        <v/>
      </c>
      <c r="FX50" s="8" t="str">
        <f t="shared" si="118"/>
        <v/>
      </c>
      <c r="FY50" s="8" t="str">
        <f t="shared" si="118"/>
        <v/>
      </c>
      <c r="FZ50" s="8" t="str">
        <f t="shared" si="71"/>
        <v/>
      </c>
      <c r="GA50" s="8" t="str">
        <f t="shared" si="72"/>
        <v/>
      </c>
      <c r="GB50" s="8" t="str">
        <f t="shared" si="73"/>
        <v/>
      </c>
      <c r="GC50" s="8" t="str">
        <f t="shared" si="74"/>
        <v/>
      </c>
      <c r="GD50" s="8" t="str">
        <f t="shared" si="75"/>
        <v/>
      </c>
      <c r="GE50" s="8" t="str">
        <f t="shared" si="76"/>
        <v/>
      </c>
      <c r="GF50" s="8" t="str">
        <f t="shared" si="77"/>
        <v/>
      </c>
      <c r="GG50" s="8" t="str">
        <f t="shared" si="78"/>
        <v/>
      </c>
      <c r="GH50" s="8" t="str">
        <f t="shared" si="79"/>
        <v/>
      </c>
      <c r="GI50" s="8" t="str">
        <f t="shared" si="80"/>
        <v/>
      </c>
      <c r="GJ50" s="8" t="str">
        <f t="shared" si="81"/>
        <v/>
      </c>
      <c r="GK50" s="8" t="str">
        <f t="shared" si="82"/>
        <v/>
      </c>
      <c r="GL50" s="8" t="str">
        <f t="shared" si="83"/>
        <v/>
      </c>
      <c r="GM50" s="8" t="str">
        <f t="shared" si="84"/>
        <v/>
      </c>
      <c r="GN50" s="8" t="str">
        <f t="shared" si="85"/>
        <v/>
      </c>
      <c r="GO50" s="8" t="str">
        <f t="shared" si="86"/>
        <v/>
      </c>
      <c r="GP50" s="8" t="str">
        <f t="shared" si="87"/>
        <v/>
      </c>
      <c r="GQ50" s="8" t="str">
        <f t="shared" si="88"/>
        <v/>
      </c>
      <c r="GR50" s="8" t="str">
        <f t="shared" si="89"/>
        <v/>
      </c>
      <c r="GS50" s="8" t="str">
        <f t="shared" si="90"/>
        <v/>
      </c>
      <c r="GT50" s="8" t="str">
        <f t="shared" si="91"/>
        <v/>
      </c>
      <c r="GU50" s="8" t="str">
        <f t="shared" si="92"/>
        <v/>
      </c>
      <c r="GV50" s="8" t="str">
        <f t="shared" si="93"/>
        <v/>
      </c>
      <c r="GW50" s="8" t="str">
        <f t="shared" si="94"/>
        <v/>
      </c>
      <c r="GX50" s="8" t="str">
        <f t="shared" si="95"/>
        <v/>
      </c>
      <c r="GY50" s="8" t="str">
        <f t="shared" si="96"/>
        <v/>
      </c>
      <c r="GZ50" s="8" t="str">
        <f t="shared" si="97"/>
        <v/>
      </c>
      <c r="HA50" s="8" t="str">
        <f t="shared" si="98"/>
        <v/>
      </c>
      <c r="HB50" s="8" t="str">
        <f t="shared" si="99"/>
        <v/>
      </c>
      <c r="HC50" s="8" t="str">
        <f t="shared" si="100"/>
        <v/>
      </c>
      <c r="HD50" s="8" t="str">
        <f t="shared" si="101"/>
        <v/>
      </c>
      <c r="HE50" s="8" t="str">
        <f t="shared" si="102"/>
        <v/>
      </c>
      <c r="HF50" s="8" t="str">
        <f t="shared" si="103"/>
        <v/>
      </c>
      <c r="HG50" s="8" t="str">
        <f t="shared" si="104"/>
        <v/>
      </c>
      <c r="HH50" s="8" t="str">
        <f t="shared" si="105"/>
        <v/>
      </c>
      <c r="HI50" s="8" t="str">
        <f t="shared" si="106"/>
        <v/>
      </c>
      <c r="HJ50" s="8" t="str">
        <f t="shared" si="107"/>
        <v/>
      </c>
      <c r="HK50" s="8" t="str">
        <f t="shared" si="108"/>
        <v/>
      </c>
      <c r="HL50" s="8" t="str">
        <f t="shared" si="109"/>
        <v/>
      </c>
      <c r="HM50" s="8" t="str">
        <f t="shared" si="110"/>
        <v/>
      </c>
      <c r="HN50" s="8" t="str">
        <f t="shared" si="111"/>
        <v/>
      </c>
      <c r="HO50" s="8" t="str">
        <f t="shared" si="112"/>
        <v/>
      </c>
      <c r="HP50" s="8" t="str">
        <f t="shared" si="113"/>
        <v/>
      </c>
      <c r="HQ50" s="9"/>
      <c r="HR50" s="147" t="str">
        <f t="shared" si="121"/>
        <v/>
      </c>
      <c r="HS50" s="147" t="str">
        <f t="shared" si="114"/>
        <v/>
      </c>
      <c r="HT50" s="147" t="str">
        <f t="shared" si="115"/>
        <v/>
      </c>
      <c r="HU50" s="147" t="str">
        <f t="shared" si="116"/>
        <v/>
      </c>
      <c r="HV50" s="147" t="str">
        <f t="shared" si="122"/>
        <v/>
      </c>
      <c r="HW50" s="147" t="str">
        <f t="shared" si="123"/>
        <v/>
      </c>
      <c r="HX50" s="9"/>
      <c r="HZ50" s="11"/>
      <c r="IA50" s="11"/>
      <c r="IB50" s="11">
        <f t="shared" si="124"/>
        <v>0</v>
      </c>
      <c r="IC50" s="34" t="str">
        <f t="shared" si="125"/>
        <v/>
      </c>
      <c r="IE50" s="12" t="s">
        <v>3</v>
      </c>
    </row>
    <row r="51" spans="1:239" s="10" customFormat="1" ht="25.5" x14ac:dyDescent="0.2">
      <c r="A51" s="30">
        <v>42</v>
      </c>
      <c r="B51" s="31" t="str">
        <f t="shared" si="119"/>
        <v/>
      </c>
      <c r="C51" s="70"/>
      <c r="D51" s="19"/>
      <c r="E51" s="19"/>
      <c r="F51" s="73"/>
      <c r="G51" s="73"/>
      <c r="H51" s="73"/>
      <c r="I51" s="73"/>
      <c r="J51" s="19"/>
      <c r="K51" s="19"/>
      <c r="L51" s="19"/>
      <c r="M51" s="19"/>
      <c r="N51" s="19"/>
      <c r="O51" s="28"/>
      <c r="P51" s="19"/>
      <c r="Q51" s="28"/>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61"/>
      <c r="DE51" s="163"/>
      <c r="DF51" s="31" t="str">
        <f t="shared" si="120"/>
        <v/>
      </c>
      <c r="DG51" s="153"/>
      <c r="DH51" s="154"/>
      <c r="DI51" s="154"/>
      <c r="DJ51" s="154"/>
      <c r="DK51" s="154"/>
      <c r="DL51" s="155"/>
      <c r="DN51" s="121"/>
      <c r="DO51" s="8" t="str">
        <f t="shared" si="6"/>
        <v/>
      </c>
      <c r="DP51" s="8" t="str">
        <f t="shared" si="19"/>
        <v/>
      </c>
      <c r="DQ51" s="8" t="str">
        <f t="shared" si="20"/>
        <v/>
      </c>
      <c r="DR51" s="134" t="str">
        <f t="shared" si="7"/>
        <v/>
      </c>
      <c r="DS51" s="8" t="str">
        <f t="shared" si="21"/>
        <v/>
      </c>
      <c r="DT51" s="8" t="str">
        <f t="shared" si="8"/>
        <v/>
      </c>
      <c r="DU51" s="8" t="str">
        <f t="shared" si="9"/>
        <v/>
      </c>
      <c r="DV51" s="8" t="str">
        <f t="shared" si="22"/>
        <v/>
      </c>
      <c r="DW51" s="8" t="str">
        <f t="shared" si="23"/>
        <v/>
      </c>
      <c r="DX51" s="8" t="str">
        <f t="shared" si="10"/>
        <v/>
      </c>
      <c r="DY51" s="8" t="str">
        <f t="shared" si="11"/>
        <v/>
      </c>
      <c r="DZ51" s="8" t="str">
        <f t="shared" si="24"/>
        <v/>
      </c>
      <c r="EA51" s="8" t="str">
        <f t="shared" si="25"/>
        <v/>
      </c>
      <c r="EB51" s="8" t="str">
        <f t="shared" si="26"/>
        <v/>
      </c>
      <c r="EC51" s="8" t="str">
        <f t="shared" si="27"/>
        <v/>
      </c>
      <c r="ED51" s="8" t="str">
        <f t="shared" si="28"/>
        <v/>
      </c>
      <c r="EE51" s="8" t="str">
        <f t="shared" si="29"/>
        <v/>
      </c>
      <c r="EF51" s="8" t="str">
        <f t="shared" si="30"/>
        <v/>
      </c>
      <c r="EG51" s="8" t="str">
        <f t="shared" si="31"/>
        <v/>
      </c>
      <c r="EH51" s="8" t="str">
        <f t="shared" si="32"/>
        <v/>
      </c>
      <c r="EI51" s="8" t="str">
        <f t="shared" si="33"/>
        <v/>
      </c>
      <c r="EJ51" s="8" t="str">
        <f t="shared" si="34"/>
        <v/>
      </c>
      <c r="EK51" s="8" t="str">
        <f t="shared" si="35"/>
        <v/>
      </c>
      <c r="EL51" s="8" t="str">
        <f t="shared" si="36"/>
        <v/>
      </c>
      <c r="EM51" s="8" t="str">
        <f t="shared" si="37"/>
        <v/>
      </c>
      <c r="EN51" s="8" t="str">
        <f t="shared" si="38"/>
        <v/>
      </c>
      <c r="EO51" s="8" t="str">
        <f t="shared" si="39"/>
        <v/>
      </c>
      <c r="EP51" s="8" t="str">
        <f t="shared" si="40"/>
        <v/>
      </c>
      <c r="EQ51" s="8" t="str">
        <f t="shared" si="41"/>
        <v/>
      </c>
      <c r="ER51" s="8" t="str">
        <f t="shared" si="42"/>
        <v/>
      </c>
      <c r="ES51" s="8" t="str">
        <f t="shared" si="43"/>
        <v/>
      </c>
      <c r="ET51" s="8" t="str">
        <f t="shared" si="44"/>
        <v/>
      </c>
      <c r="EU51" s="8" t="str">
        <f t="shared" si="45"/>
        <v/>
      </c>
      <c r="EV51" s="8" t="str">
        <f t="shared" si="46"/>
        <v/>
      </c>
      <c r="EW51" s="8" t="str">
        <f t="shared" si="47"/>
        <v/>
      </c>
      <c r="EX51" s="8" t="str">
        <f t="shared" si="48"/>
        <v/>
      </c>
      <c r="EY51" s="8" t="str">
        <f t="shared" si="49"/>
        <v/>
      </c>
      <c r="EZ51" s="8" t="str">
        <f t="shared" si="50"/>
        <v/>
      </c>
      <c r="FA51" s="8" t="str">
        <f t="shared" si="51"/>
        <v/>
      </c>
      <c r="FB51" s="8" t="str">
        <f t="shared" si="52"/>
        <v/>
      </c>
      <c r="FC51" s="8" t="str">
        <f t="shared" si="53"/>
        <v/>
      </c>
      <c r="FD51" s="8" t="str">
        <f t="shared" si="54"/>
        <v/>
      </c>
      <c r="FE51" s="8" t="str">
        <f t="shared" si="55"/>
        <v/>
      </c>
      <c r="FF51" s="8" t="str">
        <f t="shared" si="56"/>
        <v/>
      </c>
      <c r="FG51" s="8" t="str">
        <f t="shared" si="57"/>
        <v/>
      </c>
      <c r="FH51" s="8" t="str">
        <f t="shared" si="58"/>
        <v/>
      </c>
      <c r="FI51" s="8" t="str">
        <f t="shared" si="59"/>
        <v/>
      </c>
      <c r="FJ51" s="8" t="str">
        <f t="shared" si="60"/>
        <v/>
      </c>
      <c r="FK51" s="8" t="str">
        <f t="shared" si="61"/>
        <v/>
      </c>
      <c r="FL51" s="8" t="str">
        <f t="shared" si="62"/>
        <v/>
      </c>
      <c r="FM51" s="8" t="str">
        <f t="shared" si="63"/>
        <v/>
      </c>
      <c r="FN51" s="8" t="str">
        <f t="shared" si="117"/>
        <v/>
      </c>
      <c r="FO51" s="8" t="str">
        <f t="shared" si="117"/>
        <v/>
      </c>
      <c r="FP51" s="8" t="str">
        <f t="shared" si="64"/>
        <v/>
      </c>
      <c r="FQ51" s="8" t="str">
        <f t="shared" si="65"/>
        <v/>
      </c>
      <c r="FR51" s="8" t="str">
        <f t="shared" si="66"/>
        <v/>
      </c>
      <c r="FS51" s="8" t="str">
        <f t="shared" si="67"/>
        <v/>
      </c>
      <c r="FT51" s="8" t="str">
        <f t="shared" si="68"/>
        <v/>
      </c>
      <c r="FU51" s="8" t="str">
        <f t="shared" si="69"/>
        <v/>
      </c>
      <c r="FV51" s="8" t="str">
        <f t="shared" si="70"/>
        <v/>
      </c>
      <c r="FW51" s="8" t="str">
        <f t="shared" si="118"/>
        <v/>
      </c>
      <c r="FX51" s="8" t="str">
        <f t="shared" si="118"/>
        <v/>
      </c>
      <c r="FY51" s="8" t="str">
        <f t="shared" si="118"/>
        <v/>
      </c>
      <c r="FZ51" s="8" t="str">
        <f t="shared" si="71"/>
        <v/>
      </c>
      <c r="GA51" s="8" t="str">
        <f t="shared" si="72"/>
        <v/>
      </c>
      <c r="GB51" s="8" t="str">
        <f t="shared" si="73"/>
        <v/>
      </c>
      <c r="GC51" s="8" t="str">
        <f t="shared" si="74"/>
        <v/>
      </c>
      <c r="GD51" s="8" t="str">
        <f t="shared" si="75"/>
        <v/>
      </c>
      <c r="GE51" s="8" t="str">
        <f t="shared" si="76"/>
        <v/>
      </c>
      <c r="GF51" s="8" t="str">
        <f t="shared" si="77"/>
        <v/>
      </c>
      <c r="GG51" s="8" t="str">
        <f t="shared" si="78"/>
        <v/>
      </c>
      <c r="GH51" s="8" t="str">
        <f t="shared" si="79"/>
        <v/>
      </c>
      <c r="GI51" s="8" t="str">
        <f t="shared" si="80"/>
        <v/>
      </c>
      <c r="GJ51" s="8" t="str">
        <f t="shared" si="81"/>
        <v/>
      </c>
      <c r="GK51" s="8" t="str">
        <f t="shared" si="82"/>
        <v/>
      </c>
      <c r="GL51" s="8" t="str">
        <f t="shared" si="83"/>
        <v/>
      </c>
      <c r="GM51" s="8" t="str">
        <f t="shared" si="84"/>
        <v/>
      </c>
      <c r="GN51" s="8" t="str">
        <f t="shared" si="85"/>
        <v/>
      </c>
      <c r="GO51" s="8" t="str">
        <f t="shared" si="86"/>
        <v/>
      </c>
      <c r="GP51" s="8" t="str">
        <f t="shared" si="87"/>
        <v/>
      </c>
      <c r="GQ51" s="8" t="str">
        <f t="shared" si="88"/>
        <v/>
      </c>
      <c r="GR51" s="8" t="str">
        <f t="shared" si="89"/>
        <v/>
      </c>
      <c r="GS51" s="8" t="str">
        <f t="shared" si="90"/>
        <v/>
      </c>
      <c r="GT51" s="8" t="str">
        <f t="shared" si="91"/>
        <v/>
      </c>
      <c r="GU51" s="8" t="str">
        <f t="shared" si="92"/>
        <v/>
      </c>
      <c r="GV51" s="8" t="str">
        <f t="shared" si="93"/>
        <v/>
      </c>
      <c r="GW51" s="8" t="str">
        <f t="shared" si="94"/>
        <v/>
      </c>
      <c r="GX51" s="8" t="str">
        <f t="shared" si="95"/>
        <v/>
      </c>
      <c r="GY51" s="8" t="str">
        <f t="shared" si="96"/>
        <v/>
      </c>
      <c r="GZ51" s="8" t="str">
        <f t="shared" si="97"/>
        <v/>
      </c>
      <c r="HA51" s="8" t="str">
        <f t="shared" si="98"/>
        <v/>
      </c>
      <c r="HB51" s="8" t="str">
        <f t="shared" si="99"/>
        <v/>
      </c>
      <c r="HC51" s="8" t="str">
        <f t="shared" si="100"/>
        <v/>
      </c>
      <c r="HD51" s="8" t="str">
        <f t="shared" si="101"/>
        <v/>
      </c>
      <c r="HE51" s="8" t="str">
        <f t="shared" si="102"/>
        <v/>
      </c>
      <c r="HF51" s="8" t="str">
        <f t="shared" si="103"/>
        <v/>
      </c>
      <c r="HG51" s="8" t="str">
        <f t="shared" si="104"/>
        <v/>
      </c>
      <c r="HH51" s="8" t="str">
        <f t="shared" si="105"/>
        <v/>
      </c>
      <c r="HI51" s="8" t="str">
        <f t="shared" si="106"/>
        <v/>
      </c>
      <c r="HJ51" s="8" t="str">
        <f t="shared" si="107"/>
        <v/>
      </c>
      <c r="HK51" s="8" t="str">
        <f t="shared" si="108"/>
        <v/>
      </c>
      <c r="HL51" s="8" t="str">
        <f t="shared" si="109"/>
        <v/>
      </c>
      <c r="HM51" s="8" t="str">
        <f t="shared" si="110"/>
        <v/>
      </c>
      <c r="HN51" s="8" t="str">
        <f t="shared" si="111"/>
        <v/>
      </c>
      <c r="HO51" s="8" t="str">
        <f t="shared" si="112"/>
        <v/>
      </c>
      <c r="HP51" s="8" t="str">
        <f t="shared" si="113"/>
        <v/>
      </c>
      <c r="HQ51" s="9"/>
      <c r="HR51" s="147" t="str">
        <f t="shared" si="121"/>
        <v/>
      </c>
      <c r="HS51" s="147" t="str">
        <f t="shared" si="114"/>
        <v/>
      </c>
      <c r="HT51" s="147" t="str">
        <f t="shared" si="115"/>
        <v/>
      </c>
      <c r="HU51" s="147" t="str">
        <f t="shared" si="116"/>
        <v/>
      </c>
      <c r="HV51" s="147" t="str">
        <f t="shared" si="122"/>
        <v/>
      </c>
      <c r="HW51" s="147" t="str">
        <f t="shared" si="123"/>
        <v/>
      </c>
      <c r="HX51" s="9"/>
      <c r="HZ51" s="11"/>
      <c r="IA51" s="11"/>
      <c r="IB51" s="11">
        <f t="shared" si="124"/>
        <v>0</v>
      </c>
      <c r="IC51" s="34" t="str">
        <f t="shared" si="125"/>
        <v/>
      </c>
      <c r="IE51" s="12" t="s">
        <v>3</v>
      </c>
    </row>
    <row r="52" spans="1:239" s="10" customFormat="1" ht="25.5" x14ac:dyDescent="0.2">
      <c r="A52" s="30">
        <v>43</v>
      </c>
      <c r="B52" s="31" t="str">
        <f t="shared" si="119"/>
        <v/>
      </c>
      <c r="C52" s="70"/>
      <c r="D52" s="19"/>
      <c r="E52" s="19"/>
      <c r="F52" s="73"/>
      <c r="G52" s="73"/>
      <c r="H52" s="73"/>
      <c r="I52" s="73"/>
      <c r="J52" s="19"/>
      <c r="K52" s="19"/>
      <c r="L52" s="19"/>
      <c r="M52" s="19"/>
      <c r="N52" s="19"/>
      <c r="O52" s="28"/>
      <c r="P52" s="19"/>
      <c r="Q52" s="28"/>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61"/>
      <c r="DE52" s="163"/>
      <c r="DF52" s="31" t="str">
        <f t="shared" si="120"/>
        <v/>
      </c>
      <c r="DG52" s="153"/>
      <c r="DH52" s="154"/>
      <c r="DI52" s="154"/>
      <c r="DJ52" s="154"/>
      <c r="DK52" s="154"/>
      <c r="DL52" s="155"/>
      <c r="DN52" s="121"/>
      <c r="DO52" s="8" t="str">
        <f t="shared" si="6"/>
        <v/>
      </c>
      <c r="DP52" s="8" t="str">
        <f t="shared" si="19"/>
        <v/>
      </c>
      <c r="DQ52" s="8" t="str">
        <f t="shared" si="20"/>
        <v/>
      </c>
      <c r="DR52" s="134" t="str">
        <f t="shared" si="7"/>
        <v/>
      </c>
      <c r="DS52" s="8" t="str">
        <f t="shared" si="21"/>
        <v/>
      </c>
      <c r="DT52" s="8" t="str">
        <f t="shared" si="8"/>
        <v/>
      </c>
      <c r="DU52" s="8" t="str">
        <f t="shared" si="9"/>
        <v/>
      </c>
      <c r="DV52" s="8" t="str">
        <f t="shared" si="22"/>
        <v/>
      </c>
      <c r="DW52" s="8" t="str">
        <f t="shared" si="23"/>
        <v/>
      </c>
      <c r="DX52" s="8" t="str">
        <f t="shared" si="10"/>
        <v/>
      </c>
      <c r="DY52" s="8" t="str">
        <f t="shared" si="11"/>
        <v/>
      </c>
      <c r="DZ52" s="8" t="str">
        <f t="shared" si="24"/>
        <v/>
      </c>
      <c r="EA52" s="8" t="str">
        <f t="shared" si="25"/>
        <v/>
      </c>
      <c r="EB52" s="8" t="str">
        <f t="shared" si="26"/>
        <v/>
      </c>
      <c r="EC52" s="8" t="str">
        <f t="shared" si="27"/>
        <v/>
      </c>
      <c r="ED52" s="8" t="str">
        <f t="shared" si="28"/>
        <v/>
      </c>
      <c r="EE52" s="8" t="str">
        <f t="shared" si="29"/>
        <v/>
      </c>
      <c r="EF52" s="8" t="str">
        <f t="shared" si="30"/>
        <v/>
      </c>
      <c r="EG52" s="8" t="str">
        <f t="shared" si="31"/>
        <v/>
      </c>
      <c r="EH52" s="8" t="str">
        <f t="shared" si="32"/>
        <v/>
      </c>
      <c r="EI52" s="8" t="str">
        <f t="shared" si="33"/>
        <v/>
      </c>
      <c r="EJ52" s="8" t="str">
        <f t="shared" si="34"/>
        <v/>
      </c>
      <c r="EK52" s="8" t="str">
        <f t="shared" si="35"/>
        <v/>
      </c>
      <c r="EL52" s="8" t="str">
        <f t="shared" si="36"/>
        <v/>
      </c>
      <c r="EM52" s="8" t="str">
        <f t="shared" si="37"/>
        <v/>
      </c>
      <c r="EN52" s="8" t="str">
        <f t="shared" si="38"/>
        <v/>
      </c>
      <c r="EO52" s="8" t="str">
        <f t="shared" si="39"/>
        <v/>
      </c>
      <c r="EP52" s="8" t="str">
        <f t="shared" si="40"/>
        <v/>
      </c>
      <c r="EQ52" s="8" t="str">
        <f t="shared" si="41"/>
        <v/>
      </c>
      <c r="ER52" s="8" t="str">
        <f t="shared" si="42"/>
        <v/>
      </c>
      <c r="ES52" s="8" t="str">
        <f t="shared" si="43"/>
        <v/>
      </c>
      <c r="ET52" s="8" t="str">
        <f t="shared" si="44"/>
        <v/>
      </c>
      <c r="EU52" s="8" t="str">
        <f t="shared" si="45"/>
        <v/>
      </c>
      <c r="EV52" s="8" t="str">
        <f t="shared" si="46"/>
        <v/>
      </c>
      <c r="EW52" s="8" t="str">
        <f t="shared" si="47"/>
        <v/>
      </c>
      <c r="EX52" s="8" t="str">
        <f t="shared" si="48"/>
        <v/>
      </c>
      <c r="EY52" s="8" t="str">
        <f t="shared" si="49"/>
        <v/>
      </c>
      <c r="EZ52" s="8" t="str">
        <f t="shared" si="50"/>
        <v/>
      </c>
      <c r="FA52" s="8" t="str">
        <f t="shared" si="51"/>
        <v/>
      </c>
      <c r="FB52" s="8" t="str">
        <f t="shared" si="52"/>
        <v/>
      </c>
      <c r="FC52" s="8" t="str">
        <f t="shared" si="53"/>
        <v/>
      </c>
      <c r="FD52" s="8" t="str">
        <f t="shared" si="54"/>
        <v/>
      </c>
      <c r="FE52" s="8" t="str">
        <f t="shared" si="55"/>
        <v/>
      </c>
      <c r="FF52" s="8" t="str">
        <f t="shared" si="56"/>
        <v/>
      </c>
      <c r="FG52" s="8" t="str">
        <f t="shared" si="57"/>
        <v/>
      </c>
      <c r="FH52" s="8" t="str">
        <f t="shared" si="58"/>
        <v/>
      </c>
      <c r="FI52" s="8" t="str">
        <f t="shared" si="59"/>
        <v/>
      </c>
      <c r="FJ52" s="8" t="str">
        <f t="shared" si="60"/>
        <v/>
      </c>
      <c r="FK52" s="8" t="str">
        <f t="shared" si="61"/>
        <v/>
      </c>
      <c r="FL52" s="8" t="str">
        <f t="shared" si="62"/>
        <v/>
      </c>
      <c r="FM52" s="8" t="str">
        <f t="shared" si="63"/>
        <v/>
      </c>
      <c r="FN52" s="8" t="str">
        <f t="shared" si="117"/>
        <v/>
      </c>
      <c r="FO52" s="8" t="str">
        <f t="shared" si="117"/>
        <v/>
      </c>
      <c r="FP52" s="8" t="str">
        <f t="shared" si="64"/>
        <v/>
      </c>
      <c r="FQ52" s="8" t="str">
        <f t="shared" si="65"/>
        <v/>
      </c>
      <c r="FR52" s="8" t="str">
        <f t="shared" si="66"/>
        <v/>
      </c>
      <c r="FS52" s="8" t="str">
        <f t="shared" si="67"/>
        <v/>
      </c>
      <c r="FT52" s="8" t="str">
        <f t="shared" si="68"/>
        <v/>
      </c>
      <c r="FU52" s="8" t="str">
        <f t="shared" si="69"/>
        <v/>
      </c>
      <c r="FV52" s="8" t="str">
        <f t="shared" si="70"/>
        <v/>
      </c>
      <c r="FW52" s="8" t="str">
        <f t="shared" si="118"/>
        <v/>
      </c>
      <c r="FX52" s="8" t="str">
        <f t="shared" si="118"/>
        <v/>
      </c>
      <c r="FY52" s="8" t="str">
        <f t="shared" si="118"/>
        <v/>
      </c>
      <c r="FZ52" s="8" t="str">
        <f t="shared" si="71"/>
        <v/>
      </c>
      <c r="GA52" s="8" t="str">
        <f t="shared" si="72"/>
        <v/>
      </c>
      <c r="GB52" s="8" t="str">
        <f t="shared" si="73"/>
        <v/>
      </c>
      <c r="GC52" s="8" t="str">
        <f t="shared" si="74"/>
        <v/>
      </c>
      <c r="GD52" s="8" t="str">
        <f t="shared" si="75"/>
        <v/>
      </c>
      <c r="GE52" s="8" t="str">
        <f t="shared" si="76"/>
        <v/>
      </c>
      <c r="GF52" s="8" t="str">
        <f t="shared" si="77"/>
        <v/>
      </c>
      <c r="GG52" s="8" t="str">
        <f t="shared" si="78"/>
        <v/>
      </c>
      <c r="GH52" s="8" t="str">
        <f t="shared" si="79"/>
        <v/>
      </c>
      <c r="GI52" s="8" t="str">
        <f t="shared" si="80"/>
        <v/>
      </c>
      <c r="GJ52" s="8" t="str">
        <f t="shared" si="81"/>
        <v/>
      </c>
      <c r="GK52" s="8" t="str">
        <f t="shared" si="82"/>
        <v/>
      </c>
      <c r="GL52" s="8" t="str">
        <f t="shared" si="83"/>
        <v/>
      </c>
      <c r="GM52" s="8" t="str">
        <f t="shared" si="84"/>
        <v/>
      </c>
      <c r="GN52" s="8" t="str">
        <f t="shared" si="85"/>
        <v/>
      </c>
      <c r="GO52" s="8" t="str">
        <f t="shared" si="86"/>
        <v/>
      </c>
      <c r="GP52" s="8" t="str">
        <f t="shared" si="87"/>
        <v/>
      </c>
      <c r="GQ52" s="8" t="str">
        <f t="shared" si="88"/>
        <v/>
      </c>
      <c r="GR52" s="8" t="str">
        <f t="shared" si="89"/>
        <v/>
      </c>
      <c r="GS52" s="8" t="str">
        <f t="shared" si="90"/>
        <v/>
      </c>
      <c r="GT52" s="8" t="str">
        <f t="shared" si="91"/>
        <v/>
      </c>
      <c r="GU52" s="8" t="str">
        <f t="shared" si="92"/>
        <v/>
      </c>
      <c r="GV52" s="8" t="str">
        <f t="shared" si="93"/>
        <v/>
      </c>
      <c r="GW52" s="8" t="str">
        <f t="shared" si="94"/>
        <v/>
      </c>
      <c r="GX52" s="8" t="str">
        <f t="shared" si="95"/>
        <v/>
      </c>
      <c r="GY52" s="8" t="str">
        <f t="shared" si="96"/>
        <v/>
      </c>
      <c r="GZ52" s="8" t="str">
        <f t="shared" si="97"/>
        <v/>
      </c>
      <c r="HA52" s="8" t="str">
        <f t="shared" si="98"/>
        <v/>
      </c>
      <c r="HB52" s="8" t="str">
        <f t="shared" si="99"/>
        <v/>
      </c>
      <c r="HC52" s="8" t="str">
        <f t="shared" si="100"/>
        <v/>
      </c>
      <c r="HD52" s="8" t="str">
        <f t="shared" si="101"/>
        <v/>
      </c>
      <c r="HE52" s="8" t="str">
        <f t="shared" si="102"/>
        <v/>
      </c>
      <c r="HF52" s="8" t="str">
        <f t="shared" si="103"/>
        <v/>
      </c>
      <c r="HG52" s="8" t="str">
        <f t="shared" si="104"/>
        <v/>
      </c>
      <c r="HH52" s="8" t="str">
        <f t="shared" si="105"/>
        <v/>
      </c>
      <c r="HI52" s="8" t="str">
        <f t="shared" si="106"/>
        <v/>
      </c>
      <c r="HJ52" s="8" t="str">
        <f t="shared" si="107"/>
        <v/>
      </c>
      <c r="HK52" s="8" t="str">
        <f t="shared" si="108"/>
        <v/>
      </c>
      <c r="HL52" s="8" t="str">
        <f t="shared" si="109"/>
        <v/>
      </c>
      <c r="HM52" s="8" t="str">
        <f t="shared" si="110"/>
        <v/>
      </c>
      <c r="HN52" s="8" t="str">
        <f t="shared" si="111"/>
        <v/>
      </c>
      <c r="HO52" s="8" t="str">
        <f t="shared" si="112"/>
        <v/>
      </c>
      <c r="HP52" s="8" t="str">
        <f t="shared" si="113"/>
        <v/>
      </c>
      <c r="HQ52" s="9"/>
      <c r="HR52" s="147" t="str">
        <f t="shared" si="121"/>
        <v/>
      </c>
      <c r="HS52" s="147" t="str">
        <f t="shared" si="114"/>
        <v/>
      </c>
      <c r="HT52" s="147" t="str">
        <f t="shared" si="115"/>
        <v/>
      </c>
      <c r="HU52" s="147" t="str">
        <f t="shared" si="116"/>
        <v/>
      </c>
      <c r="HV52" s="147" t="str">
        <f t="shared" si="122"/>
        <v/>
      </c>
      <c r="HW52" s="147" t="str">
        <f t="shared" si="123"/>
        <v/>
      </c>
      <c r="HX52" s="9"/>
      <c r="HZ52" s="11"/>
      <c r="IA52" s="11"/>
      <c r="IB52" s="11">
        <f t="shared" si="124"/>
        <v>0</v>
      </c>
      <c r="IC52" s="34" t="str">
        <f t="shared" si="125"/>
        <v/>
      </c>
      <c r="IE52" s="12" t="s">
        <v>3</v>
      </c>
    </row>
    <row r="53" spans="1:239" s="10" customFormat="1" ht="25.5" x14ac:dyDescent="0.2">
      <c r="A53" s="30">
        <v>44</v>
      </c>
      <c r="B53" s="31" t="str">
        <f t="shared" si="119"/>
        <v/>
      </c>
      <c r="C53" s="70"/>
      <c r="D53" s="19"/>
      <c r="E53" s="19"/>
      <c r="F53" s="73"/>
      <c r="G53" s="73"/>
      <c r="H53" s="73"/>
      <c r="I53" s="73"/>
      <c r="J53" s="19"/>
      <c r="K53" s="19"/>
      <c r="L53" s="19"/>
      <c r="M53" s="19"/>
      <c r="N53" s="19"/>
      <c r="O53" s="28"/>
      <c r="P53" s="19"/>
      <c r="Q53" s="28"/>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61"/>
      <c r="DE53" s="163"/>
      <c r="DF53" s="31" t="str">
        <f t="shared" si="120"/>
        <v/>
      </c>
      <c r="DG53" s="153"/>
      <c r="DH53" s="154"/>
      <c r="DI53" s="154"/>
      <c r="DJ53" s="154"/>
      <c r="DK53" s="154"/>
      <c r="DL53" s="155"/>
      <c r="DN53" s="121"/>
      <c r="DO53" s="8" t="str">
        <f t="shared" si="6"/>
        <v/>
      </c>
      <c r="DP53" s="8" t="str">
        <f t="shared" si="19"/>
        <v/>
      </c>
      <c r="DQ53" s="8" t="str">
        <f t="shared" si="20"/>
        <v/>
      </c>
      <c r="DR53" s="134" t="str">
        <f t="shared" si="7"/>
        <v/>
      </c>
      <c r="DS53" s="8" t="str">
        <f t="shared" si="21"/>
        <v/>
      </c>
      <c r="DT53" s="8" t="str">
        <f t="shared" si="8"/>
        <v/>
      </c>
      <c r="DU53" s="8" t="str">
        <f t="shared" si="9"/>
        <v/>
      </c>
      <c r="DV53" s="8" t="str">
        <f t="shared" si="22"/>
        <v/>
      </c>
      <c r="DW53" s="8" t="str">
        <f t="shared" si="23"/>
        <v/>
      </c>
      <c r="DX53" s="8" t="str">
        <f t="shared" si="10"/>
        <v/>
      </c>
      <c r="DY53" s="8" t="str">
        <f t="shared" si="11"/>
        <v/>
      </c>
      <c r="DZ53" s="8" t="str">
        <f t="shared" si="24"/>
        <v/>
      </c>
      <c r="EA53" s="8" t="str">
        <f t="shared" si="25"/>
        <v/>
      </c>
      <c r="EB53" s="8" t="str">
        <f t="shared" si="26"/>
        <v/>
      </c>
      <c r="EC53" s="8" t="str">
        <f t="shared" si="27"/>
        <v/>
      </c>
      <c r="ED53" s="8" t="str">
        <f t="shared" si="28"/>
        <v/>
      </c>
      <c r="EE53" s="8" t="str">
        <f t="shared" si="29"/>
        <v/>
      </c>
      <c r="EF53" s="8" t="str">
        <f t="shared" si="30"/>
        <v/>
      </c>
      <c r="EG53" s="8" t="str">
        <f t="shared" si="31"/>
        <v/>
      </c>
      <c r="EH53" s="8" t="str">
        <f t="shared" si="32"/>
        <v/>
      </c>
      <c r="EI53" s="8" t="str">
        <f t="shared" si="33"/>
        <v/>
      </c>
      <c r="EJ53" s="8" t="str">
        <f t="shared" si="34"/>
        <v/>
      </c>
      <c r="EK53" s="8" t="str">
        <f t="shared" si="35"/>
        <v/>
      </c>
      <c r="EL53" s="8" t="str">
        <f t="shared" si="36"/>
        <v/>
      </c>
      <c r="EM53" s="8" t="str">
        <f t="shared" si="37"/>
        <v/>
      </c>
      <c r="EN53" s="8" t="str">
        <f t="shared" si="38"/>
        <v/>
      </c>
      <c r="EO53" s="8" t="str">
        <f t="shared" si="39"/>
        <v/>
      </c>
      <c r="EP53" s="8" t="str">
        <f t="shared" si="40"/>
        <v/>
      </c>
      <c r="EQ53" s="8" t="str">
        <f t="shared" si="41"/>
        <v/>
      </c>
      <c r="ER53" s="8" t="str">
        <f t="shared" si="42"/>
        <v/>
      </c>
      <c r="ES53" s="8" t="str">
        <f t="shared" si="43"/>
        <v/>
      </c>
      <c r="ET53" s="8" t="str">
        <f t="shared" si="44"/>
        <v/>
      </c>
      <c r="EU53" s="8" t="str">
        <f t="shared" si="45"/>
        <v/>
      </c>
      <c r="EV53" s="8" t="str">
        <f t="shared" si="46"/>
        <v/>
      </c>
      <c r="EW53" s="8" t="str">
        <f t="shared" si="47"/>
        <v/>
      </c>
      <c r="EX53" s="8" t="str">
        <f t="shared" si="48"/>
        <v/>
      </c>
      <c r="EY53" s="8" t="str">
        <f t="shared" si="49"/>
        <v/>
      </c>
      <c r="EZ53" s="8" t="str">
        <f t="shared" si="50"/>
        <v/>
      </c>
      <c r="FA53" s="8" t="str">
        <f t="shared" si="51"/>
        <v/>
      </c>
      <c r="FB53" s="8" t="str">
        <f t="shared" si="52"/>
        <v/>
      </c>
      <c r="FC53" s="8" t="str">
        <f t="shared" si="53"/>
        <v/>
      </c>
      <c r="FD53" s="8" t="str">
        <f t="shared" si="54"/>
        <v/>
      </c>
      <c r="FE53" s="8" t="str">
        <f t="shared" si="55"/>
        <v/>
      </c>
      <c r="FF53" s="8" t="str">
        <f t="shared" si="56"/>
        <v/>
      </c>
      <c r="FG53" s="8" t="str">
        <f t="shared" si="57"/>
        <v/>
      </c>
      <c r="FH53" s="8" t="str">
        <f t="shared" si="58"/>
        <v/>
      </c>
      <c r="FI53" s="8" t="str">
        <f t="shared" si="59"/>
        <v/>
      </c>
      <c r="FJ53" s="8" t="str">
        <f t="shared" si="60"/>
        <v/>
      </c>
      <c r="FK53" s="8" t="str">
        <f t="shared" si="61"/>
        <v/>
      </c>
      <c r="FL53" s="8" t="str">
        <f t="shared" si="62"/>
        <v/>
      </c>
      <c r="FM53" s="8" t="str">
        <f t="shared" si="63"/>
        <v/>
      </c>
      <c r="FN53" s="8" t="str">
        <f t="shared" si="117"/>
        <v/>
      </c>
      <c r="FO53" s="8" t="str">
        <f t="shared" si="117"/>
        <v/>
      </c>
      <c r="FP53" s="8" t="str">
        <f t="shared" si="64"/>
        <v/>
      </c>
      <c r="FQ53" s="8" t="str">
        <f t="shared" si="65"/>
        <v/>
      </c>
      <c r="FR53" s="8" t="str">
        <f t="shared" si="66"/>
        <v/>
      </c>
      <c r="FS53" s="8" t="str">
        <f t="shared" si="67"/>
        <v/>
      </c>
      <c r="FT53" s="8" t="str">
        <f t="shared" si="68"/>
        <v/>
      </c>
      <c r="FU53" s="8" t="str">
        <f t="shared" si="69"/>
        <v/>
      </c>
      <c r="FV53" s="8" t="str">
        <f t="shared" si="70"/>
        <v/>
      </c>
      <c r="FW53" s="8" t="str">
        <f t="shared" si="118"/>
        <v/>
      </c>
      <c r="FX53" s="8" t="str">
        <f t="shared" si="118"/>
        <v/>
      </c>
      <c r="FY53" s="8" t="str">
        <f t="shared" si="118"/>
        <v/>
      </c>
      <c r="FZ53" s="8" t="str">
        <f t="shared" si="71"/>
        <v/>
      </c>
      <c r="GA53" s="8" t="str">
        <f t="shared" si="72"/>
        <v/>
      </c>
      <c r="GB53" s="8" t="str">
        <f t="shared" si="73"/>
        <v/>
      </c>
      <c r="GC53" s="8" t="str">
        <f t="shared" si="74"/>
        <v/>
      </c>
      <c r="GD53" s="8" t="str">
        <f t="shared" si="75"/>
        <v/>
      </c>
      <c r="GE53" s="8" t="str">
        <f t="shared" si="76"/>
        <v/>
      </c>
      <c r="GF53" s="8" t="str">
        <f t="shared" si="77"/>
        <v/>
      </c>
      <c r="GG53" s="8" t="str">
        <f t="shared" si="78"/>
        <v/>
      </c>
      <c r="GH53" s="8" t="str">
        <f t="shared" si="79"/>
        <v/>
      </c>
      <c r="GI53" s="8" t="str">
        <f t="shared" si="80"/>
        <v/>
      </c>
      <c r="GJ53" s="8" t="str">
        <f t="shared" si="81"/>
        <v/>
      </c>
      <c r="GK53" s="8" t="str">
        <f t="shared" si="82"/>
        <v/>
      </c>
      <c r="GL53" s="8" t="str">
        <f t="shared" si="83"/>
        <v/>
      </c>
      <c r="GM53" s="8" t="str">
        <f t="shared" si="84"/>
        <v/>
      </c>
      <c r="GN53" s="8" t="str">
        <f t="shared" si="85"/>
        <v/>
      </c>
      <c r="GO53" s="8" t="str">
        <f t="shared" si="86"/>
        <v/>
      </c>
      <c r="GP53" s="8" t="str">
        <f t="shared" si="87"/>
        <v/>
      </c>
      <c r="GQ53" s="8" t="str">
        <f t="shared" si="88"/>
        <v/>
      </c>
      <c r="GR53" s="8" t="str">
        <f t="shared" si="89"/>
        <v/>
      </c>
      <c r="GS53" s="8" t="str">
        <f t="shared" si="90"/>
        <v/>
      </c>
      <c r="GT53" s="8" t="str">
        <f t="shared" si="91"/>
        <v/>
      </c>
      <c r="GU53" s="8" t="str">
        <f t="shared" si="92"/>
        <v/>
      </c>
      <c r="GV53" s="8" t="str">
        <f t="shared" si="93"/>
        <v/>
      </c>
      <c r="GW53" s="8" t="str">
        <f t="shared" si="94"/>
        <v/>
      </c>
      <c r="GX53" s="8" t="str">
        <f t="shared" si="95"/>
        <v/>
      </c>
      <c r="GY53" s="8" t="str">
        <f t="shared" si="96"/>
        <v/>
      </c>
      <c r="GZ53" s="8" t="str">
        <f t="shared" si="97"/>
        <v/>
      </c>
      <c r="HA53" s="8" t="str">
        <f t="shared" si="98"/>
        <v/>
      </c>
      <c r="HB53" s="8" t="str">
        <f t="shared" si="99"/>
        <v/>
      </c>
      <c r="HC53" s="8" t="str">
        <f t="shared" si="100"/>
        <v/>
      </c>
      <c r="HD53" s="8" t="str">
        <f t="shared" si="101"/>
        <v/>
      </c>
      <c r="HE53" s="8" t="str">
        <f t="shared" si="102"/>
        <v/>
      </c>
      <c r="HF53" s="8" t="str">
        <f t="shared" si="103"/>
        <v/>
      </c>
      <c r="HG53" s="8" t="str">
        <f t="shared" si="104"/>
        <v/>
      </c>
      <c r="HH53" s="8" t="str">
        <f t="shared" si="105"/>
        <v/>
      </c>
      <c r="HI53" s="8" t="str">
        <f t="shared" si="106"/>
        <v/>
      </c>
      <c r="HJ53" s="8" t="str">
        <f t="shared" si="107"/>
        <v/>
      </c>
      <c r="HK53" s="8" t="str">
        <f t="shared" si="108"/>
        <v/>
      </c>
      <c r="HL53" s="8" t="str">
        <f t="shared" si="109"/>
        <v/>
      </c>
      <c r="HM53" s="8" t="str">
        <f t="shared" si="110"/>
        <v/>
      </c>
      <c r="HN53" s="8" t="str">
        <f t="shared" si="111"/>
        <v/>
      </c>
      <c r="HO53" s="8" t="str">
        <f t="shared" si="112"/>
        <v/>
      </c>
      <c r="HP53" s="8" t="str">
        <f t="shared" si="113"/>
        <v/>
      </c>
      <c r="HQ53" s="9"/>
      <c r="HR53" s="147" t="str">
        <f t="shared" si="121"/>
        <v/>
      </c>
      <c r="HS53" s="147" t="str">
        <f t="shared" si="114"/>
        <v/>
      </c>
      <c r="HT53" s="147" t="str">
        <f t="shared" si="115"/>
        <v/>
      </c>
      <c r="HU53" s="147" t="str">
        <f t="shared" si="116"/>
        <v/>
      </c>
      <c r="HV53" s="147" t="str">
        <f t="shared" si="122"/>
        <v/>
      </c>
      <c r="HW53" s="147" t="str">
        <f t="shared" si="123"/>
        <v/>
      </c>
      <c r="HX53" s="9"/>
      <c r="HZ53" s="11"/>
      <c r="IA53" s="11"/>
      <c r="IB53" s="11">
        <f t="shared" si="124"/>
        <v>0</v>
      </c>
      <c r="IC53" s="34" t="str">
        <f t="shared" si="125"/>
        <v/>
      </c>
      <c r="IE53" s="12" t="s">
        <v>3</v>
      </c>
    </row>
    <row r="54" spans="1:239" s="10" customFormat="1" ht="25.5" x14ac:dyDescent="0.2">
      <c r="A54" s="30">
        <v>45</v>
      </c>
      <c r="B54" s="31" t="str">
        <f t="shared" si="119"/>
        <v/>
      </c>
      <c r="C54" s="70"/>
      <c r="D54" s="19"/>
      <c r="E54" s="19"/>
      <c r="F54" s="73"/>
      <c r="G54" s="73"/>
      <c r="H54" s="73"/>
      <c r="I54" s="73"/>
      <c r="J54" s="19"/>
      <c r="K54" s="19"/>
      <c r="L54" s="19"/>
      <c r="M54" s="19"/>
      <c r="N54" s="19"/>
      <c r="O54" s="28"/>
      <c r="P54" s="19"/>
      <c r="Q54" s="28"/>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61"/>
      <c r="DE54" s="163"/>
      <c r="DF54" s="31" t="str">
        <f t="shared" si="120"/>
        <v/>
      </c>
      <c r="DG54" s="153"/>
      <c r="DH54" s="154"/>
      <c r="DI54" s="154"/>
      <c r="DJ54" s="154"/>
      <c r="DK54" s="154"/>
      <c r="DL54" s="155"/>
      <c r="DN54" s="121"/>
      <c r="DO54" s="8" t="str">
        <f t="shared" si="6"/>
        <v/>
      </c>
      <c r="DP54" s="8" t="str">
        <f t="shared" si="19"/>
        <v/>
      </c>
      <c r="DQ54" s="8" t="str">
        <f t="shared" si="20"/>
        <v/>
      </c>
      <c r="DR54" s="134" t="str">
        <f t="shared" si="7"/>
        <v/>
      </c>
      <c r="DS54" s="8" t="str">
        <f t="shared" si="21"/>
        <v/>
      </c>
      <c r="DT54" s="8" t="str">
        <f t="shared" si="8"/>
        <v/>
      </c>
      <c r="DU54" s="8" t="str">
        <f t="shared" si="9"/>
        <v/>
      </c>
      <c r="DV54" s="8" t="str">
        <f t="shared" si="22"/>
        <v/>
      </c>
      <c r="DW54" s="8" t="str">
        <f t="shared" si="23"/>
        <v/>
      </c>
      <c r="DX54" s="8" t="str">
        <f t="shared" si="10"/>
        <v/>
      </c>
      <c r="DY54" s="8" t="str">
        <f t="shared" si="11"/>
        <v/>
      </c>
      <c r="DZ54" s="8" t="str">
        <f t="shared" si="24"/>
        <v/>
      </c>
      <c r="EA54" s="8" t="str">
        <f t="shared" si="25"/>
        <v/>
      </c>
      <c r="EB54" s="8" t="str">
        <f t="shared" si="26"/>
        <v/>
      </c>
      <c r="EC54" s="8" t="str">
        <f t="shared" si="27"/>
        <v/>
      </c>
      <c r="ED54" s="8" t="str">
        <f t="shared" si="28"/>
        <v/>
      </c>
      <c r="EE54" s="8" t="str">
        <f t="shared" si="29"/>
        <v/>
      </c>
      <c r="EF54" s="8" t="str">
        <f t="shared" si="30"/>
        <v/>
      </c>
      <c r="EG54" s="8" t="str">
        <f t="shared" si="31"/>
        <v/>
      </c>
      <c r="EH54" s="8" t="str">
        <f t="shared" si="32"/>
        <v/>
      </c>
      <c r="EI54" s="8" t="str">
        <f t="shared" si="33"/>
        <v/>
      </c>
      <c r="EJ54" s="8" t="str">
        <f t="shared" si="34"/>
        <v/>
      </c>
      <c r="EK54" s="8" t="str">
        <f t="shared" si="35"/>
        <v/>
      </c>
      <c r="EL54" s="8" t="str">
        <f t="shared" si="36"/>
        <v/>
      </c>
      <c r="EM54" s="8" t="str">
        <f t="shared" si="37"/>
        <v/>
      </c>
      <c r="EN54" s="8" t="str">
        <f t="shared" si="38"/>
        <v/>
      </c>
      <c r="EO54" s="8" t="str">
        <f t="shared" si="39"/>
        <v/>
      </c>
      <c r="EP54" s="8" t="str">
        <f t="shared" si="40"/>
        <v/>
      </c>
      <c r="EQ54" s="8" t="str">
        <f t="shared" si="41"/>
        <v/>
      </c>
      <c r="ER54" s="8" t="str">
        <f t="shared" si="42"/>
        <v/>
      </c>
      <c r="ES54" s="8" t="str">
        <f t="shared" si="43"/>
        <v/>
      </c>
      <c r="ET54" s="8" t="str">
        <f t="shared" si="44"/>
        <v/>
      </c>
      <c r="EU54" s="8" t="str">
        <f t="shared" si="45"/>
        <v/>
      </c>
      <c r="EV54" s="8" t="str">
        <f t="shared" si="46"/>
        <v/>
      </c>
      <c r="EW54" s="8" t="str">
        <f t="shared" si="47"/>
        <v/>
      </c>
      <c r="EX54" s="8" t="str">
        <f t="shared" si="48"/>
        <v/>
      </c>
      <c r="EY54" s="8" t="str">
        <f t="shared" si="49"/>
        <v/>
      </c>
      <c r="EZ54" s="8" t="str">
        <f t="shared" si="50"/>
        <v/>
      </c>
      <c r="FA54" s="8" t="str">
        <f t="shared" si="51"/>
        <v/>
      </c>
      <c r="FB54" s="8" t="str">
        <f t="shared" si="52"/>
        <v/>
      </c>
      <c r="FC54" s="8" t="str">
        <f t="shared" si="53"/>
        <v/>
      </c>
      <c r="FD54" s="8" t="str">
        <f t="shared" si="54"/>
        <v/>
      </c>
      <c r="FE54" s="8" t="str">
        <f t="shared" si="55"/>
        <v/>
      </c>
      <c r="FF54" s="8" t="str">
        <f t="shared" si="56"/>
        <v/>
      </c>
      <c r="FG54" s="8" t="str">
        <f t="shared" si="57"/>
        <v/>
      </c>
      <c r="FH54" s="8" t="str">
        <f t="shared" si="58"/>
        <v/>
      </c>
      <c r="FI54" s="8" t="str">
        <f t="shared" si="59"/>
        <v/>
      </c>
      <c r="FJ54" s="8" t="str">
        <f t="shared" si="60"/>
        <v/>
      </c>
      <c r="FK54" s="8" t="str">
        <f t="shared" si="61"/>
        <v/>
      </c>
      <c r="FL54" s="8" t="str">
        <f t="shared" si="62"/>
        <v/>
      </c>
      <c r="FM54" s="8" t="str">
        <f t="shared" si="63"/>
        <v/>
      </c>
      <c r="FN54" s="8" t="str">
        <f t="shared" si="117"/>
        <v/>
      </c>
      <c r="FO54" s="8" t="str">
        <f t="shared" si="117"/>
        <v/>
      </c>
      <c r="FP54" s="8" t="str">
        <f t="shared" si="64"/>
        <v/>
      </c>
      <c r="FQ54" s="8" t="str">
        <f t="shared" si="65"/>
        <v/>
      </c>
      <c r="FR54" s="8" t="str">
        <f t="shared" si="66"/>
        <v/>
      </c>
      <c r="FS54" s="8" t="str">
        <f t="shared" si="67"/>
        <v/>
      </c>
      <c r="FT54" s="8" t="str">
        <f t="shared" si="68"/>
        <v/>
      </c>
      <c r="FU54" s="8" t="str">
        <f t="shared" si="69"/>
        <v/>
      </c>
      <c r="FV54" s="8" t="str">
        <f t="shared" si="70"/>
        <v/>
      </c>
      <c r="FW54" s="8" t="str">
        <f t="shared" si="118"/>
        <v/>
      </c>
      <c r="FX54" s="8" t="str">
        <f t="shared" si="118"/>
        <v/>
      </c>
      <c r="FY54" s="8" t="str">
        <f t="shared" si="118"/>
        <v/>
      </c>
      <c r="FZ54" s="8" t="str">
        <f t="shared" si="71"/>
        <v/>
      </c>
      <c r="GA54" s="8" t="str">
        <f t="shared" si="72"/>
        <v/>
      </c>
      <c r="GB54" s="8" t="str">
        <f t="shared" si="73"/>
        <v/>
      </c>
      <c r="GC54" s="8" t="str">
        <f t="shared" si="74"/>
        <v/>
      </c>
      <c r="GD54" s="8" t="str">
        <f t="shared" si="75"/>
        <v/>
      </c>
      <c r="GE54" s="8" t="str">
        <f t="shared" si="76"/>
        <v/>
      </c>
      <c r="GF54" s="8" t="str">
        <f t="shared" si="77"/>
        <v/>
      </c>
      <c r="GG54" s="8" t="str">
        <f t="shared" si="78"/>
        <v/>
      </c>
      <c r="GH54" s="8" t="str">
        <f t="shared" si="79"/>
        <v/>
      </c>
      <c r="GI54" s="8" t="str">
        <f t="shared" si="80"/>
        <v/>
      </c>
      <c r="GJ54" s="8" t="str">
        <f t="shared" si="81"/>
        <v/>
      </c>
      <c r="GK54" s="8" t="str">
        <f t="shared" si="82"/>
        <v/>
      </c>
      <c r="GL54" s="8" t="str">
        <f t="shared" si="83"/>
        <v/>
      </c>
      <c r="GM54" s="8" t="str">
        <f t="shared" si="84"/>
        <v/>
      </c>
      <c r="GN54" s="8" t="str">
        <f t="shared" si="85"/>
        <v/>
      </c>
      <c r="GO54" s="8" t="str">
        <f t="shared" si="86"/>
        <v/>
      </c>
      <c r="GP54" s="8" t="str">
        <f t="shared" si="87"/>
        <v/>
      </c>
      <c r="GQ54" s="8" t="str">
        <f t="shared" si="88"/>
        <v/>
      </c>
      <c r="GR54" s="8" t="str">
        <f t="shared" si="89"/>
        <v/>
      </c>
      <c r="GS54" s="8" t="str">
        <f t="shared" si="90"/>
        <v/>
      </c>
      <c r="GT54" s="8" t="str">
        <f t="shared" si="91"/>
        <v/>
      </c>
      <c r="GU54" s="8" t="str">
        <f t="shared" si="92"/>
        <v/>
      </c>
      <c r="GV54" s="8" t="str">
        <f t="shared" si="93"/>
        <v/>
      </c>
      <c r="GW54" s="8" t="str">
        <f t="shared" si="94"/>
        <v/>
      </c>
      <c r="GX54" s="8" t="str">
        <f t="shared" si="95"/>
        <v/>
      </c>
      <c r="GY54" s="8" t="str">
        <f t="shared" si="96"/>
        <v/>
      </c>
      <c r="GZ54" s="8" t="str">
        <f t="shared" si="97"/>
        <v/>
      </c>
      <c r="HA54" s="8" t="str">
        <f t="shared" si="98"/>
        <v/>
      </c>
      <c r="HB54" s="8" t="str">
        <f t="shared" si="99"/>
        <v/>
      </c>
      <c r="HC54" s="8" t="str">
        <f t="shared" si="100"/>
        <v/>
      </c>
      <c r="HD54" s="8" t="str">
        <f t="shared" si="101"/>
        <v/>
      </c>
      <c r="HE54" s="8" t="str">
        <f t="shared" si="102"/>
        <v/>
      </c>
      <c r="HF54" s="8" t="str">
        <f t="shared" si="103"/>
        <v/>
      </c>
      <c r="HG54" s="8" t="str">
        <f t="shared" si="104"/>
        <v/>
      </c>
      <c r="HH54" s="8" t="str">
        <f t="shared" si="105"/>
        <v/>
      </c>
      <c r="HI54" s="8" t="str">
        <f t="shared" si="106"/>
        <v/>
      </c>
      <c r="HJ54" s="8" t="str">
        <f t="shared" si="107"/>
        <v/>
      </c>
      <c r="HK54" s="8" t="str">
        <f t="shared" si="108"/>
        <v/>
      </c>
      <c r="HL54" s="8" t="str">
        <f t="shared" si="109"/>
        <v/>
      </c>
      <c r="HM54" s="8" t="str">
        <f t="shared" si="110"/>
        <v/>
      </c>
      <c r="HN54" s="8" t="str">
        <f t="shared" si="111"/>
        <v/>
      </c>
      <c r="HO54" s="8" t="str">
        <f t="shared" si="112"/>
        <v/>
      </c>
      <c r="HP54" s="8" t="str">
        <f t="shared" si="113"/>
        <v/>
      </c>
      <c r="HQ54" s="9"/>
      <c r="HR54" s="147" t="str">
        <f t="shared" si="121"/>
        <v/>
      </c>
      <c r="HS54" s="147" t="str">
        <f t="shared" si="114"/>
        <v/>
      </c>
      <c r="HT54" s="147" t="str">
        <f t="shared" si="115"/>
        <v/>
      </c>
      <c r="HU54" s="147" t="str">
        <f t="shared" si="116"/>
        <v/>
      </c>
      <c r="HV54" s="147" t="str">
        <f t="shared" si="122"/>
        <v/>
      </c>
      <c r="HW54" s="147" t="str">
        <f t="shared" si="123"/>
        <v/>
      </c>
      <c r="HX54" s="9"/>
      <c r="HZ54" s="11"/>
      <c r="IA54" s="11"/>
      <c r="IB54" s="11">
        <f t="shared" si="124"/>
        <v>0</v>
      </c>
      <c r="IC54" s="34" t="str">
        <f t="shared" si="125"/>
        <v/>
      </c>
      <c r="IE54" s="12" t="s">
        <v>3</v>
      </c>
    </row>
    <row r="55" spans="1:239" s="10" customFormat="1" ht="25.5" x14ac:dyDescent="0.2">
      <c r="A55" s="30">
        <v>46</v>
      </c>
      <c r="B55" s="31" t="str">
        <f t="shared" si="119"/>
        <v/>
      </c>
      <c r="C55" s="70"/>
      <c r="D55" s="19"/>
      <c r="E55" s="19"/>
      <c r="F55" s="73"/>
      <c r="G55" s="73"/>
      <c r="H55" s="73"/>
      <c r="I55" s="73"/>
      <c r="J55" s="19"/>
      <c r="K55" s="19"/>
      <c r="L55" s="19"/>
      <c r="M55" s="19"/>
      <c r="N55" s="19"/>
      <c r="O55" s="28"/>
      <c r="P55" s="19"/>
      <c r="Q55" s="28"/>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61"/>
      <c r="DE55" s="163"/>
      <c r="DF55" s="31" t="str">
        <f t="shared" si="120"/>
        <v/>
      </c>
      <c r="DG55" s="153"/>
      <c r="DH55" s="154"/>
      <c r="DI55" s="154"/>
      <c r="DJ55" s="154"/>
      <c r="DK55" s="154"/>
      <c r="DL55" s="155"/>
      <c r="DN55" s="121"/>
      <c r="DO55" s="8" t="str">
        <f t="shared" si="6"/>
        <v/>
      </c>
      <c r="DP55" s="8" t="str">
        <f t="shared" si="19"/>
        <v/>
      </c>
      <c r="DQ55" s="8" t="str">
        <f t="shared" si="20"/>
        <v/>
      </c>
      <c r="DR55" s="134" t="str">
        <f t="shared" si="7"/>
        <v/>
      </c>
      <c r="DS55" s="8" t="str">
        <f t="shared" si="21"/>
        <v/>
      </c>
      <c r="DT55" s="8" t="str">
        <f t="shared" si="8"/>
        <v/>
      </c>
      <c r="DU55" s="8" t="str">
        <f t="shared" si="9"/>
        <v/>
      </c>
      <c r="DV55" s="8" t="str">
        <f t="shared" si="22"/>
        <v/>
      </c>
      <c r="DW55" s="8" t="str">
        <f t="shared" si="23"/>
        <v/>
      </c>
      <c r="DX55" s="8" t="str">
        <f t="shared" si="10"/>
        <v/>
      </c>
      <c r="DY55" s="8" t="str">
        <f t="shared" si="11"/>
        <v/>
      </c>
      <c r="DZ55" s="8" t="str">
        <f t="shared" si="24"/>
        <v/>
      </c>
      <c r="EA55" s="8" t="str">
        <f t="shared" si="25"/>
        <v/>
      </c>
      <c r="EB55" s="8" t="str">
        <f t="shared" si="26"/>
        <v/>
      </c>
      <c r="EC55" s="8" t="str">
        <f t="shared" si="27"/>
        <v/>
      </c>
      <c r="ED55" s="8" t="str">
        <f t="shared" si="28"/>
        <v/>
      </c>
      <c r="EE55" s="8" t="str">
        <f t="shared" si="29"/>
        <v/>
      </c>
      <c r="EF55" s="8" t="str">
        <f t="shared" si="30"/>
        <v/>
      </c>
      <c r="EG55" s="8" t="str">
        <f t="shared" si="31"/>
        <v/>
      </c>
      <c r="EH55" s="8" t="str">
        <f t="shared" si="32"/>
        <v/>
      </c>
      <c r="EI55" s="8" t="str">
        <f t="shared" si="33"/>
        <v/>
      </c>
      <c r="EJ55" s="8" t="str">
        <f t="shared" si="34"/>
        <v/>
      </c>
      <c r="EK55" s="8" t="str">
        <f t="shared" si="35"/>
        <v/>
      </c>
      <c r="EL55" s="8" t="str">
        <f t="shared" si="36"/>
        <v/>
      </c>
      <c r="EM55" s="8" t="str">
        <f t="shared" si="37"/>
        <v/>
      </c>
      <c r="EN55" s="8" t="str">
        <f t="shared" si="38"/>
        <v/>
      </c>
      <c r="EO55" s="8" t="str">
        <f t="shared" si="39"/>
        <v/>
      </c>
      <c r="EP55" s="8" t="str">
        <f t="shared" si="40"/>
        <v/>
      </c>
      <c r="EQ55" s="8" t="str">
        <f t="shared" si="41"/>
        <v/>
      </c>
      <c r="ER55" s="8" t="str">
        <f t="shared" si="42"/>
        <v/>
      </c>
      <c r="ES55" s="8" t="str">
        <f t="shared" si="43"/>
        <v/>
      </c>
      <c r="ET55" s="8" t="str">
        <f t="shared" si="44"/>
        <v/>
      </c>
      <c r="EU55" s="8" t="str">
        <f t="shared" si="45"/>
        <v/>
      </c>
      <c r="EV55" s="8" t="str">
        <f t="shared" si="46"/>
        <v/>
      </c>
      <c r="EW55" s="8" t="str">
        <f t="shared" si="47"/>
        <v/>
      </c>
      <c r="EX55" s="8" t="str">
        <f t="shared" si="48"/>
        <v/>
      </c>
      <c r="EY55" s="8" t="str">
        <f t="shared" si="49"/>
        <v/>
      </c>
      <c r="EZ55" s="8" t="str">
        <f t="shared" si="50"/>
        <v/>
      </c>
      <c r="FA55" s="8" t="str">
        <f t="shared" si="51"/>
        <v/>
      </c>
      <c r="FB55" s="8" t="str">
        <f t="shared" si="52"/>
        <v/>
      </c>
      <c r="FC55" s="8" t="str">
        <f t="shared" si="53"/>
        <v/>
      </c>
      <c r="FD55" s="8" t="str">
        <f t="shared" si="54"/>
        <v/>
      </c>
      <c r="FE55" s="8" t="str">
        <f t="shared" si="55"/>
        <v/>
      </c>
      <c r="FF55" s="8" t="str">
        <f t="shared" si="56"/>
        <v/>
      </c>
      <c r="FG55" s="8" t="str">
        <f t="shared" si="57"/>
        <v/>
      </c>
      <c r="FH55" s="8" t="str">
        <f t="shared" si="58"/>
        <v/>
      </c>
      <c r="FI55" s="8" t="str">
        <f t="shared" si="59"/>
        <v/>
      </c>
      <c r="FJ55" s="8" t="str">
        <f t="shared" si="60"/>
        <v/>
      </c>
      <c r="FK55" s="8" t="str">
        <f t="shared" si="61"/>
        <v/>
      </c>
      <c r="FL55" s="8" t="str">
        <f t="shared" si="62"/>
        <v/>
      </c>
      <c r="FM55" s="8" t="str">
        <f t="shared" si="63"/>
        <v/>
      </c>
      <c r="FN55" s="8" t="str">
        <f t="shared" si="117"/>
        <v/>
      </c>
      <c r="FO55" s="8" t="str">
        <f t="shared" si="117"/>
        <v/>
      </c>
      <c r="FP55" s="8" t="str">
        <f t="shared" si="64"/>
        <v/>
      </c>
      <c r="FQ55" s="8" t="str">
        <f t="shared" si="65"/>
        <v/>
      </c>
      <c r="FR55" s="8" t="str">
        <f t="shared" si="66"/>
        <v/>
      </c>
      <c r="FS55" s="8" t="str">
        <f t="shared" si="67"/>
        <v/>
      </c>
      <c r="FT55" s="8" t="str">
        <f t="shared" si="68"/>
        <v/>
      </c>
      <c r="FU55" s="8" t="str">
        <f t="shared" si="69"/>
        <v/>
      </c>
      <c r="FV55" s="8" t="str">
        <f t="shared" si="70"/>
        <v/>
      </c>
      <c r="FW55" s="8" t="str">
        <f t="shared" si="118"/>
        <v/>
      </c>
      <c r="FX55" s="8" t="str">
        <f t="shared" si="118"/>
        <v/>
      </c>
      <c r="FY55" s="8" t="str">
        <f t="shared" si="118"/>
        <v/>
      </c>
      <c r="FZ55" s="8" t="str">
        <f t="shared" si="71"/>
        <v/>
      </c>
      <c r="GA55" s="8" t="str">
        <f t="shared" si="72"/>
        <v/>
      </c>
      <c r="GB55" s="8" t="str">
        <f t="shared" si="73"/>
        <v/>
      </c>
      <c r="GC55" s="8" t="str">
        <f t="shared" si="74"/>
        <v/>
      </c>
      <c r="GD55" s="8" t="str">
        <f t="shared" si="75"/>
        <v/>
      </c>
      <c r="GE55" s="8" t="str">
        <f t="shared" si="76"/>
        <v/>
      </c>
      <c r="GF55" s="8" t="str">
        <f t="shared" si="77"/>
        <v/>
      </c>
      <c r="GG55" s="8" t="str">
        <f t="shared" si="78"/>
        <v/>
      </c>
      <c r="GH55" s="8" t="str">
        <f t="shared" si="79"/>
        <v/>
      </c>
      <c r="GI55" s="8" t="str">
        <f t="shared" si="80"/>
        <v/>
      </c>
      <c r="GJ55" s="8" t="str">
        <f t="shared" si="81"/>
        <v/>
      </c>
      <c r="GK55" s="8" t="str">
        <f t="shared" si="82"/>
        <v/>
      </c>
      <c r="GL55" s="8" t="str">
        <f t="shared" si="83"/>
        <v/>
      </c>
      <c r="GM55" s="8" t="str">
        <f t="shared" si="84"/>
        <v/>
      </c>
      <c r="GN55" s="8" t="str">
        <f t="shared" si="85"/>
        <v/>
      </c>
      <c r="GO55" s="8" t="str">
        <f t="shared" si="86"/>
        <v/>
      </c>
      <c r="GP55" s="8" t="str">
        <f t="shared" si="87"/>
        <v/>
      </c>
      <c r="GQ55" s="8" t="str">
        <f t="shared" si="88"/>
        <v/>
      </c>
      <c r="GR55" s="8" t="str">
        <f t="shared" si="89"/>
        <v/>
      </c>
      <c r="GS55" s="8" t="str">
        <f t="shared" si="90"/>
        <v/>
      </c>
      <c r="GT55" s="8" t="str">
        <f t="shared" si="91"/>
        <v/>
      </c>
      <c r="GU55" s="8" t="str">
        <f t="shared" si="92"/>
        <v/>
      </c>
      <c r="GV55" s="8" t="str">
        <f t="shared" si="93"/>
        <v/>
      </c>
      <c r="GW55" s="8" t="str">
        <f t="shared" si="94"/>
        <v/>
      </c>
      <c r="GX55" s="8" t="str">
        <f t="shared" si="95"/>
        <v/>
      </c>
      <c r="GY55" s="8" t="str">
        <f t="shared" si="96"/>
        <v/>
      </c>
      <c r="GZ55" s="8" t="str">
        <f t="shared" si="97"/>
        <v/>
      </c>
      <c r="HA55" s="8" t="str">
        <f t="shared" si="98"/>
        <v/>
      </c>
      <c r="HB55" s="8" t="str">
        <f t="shared" si="99"/>
        <v/>
      </c>
      <c r="HC55" s="8" t="str">
        <f t="shared" si="100"/>
        <v/>
      </c>
      <c r="HD55" s="8" t="str">
        <f t="shared" si="101"/>
        <v/>
      </c>
      <c r="HE55" s="8" t="str">
        <f t="shared" si="102"/>
        <v/>
      </c>
      <c r="HF55" s="8" t="str">
        <f t="shared" si="103"/>
        <v/>
      </c>
      <c r="HG55" s="8" t="str">
        <f t="shared" si="104"/>
        <v/>
      </c>
      <c r="HH55" s="8" t="str">
        <f t="shared" si="105"/>
        <v/>
      </c>
      <c r="HI55" s="8" t="str">
        <f t="shared" si="106"/>
        <v/>
      </c>
      <c r="HJ55" s="8" t="str">
        <f t="shared" si="107"/>
        <v/>
      </c>
      <c r="HK55" s="8" t="str">
        <f t="shared" si="108"/>
        <v/>
      </c>
      <c r="HL55" s="8" t="str">
        <f t="shared" si="109"/>
        <v/>
      </c>
      <c r="HM55" s="8" t="str">
        <f t="shared" si="110"/>
        <v/>
      </c>
      <c r="HN55" s="8" t="str">
        <f t="shared" si="111"/>
        <v/>
      </c>
      <c r="HO55" s="8" t="str">
        <f t="shared" si="112"/>
        <v/>
      </c>
      <c r="HP55" s="8" t="str">
        <f t="shared" si="113"/>
        <v/>
      </c>
      <c r="HQ55" s="9"/>
      <c r="HR55" s="147" t="str">
        <f t="shared" si="121"/>
        <v/>
      </c>
      <c r="HS55" s="147" t="str">
        <f t="shared" si="114"/>
        <v/>
      </c>
      <c r="HT55" s="147" t="str">
        <f t="shared" si="115"/>
        <v/>
      </c>
      <c r="HU55" s="147" t="str">
        <f t="shared" si="116"/>
        <v/>
      </c>
      <c r="HV55" s="147" t="str">
        <f t="shared" si="122"/>
        <v/>
      </c>
      <c r="HW55" s="147" t="str">
        <f t="shared" si="123"/>
        <v/>
      </c>
      <c r="HX55" s="9"/>
      <c r="HZ55" s="11"/>
      <c r="IA55" s="11"/>
      <c r="IB55" s="11">
        <f t="shared" si="124"/>
        <v>0</v>
      </c>
      <c r="IC55" s="34" t="str">
        <f t="shared" si="125"/>
        <v/>
      </c>
      <c r="IE55" s="12" t="s">
        <v>3</v>
      </c>
    </row>
    <row r="56" spans="1:239" s="10" customFormat="1" ht="25.5" x14ac:dyDescent="0.2">
      <c r="A56" s="30">
        <v>47</v>
      </c>
      <c r="B56" s="31" t="str">
        <f t="shared" si="119"/>
        <v/>
      </c>
      <c r="C56" s="70"/>
      <c r="D56" s="19"/>
      <c r="E56" s="19"/>
      <c r="F56" s="73"/>
      <c r="G56" s="73"/>
      <c r="H56" s="73"/>
      <c r="I56" s="73"/>
      <c r="J56" s="19"/>
      <c r="K56" s="19"/>
      <c r="L56" s="19"/>
      <c r="M56" s="19"/>
      <c r="N56" s="19"/>
      <c r="O56" s="28"/>
      <c r="P56" s="19"/>
      <c r="Q56" s="28"/>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61"/>
      <c r="DE56" s="163"/>
      <c r="DF56" s="31" t="str">
        <f t="shared" si="120"/>
        <v/>
      </c>
      <c r="DG56" s="153"/>
      <c r="DH56" s="154"/>
      <c r="DI56" s="154"/>
      <c r="DJ56" s="154"/>
      <c r="DK56" s="154"/>
      <c r="DL56" s="155"/>
      <c r="DN56" s="121"/>
      <c r="DO56" s="8" t="str">
        <f t="shared" si="6"/>
        <v/>
      </c>
      <c r="DP56" s="8" t="str">
        <f t="shared" si="19"/>
        <v/>
      </c>
      <c r="DQ56" s="8" t="str">
        <f t="shared" si="20"/>
        <v/>
      </c>
      <c r="DR56" s="134" t="str">
        <f t="shared" si="7"/>
        <v/>
      </c>
      <c r="DS56" s="8" t="str">
        <f t="shared" si="21"/>
        <v/>
      </c>
      <c r="DT56" s="8" t="str">
        <f t="shared" si="8"/>
        <v/>
      </c>
      <c r="DU56" s="8" t="str">
        <f t="shared" si="9"/>
        <v/>
      </c>
      <c r="DV56" s="8" t="str">
        <f t="shared" si="22"/>
        <v/>
      </c>
      <c r="DW56" s="8" t="str">
        <f t="shared" si="23"/>
        <v/>
      </c>
      <c r="DX56" s="8" t="str">
        <f t="shared" si="10"/>
        <v/>
      </c>
      <c r="DY56" s="8" t="str">
        <f t="shared" si="11"/>
        <v/>
      </c>
      <c r="DZ56" s="8" t="str">
        <f t="shared" si="24"/>
        <v/>
      </c>
      <c r="EA56" s="8" t="str">
        <f t="shared" si="25"/>
        <v/>
      </c>
      <c r="EB56" s="8" t="str">
        <f t="shared" si="26"/>
        <v/>
      </c>
      <c r="EC56" s="8" t="str">
        <f t="shared" si="27"/>
        <v/>
      </c>
      <c r="ED56" s="8" t="str">
        <f t="shared" si="28"/>
        <v/>
      </c>
      <c r="EE56" s="8" t="str">
        <f t="shared" si="29"/>
        <v/>
      </c>
      <c r="EF56" s="8" t="str">
        <f t="shared" si="30"/>
        <v/>
      </c>
      <c r="EG56" s="8" t="str">
        <f t="shared" si="31"/>
        <v/>
      </c>
      <c r="EH56" s="8" t="str">
        <f t="shared" si="32"/>
        <v/>
      </c>
      <c r="EI56" s="8" t="str">
        <f t="shared" si="33"/>
        <v/>
      </c>
      <c r="EJ56" s="8" t="str">
        <f t="shared" si="34"/>
        <v/>
      </c>
      <c r="EK56" s="8" t="str">
        <f t="shared" si="35"/>
        <v/>
      </c>
      <c r="EL56" s="8" t="str">
        <f t="shared" si="36"/>
        <v/>
      </c>
      <c r="EM56" s="8" t="str">
        <f t="shared" si="37"/>
        <v/>
      </c>
      <c r="EN56" s="8" t="str">
        <f t="shared" si="38"/>
        <v/>
      </c>
      <c r="EO56" s="8" t="str">
        <f t="shared" si="39"/>
        <v/>
      </c>
      <c r="EP56" s="8" t="str">
        <f t="shared" si="40"/>
        <v/>
      </c>
      <c r="EQ56" s="8" t="str">
        <f t="shared" si="41"/>
        <v/>
      </c>
      <c r="ER56" s="8" t="str">
        <f t="shared" si="42"/>
        <v/>
      </c>
      <c r="ES56" s="8" t="str">
        <f t="shared" si="43"/>
        <v/>
      </c>
      <c r="ET56" s="8" t="str">
        <f t="shared" si="44"/>
        <v/>
      </c>
      <c r="EU56" s="8" t="str">
        <f t="shared" si="45"/>
        <v/>
      </c>
      <c r="EV56" s="8" t="str">
        <f t="shared" si="46"/>
        <v/>
      </c>
      <c r="EW56" s="8" t="str">
        <f t="shared" si="47"/>
        <v/>
      </c>
      <c r="EX56" s="8" t="str">
        <f t="shared" si="48"/>
        <v/>
      </c>
      <c r="EY56" s="8" t="str">
        <f t="shared" si="49"/>
        <v/>
      </c>
      <c r="EZ56" s="8" t="str">
        <f t="shared" si="50"/>
        <v/>
      </c>
      <c r="FA56" s="8" t="str">
        <f t="shared" si="51"/>
        <v/>
      </c>
      <c r="FB56" s="8" t="str">
        <f t="shared" si="52"/>
        <v/>
      </c>
      <c r="FC56" s="8" t="str">
        <f t="shared" si="53"/>
        <v/>
      </c>
      <c r="FD56" s="8" t="str">
        <f t="shared" si="54"/>
        <v/>
      </c>
      <c r="FE56" s="8" t="str">
        <f t="shared" si="55"/>
        <v/>
      </c>
      <c r="FF56" s="8" t="str">
        <f t="shared" si="56"/>
        <v/>
      </c>
      <c r="FG56" s="8" t="str">
        <f t="shared" si="57"/>
        <v/>
      </c>
      <c r="FH56" s="8" t="str">
        <f t="shared" si="58"/>
        <v/>
      </c>
      <c r="FI56" s="8" t="str">
        <f t="shared" si="59"/>
        <v/>
      </c>
      <c r="FJ56" s="8" t="str">
        <f t="shared" si="60"/>
        <v/>
      </c>
      <c r="FK56" s="8" t="str">
        <f t="shared" si="61"/>
        <v/>
      </c>
      <c r="FL56" s="8" t="str">
        <f t="shared" si="62"/>
        <v/>
      </c>
      <c r="FM56" s="8" t="str">
        <f t="shared" si="63"/>
        <v/>
      </c>
      <c r="FN56" s="8" t="str">
        <f t="shared" si="117"/>
        <v/>
      </c>
      <c r="FO56" s="8" t="str">
        <f t="shared" si="117"/>
        <v/>
      </c>
      <c r="FP56" s="8" t="str">
        <f t="shared" si="64"/>
        <v/>
      </c>
      <c r="FQ56" s="8" t="str">
        <f t="shared" si="65"/>
        <v/>
      </c>
      <c r="FR56" s="8" t="str">
        <f t="shared" si="66"/>
        <v/>
      </c>
      <c r="FS56" s="8" t="str">
        <f t="shared" si="67"/>
        <v/>
      </c>
      <c r="FT56" s="8" t="str">
        <f t="shared" si="68"/>
        <v/>
      </c>
      <c r="FU56" s="8" t="str">
        <f t="shared" si="69"/>
        <v/>
      </c>
      <c r="FV56" s="8" t="str">
        <f t="shared" si="70"/>
        <v/>
      </c>
      <c r="FW56" s="8" t="str">
        <f t="shared" si="118"/>
        <v/>
      </c>
      <c r="FX56" s="8" t="str">
        <f t="shared" si="118"/>
        <v/>
      </c>
      <c r="FY56" s="8" t="str">
        <f t="shared" si="118"/>
        <v/>
      </c>
      <c r="FZ56" s="8" t="str">
        <f t="shared" si="71"/>
        <v/>
      </c>
      <c r="GA56" s="8" t="str">
        <f t="shared" si="72"/>
        <v/>
      </c>
      <c r="GB56" s="8" t="str">
        <f t="shared" si="73"/>
        <v/>
      </c>
      <c r="GC56" s="8" t="str">
        <f t="shared" si="74"/>
        <v/>
      </c>
      <c r="GD56" s="8" t="str">
        <f t="shared" si="75"/>
        <v/>
      </c>
      <c r="GE56" s="8" t="str">
        <f t="shared" si="76"/>
        <v/>
      </c>
      <c r="GF56" s="8" t="str">
        <f t="shared" si="77"/>
        <v/>
      </c>
      <c r="GG56" s="8" t="str">
        <f t="shared" si="78"/>
        <v/>
      </c>
      <c r="GH56" s="8" t="str">
        <f t="shared" si="79"/>
        <v/>
      </c>
      <c r="GI56" s="8" t="str">
        <f t="shared" si="80"/>
        <v/>
      </c>
      <c r="GJ56" s="8" t="str">
        <f t="shared" si="81"/>
        <v/>
      </c>
      <c r="GK56" s="8" t="str">
        <f t="shared" si="82"/>
        <v/>
      </c>
      <c r="GL56" s="8" t="str">
        <f t="shared" si="83"/>
        <v/>
      </c>
      <c r="GM56" s="8" t="str">
        <f t="shared" si="84"/>
        <v/>
      </c>
      <c r="GN56" s="8" t="str">
        <f t="shared" si="85"/>
        <v/>
      </c>
      <c r="GO56" s="8" t="str">
        <f t="shared" si="86"/>
        <v/>
      </c>
      <c r="GP56" s="8" t="str">
        <f t="shared" si="87"/>
        <v/>
      </c>
      <c r="GQ56" s="8" t="str">
        <f t="shared" si="88"/>
        <v/>
      </c>
      <c r="GR56" s="8" t="str">
        <f t="shared" si="89"/>
        <v/>
      </c>
      <c r="GS56" s="8" t="str">
        <f t="shared" si="90"/>
        <v/>
      </c>
      <c r="GT56" s="8" t="str">
        <f t="shared" si="91"/>
        <v/>
      </c>
      <c r="GU56" s="8" t="str">
        <f t="shared" si="92"/>
        <v/>
      </c>
      <c r="GV56" s="8" t="str">
        <f t="shared" si="93"/>
        <v/>
      </c>
      <c r="GW56" s="8" t="str">
        <f t="shared" si="94"/>
        <v/>
      </c>
      <c r="GX56" s="8" t="str">
        <f t="shared" si="95"/>
        <v/>
      </c>
      <c r="GY56" s="8" t="str">
        <f t="shared" si="96"/>
        <v/>
      </c>
      <c r="GZ56" s="8" t="str">
        <f t="shared" si="97"/>
        <v/>
      </c>
      <c r="HA56" s="8" t="str">
        <f t="shared" si="98"/>
        <v/>
      </c>
      <c r="HB56" s="8" t="str">
        <f t="shared" si="99"/>
        <v/>
      </c>
      <c r="HC56" s="8" t="str">
        <f t="shared" si="100"/>
        <v/>
      </c>
      <c r="HD56" s="8" t="str">
        <f t="shared" si="101"/>
        <v/>
      </c>
      <c r="HE56" s="8" t="str">
        <f t="shared" si="102"/>
        <v/>
      </c>
      <c r="HF56" s="8" t="str">
        <f t="shared" si="103"/>
        <v/>
      </c>
      <c r="HG56" s="8" t="str">
        <f t="shared" si="104"/>
        <v/>
      </c>
      <c r="HH56" s="8" t="str">
        <f t="shared" si="105"/>
        <v/>
      </c>
      <c r="HI56" s="8" t="str">
        <f t="shared" si="106"/>
        <v/>
      </c>
      <c r="HJ56" s="8" t="str">
        <f t="shared" si="107"/>
        <v/>
      </c>
      <c r="HK56" s="8" t="str">
        <f t="shared" si="108"/>
        <v/>
      </c>
      <c r="HL56" s="8" t="str">
        <f t="shared" si="109"/>
        <v/>
      </c>
      <c r="HM56" s="8" t="str">
        <f t="shared" si="110"/>
        <v/>
      </c>
      <c r="HN56" s="8" t="str">
        <f t="shared" si="111"/>
        <v/>
      </c>
      <c r="HO56" s="8" t="str">
        <f t="shared" si="112"/>
        <v/>
      </c>
      <c r="HP56" s="8" t="str">
        <f t="shared" si="113"/>
        <v/>
      </c>
      <c r="HQ56" s="9"/>
      <c r="HR56" s="147" t="str">
        <f t="shared" si="121"/>
        <v/>
      </c>
      <c r="HS56" s="147" t="str">
        <f t="shared" si="114"/>
        <v/>
      </c>
      <c r="HT56" s="147" t="str">
        <f t="shared" si="115"/>
        <v/>
      </c>
      <c r="HU56" s="147" t="str">
        <f t="shared" si="116"/>
        <v/>
      </c>
      <c r="HV56" s="147" t="str">
        <f t="shared" si="122"/>
        <v/>
      </c>
      <c r="HW56" s="147" t="str">
        <f t="shared" si="123"/>
        <v/>
      </c>
      <c r="HX56" s="9"/>
      <c r="HZ56" s="11"/>
      <c r="IA56" s="11"/>
      <c r="IB56" s="11">
        <f t="shared" si="124"/>
        <v>0</v>
      </c>
      <c r="IC56" s="34" t="str">
        <f t="shared" si="125"/>
        <v/>
      </c>
      <c r="IE56" s="12" t="s">
        <v>3</v>
      </c>
    </row>
    <row r="57" spans="1:239" s="10" customFormat="1" ht="25.5" x14ac:dyDescent="0.2">
      <c r="A57" s="30">
        <v>48</v>
      </c>
      <c r="B57" s="31" t="str">
        <f t="shared" si="119"/>
        <v/>
      </c>
      <c r="C57" s="70"/>
      <c r="D57" s="19"/>
      <c r="E57" s="19"/>
      <c r="F57" s="73"/>
      <c r="G57" s="73"/>
      <c r="H57" s="73"/>
      <c r="I57" s="73"/>
      <c r="J57" s="19"/>
      <c r="K57" s="19"/>
      <c r="L57" s="19"/>
      <c r="M57" s="19"/>
      <c r="N57" s="19"/>
      <c r="O57" s="28"/>
      <c r="P57" s="19"/>
      <c r="Q57" s="28"/>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61"/>
      <c r="DE57" s="163"/>
      <c r="DF57" s="31" t="str">
        <f t="shared" si="120"/>
        <v/>
      </c>
      <c r="DG57" s="153"/>
      <c r="DH57" s="154"/>
      <c r="DI57" s="154"/>
      <c r="DJ57" s="154"/>
      <c r="DK57" s="154"/>
      <c r="DL57" s="155"/>
      <c r="DN57" s="121"/>
      <c r="DO57" s="8" t="str">
        <f t="shared" si="6"/>
        <v/>
      </c>
      <c r="DP57" s="8" t="str">
        <f t="shared" si="19"/>
        <v/>
      </c>
      <c r="DQ57" s="8" t="str">
        <f t="shared" si="20"/>
        <v/>
      </c>
      <c r="DR57" s="134" t="str">
        <f t="shared" si="7"/>
        <v/>
      </c>
      <c r="DS57" s="8" t="str">
        <f t="shared" si="21"/>
        <v/>
      </c>
      <c r="DT57" s="8" t="str">
        <f t="shared" si="8"/>
        <v/>
      </c>
      <c r="DU57" s="8" t="str">
        <f t="shared" si="9"/>
        <v/>
      </c>
      <c r="DV57" s="8" t="str">
        <f t="shared" si="22"/>
        <v/>
      </c>
      <c r="DW57" s="8" t="str">
        <f t="shared" si="23"/>
        <v/>
      </c>
      <c r="DX57" s="8" t="str">
        <f t="shared" si="10"/>
        <v/>
      </c>
      <c r="DY57" s="8" t="str">
        <f t="shared" si="11"/>
        <v/>
      </c>
      <c r="DZ57" s="8" t="str">
        <f t="shared" si="24"/>
        <v/>
      </c>
      <c r="EA57" s="8" t="str">
        <f t="shared" si="25"/>
        <v/>
      </c>
      <c r="EB57" s="8" t="str">
        <f t="shared" si="26"/>
        <v/>
      </c>
      <c r="EC57" s="8" t="str">
        <f t="shared" si="27"/>
        <v/>
      </c>
      <c r="ED57" s="8" t="str">
        <f t="shared" si="28"/>
        <v/>
      </c>
      <c r="EE57" s="8" t="str">
        <f t="shared" si="29"/>
        <v/>
      </c>
      <c r="EF57" s="8" t="str">
        <f t="shared" si="30"/>
        <v/>
      </c>
      <c r="EG57" s="8" t="str">
        <f t="shared" si="31"/>
        <v/>
      </c>
      <c r="EH57" s="8" t="str">
        <f t="shared" si="32"/>
        <v/>
      </c>
      <c r="EI57" s="8" t="str">
        <f t="shared" si="33"/>
        <v/>
      </c>
      <c r="EJ57" s="8" t="str">
        <f t="shared" si="34"/>
        <v/>
      </c>
      <c r="EK57" s="8" t="str">
        <f t="shared" si="35"/>
        <v/>
      </c>
      <c r="EL57" s="8" t="str">
        <f t="shared" si="36"/>
        <v/>
      </c>
      <c r="EM57" s="8" t="str">
        <f t="shared" si="37"/>
        <v/>
      </c>
      <c r="EN57" s="8" t="str">
        <f t="shared" si="38"/>
        <v/>
      </c>
      <c r="EO57" s="8" t="str">
        <f t="shared" si="39"/>
        <v/>
      </c>
      <c r="EP57" s="8" t="str">
        <f t="shared" si="40"/>
        <v/>
      </c>
      <c r="EQ57" s="8" t="str">
        <f t="shared" si="41"/>
        <v/>
      </c>
      <c r="ER57" s="8" t="str">
        <f t="shared" si="42"/>
        <v/>
      </c>
      <c r="ES57" s="8" t="str">
        <f t="shared" si="43"/>
        <v/>
      </c>
      <c r="ET57" s="8" t="str">
        <f t="shared" si="44"/>
        <v/>
      </c>
      <c r="EU57" s="8" t="str">
        <f t="shared" si="45"/>
        <v/>
      </c>
      <c r="EV57" s="8" t="str">
        <f t="shared" si="46"/>
        <v/>
      </c>
      <c r="EW57" s="8" t="str">
        <f t="shared" si="47"/>
        <v/>
      </c>
      <c r="EX57" s="8" t="str">
        <f t="shared" si="48"/>
        <v/>
      </c>
      <c r="EY57" s="8" t="str">
        <f t="shared" si="49"/>
        <v/>
      </c>
      <c r="EZ57" s="8" t="str">
        <f t="shared" si="50"/>
        <v/>
      </c>
      <c r="FA57" s="8" t="str">
        <f t="shared" si="51"/>
        <v/>
      </c>
      <c r="FB57" s="8" t="str">
        <f t="shared" si="52"/>
        <v/>
      </c>
      <c r="FC57" s="8" t="str">
        <f t="shared" si="53"/>
        <v/>
      </c>
      <c r="FD57" s="8" t="str">
        <f t="shared" si="54"/>
        <v/>
      </c>
      <c r="FE57" s="8" t="str">
        <f t="shared" si="55"/>
        <v/>
      </c>
      <c r="FF57" s="8" t="str">
        <f t="shared" si="56"/>
        <v/>
      </c>
      <c r="FG57" s="8" t="str">
        <f t="shared" si="57"/>
        <v/>
      </c>
      <c r="FH57" s="8" t="str">
        <f t="shared" si="58"/>
        <v/>
      </c>
      <c r="FI57" s="8" t="str">
        <f t="shared" si="59"/>
        <v/>
      </c>
      <c r="FJ57" s="8" t="str">
        <f t="shared" si="60"/>
        <v/>
      </c>
      <c r="FK57" s="8" t="str">
        <f t="shared" si="61"/>
        <v/>
      </c>
      <c r="FL57" s="8" t="str">
        <f t="shared" si="62"/>
        <v/>
      </c>
      <c r="FM57" s="8" t="str">
        <f t="shared" si="63"/>
        <v/>
      </c>
      <c r="FN57" s="8" t="str">
        <f t="shared" si="117"/>
        <v/>
      </c>
      <c r="FO57" s="8" t="str">
        <f t="shared" si="117"/>
        <v/>
      </c>
      <c r="FP57" s="8" t="str">
        <f t="shared" si="64"/>
        <v/>
      </c>
      <c r="FQ57" s="8" t="str">
        <f t="shared" si="65"/>
        <v/>
      </c>
      <c r="FR57" s="8" t="str">
        <f t="shared" si="66"/>
        <v/>
      </c>
      <c r="FS57" s="8" t="str">
        <f t="shared" si="67"/>
        <v/>
      </c>
      <c r="FT57" s="8" t="str">
        <f t="shared" si="68"/>
        <v/>
      </c>
      <c r="FU57" s="8" t="str">
        <f t="shared" si="69"/>
        <v/>
      </c>
      <c r="FV57" s="8" t="str">
        <f t="shared" si="70"/>
        <v/>
      </c>
      <c r="FW57" s="8" t="str">
        <f t="shared" si="118"/>
        <v/>
      </c>
      <c r="FX57" s="8" t="str">
        <f t="shared" si="118"/>
        <v/>
      </c>
      <c r="FY57" s="8" t="str">
        <f t="shared" si="118"/>
        <v/>
      </c>
      <c r="FZ57" s="8" t="str">
        <f t="shared" si="71"/>
        <v/>
      </c>
      <c r="GA57" s="8" t="str">
        <f t="shared" si="72"/>
        <v/>
      </c>
      <c r="GB57" s="8" t="str">
        <f t="shared" si="73"/>
        <v/>
      </c>
      <c r="GC57" s="8" t="str">
        <f t="shared" si="74"/>
        <v/>
      </c>
      <c r="GD57" s="8" t="str">
        <f t="shared" si="75"/>
        <v/>
      </c>
      <c r="GE57" s="8" t="str">
        <f t="shared" si="76"/>
        <v/>
      </c>
      <c r="GF57" s="8" t="str">
        <f t="shared" si="77"/>
        <v/>
      </c>
      <c r="GG57" s="8" t="str">
        <f t="shared" si="78"/>
        <v/>
      </c>
      <c r="GH57" s="8" t="str">
        <f t="shared" si="79"/>
        <v/>
      </c>
      <c r="GI57" s="8" t="str">
        <f t="shared" si="80"/>
        <v/>
      </c>
      <c r="GJ57" s="8" t="str">
        <f t="shared" si="81"/>
        <v/>
      </c>
      <c r="GK57" s="8" t="str">
        <f t="shared" si="82"/>
        <v/>
      </c>
      <c r="GL57" s="8" t="str">
        <f t="shared" si="83"/>
        <v/>
      </c>
      <c r="GM57" s="8" t="str">
        <f t="shared" si="84"/>
        <v/>
      </c>
      <c r="GN57" s="8" t="str">
        <f t="shared" si="85"/>
        <v/>
      </c>
      <c r="GO57" s="8" t="str">
        <f t="shared" si="86"/>
        <v/>
      </c>
      <c r="GP57" s="8" t="str">
        <f t="shared" si="87"/>
        <v/>
      </c>
      <c r="GQ57" s="8" t="str">
        <f t="shared" si="88"/>
        <v/>
      </c>
      <c r="GR57" s="8" t="str">
        <f t="shared" si="89"/>
        <v/>
      </c>
      <c r="GS57" s="8" t="str">
        <f t="shared" si="90"/>
        <v/>
      </c>
      <c r="GT57" s="8" t="str">
        <f t="shared" si="91"/>
        <v/>
      </c>
      <c r="GU57" s="8" t="str">
        <f t="shared" si="92"/>
        <v/>
      </c>
      <c r="GV57" s="8" t="str">
        <f t="shared" si="93"/>
        <v/>
      </c>
      <c r="GW57" s="8" t="str">
        <f t="shared" si="94"/>
        <v/>
      </c>
      <c r="GX57" s="8" t="str">
        <f t="shared" si="95"/>
        <v/>
      </c>
      <c r="GY57" s="8" t="str">
        <f t="shared" si="96"/>
        <v/>
      </c>
      <c r="GZ57" s="8" t="str">
        <f t="shared" si="97"/>
        <v/>
      </c>
      <c r="HA57" s="8" t="str">
        <f t="shared" si="98"/>
        <v/>
      </c>
      <c r="HB57" s="8" t="str">
        <f t="shared" si="99"/>
        <v/>
      </c>
      <c r="HC57" s="8" t="str">
        <f t="shared" si="100"/>
        <v/>
      </c>
      <c r="HD57" s="8" t="str">
        <f t="shared" si="101"/>
        <v/>
      </c>
      <c r="HE57" s="8" t="str">
        <f t="shared" si="102"/>
        <v/>
      </c>
      <c r="HF57" s="8" t="str">
        <f t="shared" si="103"/>
        <v/>
      </c>
      <c r="HG57" s="8" t="str">
        <f t="shared" si="104"/>
        <v/>
      </c>
      <c r="HH57" s="8" t="str">
        <f t="shared" si="105"/>
        <v/>
      </c>
      <c r="HI57" s="8" t="str">
        <f t="shared" si="106"/>
        <v/>
      </c>
      <c r="HJ57" s="8" t="str">
        <f t="shared" si="107"/>
        <v/>
      </c>
      <c r="HK57" s="8" t="str">
        <f t="shared" si="108"/>
        <v/>
      </c>
      <c r="HL57" s="8" t="str">
        <f t="shared" si="109"/>
        <v/>
      </c>
      <c r="HM57" s="8" t="str">
        <f t="shared" si="110"/>
        <v/>
      </c>
      <c r="HN57" s="8" t="str">
        <f t="shared" si="111"/>
        <v/>
      </c>
      <c r="HO57" s="8" t="str">
        <f t="shared" si="112"/>
        <v/>
      </c>
      <c r="HP57" s="8" t="str">
        <f t="shared" si="113"/>
        <v/>
      </c>
      <c r="HQ57" s="9"/>
      <c r="HR57" s="147" t="str">
        <f t="shared" si="121"/>
        <v/>
      </c>
      <c r="HS57" s="147" t="str">
        <f t="shared" si="114"/>
        <v/>
      </c>
      <c r="HT57" s="147" t="str">
        <f t="shared" si="115"/>
        <v/>
      </c>
      <c r="HU57" s="147" t="str">
        <f t="shared" si="116"/>
        <v/>
      </c>
      <c r="HV57" s="147" t="str">
        <f t="shared" si="122"/>
        <v/>
      </c>
      <c r="HW57" s="147" t="str">
        <f t="shared" si="123"/>
        <v/>
      </c>
      <c r="HX57" s="9"/>
      <c r="HZ57" s="11"/>
      <c r="IA57" s="11"/>
      <c r="IB57" s="11">
        <f t="shared" si="124"/>
        <v>0</v>
      </c>
      <c r="IC57" s="34" t="str">
        <f t="shared" si="125"/>
        <v/>
      </c>
      <c r="IE57" s="12" t="s">
        <v>3</v>
      </c>
    </row>
    <row r="58" spans="1:239" s="10" customFormat="1" ht="25.5" x14ac:dyDescent="0.2">
      <c r="A58" s="30">
        <v>49</v>
      </c>
      <c r="B58" s="31" t="str">
        <f t="shared" si="119"/>
        <v/>
      </c>
      <c r="C58" s="70"/>
      <c r="D58" s="19"/>
      <c r="E58" s="19"/>
      <c r="F58" s="73"/>
      <c r="G58" s="73"/>
      <c r="H58" s="73"/>
      <c r="I58" s="73"/>
      <c r="J58" s="19"/>
      <c r="K58" s="19"/>
      <c r="L58" s="19"/>
      <c r="M58" s="19"/>
      <c r="N58" s="19"/>
      <c r="O58" s="28"/>
      <c r="P58" s="19"/>
      <c r="Q58" s="28"/>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61"/>
      <c r="DE58" s="163"/>
      <c r="DF58" s="31" t="str">
        <f t="shared" si="120"/>
        <v/>
      </c>
      <c r="DG58" s="153"/>
      <c r="DH58" s="154"/>
      <c r="DI58" s="154"/>
      <c r="DJ58" s="154"/>
      <c r="DK58" s="154"/>
      <c r="DL58" s="155"/>
      <c r="DN58" s="121"/>
      <c r="DO58" s="8" t="str">
        <f t="shared" si="6"/>
        <v/>
      </c>
      <c r="DP58" s="8" t="str">
        <f t="shared" si="19"/>
        <v/>
      </c>
      <c r="DQ58" s="8" t="str">
        <f t="shared" si="20"/>
        <v/>
      </c>
      <c r="DR58" s="134" t="str">
        <f t="shared" si="7"/>
        <v/>
      </c>
      <c r="DS58" s="8" t="str">
        <f t="shared" si="21"/>
        <v/>
      </c>
      <c r="DT58" s="8" t="str">
        <f t="shared" si="8"/>
        <v/>
      </c>
      <c r="DU58" s="8" t="str">
        <f t="shared" si="9"/>
        <v/>
      </c>
      <c r="DV58" s="8" t="str">
        <f t="shared" si="22"/>
        <v/>
      </c>
      <c r="DW58" s="8" t="str">
        <f t="shared" si="23"/>
        <v/>
      </c>
      <c r="DX58" s="8" t="str">
        <f t="shared" si="10"/>
        <v/>
      </c>
      <c r="DY58" s="8" t="str">
        <f t="shared" si="11"/>
        <v/>
      </c>
      <c r="DZ58" s="8" t="str">
        <f t="shared" si="24"/>
        <v/>
      </c>
      <c r="EA58" s="8" t="str">
        <f t="shared" si="25"/>
        <v/>
      </c>
      <c r="EB58" s="8" t="str">
        <f t="shared" si="26"/>
        <v/>
      </c>
      <c r="EC58" s="8" t="str">
        <f t="shared" si="27"/>
        <v/>
      </c>
      <c r="ED58" s="8" t="str">
        <f t="shared" si="28"/>
        <v/>
      </c>
      <c r="EE58" s="8" t="str">
        <f t="shared" si="29"/>
        <v/>
      </c>
      <c r="EF58" s="8" t="str">
        <f t="shared" si="30"/>
        <v/>
      </c>
      <c r="EG58" s="8" t="str">
        <f t="shared" si="31"/>
        <v/>
      </c>
      <c r="EH58" s="8" t="str">
        <f t="shared" si="32"/>
        <v/>
      </c>
      <c r="EI58" s="8" t="str">
        <f t="shared" si="33"/>
        <v/>
      </c>
      <c r="EJ58" s="8" t="str">
        <f t="shared" si="34"/>
        <v/>
      </c>
      <c r="EK58" s="8" t="str">
        <f t="shared" si="35"/>
        <v/>
      </c>
      <c r="EL58" s="8" t="str">
        <f t="shared" si="36"/>
        <v/>
      </c>
      <c r="EM58" s="8" t="str">
        <f t="shared" si="37"/>
        <v/>
      </c>
      <c r="EN58" s="8" t="str">
        <f t="shared" si="38"/>
        <v/>
      </c>
      <c r="EO58" s="8" t="str">
        <f t="shared" si="39"/>
        <v/>
      </c>
      <c r="EP58" s="8" t="str">
        <f t="shared" si="40"/>
        <v/>
      </c>
      <c r="EQ58" s="8" t="str">
        <f t="shared" si="41"/>
        <v/>
      </c>
      <c r="ER58" s="8" t="str">
        <f t="shared" si="42"/>
        <v/>
      </c>
      <c r="ES58" s="8" t="str">
        <f t="shared" si="43"/>
        <v/>
      </c>
      <c r="ET58" s="8" t="str">
        <f t="shared" si="44"/>
        <v/>
      </c>
      <c r="EU58" s="8" t="str">
        <f t="shared" si="45"/>
        <v/>
      </c>
      <c r="EV58" s="8" t="str">
        <f t="shared" si="46"/>
        <v/>
      </c>
      <c r="EW58" s="8" t="str">
        <f t="shared" si="47"/>
        <v/>
      </c>
      <c r="EX58" s="8" t="str">
        <f t="shared" si="48"/>
        <v/>
      </c>
      <c r="EY58" s="8" t="str">
        <f t="shared" si="49"/>
        <v/>
      </c>
      <c r="EZ58" s="8" t="str">
        <f t="shared" si="50"/>
        <v/>
      </c>
      <c r="FA58" s="8" t="str">
        <f t="shared" si="51"/>
        <v/>
      </c>
      <c r="FB58" s="8" t="str">
        <f t="shared" si="52"/>
        <v/>
      </c>
      <c r="FC58" s="8" t="str">
        <f t="shared" si="53"/>
        <v/>
      </c>
      <c r="FD58" s="8" t="str">
        <f t="shared" si="54"/>
        <v/>
      </c>
      <c r="FE58" s="8" t="str">
        <f t="shared" si="55"/>
        <v/>
      </c>
      <c r="FF58" s="8" t="str">
        <f t="shared" si="56"/>
        <v/>
      </c>
      <c r="FG58" s="8" t="str">
        <f t="shared" si="57"/>
        <v/>
      </c>
      <c r="FH58" s="8" t="str">
        <f t="shared" si="58"/>
        <v/>
      </c>
      <c r="FI58" s="8" t="str">
        <f t="shared" si="59"/>
        <v/>
      </c>
      <c r="FJ58" s="8" t="str">
        <f t="shared" si="60"/>
        <v/>
      </c>
      <c r="FK58" s="8" t="str">
        <f t="shared" si="61"/>
        <v/>
      </c>
      <c r="FL58" s="8" t="str">
        <f t="shared" si="62"/>
        <v/>
      </c>
      <c r="FM58" s="8" t="str">
        <f t="shared" si="63"/>
        <v/>
      </c>
      <c r="FN58" s="8" t="str">
        <f t="shared" si="117"/>
        <v/>
      </c>
      <c r="FO58" s="8" t="str">
        <f t="shared" si="117"/>
        <v/>
      </c>
      <c r="FP58" s="8" t="str">
        <f t="shared" si="64"/>
        <v/>
      </c>
      <c r="FQ58" s="8" t="str">
        <f t="shared" si="65"/>
        <v/>
      </c>
      <c r="FR58" s="8" t="str">
        <f t="shared" si="66"/>
        <v/>
      </c>
      <c r="FS58" s="8" t="str">
        <f t="shared" si="67"/>
        <v/>
      </c>
      <c r="FT58" s="8" t="str">
        <f t="shared" si="68"/>
        <v/>
      </c>
      <c r="FU58" s="8" t="str">
        <f t="shared" si="69"/>
        <v/>
      </c>
      <c r="FV58" s="8" t="str">
        <f t="shared" si="70"/>
        <v/>
      </c>
      <c r="FW58" s="8" t="str">
        <f t="shared" si="118"/>
        <v/>
      </c>
      <c r="FX58" s="8" t="str">
        <f t="shared" si="118"/>
        <v/>
      </c>
      <c r="FY58" s="8" t="str">
        <f t="shared" si="118"/>
        <v/>
      </c>
      <c r="FZ58" s="8" t="str">
        <f t="shared" si="71"/>
        <v/>
      </c>
      <c r="GA58" s="8" t="str">
        <f t="shared" si="72"/>
        <v/>
      </c>
      <c r="GB58" s="8" t="str">
        <f t="shared" si="73"/>
        <v/>
      </c>
      <c r="GC58" s="8" t="str">
        <f t="shared" si="74"/>
        <v/>
      </c>
      <c r="GD58" s="8" t="str">
        <f t="shared" si="75"/>
        <v/>
      </c>
      <c r="GE58" s="8" t="str">
        <f t="shared" si="76"/>
        <v/>
      </c>
      <c r="GF58" s="8" t="str">
        <f t="shared" si="77"/>
        <v/>
      </c>
      <c r="GG58" s="8" t="str">
        <f t="shared" si="78"/>
        <v/>
      </c>
      <c r="GH58" s="8" t="str">
        <f t="shared" si="79"/>
        <v/>
      </c>
      <c r="GI58" s="8" t="str">
        <f t="shared" si="80"/>
        <v/>
      </c>
      <c r="GJ58" s="8" t="str">
        <f t="shared" si="81"/>
        <v/>
      </c>
      <c r="GK58" s="8" t="str">
        <f t="shared" si="82"/>
        <v/>
      </c>
      <c r="GL58" s="8" t="str">
        <f t="shared" si="83"/>
        <v/>
      </c>
      <c r="GM58" s="8" t="str">
        <f t="shared" si="84"/>
        <v/>
      </c>
      <c r="GN58" s="8" t="str">
        <f t="shared" si="85"/>
        <v/>
      </c>
      <c r="GO58" s="8" t="str">
        <f t="shared" si="86"/>
        <v/>
      </c>
      <c r="GP58" s="8" t="str">
        <f t="shared" si="87"/>
        <v/>
      </c>
      <c r="GQ58" s="8" t="str">
        <f t="shared" si="88"/>
        <v/>
      </c>
      <c r="GR58" s="8" t="str">
        <f t="shared" si="89"/>
        <v/>
      </c>
      <c r="GS58" s="8" t="str">
        <f t="shared" si="90"/>
        <v/>
      </c>
      <c r="GT58" s="8" t="str">
        <f t="shared" si="91"/>
        <v/>
      </c>
      <c r="GU58" s="8" t="str">
        <f t="shared" si="92"/>
        <v/>
      </c>
      <c r="GV58" s="8" t="str">
        <f t="shared" si="93"/>
        <v/>
      </c>
      <c r="GW58" s="8" t="str">
        <f t="shared" si="94"/>
        <v/>
      </c>
      <c r="GX58" s="8" t="str">
        <f t="shared" si="95"/>
        <v/>
      </c>
      <c r="GY58" s="8" t="str">
        <f t="shared" si="96"/>
        <v/>
      </c>
      <c r="GZ58" s="8" t="str">
        <f t="shared" si="97"/>
        <v/>
      </c>
      <c r="HA58" s="8" t="str">
        <f t="shared" si="98"/>
        <v/>
      </c>
      <c r="HB58" s="8" t="str">
        <f t="shared" si="99"/>
        <v/>
      </c>
      <c r="HC58" s="8" t="str">
        <f t="shared" si="100"/>
        <v/>
      </c>
      <c r="HD58" s="8" t="str">
        <f t="shared" si="101"/>
        <v/>
      </c>
      <c r="HE58" s="8" t="str">
        <f t="shared" si="102"/>
        <v/>
      </c>
      <c r="HF58" s="8" t="str">
        <f t="shared" si="103"/>
        <v/>
      </c>
      <c r="HG58" s="8" t="str">
        <f t="shared" si="104"/>
        <v/>
      </c>
      <c r="HH58" s="8" t="str">
        <f t="shared" si="105"/>
        <v/>
      </c>
      <c r="HI58" s="8" t="str">
        <f t="shared" si="106"/>
        <v/>
      </c>
      <c r="HJ58" s="8" t="str">
        <f t="shared" si="107"/>
        <v/>
      </c>
      <c r="HK58" s="8" t="str">
        <f t="shared" si="108"/>
        <v/>
      </c>
      <c r="HL58" s="8" t="str">
        <f t="shared" si="109"/>
        <v/>
      </c>
      <c r="HM58" s="8" t="str">
        <f t="shared" si="110"/>
        <v/>
      </c>
      <c r="HN58" s="8" t="str">
        <f t="shared" si="111"/>
        <v/>
      </c>
      <c r="HO58" s="8" t="str">
        <f t="shared" si="112"/>
        <v/>
      </c>
      <c r="HP58" s="8" t="str">
        <f t="shared" si="113"/>
        <v/>
      </c>
      <c r="HQ58" s="9"/>
      <c r="HR58" s="147" t="str">
        <f t="shared" si="121"/>
        <v/>
      </c>
      <c r="HS58" s="147" t="str">
        <f t="shared" si="114"/>
        <v/>
      </c>
      <c r="HT58" s="147" t="str">
        <f t="shared" si="115"/>
        <v/>
      </c>
      <c r="HU58" s="147" t="str">
        <f t="shared" si="116"/>
        <v/>
      </c>
      <c r="HV58" s="147" t="str">
        <f t="shared" si="122"/>
        <v/>
      </c>
      <c r="HW58" s="147" t="str">
        <f t="shared" si="123"/>
        <v/>
      </c>
      <c r="HX58" s="9"/>
      <c r="HZ58" s="11"/>
      <c r="IA58" s="11"/>
      <c r="IB58" s="11">
        <f t="shared" si="124"/>
        <v>0</v>
      </c>
      <c r="IC58" s="34" t="str">
        <f t="shared" si="125"/>
        <v/>
      </c>
      <c r="IE58" s="12" t="s">
        <v>3</v>
      </c>
    </row>
    <row r="59" spans="1:239" s="10" customFormat="1" ht="25.5" x14ac:dyDescent="0.2">
      <c r="A59" s="30">
        <v>50</v>
      </c>
      <c r="B59" s="31" t="str">
        <f t="shared" si="119"/>
        <v/>
      </c>
      <c r="C59" s="70"/>
      <c r="D59" s="19"/>
      <c r="E59" s="19"/>
      <c r="F59" s="73"/>
      <c r="G59" s="73"/>
      <c r="H59" s="73"/>
      <c r="I59" s="73"/>
      <c r="J59" s="19"/>
      <c r="K59" s="19"/>
      <c r="L59" s="19"/>
      <c r="M59" s="19"/>
      <c r="N59" s="19"/>
      <c r="O59" s="28"/>
      <c r="P59" s="19"/>
      <c r="Q59" s="28"/>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61"/>
      <c r="DE59" s="163"/>
      <c r="DF59" s="31" t="str">
        <f t="shared" si="120"/>
        <v/>
      </c>
      <c r="DG59" s="153"/>
      <c r="DH59" s="154"/>
      <c r="DI59" s="154"/>
      <c r="DJ59" s="154"/>
      <c r="DK59" s="154"/>
      <c r="DL59" s="155"/>
      <c r="DN59" s="121"/>
      <c r="DO59" s="8" t="str">
        <f t="shared" si="6"/>
        <v/>
      </c>
      <c r="DP59" s="8" t="str">
        <f t="shared" si="19"/>
        <v/>
      </c>
      <c r="DQ59" s="8" t="str">
        <f t="shared" si="20"/>
        <v/>
      </c>
      <c r="DR59" s="134" t="str">
        <f t="shared" si="7"/>
        <v/>
      </c>
      <c r="DS59" s="8" t="str">
        <f t="shared" si="21"/>
        <v/>
      </c>
      <c r="DT59" s="8" t="str">
        <f t="shared" si="8"/>
        <v/>
      </c>
      <c r="DU59" s="8" t="str">
        <f t="shared" si="9"/>
        <v/>
      </c>
      <c r="DV59" s="8" t="str">
        <f t="shared" si="22"/>
        <v/>
      </c>
      <c r="DW59" s="8" t="str">
        <f t="shared" si="23"/>
        <v/>
      </c>
      <c r="DX59" s="8" t="str">
        <f t="shared" si="10"/>
        <v/>
      </c>
      <c r="DY59" s="8" t="str">
        <f t="shared" si="11"/>
        <v/>
      </c>
      <c r="DZ59" s="8" t="str">
        <f t="shared" si="24"/>
        <v/>
      </c>
      <c r="EA59" s="8" t="str">
        <f t="shared" si="25"/>
        <v/>
      </c>
      <c r="EB59" s="8" t="str">
        <f t="shared" si="26"/>
        <v/>
      </c>
      <c r="EC59" s="8" t="str">
        <f t="shared" si="27"/>
        <v/>
      </c>
      <c r="ED59" s="8" t="str">
        <f t="shared" si="28"/>
        <v/>
      </c>
      <c r="EE59" s="8" t="str">
        <f t="shared" si="29"/>
        <v/>
      </c>
      <c r="EF59" s="8" t="str">
        <f t="shared" si="30"/>
        <v/>
      </c>
      <c r="EG59" s="8" t="str">
        <f t="shared" si="31"/>
        <v/>
      </c>
      <c r="EH59" s="8" t="str">
        <f t="shared" si="32"/>
        <v/>
      </c>
      <c r="EI59" s="8" t="str">
        <f t="shared" si="33"/>
        <v/>
      </c>
      <c r="EJ59" s="8" t="str">
        <f t="shared" si="34"/>
        <v/>
      </c>
      <c r="EK59" s="8" t="str">
        <f t="shared" si="35"/>
        <v/>
      </c>
      <c r="EL59" s="8" t="str">
        <f t="shared" si="36"/>
        <v/>
      </c>
      <c r="EM59" s="8" t="str">
        <f t="shared" si="37"/>
        <v/>
      </c>
      <c r="EN59" s="8" t="str">
        <f t="shared" si="38"/>
        <v/>
      </c>
      <c r="EO59" s="8" t="str">
        <f t="shared" si="39"/>
        <v/>
      </c>
      <c r="EP59" s="8" t="str">
        <f t="shared" si="40"/>
        <v/>
      </c>
      <c r="EQ59" s="8" t="str">
        <f t="shared" si="41"/>
        <v/>
      </c>
      <c r="ER59" s="8" t="str">
        <f t="shared" si="42"/>
        <v/>
      </c>
      <c r="ES59" s="8" t="str">
        <f t="shared" si="43"/>
        <v/>
      </c>
      <c r="ET59" s="8" t="str">
        <f t="shared" si="44"/>
        <v/>
      </c>
      <c r="EU59" s="8" t="str">
        <f t="shared" si="45"/>
        <v/>
      </c>
      <c r="EV59" s="8" t="str">
        <f t="shared" si="46"/>
        <v/>
      </c>
      <c r="EW59" s="8" t="str">
        <f t="shared" si="47"/>
        <v/>
      </c>
      <c r="EX59" s="8" t="str">
        <f t="shared" si="48"/>
        <v/>
      </c>
      <c r="EY59" s="8" t="str">
        <f t="shared" si="49"/>
        <v/>
      </c>
      <c r="EZ59" s="8" t="str">
        <f t="shared" si="50"/>
        <v/>
      </c>
      <c r="FA59" s="8" t="str">
        <f t="shared" si="51"/>
        <v/>
      </c>
      <c r="FB59" s="8" t="str">
        <f t="shared" si="52"/>
        <v/>
      </c>
      <c r="FC59" s="8" t="str">
        <f t="shared" si="53"/>
        <v/>
      </c>
      <c r="FD59" s="8" t="str">
        <f t="shared" si="54"/>
        <v/>
      </c>
      <c r="FE59" s="8" t="str">
        <f t="shared" si="55"/>
        <v/>
      </c>
      <c r="FF59" s="8" t="str">
        <f t="shared" si="56"/>
        <v/>
      </c>
      <c r="FG59" s="8" t="str">
        <f t="shared" si="57"/>
        <v/>
      </c>
      <c r="FH59" s="8" t="str">
        <f t="shared" si="58"/>
        <v/>
      </c>
      <c r="FI59" s="8" t="str">
        <f t="shared" si="59"/>
        <v/>
      </c>
      <c r="FJ59" s="8" t="str">
        <f t="shared" si="60"/>
        <v/>
      </c>
      <c r="FK59" s="8" t="str">
        <f t="shared" si="61"/>
        <v/>
      </c>
      <c r="FL59" s="8" t="str">
        <f t="shared" si="62"/>
        <v/>
      </c>
      <c r="FM59" s="8" t="str">
        <f t="shared" si="63"/>
        <v/>
      </c>
      <c r="FN59" s="8" t="str">
        <f t="shared" si="117"/>
        <v/>
      </c>
      <c r="FO59" s="8" t="str">
        <f t="shared" si="117"/>
        <v/>
      </c>
      <c r="FP59" s="8" t="str">
        <f t="shared" si="64"/>
        <v/>
      </c>
      <c r="FQ59" s="8" t="str">
        <f t="shared" si="65"/>
        <v/>
      </c>
      <c r="FR59" s="8" t="str">
        <f t="shared" si="66"/>
        <v/>
      </c>
      <c r="FS59" s="8" t="str">
        <f t="shared" si="67"/>
        <v/>
      </c>
      <c r="FT59" s="8" t="str">
        <f t="shared" si="68"/>
        <v/>
      </c>
      <c r="FU59" s="8" t="str">
        <f t="shared" si="69"/>
        <v/>
      </c>
      <c r="FV59" s="8" t="str">
        <f t="shared" si="70"/>
        <v/>
      </c>
      <c r="FW59" s="8" t="str">
        <f t="shared" si="118"/>
        <v/>
      </c>
      <c r="FX59" s="8" t="str">
        <f t="shared" si="118"/>
        <v/>
      </c>
      <c r="FY59" s="8" t="str">
        <f t="shared" si="118"/>
        <v/>
      </c>
      <c r="FZ59" s="8" t="str">
        <f t="shared" si="71"/>
        <v/>
      </c>
      <c r="GA59" s="8" t="str">
        <f t="shared" si="72"/>
        <v/>
      </c>
      <c r="GB59" s="8" t="str">
        <f t="shared" si="73"/>
        <v/>
      </c>
      <c r="GC59" s="8" t="str">
        <f t="shared" si="74"/>
        <v/>
      </c>
      <c r="GD59" s="8" t="str">
        <f t="shared" si="75"/>
        <v/>
      </c>
      <c r="GE59" s="8" t="str">
        <f t="shared" si="76"/>
        <v/>
      </c>
      <c r="GF59" s="8" t="str">
        <f t="shared" si="77"/>
        <v/>
      </c>
      <c r="GG59" s="8" t="str">
        <f t="shared" si="78"/>
        <v/>
      </c>
      <c r="GH59" s="8" t="str">
        <f t="shared" si="79"/>
        <v/>
      </c>
      <c r="GI59" s="8" t="str">
        <f t="shared" si="80"/>
        <v/>
      </c>
      <c r="GJ59" s="8" t="str">
        <f t="shared" si="81"/>
        <v/>
      </c>
      <c r="GK59" s="8" t="str">
        <f t="shared" si="82"/>
        <v/>
      </c>
      <c r="GL59" s="8" t="str">
        <f t="shared" si="83"/>
        <v/>
      </c>
      <c r="GM59" s="8" t="str">
        <f t="shared" si="84"/>
        <v/>
      </c>
      <c r="GN59" s="8" t="str">
        <f t="shared" si="85"/>
        <v/>
      </c>
      <c r="GO59" s="8" t="str">
        <f t="shared" si="86"/>
        <v/>
      </c>
      <c r="GP59" s="8" t="str">
        <f t="shared" si="87"/>
        <v/>
      </c>
      <c r="GQ59" s="8" t="str">
        <f t="shared" si="88"/>
        <v/>
      </c>
      <c r="GR59" s="8" t="str">
        <f t="shared" si="89"/>
        <v/>
      </c>
      <c r="GS59" s="8" t="str">
        <f t="shared" si="90"/>
        <v/>
      </c>
      <c r="GT59" s="8" t="str">
        <f t="shared" si="91"/>
        <v/>
      </c>
      <c r="GU59" s="8" t="str">
        <f t="shared" si="92"/>
        <v/>
      </c>
      <c r="GV59" s="8" t="str">
        <f t="shared" si="93"/>
        <v/>
      </c>
      <c r="GW59" s="8" t="str">
        <f t="shared" si="94"/>
        <v/>
      </c>
      <c r="GX59" s="8" t="str">
        <f t="shared" si="95"/>
        <v/>
      </c>
      <c r="GY59" s="8" t="str">
        <f t="shared" si="96"/>
        <v/>
      </c>
      <c r="GZ59" s="8" t="str">
        <f t="shared" si="97"/>
        <v/>
      </c>
      <c r="HA59" s="8" t="str">
        <f t="shared" si="98"/>
        <v/>
      </c>
      <c r="HB59" s="8" t="str">
        <f t="shared" si="99"/>
        <v/>
      </c>
      <c r="HC59" s="8" t="str">
        <f t="shared" si="100"/>
        <v/>
      </c>
      <c r="HD59" s="8" t="str">
        <f t="shared" si="101"/>
        <v/>
      </c>
      <c r="HE59" s="8" t="str">
        <f t="shared" si="102"/>
        <v/>
      </c>
      <c r="HF59" s="8" t="str">
        <f t="shared" si="103"/>
        <v/>
      </c>
      <c r="HG59" s="8" t="str">
        <f t="shared" si="104"/>
        <v/>
      </c>
      <c r="HH59" s="8" t="str">
        <f t="shared" si="105"/>
        <v/>
      </c>
      <c r="HI59" s="8" t="str">
        <f t="shared" si="106"/>
        <v/>
      </c>
      <c r="HJ59" s="8" t="str">
        <f t="shared" si="107"/>
        <v/>
      </c>
      <c r="HK59" s="8" t="str">
        <f t="shared" si="108"/>
        <v/>
      </c>
      <c r="HL59" s="8" t="str">
        <f t="shared" si="109"/>
        <v/>
      </c>
      <c r="HM59" s="8" t="str">
        <f t="shared" si="110"/>
        <v/>
      </c>
      <c r="HN59" s="8" t="str">
        <f t="shared" si="111"/>
        <v/>
      </c>
      <c r="HO59" s="8" t="str">
        <f t="shared" si="112"/>
        <v/>
      </c>
      <c r="HP59" s="8" t="str">
        <f t="shared" si="113"/>
        <v/>
      </c>
      <c r="HQ59" s="9"/>
      <c r="HR59" s="147" t="str">
        <f t="shared" si="121"/>
        <v/>
      </c>
      <c r="HS59" s="147" t="str">
        <f t="shared" si="114"/>
        <v/>
      </c>
      <c r="HT59" s="147" t="str">
        <f t="shared" si="115"/>
        <v/>
      </c>
      <c r="HU59" s="147" t="str">
        <f t="shared" si="116"/>
        <v/>
      </c>
      <c r="HV59" s="147" t="str">
        <f t="shared" si="122"/>
        <v/>
      </c>
      <c r="HW59" s="147" t="str">
        <f t="shared" si="123"/>
        <v/>
      </c>
      <c r="HX59" s="9"/>
      <c r="HZ59" s="11"/>
      <c r="IA59" s="11"/>
      <c r="IB59" s="11">
        <f t="shared" si="124"/>
        <v>0</v>
      </c>
      <c r="IC59" s="34" t="str">
        <f t="shared" si="125"/>
        <v/>
      </c>
      <c r="IE59" s="12" t="s">
        <v>3</v>
      </c>
    </row>
    <row r="60" spans="1:239" s="10" customFormat="1" ht="25.5" x14ac:dyDescent="0.2">
      <c r="A60" s="30">
        <v>51</v>
      </c>
      <c r="B60" s="31" t="str">
        <f t="shared" si="119"/>
        <v/>
      </c>
      <c r="C60" s="70"/>
      <c r="D60" s="19"/>
      <c r="E60" s="19"/>
      <c r="F60" s="73"/>
      <c r="G60" s="73"/>
      <c r="H60" s="73"/>
      <c r="I60" s="73"/>
      <c r="J60" s="19"/>
      <c r="K60" s="19"/>
      <c r="L60" s="19"/>
      <c r="M60" s="19"/>
      <c r="N60" s="19"/>
      <c r="O60" s="28"/>
      <c r="P60" s="19"/>
      <c r="Q60" s="28"/>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9"/>
      <c r="CU60" s="19"/>
      <c r="CV60" s="19"/>
      <c r="CW60" s="19"/>
      <c r="CX60" s="19"/>
      <c r="CY60" s="19"/>
      <c r="CZ60" s="19"/>
      <c r="DA60" s="19"/>
      <c r="DB60" s="19"/>
      <c r="DC60" s="19"/>
      <c r="DD60" s="61"/>
      <c r="DE60" s="163"/>
      <c r="DF60" s="31" t="str">
        <f t="shared" si="120"/>
        <v/>
      </c>
      <c r="DG60" s="153"/>
      <c r="DH60" s="154"/>
      <c r="DI60" s="154"/>
      <c r="DJ60" s="154"/>
      <c r="DK60" s="154"/>
      <c r="DL60" s="155"/>
      <c r="DN60" s="121"/>
      <c r="DO60" s="8" t="str">
        <f t="shared" si="6"/>
        <v/>
      </c>
      <c r="DP60" s="8" t="str">
        <f t="shared" si="19"/>
        <v/>
      </c>
      <c r="DQ60" s="8" t="str">
        <f t="shared" si="20"/>
        <v/>
      </c>
      <c r="DR60" s="134" t="str">
        <f t="shared" si="7"/>
        <v/>
      </c>
      <c r="DS60" s="8" t="str">
        <f t="shared" si="21"/>
        <v/>
      </c>
      <c r="DT60" s="8" t="str">
        <f t="shared" si="8"/>
        <v/>
      </c>
      <c r="DU60" s="8" t="str">
        <f t="shared" si="9"/>
        <v/>
      </c>
      <c r="DV60" s="8" t="str">
        <f t="shared" si="22"/>
        <v/>
      </c>
      <c r="DW60" s="8" t="str">
        <f t="shared" si="23"/>
        <v/>
      </c>
      <c r="DX60" s="8" t="str">
        <f t="shared" si="10"/>
        <v/>
      </c>
      <c r="DY60" s="8" t="str">
        <f t="shared" si="11"/>
        <v/>
      </c>
      <c r="DZ60" s="8" t="str">
        <f t="shared" si="24"/>
        <v/>
      </c>
      <c r="EA60" s="8" t="str">
        <f t="shared" si="25"/>
        <v/>
      </c>
      <c r="EB60" s="8" t="str">
        <f t="shared" si="26"/>
        <v/>
      </c>
      <c r="EC60" s="8" t="str">
        <f t="shared" si="27"/>
        <v/>
      </c>
      <c r="ED60" s="8" t="str">
        <f t="shared" si="28"/>
        <v/>
      </c>
      <c r="EE60" s="8" t="str">
        <f t="shared" si="29"/>
        <v/>
      </c>
      <c r="EF60" s="8" t="str">
        <f t="shared" si="30"/>
        <v/>
      </c>
      <c r="EG60" s="8" t="str">
        <f t="shared" si="31"/>
        <v/>
      </c>
      <c r="EH60" s="8" t="str">
        <f t="shared" si="32"/>
        <v/>
      </c>
      <c r="EI60" s="8" t="str">
        <f t="shared" si="33"/>
        <v/>
      </c>
      <c r="EJ60" s="8" t="str">
        <f t="shared" si="34"/>
        <v/>
      </c>
      <c r="EK60" s="8" t="str">
        <f t="shared" si="35"/>
        <v/>
      </c>
      <c r="EL60" s="8" t="str">
        <f t="shared" si="36"/>
        <v/>
      </c>
      <c r="EM60" s="8" t="str">
        <f t="shared" si="37"/>
        <v/>
      </c>
      <c r="EN60" s="8" t="str">
        <f t="shared" si="38"/>
        <v/>
      </c>
      <c r="EO60" s="8" t="str">
        <f t="shared" si="39"/>
        <v/>
      </c>
      <c r="EP60" s="8" t="str">
        <f t="shared" si="40"/>
        <v/>
      </c>
      <c r="EQ60" s="8" t="str">
        <f t="shared" si="41"/>
        <v/>
      </c>
      <c r="ER60" s="8" t="str">
        <f t="shared" si="42"/>
        <v/>
      </c>
      <c r="ES60" s="8" t="str">
        <f t="shared" si="43"/>
        <v/>
      </c>
      <c r="ET60" s="8" t="str">
        <f t="shared" si="44"/>
        <v/>
      </c>
      <c r="EU60" s="8" t="str">
        <f t="shared" si="45"/>
        <v/>
      </c>
      <c r="EV60" s="8" t="str">
        <f t="shared" si="46"/>
        <v/>
      </c>
      <c r="EW60" s="8" t="str">
        <f t="shared" si="47"/>
        <v/>
      </c>
      <c r="EX60" s="8" t="str">
        <f t="shared" si="48"/>
        <v/>
      </c>
      <c r="EY60" s="8" t="str">
        <f t="shared" si="49"/>
        <v/>
      </c>
      <c r="EZ60" s="8" t="str">
        <f t="shared" si="50"/>
        <v/>
      </c>
      <c r="FA60" s="8" t="str">
        <f t="shared" si="51"/>
        <v/>
      </c>
      <c r="FB60" s="8" t="str">
        <f t="shared" si="52"/>
        <v/>
      </c>
      <c r="FC60" s="8" t="str">
        <f t="shared" si="53"/>
        <v/>
      </c>
      <c r="FD60" s="8" t="str">
        <f t="shared" si="54"/>
        <v/>
      </c>
      <c r="FE60" s="8" t="str">
        <f t="shared" si="55"/>
        <v/>
      </c>
      <c r="FF60" s="8" t="str">
        <f t="shared" si="56"/>
        <v/>
      </c>
      <c r="FG60" s="8" t="str">
        <f t="shared" si="57"/>
        <v/>
      </c>
      <c r="FH60" s="8" t="str">
        <f t="shared" si="58"/>
        <v/>
      </c>
      <c r="FI60" s="8" t="str">
        <f t="shared" si="59"/>
        <v/>
      </c>
      <c r="FJ60" s="8" t="str">
        <f t="shared" si="60"/>
        <v/>
      </c>
      <c r="FK60" s="8" t="str">
        <f t="shared" si="61"/>
        <v/>
      </c>
      <c r="FL60" s="8" t="str">
        <f t="shared" si="62"/>
        <v/>
      </c>
      <c r="FM60" s="8" t="str">
        <f t="shared" si="63"/>
        <v/>
      </c>
      <c r="FN60" s="8" t="str">
        <f t="shared" si="117"/>
        <v/>
      </c>
      <c r="FO60" s="8" t="str">
        <f t="shared" si="117"/>
        <v/>
      </c>
      <c r="FP60" s="8" t="str">
        <f t="shared" si="64"/>
        <v/>
      </c>
      <c r="FQ60" s="8" t="str">
        <f t="shared" si="65"/>
        <v/>
      </c>
      <c r="FR60" s="8" t="str">
        <f t="shared" si="66"/>
        <v/>
      </c>
      <c r="FS60" s="8" t="str">
        <f t="shared" si="67"/>
        <v/>
      </c>
      <c r="FT60" s="8" t="str">
        <f t="shared" si="68"/>
        <v/>
      </c>
      <c r="FU60" s="8" t="str">
        <f t="shared" si="69"/>
        <v/>
      </c>
      <c r="FV60" s="8" t="str">
        <f t="shared" si="70"/>
        <v/>
      </c>
      <c r="FW60" s="8" t="str">
        <f t="shared" si="118"/>
        <v/>
      </c>
      <c r="FX60" s="8" t="str">
        <f t="shared" si="118"/>
        <v/>
      </c>
      <c r="FY60" s="8" t="str">
        <f t="shared" si="118"/>
        <v/>
      </c>
      <c r="FZ60" s="8" t="str">
        <f t="shared" si="71"/>
        <v/>
      </c>
      <c r="GA60" s="8" t="str">
        <f t="shared" si="72"/>
        <v/>
      </c>
      <c r="GB60" s="8" t="str">
        <f t="shared" si="73"/>
        <v/>
      </c>
      <c r="GC60" s="8" t="str">
        <f t="shared" si="74"/>
        <v/>
      </c>
      <c r="GD60" s="8" t="str">
        <f t="shared" si="75"/>
        <v/>
      </c>
      <c r="GE60" s="8" t="str">
        <f t="shared" si="76"/>
        <v/>
      </c>
      <c r="GF60" s="8" t="str">
        <f t="shared" si="77"/>
        <v/>
      </c>
      <c r="GG60" s="8" t="str">
        <f t="shared" si="78"/>
        <v/>
      </c>
      <c r="GH60" s="8" t="str">
        <f t="shared" si="79"/>
        <v/>
      </c>
      <c r="GI60" s="8" t="str">
        <f t="shared" si="80"/>
        <v/>
      </c>
      <c r="GJ60" s="8" t="str">
        <f t="shared" si="81"/>
        <v/>
      </c>
      <c r="GK60" s="8" t="str">
        <f t="shared" si="82"/>
        <v/>
      </c>
      <c r="GL60" s="8" t="str">
        <f t="shared" si="83"/>
        <v/>
      </c>
      <c r="GM60" s="8" t="str">
        <f t="shared" si="84"/>
        <v/>
      </c>
      <c r="GN60" s="8" t="str">
        <f t="shared" si="85"/>
        <v/>
      </c>
      <c r="GO60" s="8" t="str">
        <f t="shared" si="86"/>
        <v/>
      </c>
      <c r="GP60" s="8" t="str">
        <f t="shared" si="87"/>
        <v/>
      </c>
      <c r="GQ60" s="8" t="str">
        <f t="shared" si="88"/>
        <v/>
      </c>
      <c r="GR60" s="8" t="str">
        <f t="shared" si="89"/>
        <v/>
      </c>
      <c r="GS60" s="8" t="str">
        <f t="shared" si="90"/>
        <v/>
      </c>
      <c r="GT60" s="8" t="str">
        <f t="shared" si="91"/>
        <v/>
      </c>
      <c r="GU60" s="8" t="str">
        <f t="shared" si="92"/>
        <v/>
      </c>
      <c r="GV60" s="8" t="str">
        <f t="shared" si="93"/>
        <v/>
      </c>
      <c r="GW60" s="8" t="str">
        <f t="shared" si="94"/>
        <v/>
      </c>
      <c r="GX60" s="8" t="str">
        <f t="shared" si="95"/>
        <v/>
      </c>
      <c r="GY60" s="8" t="str">
        <f t="shared" si="96"/>
        <v/>
      </c>
      <c r="GZ60" s="8" t="str">
        <f t="shared" si="97"/>
        <v/>
      </c>
      <c r="HA60" s="8" t="str">
        <f t="shared" si="98"/>
        <v/>
      </c>
      <c r="HB60" s="8" t="str">
        <f t="shared" si="99"/>
        <v/>
      </c>
      <c r="HC60" s="8" t="str">
        <f t="shared" si="100"/>
        <v/>
      </c>
      <c r="HD60" s="8" t="str">
        <f t="shared" si="101"/>
        <v/>
      </c>
      <c r="HE60" s="8" t="str">
        <f t="shared" si="102"/>
        <v/>
      </c>
      <c r="HF60" s="8" t="str">
        <f t="shared" si="103"/>
        <v/>
      </c>
      <c r="HG60" s="8" t="str">
        <f t="shared" si="104"/>
        <v/>
      </c>
      <c r="HH60" s="8" t="str">
        <f t="shared" si="105"/>
        <v/>
      </c>
      <c r="HI60" s="8" t="str">
        <f t="shared" si="106"/>
        <v/>
      </c>
      <c r="HJ60" s="8" t="str">
        <f t="shared" si="107"/>
        <v/>
      </c>
      <c r="HK60" s="8" t="str">
        <f t="shared" si="108"/>
        <v/>
      </c>
      <c r="HL60" s="8" t="str">
        <f t="shared" si="109"/>
        <v/>
      </c>
      <c r="HM60" s="8" t="str">
        <f t="shared" si="110"/>
        <v/>
      </c>
      <c r="HN60" s="8" t="str">
        <f t="shared" si="111"/>
        <v/>
      </c>
      <c r="HO60" s="8" t="str">
        <f t="shared" si="112"/>
        <v/>
      </c>
      <c r="HP60" s="8" t="str">
        <f t="shared" si="113"/>
        <v/>
      </c>
      <c r="HQ60" s="9"/>
      <c r="HR60" s="147" t="str">
        <f t="shared" si="121"/>
        <v/>
      </c>
      <c r="HS60" s="147" t="str">
        <f t="shared" si="114"/>
        <v/>
      </c>
      <c r="HT60" s="147" t="str">
        <f t="shared" si="115"/>
        <v/>
      </c>
      <c r="HU60" s="147" t="str">
        <f t="shared" si="116"/>
        <v/>
      </c>
      <c r="HV60" s="147" t="str">
        <f t="shared" si="122"/>
        <v/>
      </c>
      <c r="HW60" s="147" t="str">
        <f t="shared" si="123"/>
        <v/>
      </c>
      <c r="HX60" s="9"/>
      <c r="HZ60" s="11"/>
      <c r="IA60" s="11"/>
      <c r="IB60" s="11">
        <f t="shared" si="124"/>
        <v>0</v>
      </c>
      <c r="IC60" s="34" t="str">
        <f t="shared" si="125"/>
        <v/>
      </c>
      <c r="IE60" s="12" t="s">
        <v>3</v>
      </c>
    </row>
    <row r="61" spans="1:239" s="10" customFormat="1" ht="25.5" x14ac:dyDescent="0.2">
      <c r="A61" s="30">
        <v>52</v>
      </c>
      <c r="B61" s="31" t="str">
        <f t="shared" si="119"/>
        <v/>
      </c>
      <c r="C61" s="70"/>
      <c r="D61" s="19"/>
      <c r="E61" s="19"/>
      <c r="F61" s="73"/>
      <c r="G61" s="73"/>
      <c r="H61" s="73"/>
      <c r="I61" s="73"/>
      <c r="J61" s="19"/>
      <c r="K61" s="19"/>
      <c r="L61" s="19"/>
      <c r="M61" s="19"/>
      <c r="N61" s="19"/>
      <c r="O61" s="28"/>
      <c r="P61" s="19"/>
      <c r="Q61" s="28"/>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61"/>
      <c r="DE61" s="163"/>
      <c r="DF61" s="31" t="str">
        <f t="shared" si="120"/>
        <v/>
      </c>
      <c r="DG61" s="153"/>
      <c r="DH61" s="154"/>
      <c r="DI61" s="154"/>
      <c r="DJ61" s="154"/>
      <c r="DK61" s="154"/>
      <c r="DL61" s="155"/>
      <c r="DN61" s="121"/>
      <c r="DO61" s="8" t="str">
        <f t="shared" si="6"/>
        <v/>
      </c>
      <c r="DP61" s="8" t="str">
        <f t="shared" si="19"/>
        <v/>
      </c>
      <c r="DQ61" s="8" t="str">
        <f t="shared" si="20"/>
        <v/>
      </c>
      <c r="DR61" s="134" t="str">
        <f t="shared" si="7"/>
        <v/>
      </c>
      <c r="DS61" s="8" t="str">
        <f t="shared" si="21"/>
        <v/>
      </c>
      <c r="DT61" s="8" t="str">
        <f t="shared" si="8"/>
        <v/>
      </c>
      <c r="DU61" s="8" t="str">
        <f t="shared" si="9"/>
        <v/>
      </c>
      <c r="DV61" s="8" t="str">
        <f t="shared" si="22"/>
        <v/>
      </c>
      <c r="DW61" s="8" t="str">
        <f t="shared" si="23"/>
        <v/>
      </c>
      <c r="DX61" s="8" t="str">
        <f t="shared" si="10"/>
        <v/>
      </c>
      <c r="DY61" s="8" t="str">
        <f t="shared" si="11"/>
        <v/>
      </c>
      <c r="DZ61" s="8" t="str">
        <f t="shared" si="24"/>
        <v/>
      </c>
      <c r="EA61" s="8" t="str">
        <f t="shared" si="25"/>
        <v/>
      </c>
      <c r="EB61" s="8" t="str">
        <f t="shared" si="26"/>
        <v/>
      </c>
      <c r="EC61" s="8" t="str">
        <f t="shared" si="27"/>
        <v/>
      </c>
      <c r="ED61" s="8" t="str">
        <f t="shared" si="28"/>
        <v/>
      </c>
      <c r="EE61" s="8" t="str">
        <f t="shared" si="29"/>
        <v/>
      </c>
      <c r="EF61" s="8" t="str">
        <f t="shared" si="30"/>
        <v/>
      </c>
      <c r="EG61" s="8" t="str">
        <f t="shared" si="31"/>
        <v/>
      </c>
      <c r="EH61" s="8" t="str">
        <f t="shared" si="32"/>
        <v/>
      </c>
      <c r="EI61" s="8" t="str">
        <f t="shared" si="33"/>
        <v/>
      </c>
      <c r="EJ61" s="8" t="str">
        <f t="shared" si="34"/>
        <v/>
      </c>
      <c r="EK61" s="8" t="str">
        <f t="shared" si="35"/>
        <v/>
      </c>
      <c r="EL61" s="8" t="str">
        <f t="shared" si="36"/>
        <v/>
      </c>
      <c r="EM61" s="8" t="str">
        <f t="shared" si="37"/>
        <v/>
      </c>
      <c r="EN61" s="8" t="str">
        <f t="shared" si="38"/>
        <v/>
      </c>
      <c r="EO61" s="8" t="str">
        <f t="shared" si="39"/>
        <v/>
      </c>
      <c r="EP61" s="8" t="str">
        <f t="shared" si="40"/>
        <v/>
      </c>
      <c r="EQ61" s="8" t="str">
        <f t="shared" si="41"/>
        <v/>
      </c>
      <c r="ER61" s="8" t="str">
        <f t="shared" si="42"/>
        <v/>
      </c>
      <c r="ES61" s="8" t="str">
        <f t="shared" si="43"/>
        <v/>
      </c>
      <c r="ET61" s="8" t="str">
        <f t="shared" si="44"/>
        <v/>
      </c>
      <c r="EU61" s="8" t="str">
        <f t="shared" si="45"/>
        <v/>
      </c>
      <c r="EV61" s="8" t="str">
        <f t="shared" si="46"/>
        <v/>
      </c>
      <c r="EW61" s="8" t="str">
        <f t="shared" si="47"/>
        <v/>
      </c>
      <c r="EX61" s="8" t="str">
        <f t="shared" si="48"/>
        <v/>
      </c>
      <c r="EY61" s="8" t="str">
        <f t="shared" si="49"/>
        <v/>
      </c>
      <c r="EZ61" s="8" t="str">
        <f t="shared" si="50"/>
        <v/>
      </c>
      <c r="FA61" s="8" t="str">
        <f t="shared" si="51"/>
        <v/>
      </c>
      <c r="FB61" s="8" t="str">
        <f t="shared" si="52"/>
        <v/>
      </c>
      <c r="FC61" s="8" t="str">
        <f t="shared" si="53"/>
        <v/>
      </c>
      <c r="FD61" s="8" t="str">
        <f t="shared" si="54"/>
        <v/>
      </c>
      <c r="FE61" s="8" t="str">
        <f t="shared" si="55"/>
        <v/>
      </c>
      <c r="FF61" s="8" t="str">
        <f t="shared" si="56"/>
        <v/>
      </c>
      <c r="FG61" s="8" t="str">
        <f t="shared" si="57"/>
        <v/>
      </c>
      <c r="FH61" s="8" t="str">
        <f t="shared" si="58"/>
        <v/>
      </c>
      <c r="FI61" s="8" t="str">
        <f t="shared" si="59"/>
        <v/>
      </c>
      <c r="FJ61" s="8" t="str">
        <f t="shared" si="60"/>
        <v/>
      </c>
      <c r="FK61" s="8" t="str">
        <f t="shared" si="61"/>
        <v/>
      </c>
      <c r="FL61" s="8" t="str">
        <f t="shared" si="62"/>
        <v/>
      </c>
      <c r="FM61" s="8" t="str">
        <f t="shared" si="63"/>
        <v/>
      </c>
      <c r="FN61" s="8" t="str">
        <f t="shared" si="117"/>
        <v/>
      </c>
      <c r="FO61" s="8" t="str">
        <f t="shared" si="117"/>
        <v/>
      </c>
      <c r="FP61" s="8" t="str">
        <f t="shared" si="64"/>
        <v/>
      </c>
      <c r="FQ61" s="8" t="str">
        <f t="shared" si="65"/>
        <v/>
      </c>
      <c r="FR61" s="8" t="str">
        <f t="shared" si="66"/>
        <v/>
      </c>
      <c r="FS61" s="8" t="str">
        <f t="shared" si="67"/>
        <v/>
      </c>
      <c r="FT61" s="8" t="str">
        <f t="shared" si="68"/>
        <v/>
      </c>
      <c r="FU61" s="8" t="str">
        <f t="shared" si="69"/>
        <v/>
      </c>
      <c r="FV61" s="8" t="str">
        <f t="shared" si="70"/>
        <v/>
      </c>
      <c r="FW61" s="8" t="str">
        <f t="shared" si="118"/>
        <v/>
      </c>
      <c r="FX61" s="8" t="str">
        <f t="shared" si="118"/>
        <v/>
      </c>
      <c r="FY61" s="8" t="str">
        <f t="shared" si="118"/>
        <v/>
      </c>
      <c r="FZ61" s="8" t="str">
        <f t="shared" si="71"/>
        <v/>
      </c>
      <c r="GA61" s="8" t="str">
        <f t="shared" si="72"/>
        <v/>
      </c>
      <c r="GB61" s="8" t="str">
        <f t="shared" si="73"/>
        <v/>
      </c>
      <c r="GC61" s="8" t="str">
        <f t="shared" si="74"/>
        <v/>
      </c>
      <c r="GD61" s="8" t="str">
        <f t="shared" si="75"/>
        <v/>
      </c>
      <c r="GE61" s="8" t="str">
        <f t="shared" si="76"/>
        <v/>
      </c>
      <c r="GF61" s="8" t="str">
        <f t="shared" si="77"/>
        <v/>
      </c>
      <c r="GG61" s="8" t="str">
        <f t="shared" si="78"/>
        <v/>
      </c>
      <c r="GH61" s="8" t="str">
        <f t="shared" si="79"/>
        <v/>
      </c>
      <c r="GI61" s="8" t="str">
        <f t="shared" si="80"/>
        <v/>
      </c>
      <c r="GJ61" s="8" t="str">
        <f t="shared" si="81"/>
        <v/>
      </c>
      <c r="GK61" s="8" t="str">
        <f t="shared" si="82"/>
        <v/>
      </c>
      <c r="GL61" s="8" t="str">
        <f t="shared" si="83"/>
        <v/>
      </c>
      <c r="GM61" s="8" t="str">
        <f t="shared" si="84"/>
        <v/>
      </c>
      <c r="GN61" s="8" t="str">
        <f t="shared" si="85"/>
        <v/>
      </c>
      <c r="GO61" s="8" t="str">
        <f t="shared" si="86"/>
        <v/>
      </c>
      <c r="GP61" s="8" t="str">
        <f t="shared" si="87"/>
        <v/>
      </c>
      <c r="GQ61" s="8" t="str">
        <f t="shared" si="88"/>
        <v/>
      </c>
      <c r="GR61" s="8" t="str">
        <f t="shared" si="89"/>
        <v/>
      </c>
      <c r="GS61" s="8" t="str">
        <f t="shared" si="90"/>
        <v/>
      </c>
      <c r="GT61" s="8" t="str">
        <f t="shared" si="91"/>
        <v/>
      </c>
      <c r="GU61" s="8" t="str">
        <f t="shared" si="92"/>
        <v/>
      </c>
      <c r="GV61" s="8" t="str">
        <f t="shared" si="93"/>
        <v/>
      </c>
      <c r="GW61" s="8" t="str">
        <f t="shared" si="94"/>
        <v/>
      </c>
      <c r="GX61" s="8" t="str">
        <f t="shared" si="95"/>
        <v/>
      </c>
      <c r="GY61" s="8" t="str">
        <f t="shared" si="96"/>
        <v/>
      </c>
      <c r="GZ61" s="8" t="str">
        <f t="shared" si="97"/>
        <v/>
      </c>
      <c r="HA61" s="8" t="str">
        <f t="shared" si="98"/>
        <v/>
      </c>
      <c r="HB61" s="8" t="str">
        <f t="shared" si="99"/>
        <v/>
      </c>
      <c r="HC61" s="8" t="str">
        <f t="shared" si="100"/>
        <v/>
      </c>
      <c r="HD61" s="8" t="str">
        <f t="shared" si="101"/>
        <v/>
      </c>
      <c r="HE61" s="8" t="str">
        <f t="shared" si="102"/>
        <v/>
      </c>
      <c r="HF61" s="8" t="str">
        <f t="shared" si="103"/>
        <v/>
      </c>
      <c r="HG61" s="8" t="str">
        <f t="shared" si="104"/>
        <v/>
      </c>
      <c r="HH61" s="8" t="str">
        <f t="shared" si="105"/>
        <v/>
      </c>
      <c r="HI61" s="8" t="str">
        <f t="shared" si="106"/>
        <v/>
      </c>
      <c r="HJ61" s="8" t="str">
        <f t="shared" si="107"/>
        <v/>
      </c>
      <c r="HK61" s="8" t="str">
        <f t="shared" si="108"/>
        <v/>
      </c>
      <c r="HL61" s="8" t="str">
        <f t="shared" si="109"/>
        <v/>
      </c>
      <c r="HM61" s="8" t="str">
        <f t="shared" si="110"/>
        <v/>
      </c>
      <c r="HN61" s="8" t="str">
        <f t="shared" si="111"/>
        <v/>
      </c>
      <c r="HO61" s="8" t="str">
        <f t="shared" si="112"/>
        <v/>
      </c>
      <c r="HP61" s="8" t="str">
        <f t="shared" si="113"/>
        <v/>
      </c>
      <c r="HQ61" s="9"/>
      <c r="HR61" s="147" t="str">
        <f t="shared" si="121"/>
        <v/>
      </c>
      <c r="HS61" s="147" t="str">
        <f t="shared" si="114"/>
        <v/>
      </c>
      <c r="HT61" s="147" t="str">
        <f t="shared" si="115"/>
        <v/>
      </c>
      <c r="HU61" s="147" t="str">
        <f t="shared" si="116"/>
        <v/>
      </c>
      <c r="HV61" s="147" t="str">
        <f t="shared" si="122"/>
        <v/>
      </c>
      <c r="HW61" s="147" t="str">
        <f t="shared" si="123"/>
        <v/>
      </c>
      <c r="HX61" s="9"/>
      <c r="HZ61" s="11"/>
      <c r="IA61" s="11"/>
      <c r="IB61" s="11">
        <f t="shared" si="124"/>
        <v>0</v>
      </c>
      <c r="IC61" s="34" t="str">
        <f t="shared" si="125"/>
        <v/>
      </c>
      <c r="IE61" s="12" t="s">
        <v>3</v>
      </c>
    </row>
    <row r="62" spans="1:239" s="10" customFormat="1" ht="25.5" x14ac:dyDescent="0.2">
      <c r="A62" s="30">
        <v>53</v>
      </c>
      <c r="B62" s="31" t="str">
        <f t="shared" si="119"/>
        <v/>
      </c>
      <c r="C62" s="70"/>
      <c r="D62" s="19"/>
      <c r="E62" s="19"/>
      <c r="F62" s="73"/>
      <c r="G62" s="73"/>
      <c r="H62" s="73"/>
      <c r="I62" s="73"/>
      <c r="J62" s="19"/>
      <c r="K62" s="19"/>
      <c r="L62" s="19"/>
      <c r="M62" s="19"/>
      <c r="N62" s="19"/>
      <c r="O62" s="28"/>
      <c r="P62" s="19"/>
      <c r="Q62" s="28"/>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61"/>
      <c r="DE62" s="163"/>
      <c r="DF62" s="31" t="str">
        <f t="shared" si="120"/>
        <v/>
      </c>
      <c r="DG62" s="153"/>
      <c r="DH62" s="154"/>
      <c r="DI62" s="154"/>
      <c r="DJ62" s="154"/>
      <c r="DK62" s="154"/>
      <c r="DL62" s="155"/>
      <c r="DN62" s="121"/>
      <c r="DO62" s="8" t="str">
        <f t="shared" si="6"/>
        <v/>
      </c>
      <c r="DP62" s="8" t="str">
        <f t="shared" si="19"/>
        <v/>
      </c>
      <c r="DQ62" s="8" t="str">
        <f t="shared" si="20"/>
        <v/>
      </c>
      <c r="DR62" s="134" t="str">
        <f t="shared" si="7"/>
        <v/>
      </c>
      <c r="DS62" s="8" t="str">
        <f t="shared" si="21"/>
        <v/>
      </c>
      <c r="DT62" s="8" t="str">
        <f t="shared" si="8"/>
        <v/>
      </c>
      <c r="DU62" s="8" t="str">
        <f t="shared" si="9"/>
        <v/>
      </c>
      <c r="DV62" s="8" t="str">
        <f t="shared" si="22"/>
        <v/>
      </c>
      <c r="DW62" s="8" t="str">
        <f t="shared" si="23"/>
        <v/>
      </c>
      <c r="DX62" s="8" t="str">
        <f t="shared" si="10"/>
        <v/>
      </c>
      <c r="DY62" s="8" t="str">
        <f t="shared" si="11"/>
        <v/>
      </c>
      <c r="DZ62" s="8" t="str">
        <f t="shared" si="24"/>
        <v/>
      </c>
      <c r="EA62" s="8" t="str">
        <f t="shared" si="25"/>
        <v/>
      </c>
      <c r="EB62" s="8" t="str">
        <f t="shared" si="26"/>
        <v/>
      </c>
      <c r="EC62" s="8" t="str">
        <f t="shared" si="27"/>
        <v/>
      </c>
      <c r="ED62" s="8" t="str">
        <f t="shared" si="28"/>
        <v/>
      </c>
      <c r="EE62" s="8" t="str">
        <f t="shared" si="29"/>
        <v/>
      </c>
      <c r="EF62" s="8" t="str">
        <f t="shared" si="30"/>
        <v/>
      </c>
      <c r="EG62" s="8" t="str">
        <f t="shared" si="31"/>
        <v/>
      </c>
      <c r="EH62" s="8" t="str">
        <f t="shared" si="32"/>
        <v/>
      </c>
      <c r="EI62" s="8" t="str">
        <f t="shared" si="33"/>
        <v/>
      </c>
      <c r="EJ62" s="8" t="str">
        <f t="shared" si="34"/>
        <v/>
      </c>
      <c r="EK62" s="8" t="str">
        <f t="shared" si="35"/>
        <v/>
      </c>
      <c r="EL62" s="8" t="str">
        <f t="shared" si="36"/>
        <v/>
      </c>
      <c r="EM62" s="8" t="str">
        <f t="shared" si="37"/>
        <v/>
      </c>
      <c r="EN62" s="8" t="str">
        <f t="shared" si="38"/>
        <v/>
      </c>
      <c r="EO62" s="8" t="str">
        <f t="shared" si="39"/>
        <v/>
      </c>
      <c r="EP62" s="8" t="str">
        <f t="shared" si="40"/>
        <v/>
      </c>
      <c r="EQ62" s="8" t="str">
        <f t="shared" si="41"/>
        <v/>
      </c>
      <c r="ER62" s="8" t="str">
        <f t="shared" si="42"/>
        <v/>
      </c>
      <c r="ES62" s="8" t="str">
        <f t="shared" si="43"/>
        <v/>
      </c>
      <c r="ET62" s="8" t="str">
        <f t="shared" si="44"/>
        <v/>
      </c>
      <c r="EU62" s="8" t="str">
        <f t="shared" si="45"/>
        <v/>
      </c>
      <c r="EV62" s="8" t="str">
        <f t="shared" si="46"/>
        <v/>
      </c>
      <c r="EW62" s="8" t="str">
        <f t="shared" si="47"/>
        <v/>
      </c>
      <c r="EX62" s="8" t="str">
        <f t="shared" si="48"/>
        <v/>
      </c>
      <c r="EY62" s="8" t="str">
        <f t="shared" si="49"/>
        <v/>
      </c>
      <c r="EZ62" s="8" t="str">
        <f t="shared" si="50"/>
        <v/>
      </c>
      <c r="FA62" s="8" t="str">
        <f t="shared" si="51"/>
        <v/>
      </c>
      <c r="FB62" s="8" t="str">
        <f t="shared" si="52"/>
        <v/>
      </c>
      <c r="FC62" s="8" t="str">
        <f t="shared" si="53"/>
        <v/>
      </c>
      <c r="FD62" s="8" t="str">
        <f t="shared" si="54"/>
        <v/>
      </c>
      <c r="FE62" s="8" t="str">
        <f t="shared" si="55"/>
        <v/>
      </c>
      <c r="FF62" s="8" t="str">
        <f t="shared" si="56"/>
        <v/>
      </c>
      <c r="FG62" s="8" t="str">
        <f t="shared" si="57"/>
        <v/>
      </c>
      <c r="FH62" s="8" t="str">
        <f t="shared" si="58"/>
        <v/>
      </c>
      <c r="FI62" s="8" t="str">
        <f t="shared" si="59"/>
        <v/>
      </c>
      <c r="FJ62" s="8" t="str">
        <f t="shared" si="60"/>
        <v/>
      </c>
      <c r="FK62" s="8" t="str">
        <f t="shared" si="61"/>
        <v/>
      </c>
      <c r="FL62" s="8" t="str">
        <f t="shared" si="62"/>
        <v/>
      </c>
      <c r="FM62" s="8" t="str">
        <f t="shared" si="63"/>
        <v/>
      </c>
      <c r="FN62" s="8" t="str">
        <f t="shared" si="117"/>
        <v/>
      </c>
      <c r="FO62" s="8" t="str">
        <f t="shared" si="117"/>
        <v/>
      </c>
      <c r="FP62" s="8" t="str">
        <f t="shared" si="64"/>
        <v/>
      </c>
      <c r="FQ62" s="8" t="str">
        <f t="shared" si="65"/>
        <v/>
      </c>
      <c r="FR62" s="8" t="str">
        <f t="shared" si="66"/>
        <v/>
      </c>
      <c r="FS62" s="8" t="str">
        <f t="shared" si="67"/>
        <v/>
      </c>
      <c r="FT62" s="8" t="str">
        <f t="shared" si="68"/>
        <v/>
      </c>
      <c r="FU62" s="8" t="str">
        <f t="shared" si="69"/>
        <v/>
      </c>
      <c r="FV62" s="8" t="str">
        <f t="shared" si="70"/>
        <v/>
      </c>
      <c r="FW62" s="8" t="str">
        <f t="shared" si="118"/>
        <v/>
      </c>
      <c r="FX62" s="8" t="str">
        <f t="shared" si="118"/>
        <v/>
      </c>
      <c r="FY62" s="8" t="str">
        <f t="shared" si="118"/>
        <v/>
      </c>
      <c r="FZ62" s="8" t="str">
        <f t="shared" si="71"/>
        <v/>
      </c>
      <c r="GA62" s="8" t="str">
        <f t="shared" si="72"/>
        <v/>
      </c>
      <c r="GB62" s="8" t="str">
        <f t="shared" si="73"/>
        <v/>
      </c>
      <c r="GC62" s="8" t="str">
        <f t="shared" si="74"/>
        <v/>
      </c>
      <c r="GD62" s="8" t="str">
        <f t="shared" si="75"/>
        <v/>
      </c>
      <c r="GE62" s="8" t="str">
        <f t="shared" si="76"/>
        <v/>
      </c>
      <c r="GF62" s="8" t="str">
        <f t="shared" si="77"/>
        <v/>
      </c>
      <c r="GG62" s="8" t="str">
        <f t="shared" si="78"/>
        <v/>
      </c>
      <c r="GH62" s="8" t="str">
        <f t="shared" si="79"/>
        <v/>
      </c>
      <c r="GI62" s="8" t="str">
        <f t="shared" si="80"/>
        <v/>
      </c>
      <c r="GJ62" s="8" t="str">
        <f t="shared" si="81"/>
        <v/>
      </c>
      <c r="GK62" s="8" t="str">
        <f t="shared" si="82"/>
        <v/>
      </c>
      <c r="GL62" s="8" t="str">
        <f t="shared" si="83"/>
        <v/>
      </c>
      <c r="GM62" s="8" t="str">
        <f t="shared" si="84"/>
        <v/>
      </c>
      <c r="GN62" s="8" t="str">
        <f t="shared" si="85"/>
        <v/>
      </c>
      <c r="GO62" s="8" t="str">
        <f t="shared" si="86"/>
        <v/>
      </c>
      <c r="GP62" s="8" t="str">
        <f t="shared" si="87"/>
        <v/>
      </c>
      <c r="GQ62" s="8" t="str">
        <f t="shared" si="88"/>
        <v/>
      </c>
      <c r="GR62" s="8" t="str">
        <f t="shared" si="89"/>
        <v/>
      </c>
      <c r="GS62" s="8" t="str">
        <f t="shared" si="90"/>
        <v/>
      </c>
      <c r="GT62" s="8" t="str">
        <f t="shared" si="91"/>
        <v/>
      </c>
      <c r="GU62" s="8" t="str">
        <f t="shared" si="92"/>
        <v/>
      </c>
      <c r="GV62" s="8" t="str">
        <f t="shared" si="93"/>
        <v/>
      </c>
      <c r="GW62" s="8" t="str">
        <f t="shared" si="94"/>
        <v/>
      </c>
      <c r="GX62" s="8" t="str">
        <f t="shared" si="95"/>
        <v/>
      </c>
      <c r="GY62" s="8" t="str">
        <f t="shared" si="96"/>
        <v/>
      </c>
      <c r="GZ62" s="8" t="str">
        <f t="shared" si="97"/>
        <v/>
      </c>
      <c r="HA62" s="8" t="str">
        <f t="shared" si="98"/>
        <v/>
      </c>
      <c r="HB62" s="8" t="str">
        <f t="shared" si="99"/>
        <v/>
      </c>
      <c r="HC62" s="8" t="str">
        <f t="shared" si="100"/>
        <v/>
      </c>
      <c r="HD62" s="8" t="str">
        <f t="shared" si="101"/>
        <v/>
      </c>
      <c r="HE62" s="8" t="str">
        <f t="shared" si="102"/>
        <v/>
      </c>
      <c r="HF62" s="8" t="str">
        <f t="shared" si="103"/>
        <v/>
      </c>
      <c r="HG62" s="8" t="str">
        <f t="shared" si="104"/>
        <v/>
      </c>
      <c r="HH62" s="8" t="str">
        <f t="shared" si="105"/>
        <v/>
      </c>
      <c r="HI62" s="8" t="str">
        <f t="shared" si="106"/>
        <v/>
      </c>
      <c r="HJ62" s="8" t="str">
        <f t="shared" si="107"/>
        <v/>
      </c>
      <c r="HK62" s="8" t="str">
        <f t="shared" si="108"/>
        <v/>
      </c>
      <c r="HL62" s="8" t="str">
        <f t="shared" si="109"/>
        <v/>
      </c>
      <c r="HM62" s="8" t="str">
        <f t="shared" si="110"/>
        <v/>
      </c>
      <c r="HN62" s="8" t="str">
        <f t="shared" si="111"/>
        <v/>
      </c>
      <c r="HO62" s="8" t="str">
        <f t="shared" si="112"/>
        <v/>
      </c>
      <c r="HP62" s="8" t="str">
        <f t="shared" si="113"/>
        <v/>
      </c>
      <c r="HQ62" s="9"/>
      <c r="HR62" s="147" t="str">
        <f t="shared" si="121"/>
        <v/>
      </c>
      <c r="HS62" s="147" t="str">
        <f t="shared" si="114"/>
        <v/>
      </c>
      <c r="HT62" s="147" t="str">
        <f t="shared" si="115"/>
        <v/>
      </c>
      <c r="HU62" s="147" t="str">
        <f t="shared" si="116"/>
        <v/>
      </c>
      <c r="HV62" s="147" t="str">
        <f t="shared" si="122"/>
        <v/>
      </c>
      <c r="HW62" s="147" t="str">
        <f t="shared" si="123"/>
        <v/>
      </c>
      <c r="HX62" s="9"/>
      <c r="HZ62" s="11"/>
      <c r="IA62" s="11"/>
      <c r="IB62" s="11">
        <f t="shared" si="124"/>
        <v>0</v>
      </c>
      <c r="IC62" s="34" t="str">
        <f t="shared" si="125"/>
        <v/>
      </c>
      <c r="IE62" s="12" t="s">
        <v>3</v>
      </c>
    </row>
    <row r="63" spans="1:239" s="10" customFormat="1" ht="25.5" x14ac:dyDescent="0.2">
      <c r="A63" s="30">
        <v>54</v>
      </c>
      <c r="B63" s="31" t="str">
        <f t="shared" si="119"/>
        <v/>
      </c>
      <c r="C63" s="70"/>
      <c r="D63" s="19"/>
      <c r="E63" s="19"/>
      <c r="F63" s="73"/>
      <c r="G63" s="73"/>
      <c r="H63" s="73"/>
      <c r="I63" s="73"/>
      <c r="J63" s="19"/>
      <c r="K63" s="19"/>
      <c r="L63" s="19"/>
      <c r="M63" s="19"/>
      <c r="N63" s="19"/>
      <c r="O63" s="28"/>
      <c r="P63" s="19"/>
      <c r="Q63" s="28"/>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61"/>
      <c r="DE63" s="163"/>
      <c r="DF63" s="31" t="str">
        <f t="shared" si="120"/>
        <v/>
      </c>
      <c r="DG63" s="153"/>
      <c r="DH63" s="154"/>
      <c r="DI63" s="154"/>
      <c r="DJ63" s="154"/>
      <c r="DK63" s="154"/>
      <c r="DL63" s="155"/>
      <c r="DN63" s="121"/>
      <c r="DO63" s="8" t="str">
        <f t="shared" si="6"/>
        <v/>
      </c>
      <c r="DP63" s="8" t="str">
        <f t="shared" si="19"/>
        <v/>
      </c>
      <c r="DQ63" s="8" t="str">
        <f t="shared" si="20"/>
        <v/>
      </c>
      <c r="DR63" s="134" t="str">
        <f t="shared" si="7"/>
        <v/>
      </c>
      <c r="DS63" s="8" t="str">
        <f t="shared" si="21"/>
        <v/>
      </c>
      <c r="DT63" s="8" t="str">
        <f t="shared" si="8"/>
        <v/>
      </c>
      <c r="DU63" s="8" t="str">
        <f t="shared" si="9"/>
        <v/>
      </c>
      <c r="DV63" s="8" t="str">
        <f t="shared" si="22"/>
        <v/>
      </c>
      <c r="DW63" s="8" t="str">
        <f t="shared" si="23"/>
        <v/>
      </c>
      <c r="DX63" s="8" t="str">
        <f t="shared" si="10"/>
        <v/>
      </c>
      <c r="DY63" s="8" t="str">
        <f t="shared" si="11"/>
        <v/>
      </c>
      <c r="DZ63" s="8" t="str">
        <f t="shared" si="24"/>
        <v/>
      </c>
      <c r="EA63" s="8" t="str">
        <f t="shared" si="25"/>
        <v/>
      </c>
      <c r="EB63" s="8" t="str">
        <f t="shared" si="26"/>
        <v/>
      </c>
      <c r="EC63" s="8" t="str">
        <f t="shared" si="27"/>
        <v/>
      </c>
      <c r="ED63" s="8" t="str">
        <f t="shared" si="28"/>
        <v/>
      </c>
      <c r="EE63" s="8" t="str">
        <f t="shared" si="29"/>
        <v/>
      </c>
      <c r="EF63" s="8" t="str">
        <f t="shared" si="30"/>
        <v/>
      </c>
      <c r="EG63" s="8" t="str">
        <f t="shared" si="31"/>
        <v/>
      </c>
      <c r="EH63" s="8" t="str">
        <f t="shared" si="32"/>
        <v/>
      </c>
      <c r="EI63" s="8" t="str">
        <f t="shared" si="33"/>
        <v/>
      </c>
      <c r="EJ63" s="8" t="str">
        <f t="shared" si="34"/>
        <v/>
      </c>
      <c r="EK63" s="8" t="str">
        <f t="shared" si="35"/>
        <v/>
      </c>
      <c r="EL63" s="8" t="str">
        <f t="shared" si="36"/>
        <v/>
      </c>
      <c r="EM63" s="8" t="str">
        <f t="shared" si="37"/>
        <v/>
      </c>
      <c r="EN63" s="8" t="str">
        <f t="shared" si="38"/>
        <v/>
      </c>
      <c r="EO63" s="8" t="str">
        <f t="shared" si="39"/>
        <v/>
      </c>
      <c r="EP63" s="8" t="str">
        <f t="shared" si="40"/>
        <v/>
      </c>
      <c r="EQ63" s="8" t="str">
        <f t="shared" si="41"/>
        <v/>
      </c>
      <c r="ER63" s="8" t="str">
        <f t="shared" si="42"/>
        <v/>
      </c>
      <c r="ES63" s="8" t="str">
        <f t="shared" si="43"/>
        <v/>
      </c>
      <c r="ET63" s="8" t="str">
        <f t="shared" si="44"/>
        <v/>
      </c>
      <c r="EU63" s="8" t="str">
        <f t="shared" si="45"/>
        <v/>
      </c>
      <c r="EV63" s="8" t="str">
        <f t="shared" si="46"/>
        <v/>
      </c>
      <c r="EW63" s="8" t="str">
        <f t="shared" si="47"/>
        <v/>
      </c>
      <c r="EX63" s="8" t="str">
        <f t="shared" si="48"/>
        <v/>
      </c>
      <c r="EY63" s="8" t="str">
        <f t="shared" si="49"/>
        <v/>
      </c>
      <c r="EZ63" s="8" t="str">
        <f t="shared" si="50"/>
        <v/>
      </c>
      <c r="FA63" s="8" t="str">
        <f t="shared" si="51"/>
        <v/>
      </c>
      <c r="FB63" s="8" t="str">
        <f t="shared" si="52"/>
        <v/>
      </c>
      <c r="FC63" s="8" t="str">
        <f t="shared" si="53"/>
        <v/>
      </c>
      <c r="FD63" s="8" t="str">
        <f t="shared" si="54"/>
        <v/>
      </c>
      <c r="FE63" s="8" t="str">
        <f t="shared" si="55"/>
        <v/>
      </c>
      <c r="FF63" s="8" t="str">
        <f t="shared" si="56"/>
        <v/>
      </c>
      <c r="FG63" s="8" t="str">
        <f t="shared" si="57"/>
        <v/>
      </c>
      <c r="FH63" s="8" t="str">
        <f t="shared" si="58"/>
        <v/>
      </c>
      <c r="FI63" s="8" t="str">
        <f t="shared" si="59"/>
        <v/>
      </c>
      <c r="FJ63" s="8" t="str">
        <f t="shared" si="60"/>
        <v/>
      </c>
      <c r="FK63" s="8" t="str">
        <f t="shared" si="61"/>
        <v/>
      </c>
      <c r="FL63" s="8" t="str">
        <f t="shared" si="62"/>
        <v/>
      </c>
      <c r="FM63" s="8" t="str">
        <f t="shared" si="63"/>
        <v/>
      </c>
      <c r="FN63" s="8" t="str">
        <f t="shared" si="117"/>
        <v/>
      </c>
      <c r="FO63" s="8" t="str">
        <f t="shared" si="117"/>
        <v/>
      </c>
      <c r="FP63" s="8" t="str">
        <f t="shared" si="64"/>
        <v/>
      </c>
      <c r="FQ63" s="8" t="str">
        <f t="shared" si="65"/>
        <v/>
      </c>
      <c r="FR63" s="8" t="str">
        <f t="shared" si="66"/>
        <v/>
      </c>
      <c r="FS63" s="8" t="str">
        <f t="shared" si="67"/>
        <v/>
      </c>
      <c r="FT63" s="8" t="str">
        <f t="shared" si="68"/>
        <v/>
      </c>
      <c r="FU63" s="8" t="str">
        <f t="shared" si="69"/>
        <v/>
      </c>
      <c r="FV63" s="8" t="str">
        <f t="shared" si="70"/>
        <v/>
      </c>
      <c r="FW63" s="8" t="str">
        <f t="shared" si="118"/>
        <v/>
      </c>
      <c r="FX63" s="8" t="str">
        <f t="shared" si="118"/>
        <v/>
      </c>
      <c r="FY63" s="8" t="str">
        <f t="shared" si="118"/>
        <v/>
      </c>
      <c r="FZ63" s="8" t="str">
        <f t="shared" si="71"/>
        <v/>
      </c>
      <c r="GA63" s="8" t="str">
        <f t="shared" si="72"/>
        <v/>
      </c>
      <c r="GB63" s="8" t="str">
        <f t="shared" si="73"/>
        <v/>
      </c>
      <c r="GC63" s="8" t="str">
        <f t="shared" si="74"/>
        <v/>
      </c>
      <c r="GD63" s="8" t="str">
        <f t="shared" si="75"/>
        <v/>
      </c>
      <c r="GE63" s="8" t="str">
        <f t="shared" si="76"/>
        <v/>
      </c>
      <c r="GF63" s="8" t="str">
        <f t="shared" si="77"/>
        <v/>
      </c>
      <c r="GG63" s="8" t="str">
        <f t="shared" si="78"/>
        <v/>
      </c>
      <c r="GH63" s="8" t="str">
        <f t="shared" si="79"/>
        <v/>
      </c>
      <c r="GI63" s="8" t="str">
        <f t="shared" si="80"/>
        <v/>
      </c>
      <c r="GJ63" s="8" t="str">
        <f t="shared" si="81"/>
        <v/>
      </c>
      <c r="GK63" s="8" t="str">
        <f t="shared" si="82"/>
        <v/>
      </c>
      <c r="GL63" s="8" t="str">
        <f t="shared" si="83"/>
        <v/>
      </c>
      <c r="GM63" s="8" t="str">
        <f t="shared" si="84"/>
        <v/>
      </c>
      <c r="GN63" s="8" t="str">
        <f t="shared" si="85"/>
        <v/>
      </c>
      <c r="GO63" s="8" t="str">
        <f t="shared" si="86"/>
        <v/>
      </c>
      <c r="GP63" s="8" t="str">
        <f t="shared" si="87"/>
        <v/>
      </c>
      <c r="GQ63" s="8" t="str">
        <f t="shared" si="88"/>
        <v/>
      </c>
      <c r="GR63" s="8" t="str">
        <f t="shared" si="89"/>
        <v/>
      </c>
      <c r="GS63" s="8" t="str">
        <f t="shared" si="90"/>
        <v/>
      </c>
      <c r="GT63" s="8" t="str">
        <f t="shared" si="91"/>
        <v/>
      </c>
      <c r="GU63" s="8" t="str">
        <f t="shared" si="92"/>
        <v/>
      </c>
      <c r="GV63" s="8" t="str">
        <f t="shared" si="93"/>
        <v/>
      </c>
      <c r="GW63" s="8" t="str">
        <f t="shared" si="94"/>
        <v/>
      </c>
      <c r="GX63" s="8" t="str">
        <f t="shared" si="95"/>
        <v/>
      </c>
      <c r="GY63" s="8" t="str">
        <f t="shared" si="96"/>
        <v/>
      </c>
      <c r="GZ63" s="8" t="str">
        <f t="shared" si="97"/>
        <v/>
      </c>
      <c r="HA63" s="8" t="str">
        <f t="shared" si="98"/>
        <v/>
      </c>
      <c r="HB63" s="8" t="str">
        <f t="shared" si="99"/>
        <v/>
      </c>
      <c r="HC63" s="8" t="str">
        <f t="shared" si="100"/>
        <v/>
      </c>
      <c r="HD63" s="8" t="str">
        <f t="shared" si="101"/>
        <v/>
      </c>
      <c r="HE63" s="8" t="str">
        <f t="shared" si="102"/>
        <v/>
      </c>
      <c r="HF63" s="8" t="str">
        <f t="shared" si="103"/>
        <v/>
      </c>
      <c r="HG63" s="8" t="str">
        <f t="shared" si="104"/>
        <v/>
      </c>
      <c r="HH63" s="8" t="str">
        <f t="shared" si="105"/>
        <v/>
      </c>
      <c r="HI63" s="8" t="str">
        <f t="shared" si="106"/>
        <v/>
      </c>
      <c r="HJ63" s="8" t="str">
        <f t="shared" si="107"/>
        <v/>
      </c>
      <c r="HK63" s="8" t="str">
        <f t="shared" si="108"/>
        <v/>
      </c>
      <c r="HL63" s="8" t="str">
        <f t="shared" si="109"/>
        <v/>
      </c>
      <c r="HM63" s="8" t="str">
        <f t="shared" si="110"/>
        <v/>
      </c>
      <c r="HN63" s="8" t="str">
        <f t="shared" si="111"/>
        <v/>
      </c>
      <c r="HO63" s="8" t="str">
        <f t="shared" si="112"/>
        <v/>
      </c>
      <c r="HP63" s="8" t="str">
        <f t="shared" si="113"/>
        <v/>
      </c>
      <c r="HQ63" s="9"/>
      <c r="HR63" s="147" t="str">
        <f t="shared" si="121"/>
        <v/>
      </c>
      <c r="HS63" s="147" t="str">
        <f t="shared" si="114"/>
        <v/>
      </c>
      <c r="HT63" s="147" t="str">
        <f t="shared" si="115"/>
        <v/>
      </c>
      <c r="HU63" s="147" t="str">
        <f t="shared" si="116"/>
        <v/>
      </c>
      <c r="HV63" s="147" t="str">
        <f t="shared" si="122"/>
        <v/>
      </c>
      <c r="HW63" s="147" t="str">
        <f t="shared" si="123"/>
        <v/>
      </c>
      <c r="HX63" s="9"/>
      <c r="HZ63" s="11"/>
      <c r="IA63" s="11"/>
      <c r="IB63" s="11">
        <f t="shared" si="124"/>
        <v>0</v>
      </c>
      <c r="IC63" s="34" t="str">
        <f t="shared" si="125"/>
        <v/>
      </c>
      <c r="IE63" s="12" t="s">
        <v>3</v>
      </c>
    </row>
    <row r="64" spans="1:239" s="10" customFormat="1" ht="25.5" x14ac:dyDescent="0.2">
      <c r="A64" s="30">
        <v>55</v>
      </c>
      <c r="B64" s="31" t="str">
        <f t="shared" si="119"/>
        <v/>
      </c>
      <c r="C64" s="70"/>
      <c r="D64" s="19"/>
      <c r="E64" s="19"/>
      <c r="F64" s="73"/>
      <c r="G64" s="73"/>
      <c r="H64" s="73"/>
      <c r="I64" s="73"/>
      <c r="J64" s="19"/>
      <c r="K64" s="19"/>
      <c r="L64" s="19"/>
      <c r="M64" s="19"/>
      <c r="N64" s="19"/>
      <c r="O64" s="28"/>
      <c r="P64" s="19"/>
      <c r="Q64" s="28"/>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61"/>
      <c r="DE64" s="163"/>
      <c r="DF64" s="31" t="str">
        <f t="shared" si="120"/>
        <v/>
      </c>
      <c r="DG64" s="153"/>
      <c r="DH64" s="154"/>
      <c r="DI64" s="154"/>
      <c r="DJ64" s="154"/>
      <c r="DK64" s="154"/>
      <c r="DL64" s="155"/>
      <c r="DN64" s="121"/>
      <c r="DO64" s="8" t="str">
        <f t="shared" si="6"/>
        <v/>
      </c>
      <c r="DP64" s="8" t="str">
        <f t="shared" si="19"/>
        <v/>
      </c>
      <c r="DQ64" s="8" t="str">
        <f t="shared" si="20"/>
        <v/>
      </c>
      <c r="DR64" s="134" t="str">
        <f t="shared" si="7"/>
        <v/>
      </c>
      <c r="DS64" s="8" t="str">
        <f t="shared" si="21"/>
        <v/>
      </c>
      <c r="DT64" s="8" t="str">
        <f t="shared" si="8"/>
        <v/>
      </c>
      <c r="DU64" s="8" t="str">
        <f t="shared" si="9"/>
        <v/>
      </c>
      <c r="DV64" s="8" t="str">
        <f t="shared" si="22"/>
        <v/>
      </c>
      <c r="DW64" s="8" t="str">
        <f t="shared" si="23"/>
        <v/>
      </c>
      <c r="DX64" s="8" t="str">
        <f t="shared" si="10"/>
        <v/>
      </c>
      <c r="DY64" s="8" t="str">
        <f t="shared" si="11"/>
        <v/>
      </c>
      <c r="DZ64" s="8" t="str">
        <f t="shared" si="24"/>
        <v/>
      </c>
      <c r="EA64" s="8" t="str">
        <f t="shared" si="25"/>
        <v/>
      </c>
      <c r="EB64" s="8" t="str">
        <f t="shared" si="26"/>
        <v/>
      </c>
      <c r="EC64" s="8" t="str">
        <f t="shared" si="27"/>
        <v/>
      </c>
      <c r="ED64" s="8" t="str">
        <f t="shared" si="28"/>
        <v/>
      </c>
      <c r="EE64" s="8" t="str">
        <f t="shared" si="29"/>
        <v/>
      </c>
      <c r="EF64" s="8" t="str">
        <f t="shared" si="30"/>
        <v/>
      </c>
      <c r="EG64" s="8" t="str">
        <f t="shared" si="31"/>
        <v/>
      </c>
      <c r="EH64" s="8" t="str">
        <f t="shared" si="32"/>
        <v/>
      </c>
      <c r="EI64" s="8" t="str">
        <f t="shared" si="33"/>
        <v/>
      </c>
      <c r="EJ64" s="8" t="str">
        <f t="shared" si="34"/>
        <v/>
      </c>
      <c r="EK64" s="8" t="str">
        <f t="shared" si="35"/>
        <v/>
      </c>
      <c r="EL64" s="8" t="str">
        <f t="shared" si="36"/>
        <v/>
      </c>
      <c r="EM64" s="8" t="str">
        <f t="shared" si="37"/>
        <v/>
      </c>
      <c r="EN64" s="8" t="str">
        <f t="shared" si="38"/>
        <v/>
      </c>
      <c r="EO64" s="8" t="str">
        <f t="shared" si="39"/>
        <v/>
      </c>
      <c r="EP64" s="8" t="str">
        <f t="shared" si="40"/>
        <v/>
      </c>
      <c r="EQ64" s="8" t="str">
        <f t="shared" si="41"/>
        <v/>
      </c>
      <c r="ER64" s="8" t="str">
        <f t="shared" si="42"/>
        <v/>
      </c>
      <c r="ES64" s="8" t="str">
        <f t="shared" si="43"/>
        <v/>
      </c>
      <c r="ET64" s="8" t="str">
        <f t="shared" si="44"/>
        <v/>
      </c>
      <c r="EU64" s="8" t="str">
        <f t="shared" si="45"/>
        <v/>
      </c>
      <c r="EV64" s="8" t="str">
        <f t="shared" si="46"/>
        <v/>
      </c>
      <c r="EW64" s="8" t="str">
        <f t="shared" si="47"/>
        <v/>
      </c>
      <c r="EX64" s="8" t="str">
        <f t="shared" si="48"/>
        <v/>
      </c>
      <c r="EY64" s="8" t="str">
        <f t="shared" si="49"/>
        <v/>
      </c>
      <c r="EZ64" s="8" t="str">
        <f t="shared" si="50"/>
        <v/>
      </c>
      <c r="FA64" s="8" t="str">
        <f t="shared" si="51"/>
        <v/>
      </c>
      <c r="FB64" s="8" t="str">
        <f t="shared" si="52"/>
        <v/>
      </c>
      <c r="FC64" s="8" t="str">
        <f t="shared" si="53"/>
        <v/>
      </c>
      <c r="FD64" s="8" t="str">
        <f t="shared" si="54"/>
        <v/>
      </c>
      <c r="FE64" s="8" t="str">
        <f t="shared" si="55"/>
        <v/>
      </c>
      <c r="FF64" s="8" t="str">
        <f t="shared" si="56"/>
        <v/>
      </c>
      <c r="FG64" s="8" t="str">
        <f t="shared" si="57"/>
        <v/>
      </c>
      <c r="FH64" s="8" t="str">
        <f t="shared" si="58"/>
        <v/>
      </c>
      <c r="FI64" s="8" t="str">
        <f t="shared" si="59"/>
        <v/>
      </c>
      <c r="FJ64" s="8" t="str">
        <f t="shared" si="60"/>
        <v/>
      </c>
      <c r="FK64" s="8" t="str">
        <f t="shared" si="61"/>
        <v/>
      </c>
      <c r="FL64" s="8" t="str">
        <f t="shared" si="62"/>
        <v/>
      </c>
      <c r="FM64" s="8" t="str">
        <f t="shared" si="63"/>
        <v/>
      </c>
      <c r="FN64" s="8" t="str">
        <f t="shared" si="117"/>
        <v/>
      </c>
      <c r="FO64" s="8" t="str">
        <f t="shared" si="117"/>
        <v/>
      </c>
      <c r="FP64" s="8" t="str">
        <f t="shared" si="64"/>
        <v/>
      </c>
      <c r="FQ64" s="8" t="str">
        <f t="shared" si="65"/>
        <v/>
      </c>
      <c r="FR64" s="8" t="str">
        <f t="shared" si="66"/>
        <v/>
      </c>
      <c r="FS64" s="8" t="str">
        <f t="shared" si="67"/>
        <v/>
      </c>
      <c r="FT64" s="8" t="str">
        <f t="shared" si="68"/>
        <v/>
      </c>
      <c r="FU64" s="8" t="str">
        <f t="shared" si="69"/>
        <v/>
      </c>
      <c r="FV64" s="8" t="str">
        <f t="shared" si="70"/>
        <v/>
      </c>
      <c r="FW64" s="8" t="str">
        <f t="shared" si="118"/>
        <v/>
      </c>
      <c r="FX64" s="8" t="str">
        <f t="shared" si="118"/>
        <v/>
      </c>
      <c r="FY64" s="8" t="str">
        <f t="shared" si="118"/>
        <v/>
      </c>
      <c r="FZ64" s="8" t="str">
        <f t="shared" si="71"/>
        <v/>
      </c>
      <c r="GA64" s="8" t="str">
        <f t="shared" si="72"/>
        <v/>
      </c>
      <c r="GB64" s="8" t="str">
        <f t="shared" si="73"/>
        <v/>
      </c>
      <c r="GC64" s="8" t="str">
        <f t="shared" si="74"/>
        <v/>
      </c>
      <c r="GD64" s="8" t="str">
        <f t="shared" si="75"/>
        <v/>
      </c>
      <c r="GE64" s="8" t="str">
        <f t="shared" si="76"/>
        <v/>
      </c>
      <c r="GF64" s="8" t="str">
        <f t="shared" si="77"/>
        <v/>
      </c>
      <c r="GG64" s="8" t="str">
        <f t="shared" si="78"/>
        <v/>
      </c>
      <c r="GH64" s="8" t="str">
        <f t="shared" si="79"/>
        <v/>
      </c>
      <c r="GI64" s="8" t="str">
        <f t="shared" si="80"/>
        <v/>
      </c>
      <c r="GJ64" s="8" t="str">
        <f t="shared" si="81"/>
        <v/>
      </c>
      <c r="GK64" s="8" t="str">
        <f t="shared" si="82"/>
        <v/>
      </c>
      <c r="GL64" s="8" t="str">
        <f t="shared" si="83"/>
        <v/>
      </c>
      <c r="GM64" s="8" t="str">
        <f t="shared" si="84"/>
        <v/>
      </c>
      <c r="GN64" s="8" t="str">
        <f t="shared" si="85"/>
        <v/>
      </c>
      <c r="GO64" s="8" t="str">
        <f t="shared" si="86"/>
        <v/>
      </c>
      <c r="GP64" s="8" t="str">
        <f t="shared" si="87"/>
        <v/>
      </c>
      <c r="GQ64" s="8" t="str">
        <f t="shared" si="88"/>
        <v/>
      </c>
      <c r="GR64" s="8" t="str">
        <f t="shared" si="89"/>
        <v/>
      </c>
      <c r="GS64" s="8" t="str">
        <f t="shared" si="90"/>
        <v/>
      </c>
      <c r="GT64" s="8" t="str">
        <f t="shared" si="91"/>
        <v/>
      </c>
      <c r="GU64" s="8" t="str">
        <f t="shared" si="92"/>
        <v/>
      </c>
      <c r="GV64" s="8" t="str">
        <f t="shared" si="93"/>
        <v/>
      </c>
      <c r="GW64" s="8" t="str">
        <f t="shared" si="94"/>
        <v/>
      </c>
      <c r="GX64" s="8" t="str">
        <f t="shared" si="95"/>
        <v/>
      </c>
      <c r="GY64" s="8" t="str">
        <f t="shared" si="96"/>
        <v/>
      </c>
      <c r="GZ64" s="8" t="str">
        <f t="shared" si="97"/>
        <v/>
      </c>
      <c r="HA64" s="8" t="str">
        <f t="shared" si="98"/>
        <v/>
      </c>
      <c r="HB64" s="8" t="str">
        <f t="shared" si="99"/>
        <v/>
      </c>
      <c r="HC64" s="8" t="str">
        <f t="shared" si="100"/>
        <v/>
      </c>
      <c r="HD64" s="8" t="str">
        <f t="shared" si="101"/>
        <v/>
      </c>
      <c r="HE64" s="8" t="str">
        <f t="shared" si="102"/>
        <v/>
      </c>
      <c r="HF64" s="8" t="str">
        <f t="shared" si="103"/>
        <v/>
      </c>
      <c r="HG64" s="8" t="str">
        <f t="shared" si="104"/>
        <v/>
      </c>
      <c r="HH64" s="8" t="str">
        <f t="shared" si="105"/>
        <v/>
      </c>
      <c r="HI64" s="8" t="str">
        <f t="shared" si="106"/>
        <v/>
      </c>
      <c r="HJ64" s="8" t="str">
        <f t="shared" si="107"/>
        <v/>
      </c>
      <c r="HK64" s="8" t="str">
        <f t="shared" si="108"/>
        <v/>
      </c>
      <c r="HL64" s="8" t="str">
        <f t="shared" si="109"/>
        <v/>
      </c>
      <c r="HM64" s="8" t="str">
        <f t="shared" si="110"/>
        <v/>
      </c>
      <c r="HN64" s="8" t="str">
        <f t="shared" si="111"/>
        <v/>
      </c>
      <c r="HO64" s="8" t="str">
        <f t="shared" si="112"/>
        <v/>
      </c>
      <c r="HP64" s="8" t="str">
        <f t="shared" si="113"/>
        <v/>
      </c>
      <c r="HQ64" s="9"/>
      <c r="HR64" s="147" t="str">
        <f t="shared" si="121"/>
        <v/>
      </c>
      <c r="HS64" s="147" t="str">
        <f t="shared" si="114"/>
        <v/>
      </c>
      <c r="HT64" s="147" t="str">
        <f t="shared" si="115"/>
        <v/>
      </c>
      <c r="HU64" s="147" t="str">
        <f t="shared" si="116"/>
        <v/>
      </c>
      <c r="HV64" s="147" t="str">
        <f t="shared" si="122"/>
        <v/>
      </c>
      <c r="HW64" s="147" t="str">
        <f t="shared" si="123"/>
        <v/>
      </c>
      <c r="HX64" s="9"/>
      <c r="HZ64" s="11"/>
      <c r="IA64" s="11"/>
      <c r="IB64" s="11">
        <f t="shared" si="124"/>
        <v>0</v>
      </c>
      <c r="IC64" s="34" t="str">
        <f t="shared" si="125"/>
        <v/>
      </c>
      <c r="IE64" s="12" t="s">
        <v>3</v>
      </c>
    </row>
    <row r="65" spans="1:239" s="10" customFormat="1" ht="25.5" x14ac:dyDescent="0.2">
      <c r="A65" s="30">
        <v>56</v>
      </c>
      <c r="B65" s="31" t="str">
        <f t="shared" si="119"/>
        <v/>
      </c>
      <c r="C65" s="70"/>
      <c r="D65" s="19"/>
      <c r="E65" s="19"/>
      <c r="F65" s="73"/>
      <c r="G65" s="73"/>
      <c r="H65" s="73"/>
      <c r="I65" s="73"/>
      <c r="J65" s="19"/>
      <c r="K65" s="19"/>
      <c r="L65" s="19"/>
      <c r="M65" s="19"/>
      <c r="N65" s="19"/>
      <c r="O65" s="28"/>
      <c r="P65" s="19"/>
      <c r="Q65" s="28"/>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61"/>
      <c r="DE65" s="163"/>
      <c r="DF65" s="31" t="str">
        <f t="shared" si="120"/>
        <v/>
      </c>
      <c r="DG65" s="153"/>
      <c r="DH65" s="154"/>
      <c r="DI65" s="154"/>
      <c r="DJ65" s="154"/>
      <c r="DK65" s="154"/>
      <c r="DL65" s="155"/>
      <c r="DN65" s="121"/>
      <c r="DO65" s="8" t="str">
        <f t="shared" si="6"/>
        <v/>
      </c>
      <c r="DP65" s="8" t="str">
        <f t="shared" si="19"/>
        <v/>
      </c>
      <c r="DQ65" s="8" t="str">
        <f t="shared" si="20"/>
        <v/>
      </c>
      <c r="DR65" s="134" t="str">
        <f t="shared" si="7"/>
        <v/>
      </c>
      <c r="DS65" s="8" t="str">
        <f t="shared" si="21"/>
        <v/>
      </c>
      <c r="DT65" s="8" t="str">
        <f t="shared" si="8"/>
        <v/>
      </c>
      <c r="DU65" s="8" t="str">
        <f t="shared" si="9"/>
        <v/>
      </c>
      <c r="DV65" s="8" t="str">
        <f t="shared" si="22"/>
        <v/>
      </c>
      <c r="DW65" s="8" t="str">
        <f t="shared" si="23"/>
        <v/>
      </c>
      <c r="DX65" s="8" t="str">
        <f t="shared" si="10"/>
        <v/>
      </c>
      <c r="DY65" s="8" t="str">
        <f t="shared" si="11"/>
        <v/>
      </c>
      <c r="DZ65" s="8" t="str">
        <f t="shared" si="24"/>
        <v/>
      </c>
      <c r="EA65" s="8" t="str">
        <f t="shared" si="25"/>
        <v/>
      </c>
      <c r="EB65" s="8" t="str">
        <f t="shared" si="26"/>
        <v/>
      </c>
      <c r="EC65" s="8" t="str">
        <f t="shared" si="27"/>
        <v/>
      </c>
      <c r="ED65" s="8" t="str">
        <f t="shared" si="28"/>
        <v/>
      </c>
      <c r="EE65" s="8" t="str">
        <f t="shared" si="29"/>
        <v/>
      </c>
      <c r="EF65" s="8" t="str">
        <f t="shared" si="30"/>
        <v/>
      </c>
      <c r="EG65" s="8" t="str">
        <f t="shared" si="31"/>
        <v/>
      </c>
      <c r="EH65" s="8" t="str">
        <f t="shared" si="32"/>
        <v/>
      </c>
      <c r="EI65" s="8" t="str">
        <f t="shared" si="33"/>
        <v/>
      </c>
      <c r="EJ65" s="8" t="str">
        <f t="shared" si="34"/>
        <v/>
      </c>
      <c r="EK65" s="8" t="str">
        <f t="shared" si="35"/>
        <v/>
      </c>
      <c r="EL65" s="8" t="str">
        <f t="shared" si="36"/>
        <v/>
      </c>
      <c r="EM65" s="8" t="str">
        <f t="shared" si="37"/>
        <v/>
      </c>
      <c r="EN65" s="8" t="str">
        <f t="shared" si="38"/>
        <v/>
      </c>
      <c r="EO65" s="8" t="str">
        <f t="shared" si="39"/>
        <v/>
      </c>
      <c r="EP65" s="8" t="str">
        <f t="shared" si="40"/>
        <v/>
      </c>
      <c r="EQ65" s="8" t="str">
        <f t="shared" si="41"/>
        <v/>
      </c>
      <c r="ER65" s="8" t="str">
        <f t="shared" si="42"/>
        <v/>
      </c>
      <c r="ES65" s="8" t="str">
        <f t="shared" si="43"/>
        <v/>
      </c>
      <c r="ET65" s="8" t="str">
        <f t="shared" si="44"/>
        <v/>
      </c>
      <c r="EU65" s="8" t="str">
        <f t="shared" si="45"/>
        <v/>
      </c>
      <c r="EV65" s="8" t="str">
        <f t="shared" si="46"/>
        <v/>
      </c>
      <c r="EW65" s="8" t="str">
        <f t="shared" si="47"/>
        <v/>
      </c>
      <c r="EX65" s="8" t="str">
        <f t="shared" si="48"/>
        <v/>
      </c>
      <c r="EY65" s="8" t="str">
        <f t="shared" si="49"/>
        <v/>
      </c>
      <c r="EZ65" s="8" t="str">
        <f t="shared" si="50"/>
        <v/>
      </c>
      <c r="FA65" s="8" t="str">
        <f t="shared" si="51"/>
        <v/>
      </c>
      <c r="FB65" s="8" t="str">
        <f t="shared" si="52"/>
        <v/>
      </c>
      <c r="FC65" s="8" t="str">
        <f t="shared" si="53"/>
        <v/>
      </c>
      <c r="FD65" s="8" t="str">
        <f t="shared" si="54"/>
        <v/>
      </c>
      <c r="FE65" s="8" t="str">
        <f t="shared" si="55"/>
        <v/>
      </c>
      <c r="FF65" s="8" t="str">
        <f t="shared" si="56"/>
        <v/>
      </c>
      <c r="FG65" s="8" t="str">
        <f t="shared" si="57"/>
        <v/>
      </c>
      <c r="FH65" s="8" t="str">
        <f t="shared" si="58"/>
        <v/>
      </c>
      <c r="FI65" s="8" t="str">
        <f t="shared" si="59"/>
        <v/>
      </c>
      <c r="FJ65" s="8" t="str">
        <f t="shared" si="60"/>
        <v/>
      </c>
      <c r="FK65" s="8" t="str">
        <f t="shared" si="61"/>
        <v/>
      </c>
      <c r="FL65" s="8" t="str">
        <f t="shared" si="62"/>
        <v/>
      </c>
      <c r="FM65" s="8" t="str">
        <f t="shared" si="63"/>
        <v/>
      </c>
      <c r="FN65" s="8" t="str">
        <f t="shared" si="117"/>
        <v/>
      </c>
      <c r="FO65" s="8" t="str">
        <f t="shared" si="117"/>
        <v/>
      </c>
      <c r="FP65" s="8" t="str">
        <f t="shared" si="64"/>
        <v/>
      </c>
      <c r="FQ65" s="8" t="str">
        <f t="shared" si="65"/>
        <v/>
      </c>
      <c r="FR65" s="8" t="str">
        <f t="shared" si="66"/>
        <v/>
      </c>
      <c r="FS65" s="8" t="str">
        <f t="shared" si="67"/>
        <v/>
      </c>
      <c r="FT65" s="8" t="str">
        <f t="shared" si="68"/>
        <v/>
      </c>
      <c r="FU65" s="8" t="str">
        <f t="shared" si="69"/>
        <v/>
      </c>
      <c r="FV65" s="8" t="str">
        <f t="shared" si="70"/>
        <v/>
      </c>
      <c r="FW65" s="8" t="str">
        <f t="shared" si="118"/>
        <v/>
      </c>
      <c r="FX65" s="8" t="str">
        <f t="shared" si="118"/>
        <v/>
      </c>
      <c r="FY65" s="8" t="str">
        <f t="shared" si="118"/>
        <v/>
      </c>
      <c r="FZ65" s="8" t="str">
        <f t="shared" si="71"/>
        <v/>
      </c>
      <c r="GA65" s="8" t="str">
        <f t="shared" si="72"/>
        <v/>
      </c>
      <c r="GB65" s="8" t="str">
        <f t="shared" si="73"/>
        <v/>
      </c>
      <c r="GC65" s="8" t="str">
        <f t="shared" si="74"/>
        <v/>
      </c>
      <c r="GD65" s="8" t="str">
        <f t="shared" si="75"/>
        <v/>
      </c>
      <c r="GE65" s="8" t="str">
        <f t="shared" si="76"/>
        <v/>
      </c>
      <c r="GF65" s="8" t="str">
        <f t="shared" si="77"/>
        <v/>
      </c>
      <c r="GG65" s="8" t="str">
        <f t="shared" si="78"/>
        <v/>
      </c>
      <c r="GH65" s="8" t="str">
        <f t="shared" si="79"/>
        <v/>
      </c>
      <c r="GI65" s="8" t="str">
        <f t="shared" si="80"/>
        <v/>
      </c>
      <c r="GJ65" s="8" t="str">
        <f t="shared" si="81"/>
        <v/>
      </c>
      <c r="GK65" s="8" t="str">
        <f t="shared" si="82"/>
        <v/>
      </c>
      <c r="GL65" s="8" t="str">
        <f t="shared" si="83"/>
        <v/>
      </c>
      <c r="GM65" s="8" t="str">
        <f t="shared" si="84"/>
        <v/>
      </c>
      <c r="GN65" s="8" t="str">
        <f t="shared" si="85"/>
        <v/>
      </c>
      <c r="GO65" s="8" t="str">
        <f t="shared" si="86"/>
        <v/>
      </c>
      <c r="GP65" s="8" t="str">
        <f t="shared" si="87"/>
        <v/>
      </c>
      <c r="GQ65" s="8" t="str">
        <f t="shared" si="88"/>
        <v/>
      </c>
      <c r="GR65" s="8" t="str">
        <f t="shared" si="89"/>
        <v/>
      </c>
      <c r="GS65" s="8" t="str">
        <f t="shared" si="90"/>
        <v/>
      </c>
      <c r="GT65" s="8" t="str">
        <f t="shared" si="91"/>
        <v/>
      </c>
      <c r="GU65" s="8" t="str">
        <f t="shared" si="92"/>
        <v/>
      </c>
      <c r="GV65" s="8" t="str">
        <f t="shared" si="93"/>
        <v/>
      </c>
      <c r="GW65" s="8" t="str">
        <f t="shared" si="94"/>
        <v/>
      </c>
      <c r="GX65" s="8" t="str">
        <f t="shared" si="95"/>
        <v/>
      </c>
      <c r="GY65" s="8" t="str">
        <f t="shared" si="96"/>
        <v/>
      </c>
      <c r="GZ65" s="8" t="str">
        <f t="shared" si="97"/>
        <v/>
      </c>
      <c r="HA65" s="8" t="str">
        <f t="shared" si="98"/>
        <v/>
      </c>
      <c r="HB65" s="8" t="str">
        <f t="shared" si="99"/>
        <v/>
      </c>
      <c r="HC65" s="8" t="str">
        <f t="shared" si="100"/>
        <v/>
      </c>
      <c r="HD65" s="8" t="str">
        <f t="shared" si="101"/>
        <v/>
      </c>
      <c r="HE65" s="8" t="str">
        <f t="shared" si="102"/>
        <v/>
      </c>
      <c r="HF65" s="8" t="str">
        <f t="shared" si="103"/>
        <v/>
      </c>
      <c r="HG65" s="8" t="str">
        <f t="shared" si="104"/>
        <v/>
      </c>
      <c r="HH65" s="8" t="str">
        <f t="shared" si="105"/>
        <v/>
      </c>
      <c r="HI65" s="8" t="str">
        <f t="shared" si="106"/>
        <v/>
      </c>
      <c r="HJ65" s="8" t="str">
        <f t="shared" si="107"/>
        <v/>
      </c>
      <c r="HK65" s="8" t="str">
        <f t="shared" si="108"/>
        <v/>
      </c>
      <c r="HL65" s="8" t="str">
        <f t="shared" si="109"/>
        <v/>
      </c>
      <c r="HM65" s="8" t="str">
        <f t="shared" si="110"/>
        <v/>
      </c>
      <c r="HN65" s="8" t="str">
        <f t="shared" si="111"/>
        <v/>
      </c>
      <c r="HO65" s="8" t="str">
        <f t="shared" si="112"/>
        <v/>
      </c>
      <c r="HP65" s="8" t="str">
        <f t="shared" si="113"/>
        <v/>
      </c>
      <c r="HQ65" s="9"/>
      <c r="HR65" s="147" t="str">
        <f t="shared" si="121"/>
        <v/>
      </c>
      <c r="HS65" s="147" t="str">
        <f t="shared" si="114"/>
        <v/>
      </c>
      <c r="HT65" s="147" t="str">
        <f t="shared" si="115"/>
        <v/>
      </c>
      <c r="HU65" s="147" t="str">
        <f t="shared" si="116"/>
        <v/>
      </c>
      <c r="HV65" s="147" t="str">
        <f t="shared" si="122"/>
        <v/>
      </c>
      <c r="HW65" s="147" t="str">
        <f t="shared" si="123"/>
        <v/>
      </c>
      <c r="HX65" s="9"/>
      <c r="IA65" s="11"/>
      <c r="IB65" s="11">
        <f t="shared" si="124"/>
        <v>0</v>
      </c>
      <c r="IC65" s="34" t="str">
        <f t="shared" si="125"/>
        <v/>
      </c>
      <c r="IE65" s="12" t="s">
        <v>3</v>
      </c>
    </row>
    <row r="66" spans="1:239" s="10" customFormat="1" ht="25.5" x14ac:dyDescent="0.2">
      <c r="A66" s="30">
        <v>57</v>
      </c>
      <c r="B66" s="31" t="str">
        <f t="shared" si="119"/>
        <v/>
      </c>
      <c r="C66" s="70"/>
      <c r="D66" s="19"/>
      <c r="E66" s="19"/>
      <c r="F66" s="73"/>
      <c r="G66" s="73"/>
      <c r="H66" s="73"/>
      <c r="I66" s="73"/>
      <c r="J66" s="19"/>
      <c r="K66" s="19"/>
      <c r="L66" s="19"/>
      <c r="M66" s="19"/>
      <c r="N66" s="19"/>
      <c r="O66" s="28"/>
      <c r="P66" s="19"/>
      <c r="Q66" s="28"/>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61"/>
      <c r="DE66" s="163"/>
      <c r="DF66" s="31" t="str">
        <f t="shared" si="120"/>
        <v/>
      </c>
      <c r="DG66" s="153"/>
      <c r="DH66" s="154"/>
      <c r="DI66" s="154"/>
      <c r="DJ66" s="154"/>
      <c r="DK66" s="154"/>
      <c r="DL66" s="155"/>
      <c r="DN66" s="121"/>
      <c r="DO66" s="8" t="str">
        <f t="shared" si="6"/>
        <v/>
      </c>
      <c r="DP66" s="8" t="str">
        <f t="shared" si="19"/>
        <v/>
      </c>
      <c r="DQ66" s="8" t="str">
        <f t="shared" si="20"/>
        <v/>
      </c>
      <c r="DR66" s="134" t="str">
        <f t="shared" si="7"/>
        <v/>
      </c>
      <c r="DS66" s="8" t="str">
        <f t="shared" si="21"/>
        <v/>
      </c>
      <c r="DT66" s="8" t="str">
        <f t="shared" si="8"/>
        <v/>
      </c>
      <c r="DU66" s="8" t="str">
        <f t="shared" si="9"/>
        <v/>
      </c>
      <c r="DV66" s="8" t="str">
        <f t="shared" si="22"/>
        <v/>
      </c>
      <c r="DW66" s="8" t="str">
        <f t="shared" si="23"/>
        <v/>
      </c>
      <c r="DX66" s="8" t="str">
        <f t="shared" si="10"/>
        <v/>
      </c>
      <c r="DY66" s="8" t="str">
        <f t="shared" si="11"/>
        <v/>
      </c>
      <c r="DZ66" s="8" t="str">
        <f t="shared" si="24"/>
        <v/>
      </c>
      <c r="EA66" s="8" t="str">
        <f t="shared" si="25"/>
        <v/>
      </c>
      <c r="EB66" s="8" t="str">
        <f t="shared" si="26"/>
        <v/>
      </c>
      <c r="EC66" s="8" t="str">
        <f t="shared" si="27"/>
        <v/>
      </c>
      <c r="ED66" s="8" t="str">
        <f t="shared" si="28"/>
        <v/>
      </c>
      <c r="EE66" s="8" t="str">
        <f t="shared" si="29"/>
        <v/>
      </c>
      <c r="EF66" s="8" t="str">
        <f t="shared" si="30"/>
        <v/>
      </c>
      <c r="EG66" s="8" t="str">
        <f t="shared" si="31"/>
        <v/>
      </c>
      <c r="EH66" s="8" t="str">
        <f t="shared" si="32"/>
        <v/>
      </c>
      <c r="EI66" s="8" t="str">
        <f t="shared" si="33"/>
        <v/>
      </c>
      <c r="EJ66" s="8" t="str">
        <f t="shared" si="34"/>
        <v/>
      </c>
      <c r="EK66" s="8" t="str">
        <f t="shared" si="35"/>
        <v/>
      </c>
      <c r="EL66" s="8" t="str">
        <f t="shared" si="36"/>
        <v/>
      </c>
      <c r="EM66" s="8" t="str">
        <f t="shared" si="37"/>
        <v/>
      </c>
      <c r="EN66" s="8" t="str">
        <f t="shared" si="38"/>
        <v/>
      </c>
      <c r="EO66" s="8" t="str">
        <f t="shared" si="39"/>
        <v/>
      </c>
      <c r="EP66" s="8" t="str">
        <f t="shared" si="40"/>
        <v/>
      </c>
      <c r="EQ66" s="8" t="str">
        <f t="shared" si="41"/>
        <v/>
      </c>
      <c r="ER66" s="8" t="str">
        <f t="shared" si="42"/>
        <v/>
      </c>
      <c r="ES66" s="8" t="str">
        <f t="shared" si="43"/>
        <v/>
      </c>
      <c r="ET66" s="8" t="str">
        <f t="shared" si="44"/>
        <v/>
      </c>
      <c r="EU66" s="8" t="str">
        <f t="shared" si="45"/>
        <v/>
      </c>
      <c r="EV66" s="8" t="str">
        <f t="shared" si="46"/>
        <v/>
      </c>
      <c r="EW66" s="8" t="str">
        <f t="shared" si="47"/>
        <v/>
      </c>
      <c r="EX66" s="8" t="str">
        <f t="shared" si="48"/>
        <v/>
      </c>
      <c r="EY66" s="8" t="str">
        <f t="shared" si="49"/>
        <v/>
      </c>
      <c r="EZ66" s="8" t="str">
        <f t="shared" si="50"/>
        <v/>
      </c>
      <c r="FA66" s="8" t="str">
        <f t="shared" si="51"/>
        <v/>
      </c>
      <c r="FB66" s="8" t="str">
        <f t="shared" si="52"/>
        <v/>
      </c>
      <c r="FC66" s="8" t="str">
        <f t="shared" si="53"/>
        <v/>
      </c>
      <c r="FD66" s="8" t="str">
        <f t="shared" si="54"/>
        <v/>
      </c>
      <c r="FE66" s="8" t="str">
        <f t="shared" si="55"/>
        <v/>
      </c>
      <c r="FF66" s="8" t="str">
        <f t="shared" si="56"/>
        <v/>
      </c>
      <c r="FG66" s="8" t="str">
        <f t="shared" si="57"/>
        <v/>
      </c>
      <c r="FH66" s="8" t="str">
        <f t="shared" si="58"/>
        <v/>
      </c>
      <c r="FI66" s="8" t="str">
        <f t="shared" si="59"/>
        <v/>
      </c>
      <c r="FJ66" s="8" t="str">
        <f t="shared" si="60"/>
        <v/>
      </c>
      <c r="FK66" s="8" t="str">
        <f t="shared" si="61"/>
        <v/>
      </c>
      <c r="FL66" s="8" t="str">
        <f t="shared" si="62"/>
        <v/>
      </c>
      <c r="FM66" s="8" t="str">
        <f t="shared" si="63"/>
        <v/>
      </c>
      <c r="FN66" s="8" t="str">
        <f t="shared" si="117"/>
        <v/>
      </c>
      <c r="FO66" s="8" t="str">
        <f t="shared" si="117"/>
        <v/>
      </c>
      <c r="FP66" s="8" t="str">
        <f t="shared" si="64"/>
        <v/>
      </c>
      <c r="FQ66" s="8" t="str">
        <f t="shared" si="65"/>
        <v/>
      </c>
      <c r="FR66" s="8" t="str">
        <f t="shared" si="66"/>
        <v/>
      </c>
      <c r="FS66" s="8" t="str">
        <f t="shared" si="67"/>
        <v/>
      </c>
      <c r="FT66" s="8" t="str">
        <f t="shared" si="68"/>
        <v/>
      </c>
      <c r="FU66" s="8" t="str">
        <f t="shared" si="69"/>
        <v/>
      </c>
      <c r="FV66" s="8" t="str">
        <f t="shared" si="70"/>
        <v/>
      </c>
      <c r="FW66" s="8" t="str">
        <f t="shared" si="118"/>
        <v/>
      </c>
      <c r="FX66" s="8" t="str">
        <f t="shared" si="118"/>
        <v/>
      </c>
      <c r="FY66" s="8" t="str">
        <f t="shared" si="118"/>
        <v/>
      </c>
      <c r="FZ66" s="8" t="str">
        <f t="shared" si="71"/>
        <v/>
      </c>
      <c r="GA66" s="8" t="str">
        <f t="shared" si="72"/>
        <v/>
      </c>
      <c r="GB66" s="8" t="str">
        <f t="shared" si="73"/>
        <v/>
      </c>
      <c r="GC66" s="8" t="str">
        <f t="shared" si="74"/>
        <v/>
      </c>
      <c r="GD66" s="8" t="str">
        <f t="shared" si="75"/>
        <v/>
      </c>
      <c r="GE66" s="8" t="str">
        <f t="shared" si="76"/>
        <v/>
      </c>
      <c r="GF66" s="8" t="str">
        <f t="shared" si="77"/>
        <v/>
      </c>
      <c r="GG66" s="8" t="str">
        <f t="shared" si="78"/>
        <v/>
      </c>
      <c r="GH66" s="8" t="str">
        <f t="shared" si="79"/>
        <v/>
      </c>
      <c r="GI66" s="8" t="str">
        <f t="shared" si="80"/>
        <v/>
      </c>
      <c r="GJ66" s="8" t="str">
        <f t="shared" si="81"/>
        <v/>
      </c>
      <c r="GK66" s="8" t="str">
        <f t="shared" si="82"/>
        <v/>
      </c>
      <c r="GL66" s="8" t="str">
        <f t="shared" si="83"/>
        <v/>
      </c>
      <c r="GM66" s="8" t="str">
        <f t="shared" si="84"/>
        <v/>
      </c>
      <c r="GN66" s="8" t="str">
        <f t="shared" si="85"/>
        <v/>
      </c>
      <c r="GO66" s="8" t="str">
        <f t="shared" si="86"/>
        <v/>
      </c>
      <c r="GP66" s="8" t="str">
        <f t="shared" si="87"/>
        <v/>
      </c>
      <c r="GQ66" s="8" t="str">
        <f t="shared" si="88"/>
        <v/>
      </c>
      <c r="GR66" s="8" t="str">
        <f t="shared" si="89"/>
        <v/>
      </c>
      <c r="GS66" s="8" t="str">
        <f t="shared" si="90"/>
        <v/>
      </c>
      <c r="GT66" s="8" t="str">
        <f t="shared" si="91"/>
        <v/>
      </c>
      <c r="GU66" s="8" t="str">
        <f t="shared" si="92"/>
        <v/>
      </c>
      <c r="GV66" s="8" t="str">
        <f t="shared" si="93"/>
        <v/>
      </c>
      <c r="GW66" s="8" t="str">
        <f t="shared" si="94"/>
        <v/>
      </c>
      <c r="GX66" s="8" t="str">
        <f t="shared" si="95"/>
        <v/>
      </c>
      <c r="GY66" s="8" t="str">
        <f t="shared" si="96"/>
        <v/>
      </c>
      <c r="GZ66" s="8" t="str">
        <f t="shared" si="97"/>
        <v/>
      </c>
      <c r="HA66" s="8" t="str">
        <f t="shared" si="98"/>
        <v/>
      </c>
      <c r="HB66" s="8" t="str">
        <f t="shared" si="99"/>
        <v/>
      </c>
      <c r="HC66" s="8" t="str">
        <f t="shared" si="100"/>
        <v/>
      </c>
      <c r="HD66" s="8" t="str">
        <f t="shared" si="101"/>
        <v/>
      </c>
      <c r="HE66" s="8" t="str">
        <f t="shared" si="102"/>
        <v/>
      </c>
      <c r="HF66" s="8" t="str">
        <f t="shared" si="103"/>
        <v/>
      </c>
      <c r="HG66" s="8" t="str">
        <f t="shared" si="104"/>
        <v/>
      </c>
      <c r="HH66" s="8" t="str">
        <f t="shared" si="105"/>
        <v/>
      </c>
      <c r="HI66" s="8" t="str">
        <f t="shared" si="106"/>
        <v/>
      </c>
      <c r="HJ66" s="8" t="str">
        <f t="shared" si="107"/>
        <v/>
      </c>
      <c r="HK66" s="8" t="str">
        <f t="shared" si="108"/>
        <v/>
      </c>
      <c r="HL66" s="8" t="str">
        <f t="shared" si="109"/>
        <v/>
      </c>
      <c r="HM66" s="8" t="str">
        <f t="shared" si="110"/>
        <v/>
      </c>
      <c r="HN66" s="8" t="str">
        <f t="shared" si="111"/>
        <v/>
      </c>
      <c r="HO66" s="8" t="str">
        <f t="shared" si="112"/>
        <v/>
      </c>
      <c r="HP66" s="8" t="str">
        <f t="shared" si="113"/>
        <v/>
      </c>
      <c r="HQ66" s="9"/>
      <c r="HR66" s="147" t="str">
        <f t="shared" si="121"/>
        <v/>
      </c>
      <c r="HS66" s="147" t="str">
        <f t="shared" si="114"/>
        <v/>
      </c>
      <c r="HT66" s="147" t="str">
        <f t="shared" si="115"/>
        <v/>
      </c>
      <c r="HU66" s="147" t="str">
        <f t="shared" si="116"/>
        <v/>
      </c>
      <c r="HV66" s="147" t="str">
        <f t="shared" si="122"/>
        <v/>
      </c>
      <c r="HW66" s="147" t="str">
        <f t="shared" si="123"/>
        <v/>
      </c>
      <c r="HX66" s="9"/>
      <c r="IA66" s="11"/>
      <c r="IB66" s="11">
        <f t="shared" si="124"/>
        <v>0</v>
      </c>
      <c r="IC66" s="34" t="str">
        <f t="shared" si="125"/>
        <v/>
      </c>
      <c r="IE66" s="12" t="s">
        <v>3</v>
      </c>
    </row>
    <row r="67" spans="1:239" s="10" customFormat="1" ht="25.5" x14ac:dyDescent="0.2">
      <c r="A67" s="30">
        <v>58</v>
      </c>
      <c r="B67" s="31" t="str">
        <f t="shared" si="119"/>
        <v/>
      </c>
      <c r="C67" s="70"/>
      <c r="D67" s="19"/>
      <c r="E67" s="19"/>
      <c r="F67" s="73"/>
      <c r="G67" s="73"/>
      <c r="H67" s="73"/>
      <c r="I67" s="73"/>
      <c r="J67" s="19"/>
      <c r="K67" s="19"/>
      <c r="L67" s="19"/>
      <c r="M67" s="19"/>
      <c r="N67" s="19"/>
      <c r="O67" s="28"/>
      <c r="P67" s="19"/>
      <c r="Q67" s="28"/>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61"/>
      <c r="DE67" s="163"/>
      <c r="DF67" s="31" t="str">
        <f t="shared" si="120"/>
        <v/>
      </c>
      <c r="DG67" s="153"/>
      <c r="DH67" s="154"/>
      <c r="DI67" s="154"/>
      <c r="DJ67" s="154"/>
      <c r="DK67" s="154"/>
      <c r="DL67" s="155"/>
      <c r="DN67" s="121"/>
      <c r="DO67" s="8" t="str">
        <f t="shared" si="6"/>
        <v/>
      </c>
      <c r="DP67" s="8" t="str">
        <f t="shared" si="19"/>
        <v/>
      </c>
      <c r="DQ67" s="8" t="str">
        <f t="shared" si="20"/>
        <v/>
      </c>
      <c r="DR67" s="134" t="str">
        <f t="shared" si="7"/>
        <v/>
      </c>
      <c r="DS67" s="8" t="str">
        <f t="shared" si="21"/>
        <v/>
      </c>
      <c r="DT67" s="8" t="str">
        <f t="shared" si="8"/>
        <v/>
      </c>
      <c r="DU67" s="8" t="str">
        <f t="shared" si="9"/>
        <v/>
      </c>
      <c r="DV67" s="8" t="str">
        <f t="shared" si="22"/>
        <v/>
      </c>
      <c r="DW67" s="8" t="str">
        <f t="shared" si="23"/>
        <v/>
      </c>
      <c r="DX67" s="8" t="str">
        <f t="shared" si="10"/>
        <v/>
      </c>
      <c r="DY67" s="8" t="str">
        <f t="shared" si="11"/>
        <v/>
      </c>
      <c r="DZ67" s="8" t="str">
        <f t="shared" si="24"/>
        <v/>
      </c>
      <c r="EA67" s="8" t="str">
        <f t="shared" si="25"/>
        <v/>
      </c>
      <c r="EB67" s="8" t="str">
        <f t="shared" si="26"/>
        <v/>
      </c>
      <c r="EC67" s="8" t="str">
        <f t="shared" si="27"/>
        <v/>
      </c>
      <c r="ED67" s="8" t="str">
        <f t="shared" si="28"/>
        <v/>
      </c>
      <c r="EE67" s="8" t="str">
        <f t="shared" si="29"/>
        <v/>
      </c>
      <c r="EF67" s="8" t="str">
        <f t="shared" si="30"/>
        <v/>
      </c>
      <c r="EG67" s="8" t="str">
        <f t="shared" si="31"/>
        <v/>
      </c>
      <c r="EH67" s="8" t="str">
        <f t="shared" si="32"/>
        <v/>
      </c>
      <c r="EI67" s="8" t="str">
        <f t="shared" si="33"/>
        <v/>
      </c>
      <c r="EJ67" s="8" t="str">
        <f t="shared" si="34"/>
        <v/>
      </c>
      <c r="EK67" s="8" t="str">
        <f t="shared" si="35"/>
        <v/>
      </c>
      <c r="EL67" s="8" t="str">
        <f t="shared" si="36"/>
        <v/>
      </c>
      <c r="EM67" s="8" t="str">
        <f t="shared" si="37"/>
        <v/>
      </c>
      <c r="EN67" s="8" t="str">
        <f t="shared" si="38"/>
        <v/>
      </c>
      <c r="EO67" s="8" t="str">
        <f t="shared" si="39"/>
        <v/>
      </c>
      <c r="EP67" s="8" t="str">
        <f t="shared" si="40"/>
        <v/>
      </c>
      <c r="EQ67" s="8" t="str">
        <f t="shared" si="41"/>
        <v/>
      </c>
      <c r="ER67" s="8" t="str">
        <f t="shared" si="42"/>
        <v/>
      </c>
      <c r="ES67" s="8" t="str">
        <f t="shared" si="43"/>
        <v/>
      </c>
      <c r="ET67" s="8" t="str">
        <f t="shared" si="44"/>
        <v/>
      </c>
      <c r="EU67" s="8" t="str">
        <f t="shared" si="45"/>
        <v/>
      </c>
      <c r="EV67" s="8" t="str">
        <f t="shared" si="46"/>
        <v/>
      </c>
      <c r="EW67" s="8" t="str">
        <f t="shared" si="47"/>
        <v/>
      </c>
      <c r="EX67" s="8" t="str">
        <f t="shared" si="48"/>
        <v/>
      </c>
      <c r="EY67" s="8" t="str">
        <f t="shared" si="49"/>
        <v/>
      </c>
      <c r="EZ67" s="8" t="str">
        <f t="shared" si="50"/>
        <v/>
      </c>
      <c r="FA67" s="8" t="str">
        <f t="shared" si="51"/>
        <v/>
      </c>
      <c r="FB67" s="8" t="str">
        <f t="shared" si="52"/>
        <v/>
      </c>
      <c r="FC67" s="8" t="str">
        <f t="shared" si="53"/>
        <v/>
      </c>
      <c r="FD67" s="8" t="str">
        <f t="shared" si="54"/>
        <v/>
      </c>
      <c r="FE67" s="8" t="str">
        <f t="shared" si="55"/>
        <v/>
      </c>
      <c r="FF67" s="8" t="str">
        <f t="shared" si="56"/>
        <v/>
      </c>
      <c r="FG67" s="8" t="str">
        <f t="shared" si="57"/>
        <v/>
      </c>
      <c r="FH67" s="8" t="str">
        <f t="shared" si="58"/>
        <v/>
      </c>
      <c r="FI67" s="8" t="str">
        <f t="shared" si="59"/>
        <v/>
      </c>
      <c r="FJ67" s="8" t="str">
        <f t="shared" si="60"/>
        <v/>
      </c>
      <c r="FK67" s="8" t="str">
        <f t="shared" si="61"/>
        <v/>
      </c>
      <c r="FL67" s="8" t="str">
        <f t="shared" si="62"/>
        <v/>
      </c>
      <c r="FM67" s="8" t="str">
        <f t="shared" si="63"/>
        <v/>
      </c>
      <c r="FN67" s="8" t="str">
        <f t="shared" si="117"/>
        <v/>
      </c>
      <c r="FO67" s="8" t="str">
        <f t="shared" si="117"/>
        <v/>
      </c>
      <c r="FP67" s="8" t="str">
        <f t="shared" si="64"/>
        <v/>
      </c>
      <c r="FQ67" s="8" t="str">
        <f t="shared" si="65"/>
        <v/>
      </c>
      <c r="FR67" s="8" t="str">
        <f t="shared" si="66"/>
        <v/>
      </c>
      <c r="FS67" s="8" t="str">
        <f t="shared" si="67"/>
        <v/>
      </c>
      <c r="FT67" s="8" t="str">
        <f t="shared" si="68"/>
        <v/>
      </c>
      <c r="FU67" s="8" t="str">
        <f t="shared" si="69"/>
        <v/>
      </c>
      <c r="FV67" s="8" t="str">
        <f t="shared" si="70"/>
        <v/>
      </c>
      <c r="FW67" s="8" t="str">
        <f t="shared" si="118"/>
        <v/>
      </c>
      <c r="FX67" s="8" t="str">
        <f t="shared" si="118"/>
        <v/>
      </c>
      <c r="FY67" s="8" t="str">
        <f t="shared" si="118"/>
        <v/>
      </c>
      <c r="FZ67" s="8" t="str">
        <f t="shared" si="71"/>
        <v/>
      </c>
      <c r="GA67" s="8" t="str">
        <f t="shared" si="72"/>
        <v/>
      </c>
      <c r="GB67" s="8" t="str">
        <f t="shared" si="73"/>
        <v/>
      </c>
      <c r="GC67" s="8" t="str">
        <f t="shared" si="74"/>
        <v/>
      </c>
      <c r="GD67" s="8" t="str">
        <f t="shared" si="75"/>
        <v/>
      </c>
      <c r="GE67" s="8" t="str">
        <f t="shared" si="76"/>
        <v/>
      </c>
      <c r="GF67" s="8" t="str">
        <f t="shared" si="77"/>
        <v/>
      </c>
      <c r="GG67" s="8" t="str">
        <f t="shared" si="78"/>
        <v/>
      </c>
      <c r="GH67" s="8" t="str">
        <f t="shared" si="79"/>
        <v/>
      </c>
      <c r="GI67" s="8" t="str">
        <f t="shared" si="80"/>
        <v/>
      </c>
      <c r="GJ67" s="8" t="str">
        <f t="shared" si="81"/>
        <v/>
      </c>
      <c r="GK67" s="8" t="str">
        <f t="shared" si="82"/>
        <v/>
      </c>
      <c r="GL67" s="8" t="str">
        <f t="shared" si="83"/>
        <v/>
      </c>
      <c r="GM67" s="8" t="str">
        <f t="shared" si="84"/>
        <v/>
      </c>
      <c r="GN67" s="8" t="str">
        <f t="shared" si="85"/>
        <v/>
      </c>
      <c r="GO67" s="8" t="str">
        <f t="shared" si="86"/>
        <v/>
      </c>
      <c r="GP67" s="8" t="str">
        <f t="shared" si="87"/>
        <v/>
      </c>
      <c r="GQ67" s="8" t="str">
        <f t="shared" si="88"/>
        <v/>
      </c>
      <c r="GR67" s="8" t="str">
        <f t="shared" si="89"/>
        <v/>
      </c>
      <c r="GS67" s="8" t="str">
        <f t="shared" si="90"/>
        <v/>
      </c>
      <c r="GT67" s="8" t="str">
        <f t="shared" si="91"/>
        <v/>
      </c>
      <c r="GU67" s="8" t="str">
        <f t="shared" si="92"/>
        <v/>
      </c>
      <c r="GV67" s="8" t="str">
        <f t="shared" si="93"/>
        <v/>
      </c>
      <c r="GW67" s="8" t="str">
        <f t="shared" si="94"/>
        <v/>
      </c>
      <c r="GX67" s="8" t="str">
        <f t="shared" si="95"/>
        <v/>
      </c>
      <c r="GY67" s="8" t="str">
        <f t="shared" si="96"/>
        <v/>
      </c>
      <c r="GZ67" s="8" t="str">
        <f t="shared" si="97"/>
        <v/>
      </c>
      <c r="HA67" s="8" t="str">
        <f t="shared" si="98"/>
        <v/>
      </c>
      <c r="HB67" s="8" t="str">
        <f t="shared" si="99"/>
        <v/>
      </c>
      <c r="HC67" s="8" t="str">
        <f t="shared" si="100"/>
        <v/>
      </c>
      <c r="HD67" s="8" t="str">
        <f t="shared" si="101"/>
        <v/>
      </c>
      <c r="HE67" s="8" t="str">
        <f t="shared" si="102"/>
        <v/>
      </c>
      <c r="HF67" s="8" t="str">
        <f t="shared" si="103"/>
        <v/>
      </c>
      <c r="HG67" s="8" t="str">
        <f t="shared" si="104"/>
        <v/>
      </c>
      <c r="HH67" s="8" t="str">
        <f t="shared" si="105"/>
        <v/>
      </c>
      <c r="HI67" s="8" t="str">
        <f t="shared" si="106"/>
        <v/>
      </c>
      <c r="HJ67" s="8" t="str">
        <f t="shared" si="107"/>
        <v/>
      </c>
      <c r="HK67" s="8" t="str">
        <f t="shared" si="108"/>
        <v/>
      </c>
      <c r="HL67" s="8" t="str">
        <f t="shared" si="109"/>
        <v/>
      </c>
      <c r="HM67" s="8" t="str">
        <f t="shared" si="110"/>
        <v/>
      </c>
      <c r="HN67" s="8" t="str">
        <f t="shared" si="111"/>
        <v/>
      </c>
      <c r="HO67" s="8" t="str">
        <f t="shared" si="112"/>
        <v/>
      </c>
      <c r="HP67" s="8" t="str">
        <f t="shared" si="113"/>
        <v/>
      </c>
      <c r="HQ67" s="9"/>
      <c r="HR67" s="147" t="str">
        <f t="shared" si="121"/>
        <v/>
      </c>
      <c r="HS67" s="147" t="str">
        <f t="shared" si="114"/>
        <v/>
      </c>
      <c r="HT67" s="147" t="str">
        <f t="shared" si="115"/>
        <v/>
      </c>
      <c r="HU67" s="147" t="str">
        <f t="shared" si="116"/>
        <v/>
      </c>
      <c r="HV67" s="147" t="str">
        <f t="shared" si="122"/>
        <v/>
      </c>
      <c r="HW67" s="147" t="str">
        <f t="shared" si="123"/>
        <v/>
      </c>
      <c r="HX67" s="9"/>
      <c r="IA67" s="11"/>
      <c r="IB67" s="11">
        <f t="shared" si="124"/>
        <v>0</v>
      </c>
      <c r="IC67" s="34" t="str">
        <f t="shared" si="125"/>
        <v/>
      </c>
      <c r="IE67" s="12" t="s">
        <v>3</v>
      </c>
    </row>
    <row r="68" spans="1:239" s="10" customFormat="1" ht="25.5" x14ac:dyDescent="0.2">
      <c r="A68" s="30">
        <v>59</v>
      </c>
      <c r="B68" s="31" t="str">
        <f t="shared" si="119"/>
        <v/>
      </c>
      <c r="C68" s="70"/>
      <c r="D68" s="19"/>
      <c r="E68" s="19"/>
      <c r="F68" s="73"/>
      <c r="G68" s="73"/>
      <c r="H68" s="73"/>
      <c r="I68" s="73"/>
      <c r="J68" s="19"/>
      <c r="K68" s="19"/>
      <c r="L68" s="19"/>
      <c r="M68" s="19"/>
      <c r="N68" s="19"/>
      <c r="O68" s="28"/>
      <c r="P68" s="19"/>
      <c r="Q68" s="28"/>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61"/>
      <c r="DE68" s="163"/>
      <c r="DF68" s="31" t="str">
        <f t="shared" si="120"/>
        <v/>
      </c>
      <c r="DG68" s="153"/>
      <c r="DH68" s="154"/>
      <c r="DI68" s="154"/>
      <c r="DJ68" s="154"/>
      <c r="DK68" s="154"/>
      <c r="DL68" s="155"/>
      <c r="DN68" s="121"/>
      <c r="DO68" s="8" t="str">
        <f t="shared" si="6"/>
        <v/>
      </c>
      <c r="DP68" s="8" t="str">
        <f t="shared" si="19"/>
        <v/>
      </c>
      <c r="DQ68" s="8" t="str">
        <f t="shared" si="20"/>
        <v/>
      </c>
      <c r="DR68" s="134" t="str">
        <f t="shared" si="7"/>
        <v/>
      </c>
      <c r="DS68" s="8" t="str">
        <f t="shared" si="21"/>
        <v/>
      </c>
      <c r="DT68" s="8" t="str">
        <f t="shared" si="8"/>
        <v/>
      </c>
      <c r="DU68" s="8" t="str">
        <f t="shared" si="9"/>
        <v/>
      </c>
      <c r="DV68" s="8" t="str">
        <f t="shared" si="22"/>
        <v/>
      </c>
      <c r="DW68" s="8" t="str">
        <f t="shared" si="23"/>
        <v/>
      </c>
      <c r="DX68" s="8" t="str">
        <f t="shared" si="10"/>
        <v/>
      </c>
      <c r="DY68" s="8" t="str">
        <f t="shared" si="11"/>
        <v/>
      </c>
      <c r="DZ68" s="8" t="str">
        <f t="shared" si="24"/>
        <v/>
      </c>
      <c r="EA68" s="8" t="str">
        <f t="shared" si="25"/>
        <v/>
      </c>
      <c r="EB68" s="8" t="str">
        <f t="shared" si="26"/>
        <v/>
      </c>
      <c r="EC68" s="8" t="str">
        <f t="shared" si="27"/>
        <v/>
      </c>
      <c r="ED68" s="8" t="str">
        <f t="shared" si="28"/>
        <v/>
      </c>
      <c r="EE68" s="8" t="str">
        <f t="shared" si="29"/>
        <v/>
      </c>
      <c r="EF68" s="8" t="str">
        <f t="shared" si="30"/>
        <v/>
      </c>
      <c r="EG68" s="8" t="str">
        <f t="shared" si="31"/>
        <v/>
      </c>
      <c r="EH68" s="8" t="str">
        <f t="shared" si="32"/>
        <v/>
      </c>
      <c r="EI68" s="8" t="str">
        <f t="shared" si="33"/>
        <v/>
      </c>
      <c r="EJ68" s="8" t="str">
        <f t="shared" si="34"/>
        <v/>
      </c>
      <c r="EK68" s="8" t="str">
        <f t="shared" si="35"/>
        <v/>
      </c>
      <c r="EL68" s="8" t="str">
        <f t="shared" si="36"/>
        <v/>
      </c>
      <c r="EM68" s="8" t="str">
        <f t="shared" si="37"/>
        <v/>
      </c>
      <c r="EN68" s="8" t="str">
        <f t="shared" si="38"/>
        <v/>
      </c>
      <c r="EO68" s="8" t="str">
        <f t="shared" si="39"/>
        <v/>
      </c>
      <c r="EP68" s="8" t="str">
        <f t="shared" si="40"/>
        <v/>
      </c>
      <c r="EQ68" s="8" t="str">
        <f t="shared" si="41"/>
        <v/>
      </c>
      <c r="ER68" s="8" t="str">
        <f t="shared" si="42"/>
        <v/>
      </c>
      <c r="ES68" s="8" t="str">
        <f t="shared" si="43"/>
        <v/>
      </c>
      <c r="ET68" s="8" t="str">
        <f t="shared" si="44"/>
        <v/>
      </c>
      <c r="EU68" s="8" t="str">
        <f t="shared" si="45"/>
        <v/>
      </c>
      <c r="EV68" s="8" t="str">
        <f t="shared" si="46"/>
        <v/>
      </c>
      <c r="EW68" s="8" t="str">
        <f t="shared" si="47"/>
        <v/>
      </c>
      <c r="EX68" s="8" t="str">
        <f t="shared" si="48"/>
        <v/>
      </c>
      <c r="EY68" s="8" t="str">
        <f t="shared" si="49"/>
        <v/>
      </c>
      <c r="EZ68" s="8" t="str">
        <f t="shared" si="50"/>
        <v/>
      </c>
      <c r="FA68" s="8" t="str">
        <f t="shared" si="51"/>
        <v/>
      </c>
      <c r="FB68" s="8" t="str">
        <f t="shared" si="52"/>
        <v/>
      </c>
      <c r="FC68" s="8" t="str">
        <f t="shared" si="53"/>
        <v/>
      </c>
      <c r="FD68" s="8" t="str">
        <f t="shared" si="54"/>
        <v/>
      </c>
      <c r="FE68" s="8" t="str">
        <f t="shared" si="55"/>
        <v/>
      </c>
      <c r="FF68" s="8" t="str">
        <f t="shared" si="56"/>
        <v/>
      </c>
      <c r="FG68" s="8" t="str">
        <f t="shared" si="57"/>
        <v/>
      </c>
      <c r="FH68" s="8" t="str">
        <f t="shared" si="58"/>
        <v/>
      </c>
      <c r="FI68" s="8" t="str">
        <f t="shared" si="59"/>
        <v/>
      </c>
      <c r="FJ68" s="8" t="str">
        <f t="shared" si="60"/>
        <v/>
      </c>
      <c r="FK68" s="8" t="str">
        <f t="shared" si="61"/>
        <v/>
      </c>
      <c r="FL68" s="8" t="str">
        <f t="shared" si="62"/>
        <v/>
      </c>
      <c r="FM68" s="8" t="str">
        <f t="shared" si="63"/>
        <v/>
      </c>
      <c r="FN68" s="8" t="str">
        <f t="shared" si="117"/>
        <v/>
      </c>
      <c r="FO68" s="8" t="str">
        <f t="shared" si="117"/>
        <v/>
      </c>
      <c r="FP68" s="8" t="str">
        <f t="shared" si="64"/>
        <v/>
      </c>
      <c r="FQ68" s="8" t="str">
        <f t="shared" si="65"/>
        <v/>
      </c>
      <c r="FR68" s="8" t="str">
        <f t="shared" si="66"/>
        <v/>
      </c>
      <c r="FS68" s="8" t="str">
        <f t="shared" si="67"/>
        <v/>
      </c>
      <c r="FT68" s="8" t="str">
        <f t="shared" si="68"/>
        <v/>
      </c>
      <c r="FU68" s="8" t="str">
        <f t="shared" si="69"/>
        <v/>
      </c>
      <c r="FV68" s="8" t="str">
        <f t="shared" si="70"/>
        <v/>
      </c>
      <c r="FW68" s="8" t="str">
        <f t="shared" si="118"/>
        <v/>
      </c>
      <c r="FX68" s="8" t="str">
        <f t="shared" si="118"/>
        <v/>
      </c>
      <c r="FY68" s="8" t="str">
        <f t="shared" si="118"/>
        <v/>
      </c>
      <c r="FZ68" s="8" t="str">
        <f t="shared" si="71"/>
        <v/>
      </c>
      <c r="GA68" s="8" t="str">
        <f t="shared" si="72"/>
        <v/>
      </c>
      <c r="GB68" s="8" t="str">
        <f t="shared" si="73"/>
        <v/>
      </c>
      <c r="GC68" s="8" t="str">
        <f t="shared" si="74"/>
        <v/>
      </c>
      <c r="GD68" s="8" t="str">
        <f t="shared" si="75"/>
        <v/>
      </c>
      <c r="GE68" s="8" t="str">
        <f t="shared" si="76"/>
        <v/>
      </c>
      <c r="GF68" s="8" t="str">
        <f t="shared" si="77"/>
        <v/>
      </c>
      <c r="GG68" s="8" t="str">
        <f t="shared" si="78"/>
        <v/>
      </c>
      <c r="GH68" s="8" t="str">
        <f t="shared" si="79"/>
        <v/>
      </c>
      <c r="GI68" s="8" t="str">
        <f t="shared" si="80"/>
        <v/>
      </c>
      <c r="GJ68" s="8" t="str">
        <f t="shared" si="81"/>
        <v/>
      </c>
      <c r="GK68" s="8" t="str">
        <f t="shared" si="82"/>
        <v/>
      </c>
      <c r="GL68" s="8" t="str">
        <f t="shared" si="83"/>
        <v/>
      </c>
      <c r="GM68" s="8" t="str">
        <f t="shared" si="84"/>
        <v/>
      </c>
      <c r="GN68" s="8" t="str">
        <f t="shared" si="85"/>
        <v/>
      </c>
      <c r="GO68" s="8" t="str">
        <f t="shared" si="86"/>
        <v/>
      </c>
      <c r="GP68" s="8" t="str">
        <f t="shared" si="87"/>
        <v/>
      </c>
      <c r="GQ68" s="8" t="str">
        <f t="shared" si="88"/>
        <v/>
      </c>
      <c r="GR68" s="8" t="str">
        <f t="shared" si="89"/>
        <v/>
      </c>
      <c r="GS68" s="8" t="str">
        <f t="shared" si="90"/>
        <v/>
      </c>
      <c r="GT68" s="8" t="str">
        <f t="shared" si="91"/>
        <v/>
      </c>
      <c r="GU68" s="8" t="str">
        <f t="shared" si="92"/>
        <v/>
      </c>
      <c r="GV68" s="8" t="str">
        <f t="shared" si="93"/>
        <v/>
      </c>
      <c r="GW68" s="8" t="str">
        <f t="shared" si="94"/>
        <v/>
      </c>
      <c r="GX68" s="8" t="str">
        <f t="shared" si="95"/>
        <v/>
      </c>
      <c r="GY68" s="8" t="str">
        <f t="shared" si="96"/>
        <v/>
      </c>
      <c r="GZ68" s="8" t="str">
        <f t="shared" si="97"/>
        <v/>
      </c>
      <c r="HA68" s="8" t="str">
        <f t="shared" si="98"/>
        <v/>
      </c>
      <c r="HB68" s="8" t="str">
        <f t="shared" si="99"/>
        <v/>
      </c>
      <c r="HC68" s="8" t="str">
        <f t="shared" si="100"/>
        <v/>
      </c>
      <c r="HD68" s="8" t="str">
        <f t="shared" si="101"/>
        <v/>
      </c>
      <c r="HE68" s="8" t="str">
        <f t="shared" si="102"/>
        <v/>
      </c>
      <c r="HF68" s="8" t="str">
        <f t="shared" si="103"/>
        <v/>
      </c>
      <c r="HG68" s="8" t="str">
        <f t="shared" si="104"/>
        <v/>
      </c>
      <c r="HH68" s="8" t="str">
        <f t="shared" si="105"/>
        <v/>
      </c>
      <c r="HI68" s="8" t="str">
        <f t="shared" si="106"/>
        <v/>
      </c>
      <c r="HJ68" s="8" t="str">
        <f t="shared" si="107"/>
        <v/>
      </c>
      <c r="HK68" s="8" t="str">
        <f t="shared" si="108"/>
        <v/>
      </c>
      <c r="HL68" s="8" t="str">
        <f t="shared" si="109"/>
        <v/>
      </c>
      <c r="HM68" s="8" t="str">
        <f t="shared" si="110"/>
        <v/>
      </c>
      <c r="HN68" s="8" t="str">
        <f t="shared" si="111"/>
        <v/>
      </c>
      <c r="HO68" s="8" t="str">
        <f t="shared" si="112"/>
        <v/>
      </c>
      <c r="HP68" s="8" t="str">
        <f t="shared" si="113"/>
        <v/>
      </c>
      <c r="HQ68" s="9"/>
      <c r="HR68" s="147" t="str">
        <f t="shared" si="121"/>
        <v/>
      </c>
      <c r="HS68" s="147" t="str">
        <f t="shared" si="114"/>
        <v/>
      </c>
      <c r="HT68" s="147" t="str">
        <f t="shared" si="115"/>
        <v/>
      </c>
      <c r="HU68" s="147" t="str">
        <f t="shared" si="116"/>
        <v/>
      </c>
      <c r="HV68" s="147" t="str">
        <f t="shared" si="122"/>
        <v/>
      </c>
      <c r="HW68" s="147" t="str">
        <f t="shared" si="123"/>
        <v/>
      </c>
      <c r="HX68" s="9"/>
      <c r="IA68" s="11"/>
      <c r="IB68" s="11">
        <f t="shared" si="124"/>
        <v>0</v>
      </c>
      <c r="IC68" s="34" t="str">
        <f t="shared" si="125"/>
        <v/>
      </c>
      <c r="IE68" s="12" t="s">
        <v>3</v>
      </c>
    </row>
    <row r="69" spans="1:239" s="10" customFormat="1" ht="25.5" x14ac:dyDescent="0.2">
      <c r="A69" s="30">
        <v>60</v>
      </c>
      <c r="B69" s="31" t="str">
        <f t="shared" si="119"/>
        <v/>
      </c>
      <c r="C69" s="70"/>
      <c r="D69" s="19"/>
      <c r="E69" s="19"/>
      <c r="F69" s="73"/>
      <c r="G69" s="73"/>
      <c r="H69" s="73"/>
      <c r="I69" s="73"/>
      <c r="J69" s="19"/>
      <c r="K69" s="19"/>
      <c r="L69" s="19"/>
      <c r="M69" s="19"/>
      <c r="N69" s="19"/>
      <c r="O69" s="28"/>
      <c r="P69" s="19"/>
      <c r="Q69" s="28"/>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61"/>
      <c r="DE69" s="163"/>
      <c r="DF69" s="31" t="str">
        <f t="shared" si="120"/>
        <v/>
      </c>
      <c r="DG69" s="153"/>
      <c r="DH69" s="154"/>
      <c r="DI69" s="154"/>
      <c r="DJ69" s="154"/>
      <c r="DK69" s="154"/>
      <c r="DL69" s="155"/>
      <c r="DN69" s="121"/>
      <c r="DO69" s="8" t="str">
        <f t="shared" si="6"/>
        <v/>
      </c>
      <c r="DP69" s="8" t="str">
        <f t="shared" si="19"/>
        <v/>
      </c>
      <c r="DQ69" s="8" t="str">
        <f t="shared" si="20"/>
        <v/>
      </c>
      <c r="DR69" s="134" t="str">
        <f t="shared" si="7"/>
        <v/>
      </c>
      <c r="DS69" s="8" t="str">
        <f t="shared" si="21"/>
        <v/>
      </c>
      <c r="DT69" s="8" t="str">
        <f t="shared" si="8"/>
        <v/>
      </c>
      <c r="DU69" s="8" t="str">
        <f t="shared" si="9"/>
        <v/>
      </c>
      <c r="DV69" s="8" t="str">
        <f t="shared" si="22"/>
        <v/>
      </c>
      <c r="DW69" s="8" t="str">
        <f t="shared" si="23"/>
        <v/>
      </c>
      <c r="DX69" s="8" t="str">
        <f t="shared" si="10"/>
        <v/>
      </c>
      <c r="DY69" s="8" t="str">
        <f t="shared" si="11"/>
        <v/>
      </c>
      <c r="DZ69" s="8" t="str">
        <f t="shared" si="24"/>
        <v/>
      </c>
      <c r="EA69" s="8" t="str">
        <f t="shared" si="25"/>
        <v/>
      </c>
      <c r="EB69" s="8" t="str">
        <f t="shared" si="26"/>
        <v/>
      </c>
      <c r="EC69" s="8" t="str">
        <f t="shared" si="27"/>
        <v/>
      </c>
      <c r="ED69" s="8" t="str">
        <f t="shared" si="28"/>
        <v/>
      </c>
      <c r="EE69" s="8" t="str">
        <f t="shared" si="29"/>
        <v/>
      </c>
      <c r="EF69" s="8" t="str">
        <f t="shared" si="30"/>
        <v/>
      </c>
      <c r="EG69" s="8" t="str">
        <f t="shared" si="31"/>
        <v/>
      </c>
      <c r="EH69" s="8" t="str">
        <f t="shared" si="32"/>
        <v/>
      </c>
      <c r="EI69" s="8" t="str">
        <f t="shared" si="33"/>
        <v/>
      </c>
      <c r="EJ69" s="8" t="str">
        <f t="shared" si="34"/>
        <v/>
      </c>
      <c r="EK69" s="8" t="str">
        <f t="shared" si="35"/>
        <v/>
      </c>
      <c r="EL69" s="8" t="str">
        <f t="shared" si="36"/>
        <v/>
      </c>
      <c r="EM69" s="8" t="str">
        <f t="shared" si="37"/>
        <v/>
      </c>
      <c r="EN69" s="8" t="str">
        <f t="shared" si="38"/>
        <v/>
      </c>
      <c r="EO69" s="8" t="str">
        <f t="shared" si="39"/>
        <v/>
      </c>
      <c r="EP69" s="8" t="str">
        <f t="shared" si="40"/>
        <v/>
      </c>
      <c r="EQ69" s="8" t="str">
        <f t="shared" si="41"/>
        <v/>
      </c>
      <c r="ER69" s="8" t="str">
        <f t="shared" si="42"/>
        <v/>
      </c>
      <c r="ES69" s="8" t="str">
        <f t="shared" si="43"/>
        <v/>
      </c>
      <c r="ET69" s="8" t="str">
        <f t="shared" si="44"/>
        <v/>
      </c>
      <c r="EU69" s="8" t="str">
        <f t="shared" si="45"/>
        <v/>
      </c>
      <c r="EV69" s="8" t="str">
        <f t="shared" si="46"/>
        <v/>
      </c>
      <c r="EW69" s="8" t="str">
        <f t="shared" si="47"/>
        <v/>
      </c>
      <c r="EX69" s="8" t="str">
        <f t="shared" si="48"/>
        <v/>
      </c>
      <c r="EY69" s="8" t="str">
        <f t="shared" si="49"/>
        <v/>
      </c>
      <c r="EZ69" s="8" t="str">
        <f t="shared" si="50"/>
        <v/>
      </c>
      <c r="FA69" s="8" t="str">
        <f t="shared" si="51"/>
        <v/>
      </c>
      <c r="FB69" s="8" t="str">
        <f t="shared" si="52"/>
        <v/>
      </c>
      <c r="FC69" s="8" t="str">
        <f t="shared" si="53"/>
        <v/>
      </c>
      <c r="FD69" s="8" t="str">
        <f t="shared" si="54"/>
        <v/>
      </c>
      <c r="FE69" s="8" t="str">
        <f t="shared" si="55"/>
        <v/>
      </c>
      <c r="FF69" s="8" t="str">
        <f t="shared" si="56"/>
        <v/>
      </c>
      <c r="FG69" s="8" t="str">
        <f t="shared" si="57"/>
        <v/>
      </c>
      <c r="FH69" s="8" t="str">
        <f t="shared" si="58"/>
        <v/>
      </c>
      <c r="FI69" s="8" t="str">
        <f t="shared" si="59"/>
        <v/>
      </c>
      <c r="FJ69" s="8" t="str">
        <f t="shared" si="60"/>
        <v/>
      </c>
      <c r="FK69" s="8" t="str">
        <f t="shared" si="61"/>
        <v/>
      </c>
      <c r="FL69" s="8" t="str">
        <f t="shared" si="62"/>
        <v/>
      </c>
      <c r="FM69" s="8" t="str">
        <f t="shared" si="63"/>
        <v/>
      </c>
      <c r="FN69" s="8" t="str">
        <f t="shared" si="117"/>
        <v/>
      </c>
      <c r="FO69" s="8" t="str">
        <f t="shared" si="117"/>
        <v/>
      </c>
      <c r="FP69" s="8" t="str">
        <f t="shared" si="64"/>
        <v/>
      </c>
      <c r="FQ69" s="8" t="str">
        <f t="shared" si="65"/>
        <v/>
      </c>
      <c r="FR69" s="8" t="str">
        <f t="shared" si="66"/>
        <v/>
      </c>
      <c r="FS69" s="8" t="str">
        <f t="shared" si="67"/>
        <v/>
      </c>
      <c r="FT69" s="8" t="str">
        <f t="shared" si="68"/>
        <v/>
      </c>
      <c r="FU69" s="8" t="str">
        <f t="shared" si="69"/>
        <v/>
      </c>
      <c r="FV69" s="8" t="str">
        <f t="shared" si="70"/>
        <v/>
      </c>
      <c r="FW69" s="8" t="str">
        <f t="shared" si="118"/>
        <v/>
      </c>
      <c r="FX69" s="8" t="str">
        <f t="shared" si="118"/>
        <v/>
      </c>
      <c r="FY69" s="8" t="str">
        <f t="shared" si="118"/>
        <v/>
      </c>
      <c r="FZ69" s="8" t="str">
        <f t="shared" si="71"/>
        <v/>
      </c>
      <c r="GA69" s="8" t="str">
        <f t="shared" si="72"/>
        <v/>
      </c>
      <c r="GB69" s="8" t="str">
        <f t="shared" si="73"/>
        <v/>
      </c>
      <c r="GC69" s="8" t="str">
        <f t="shared" si="74"/>
        <v/>
      </c>
      <c r="GD69" s="8" t="str">
        <f t="shared" si="75"/>
        <v/>
      </c>
      <c r="GE69" s="8" t="str">
        <f t="shared" si="76"/>
        <v/>
      </c>
      <c r="GF69" s="8" t="str">
        <f t="shared" si="77"/>
        <v/>
      </c>
      <c r="GG69" s="8" t="str">
        <f t="shared" si="78"/>
        <v/>
      </c>
      <c r="GH69" s="8" t="str">
        <f t="shared" si="79"/>
        <v/>
      </c>
      <c r="GI69" s="8" t="str">
        <f t="shared" si="80"/>
        <v/>
      </c>
      <c r="GJ69" s="8" t="str">
        <f t="shared" si="81"/>
        <v/>
      </c>
      <c r="GK69" s="8" t="str">
        <f t="shared" si="82"/>
        <v/>
      </c>
      <c r="GL69" s="8" t="str">
        <f t="shared" si="83"/>
        <v/>
      </c>
      <c r="GM69" s="8" t="str">
        <f t="shared" si="84"/>
        <v/>
      </c>
      <c r="GN69" s="8" t="str">
        <f t="shared" si="85"/>
        <v/>
      </c>
      <c r="GO69" s="8" t="str">
        <f t="shared" si="86"/>
        <v/>
      </c>
      <c r="GP69" s="8" t="str">
        <f t="shared" si="87"/>
        <v/>
      </c>
      <c r="GQ69" s="8" t="str">
        <f t="shared" si="88"/>
        <v/>
      </c>
      <c r="GR69" s="8" t="str">
        <f t="shared" si="89"/>
        <v/>
      </c>
      <c r="GS69" s="8" t="str">
        <f t="shared" si="90"/>
        <v/>
      </c>
      <c r="GT69" s="8" t="str">
        <f t="shared" si="91"/>
        <v/>
      </c>
      <c r="GU69" s="8" t="str">
        <f t="shared" si="92"/>
        <v/>
      </c>
      <c r="GV69" s="8" t="str">
        <f t="shared" si="93"/>
        <v/>
      </c>
      <c r="GW69" s="8" t="str">
        <f t="shared" si="94"/>
        <v/>
      </c>
      <c r="GX69" s="8" t="str">
        <f t="shared" si="95"/>
        <v/>
      </c>
      <c r="GY69" s="8" t="str">
        <f t="shared" si="96"/>
        <v/>
      </c>
      <c r="GZ69" s="8" t="str">
        <f t="shared" si="97"/>
        <v/>
      </c>
      <c r="HA69" s="8" t="str">
        <f t="shared" si="98"/>
        <v/>
      </c>
      <c r="HB69" s="8" t="str">
        <f t="shared" si="99"/>
        <v/>
      </c>
      <c r="HC69" s="8" t="str">
        <f t="shared" si="100"/>
        <v/>
      </c>
      <c r="HD69" s="8" t="str">
        <f t="shared" si="101"/>
        <v/>
      </c>
      <c r="HE69" s="8" t="str">
        <f t="shared" si="102"/>
        <v/>
      </c>
      <c r="HF69" s="8" t="str">
        <f t="shared" si="103"/>
        <v/>
      </c>
      <c r="HG69" s="8" t="str">
        <f t="shared" si="104"/>
        <v/>
      </c>
      <c r="HH69" s="8" t="str">
        <f t="shared" si="105"/>
        <v/>
      </c>
      <c r="HI69" s="8" t="str">
        <f t="shared" si="106"/>
        <v/>
      </c>
      <c r="HJ69" s="8" t="str">
        <f t="shared" si="107"/>
        <v/>
      </c>
      <c r="HK69" s="8" t="str">
        <f t="shared" si="108"/>
        <v/>
      </c>
      <c r="HL69" s="8" t="str">
        <f t="shared" si="109"/>
        <v/>
      </c>
      <c r="HM69" s="8" t="str">
        <f t="shared" si="110"/>
        <v/>
      </c>
      <c r="HN69" s="8" t="str">
        <f t="shared" si="111"/>
        <v/>
      </c>
      <c r="HO69" s="8" t="str">
        <f t="shared" si="112"/>
        <v/>
      </c>
      <c r="HP69" s="8" t="str">
        <f t="shared" si="113"/>
        <v/>
      </c>
      <c r="HQ69" s="9"/>
      <c r="HR69" s="147" t="str">
        <f t="shared" si="121"/>
        <v/>
      </c>
      <c r="HS69" s="147" t="str">
        <f t="shared" si="114"/>
        <v/>
      </c>
      <c r="HT69" s="147" t="str">
        <f t="shared" si="115"/>
        <v/>
      </c>
      <c r="HU69" s="147" t="str">
        <f t="shared" si="116"/>
        <v/>
      </c>
      <c r="HV69" s="147" t="str">
        <f t="shared" si="122"/>
        <v/>
      </c>
      <c r="HW69" s="147" t="str">
        <f t="shared" si="123"/>
        <v/>
      </c>
      <c r="HX69" s="9"/>
      <c r="IA69" s="11"/>
      <c r="IB69" s="11">
        <f t="shared" si="124"/>
        <v>0</v>
      </c>
      <c r="IC69" s="34" t="str">
        <f t="shared" si="125"/>
        <v/>
      </c>
      <c r="IE69" s="12" t="s">
        <v>3</v>
      </c>
    </row>
    <row r="70" spans="1:239" s="10" customFormat="1" ht="25.5" x14ac:dyDescent="0.2">
      <c r="A70" s="30">
        <v>61</v>
      </c>
      <c r="B70" s="31" t="str">
        <f t="shared" si="119"/>
        <v/>
      </c>
      <c r="C70" s="70"/>
      <c r="D70" s="19"/>
      <c r="E70" s="19"/>
      <c r="F70" s="73"/>
      <c r="G70" s="73"/>
      <c r="H70" s="73"/>
      <c r="I70" s="73"/>
      <c r="J70" s="19"/>
      <c r="K70" s="19"/>
      <c r="L70" s="19"/>
      <c r="M70" s="19"/>
      <c r="N70" s="19"/>
      <c r="O70" s="28"/>
      <c r="P70" s="19"/>
      <c r="Q70" s="28"/>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61"/>
      <c r="DE70" s="163"/>
      <c r="DF70" s="31" t="str">
        <f t="shared" si="120"/>
        <v/>
      </c>
      <c r="DG70" s="153"/>
      <c r="DH70" s="154"/>
      <c r="DI70" s="154"/>
      <c r="DJ70" s="154"/>
      <c r="DK70" s="154"/>
      <c r="DL70" s="155"/>
      <c r="DN70" s="121"/>
      <c r="DO70" s="8" t="str">
        <f t="shared" si="6"/>
        <v/>
      </c>
      <c r="DP70" s="8" t="str">
        <f t="shared" si="19"/>
        <v/>
      </c>
      <c r="DQ70" s="8" t="str">
        <f t="shared" si="20"/>
        <v/>
      </c>
      <c r="DR70" s="134" t="str">
        <f t="shared" si="7"/>
        <v/>
      </c>
      <c r="DS70" s="8" t="str">
        <f t="shared" si="21"/>
        <v/>
      </c>
      <c r="DT70" s="8" t="str">
        <f t="shared" si="8"/>
        <v/>
      </c>
      <c r="DU70" s="8" t="str">
        <f t="shared" si="9"/>
        <v/>
      </c>
      <c r="DV70" s="8" t="str">
        <f t="shared" si="22"/>
        <v/>
      </c>
      <c r="DW70" s="8" t="str">
        <f t="shared" si="23"/>
        <v/>
      </c>
      <c r="DX70" s="8" t="str">
        <f t="shared" si="10"/>
        <v/>
      </c>
      <c r="DY70" s="8" t="str">
        <f t="shared" si="11"/>
        <v/>
      </c>
      <c r="DZ70" s="8" t="str">
        <f t="shared" si="24"/>
        <v/>
      </c>
      <c r="EA70" s="8" t="str">
        <f t="shared" si="25"/>
        <v/>
      </c>
      <c r="EB70" s="8" t="str">
        <f t="shared" si="26"/>
        <v/>
      </c>
      <c r="EC70" s="8" t="str">
        <f t="shared" si="27"/>
        <v/>
      </c>
      <c r="ED70" s="8" t="str">
        <f t="shared" si="28"/>
        <v/>
      </c>
      <c r="EE70" s="8" t="str">
        <f t="shared" si="29"/>
        <v/>
      </c>
      <c r="EF70" s="8" t="str">
        <f t="shared" si="30"/>
        <v/>
      </c>
      <c r="EG70" s="8" t="str">
        <f t="shared" si="31"/>
        <v/>
      </c>
      <c r="EH70" s="8" t="str">
        <f t="shared" si="32"/>
        <v/>
      </c>
      <c r="EI70" s="8" t="str">
        <f t="shared" si="33"/>
        <v/>
      </c>
      <c r="EJ70" s="8" t="str">
        <f t="shared" si="34"/>
        <v/>
      </c>
      <c r="EK70" s="8" t="str">
        <f t="shared" si="35"/>
        <v/>
      </c>
      <c r="EL70" s="8" t="str">
        <f t="shared" si="36"/>
        <v/>
      </c>
      <c r="EM70" s="8" t="str">
        <f t="shared" si="37"/>
        <v/>
      </c>
      <c r="EN70" s="8" t="str">
        <f t="shared" si="38"/>
        <v/>
      </c>
      <c r="EO70" s="8" t="str">
        <f t="shared" si="39"/>
        <v/>
      </c>
      <c r="EP70" s="8" t="str">
        <f t="shared" si="40"/>
        <v/>
      </c>
      <c r="EQ70" s="8" t="str">
        <f t="shared" si="41"/>
        <v/>
      </c>
      <c r="ER70" s="8" t="str">
        <f t="shared" si="42"/>
        <v/>
      </c>
      <c r="ES70" s="8" t="str">
        <f t="shared" si="43"/>
        <v/>
      </c>
      <c r="ET70" s="8" t="str">
        <f t="shared" si="44"/>
        <v/>
      </c>
      <c r="EU70" s="8" t="str">
        <f t="shared" si="45"/>
        <v/>
      </c>
      <c r="EV70" s="8" t="str">
        <f t="shared" si="46"/>
        <v/>
      </c>
      <c r="EW70" s="8" t="str">
        <f t="shared" si="47"/>
        <v/>
      </c>
      <c r="EX70" s="8" t="str">
        <f t="shared" si="48"/>
        <v/>
      </c>
      <c r="EY70" s="8" t="str">
        <f t="shared" si="49"/>
        <v/>
      </c>
      <c r="EZ70" s="8" t="str">
        <f t="shared" si="50"/>
        <v/>
      </c>
      <c r="FA70" s="8" t="str">
        <f t="shared" si="51"/>
        <v/>
      </c>
      <c r="FB70" s="8" t="str">
        <f t="shared" si="52"/>
        <v/>
      </c>
      <c r="FC70" s="8" t="str">
        <f t="shared" si="53"/>
        <v/>
      </c>
      <c r="FD70" s="8" t="str">
        <f t="shared" si="54"/>
        <v/>
      </c>
      <c r="FE70" s="8" t="str">
        <f t="shared" si="55"/>
        <v/>
      </c>
      <c r="FF70" s="8" t="str">
        <f t="shared" si="56"/>
        <v/>
      </c>
      <c r="FG70" s="8" t="str">
        <f t="shared" si="57"/>
        <v/>
      </c>
      <c r="FH70" s="8" t="str">
        <f t="shared" si="58"/>
        <v/>
      </c>
      <c r="FI70" s="8" t="str">
        <f t="shared" si="59"/>
        <v/>
      </c>
      <c r="FJ70" s="8" t="str">
        <f t="shared" si="60"/>
        <v/>
      </c>
      <c r="FK70" s="8" t="str">
        <f t="shared" si="61"/>
        <v/>
      </c>
      <c r="FL70" s="8" t="str">
        <f t="shared" si="62"/>
        <v/>
      </c>
      <c r="FM70" s="8" t="str">
        <f t="shared" si="63"/>
        <v/>
      </c>
      <c r="FN70" s="8" t="str">
        <f t="shared" si="117"/>
        <v/>
      </c>
      <c r="FO70" s="8" t="str">
        <f t="shared" si="117"/>
        <v/>
      </c>
      <c r="FP70" s="8" t="str">
        <f t="shared" si="64"/>
        <v/>
      </c>
      <c r="FQ70" s="8" t="str">
        <f t="shared" si="65"/>
        <v/>
      </c>
      <c r="FR70" s="8" t="str">
        <f t="shared" si="66"/>
        <v/>
      </c>
      <c r="FS70" s="8" t="str">
        <f t="shared" si="67"/>
        <v/>
      </c>
      <c r="FT70" s="8" t="str">
        <f t="shared" si="68"/>
        <v/>
      </c>
      <c r="FU70" s="8" t="str">
        <f t="shared" si="69"/>
        <v/>
      </c>
      <c r="FV70" s="8" t="str">
        <f t="shared" si="70"/>
        <v/>
      </c>
      <c r="FW70" s="8" t="str">
        <f t="shared" si="118"/>
        <v/>
      </c>
      <c r="FX70" s="8" t="str">
        <f t="shared" si="118"/>
        <v/>
      </c>
      <c r="FY70" s="8" t="str">
        <f t="shared" si="118"/>
        <v/>
      </c>
      <c r="FZ70" s="8" t="str">
        <f t="shared" si="71"/>
        <v/>
      </c>
      <c r="GA70" s="8" t="str">
        <f t="shared" si="72"/>
        <v/>
      </c>
      <c r="GB70" s="8" t="str">
        <f t="shared" si="73"/>
        <v/>
      </c>
      <c r="GC70" s="8" t="str">
        <f t="shared" si="74"/>
        <v/>
      </c>
      <c r="GD70" s="8" t="str">
        <f t="shared" si="75"/>
        <v/>
      </c>
      <c r="GE70" s="8" t="str">
        <f t="shared" si="76"/>
        <v/>
      </c>
      <c r="GF70" s="8" t="str">
        <f t="shared" si="77"/>
        <v/>
      </c>
      <c r="GG70" s="8" t="str">
        <f t="shared" si="78"/>
        <v/>
      </c>
      <c r="GH70" s="8" t="str">
        <f t="shared" si="79"/>
        <v/>
      </c>
      <c r="GI70" s="8" t="str">
        <f t="shared" si="80"/>
        <v/>
      </c>
      <c r="GJ70" s="8" t="str">
        <f t="shared" si="81"/>
        <v/>
      </c>
      <c r="GK70" s="8" t="str">
        <f t="shared" si="82"/>
        <v/>
      </c>
      <c r="GL70" s="8" t="str">
        <f t="shared" si="83"/>
        <v/>
      </c>
      <c r="GM70" s="8" t="str">
        <f t="shared" si="84"/>
        <v/>
      </c>
      <c r="GN70" s="8" t="str">
        <f t="shared" si="85"/>
        <v/>
      </c>
      <c r="GO70" s="8" t="str">
        <f t="shared" si="86"/>
        <v/>
      </c>
      <c r="GP70" s="8" t="str">
        <f t="shared" si="87"/>
        <v/>
      </c>
      <c r="GQ70" s="8" t="str">
        <f t="shared" si="88"/>
        <v/>
      </c>
      <c r="GR70" s="8" t="str">
        <f t="shared" si="89"/>
        <v/>
      </c>
      <c r="GS70" s="8" t="str">
        <f t="shared" si="90"/>
        <v/>
      </c>
      <c r="GT70" s="8" t="str">
        <f t="shared" si="91"/>
        <v/>
      </c>
      <c r="GU70" s="8" t="str">
        <f t="shared" si="92"/>
        <v/>
      </c>
      <c r="GV70" s="8" t="str">
        <f t="shared" si="93"/>
        <v/>
      </c>
      <c r="GW70" s="8" t="str">
        <f t="shared" si="94"/>
        <v/>
      </c>
      <c r="GX70" s="8" t="str">
        <f t="shared" si="95"/>
        <v/>
      </c>
      <c r="GY70" s="8" t="str">
        <f t="shared" si="96"/>
        <v/>
      </c>
      <c r="GZ70" s="8" t="str">
        <f t="shared" si="97"/>
        <v/>
      </c>
      <c r="HA70" s="8" t="str">
        <f t="shared" si="98"/>
        <v/>
      </c>
      <c r="HB70" s="8" t="str">
        <f t="shared" si="99"/>
        <v/>
      </c>
      <c r="HC70" s="8" t="str">
        <f t="shared" si="100"/>
        <v/>
      </c>
      <c r="HD70" s="8" t="str">
        <f t="shared" si="101"/>
        <v/>
      </c>
      <c r="HE70" s="8" t="str">
        <f t="shared" si="102"/>
        <v/>
      </c>
      <c r="HF70" s="8" t="str">
        <f t="shared" si="103"/>
        <v/>
      </c>
      <c r="HG70" s="8" t="str">
        <f t="shared" si="104"/>
        <v/>
      </c>
      <c r="HH70" s="8" t="str">
        <f t="shared" si="105"/>
        <v/>
      </c>
      <c r="HI70" s="8" t="str">
        <f t="shared" si="106"/>
        <v/>
      </c>
      <c r="HJ70" s="8" t="str">
        <f t="shared" si="107"/>
        <v/>
      </c>
      <c r="HK70" s="8" t="str">
        <f t="shared" si="108"/>
        <v/>
      </c>
      <c r="HL70" s="8" t="str">
        <f t="shared" si="109"/>
        <v/>
      </c>
      <c r="HM70" s="8" t="str">
        <f t="shared" si="110"/>
        <v/>
      </c>
      <c r="HN70" s="8" t="str">
        <f t="shared" si="111"/>
        <v/>
      </c>
      <c r="HO70" s="8" t="str">
        <f t="shared" si="112"/>
        <v/>
      </c>
      <c r="HP70" s="8" t="str">
        <f t="shared" si="113"/>
        <v/>
      </c>
      <c r="HQ70" s="9"/>
      <c r="HR70" s="147" t="str">
        <f t="shared" si="121"/>
        <v/>
      </c>
      <c r="HS70" s="147" t="str">
        <f t="shared" si="114"/>
        <v/>
      </c>
      <c r="HT70" s="147" t="str">
        <f t="shared" si="115"/>
        <v/>
      </c>
      <c r="HU70" s="147" t="str">
        <f t="shared" si="116"/>
        <v/>
      </c>
      <c r="HV70" s="147" t="str">
        <f t="shared" si="122"/>
        <v/>
      </c>
      <c r="HW70" s="147" t="str">
        <f t="shared" si="123"/>
        <v/>
      </c>
      <c r="HX70" s="9"/>
      <c r="IA70" s="11"/>
      <c r="IB70" s="11">
        <f t="shared" si="124"/>
        <v>0</v>
      </c>
      <c r="IC70" s="34" t="str">
        <f t="shared" si="125"/>
        <v/>
      </c>
      <c r="IE70" s="12" t="s">
        <v>3</v>
      </c>
    </row>
    <row r="71" spans="1:239" s="10" customFormat="1" ht="25.5" x14ac:dyDescent="0.2">
      <c r="A71" s="30">
        <v>62</v>
      </c>
      <c r="B71" s="31" t="str">
        <f t="shared" si="119"/>
        <v/>
      </c>
      <c r="C71" s="70"/>
      <c r="D71" s="19"/>
      <c r="E71" s="19"/>
      <c r="F71" s="73"/>
      <c r="G71" s="73"/>
      <c r="H71" s="73"/>
      <c r="I71" s="73"/>
      <c r="J71" s="19"/>
      <c r="K71" s="19"/>
      <c r="L71" s="19"/>
      <c r="M71" s="19"/>
      <c r="N71" s="19"/>
      <c r="O71" s="28"/>
      <c r="P71" s="19"/>
      <c r="Q71" s="28"/>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61"/>
      <c r="DE71" s="163"/>
      <c r="DF71" s="31" t="str">
        <f t="shared" si="120"/>
        <v/>
      </c>
      <c r="DG71" s="153"/>
      <c r="DH71" s="154"/>
      <c r="DI71" s="154"/>
      <c r="DJ71" s="154"/>
      <c r="DK71" s="154"/>
      <c r="DL71" s="155"/>
      <c r="DN71" s="121"/>
      <c r="DO71" s="8" t="str">
        <f t="shared" si="6"/>
        <v/>
      </c>
      <c r="DP71" s="8" t="str">
        <f t="shared" si="19"/>
        <v/>
      </c>
      <c r="DQ71" s="8" t="str">
        <f t="shared" si="20"/>
        <v/>
      </c>
      <c r="DR71" s="134" t="str">
        <f t="shared" si="7"/>
        <v/>
      </c>
      <c r="DS71" s="8" t="str">
        <f t="shared" si="21"/>
        <v/>
      </c>
      <c r="DT71" s="8" t="str">
        <f t="shared" si="8"/>
        <v/>
      </c>
      <c r="DU71" s="8" t="str">
        <f t="shared" si="9"/>
        <v/>
      </c>
      <c r="DV71" s="8" t="str">
        <f t="shared" si="22"/>
        <v/>
      </c>
      <c r="DW71" s="8" t="str">
        <f t="shared" si="23"/>
        <v/>
      </c>
      <c r="DX71" s="8" t="str">
        <f t="shared" si="10"/>
        <v/>
      </c>
      <c r="DY71" s="8" t="str">
        <f t="shared" si="11"/>
        <v/>
      </c>
      <c r="DZ71" s="8" t="str">
        <f t="shared" si="24"/>
        <v/>
      </c>
      <c r="EA71" s="8" t="str">
        <f t="shared" si="25"/>
        <v/>
      </c>
      <c r="EB71" s="8" t="str">
        <f t="shared" si="26"/>
        <v/>
      </c>
      <c r="EC71" s="8" t="str">
        <f t="shared" si="27"/>
        <v/>
      </c>
      <c r="ED71" s="8" t="str">
        <f t="shared" si="28"/>
        <v/>
      </c>
      <c r="EE71" s="8" t="str">
        <f t="shared" si="29"/>
        <v/>
      </c>
      <c r="EF71" s="8" t="str">
        <f t="shared" si="30"/>
        <v/>
      </c>
      <c r="EG71" s="8" t="str">
        <f t="shared" si="31"/>
        <v/>
      </c>
      <c r="EH71" s="8" t="str">
        <f t="shared" si="32"/>
        <v/>
      </c>
      <c r="EI71" s="8" t="str">
        <f t="shared" si="33"/>
        <v/>
      </c>
      <c r="EJ71" s="8" t="str">
        <f t="shared" si="34"/>
        <v/>
      </c>
      <c r="EK71" s="8" t="str">
        <f t="shared" si="35"/>
        <v/>
      </c>
      <c r="EL71" s="8" t="str">
        <f t="shared" si="36"/>
        <v/>
      </c>
      <c r="EM71" s="8" t="str">
        <f t="shared" si="37"/>
        <v/>
      </c>
      <c r="EN71" s="8" t="str">
        <f t="shared" si="38"/>
        <v/>
      </c>
      <c r="EO71" s="8" t="str">
        <f t="shared" si="39"/>
        <v/>
      </c>
      <c r="EP71" s="8" t="str">
        <f t="shared" si="40"/>
        <v/>
      </c>
      <c r="EQ71" s="8" t="str">
        <f t="shared" si="41"/>
        <v/>
      </c>
      <c r="ER71" s="8" t="str">
        <f t="shared" si="42"/>
        <v/>
      </c>
      <c r="ES71" s="8" t="str">
        <f t="shared" si="43"/>
        <v/>
      </c>
      <c r="ET71" s="8" t="str">
        <f t="shared" si="44"/>
        <v/>
      </c>
      <c r="EU71" s="8" t="str">
        <f t="shared" si="45"/>
        <v/>
      </c>
      <c r="EV71" s="8" t="str">
        <f t="shared" si="46"/>
        <v/>
      </c>
      <c r="EW71" s="8" t="str">
        <f t="shared" si="47"/>
        <v/>
      </c>
      <c r="EX71" s="8" t="str">
        <f t="shared" si="48"/>
        <v/>
      </c>
      <c r="EY71" s="8" t="str">
        <f t="shared" si="49"/>
        <v/>
      </c>
      <c r="EZ71" s="8" t="str">
        <f t="shared" si="50"/>
        <v/>
      </c>
      <c r="FA71" s="8" t="str">
        <f t="shared" si="51"/>
        <v/>
      </c>
      <c r="FB71" s="8" t="str">
        <f t="shared" si="52"/>
        <v/>
      </c>
      <c r="FC71" s="8" t="str">
        <f t="shared" si="53"/>
        <v/>
      </c>
      <c r="FD71" s="8" t="str">
        <f t="shared" si="54"/>
        <v/>
      </c>
      <c r="FE71" s="8" t="str">
        <f t="shared" si="55"/>
        <v/>
      </c>
      <c r="FF71" s="8" t="str">
        <f t="shared" si="56"/>
        <v/>
      </c>
      <c r="FG71" s="8" t="str">
        <f t="shared" si="57"/>
        <v/>
      </c>
      <c r="FH71" s="8" t="str">
        <f t="shared" si="58"/>
        <v/>
      </c>
      <c r="FI71" s="8" t="str">
        <f t="shared" si="59"/>
        <v/>
      </c>
      <c r="FJ71" s="8" t="str">
        <f t="shared" si="60"/>
        <v/>
      </c>
      <c r="FK71" s="8" t="str">
        <f t="shared" si="61"/>
        <v/>
      </c>
      <c r="FL71" s="8" t="str">
        <f t="shared" si="62"/>
        <v/>
      </c>
      <c r="FM71" s="8" t="str">
        <f t="shared" si="63"/>
        <v/>
      </c>
      <c r="FN71" s="8" t="str">
        <f t="shared" si="117"/>
        <v/>
      </c>
      <c r="FO71" s="8" t="str">
        <f t="shared" si="117"/>
        <v/>
      </c>
      <c r="FP71" s="8" t="str">
        <f t="shared" si="64"/>
        <v/>
      </c>
      <c r="FQ71" s="8" t="str">
        <f t="shared" si="65"/>
        <v/>
      </c>
      <c r="FR71" s="8" t="str">
        <f t="shared" si="66"/>
        <v/>
      </c>
      <c r="FS71" s="8" t="str">
        <f t="shared" si="67"/>
        <v/>
      </c>
      <c r="FT71" s="8" t="str">
        <f t="shared" si="68"/>
        <v/>
      </c>
      <c r="FU71" s="8" t="str">
        <f t="shared" si="69"/>
        <v/>
      </c>
      <c r="FV71" s="8" t="str">
        <f t="shared" si="70"/>
        <v/>
      </c>
      <c r="FW71" s="8" t="str">
        <f t="shared" si="118"/>
        <v/>
      </c>
      <c r="FX71" s="8" t="str">
        <f t="shared" si="118"/>
        <v/>
      </c>
      <c r="FY71" s="8" t="str">
        <f t="shared" si="118"/>
        <v/>
      </c>
      <c r="FZ71" s="8" t="str">
        <f t="shared" si="71"/>
        <v/>
      </c>
      <c r="GA71" s="8" t="str">
        <f t="shared" si="72"/>
        <v/>
      </c>
      <c r="GB71" s="8" t="str">
        <f t="shared" si="73"/>
        <v/>
      </c>
      <c r="GC71" s="8" t="str">
        <f t="shared" si="74"/>
        <v/>
      </c>
      <c r="GD71" s="8" t="str">
        <f t="shared" si="75"/>
        <v/>
      </c>
      <c r="GE71" s="8" t="str">
        <f t="shared" si="76"/>
        <v/>
      </c>
      <c r="GF71" s="8" t="str">
        <f t="shared" si="77"/>
        <v/>
      </c>
      <c r="GG71" s="8" t="str">
        <f t="shared" si="78"/>
        <v/>
      </c>
      <c r="GH71" s="8" t="str">
        <f t="shared" si="79"/>
        <v/>
      </c>
      <c r="GI71" s="8" t="str">
        <f t="shared" si="80"/>
        <v/>
      </c>
      <c r="GJ71" s="8" t="str">
        <f t="shared" si="81"/>
        <v/>
      </c>
      <c r="GK71" s="8" t="str">
        <f t="shared" si="82"/>
        <v/>
      </c>
      <c r="GL71" s="8" t="str">
        <f t="shared" si="83"/>
        <v/>
      </c>
      <c r="GM71" s="8" t="str">
        <f t="shared" si="84"/>
        <v/>
      </c>
      <c r="GN71" s="8" t="str">
        <f t="shared" si="85"/>
        <v/>
      </c>
      <c r="GO71" s="8" t="str">
        <f t="shared" si="86"/>
        <v/>
      </c>
      <c r="GP71" s="8" t="str">
        <f t="shared" si="87"/>
        <v/>
      </c>
      <c r="GQ71" s="8" t="str">
        <f t="shared" si="88"/>
        <v/>
      </c>
      <c r="GR71" s="8" t="str">
        <f t="shared" si="89"/>
        <v/>
      </c>
      <c r="GS71" s="8" t="str">
        <f t="shared" si="90"/>
        <v/>
      </c>
      <c r="GT71" s="8" t="str">
        <f t="shared" si="91"/>
        <v/>
      </c>
      <c r="GU71" s="8" t="str">
        <f t="shared" si="92"/>
        <v/>
      </c>
      <c r="GV71" s="8" t="str">
        <f t="shared" si="93"/>
        <v/>
      </c>
      <c r="GW71" s="8" t="str">
        <f t="shared" si="94"/>
        <v/>
      </c>
      <c r="GX71" s="8" t="str">
        <f t="shared" si="95"/>
        <v/>
      </c>
      <c r="GY71" s="8" t="str">
        <f t="shared" si="96"/>
        <v/>
      </c>
      <c r="GZ71" s="8" t="str">
        <f t="shared" si="97"/>
        <v/>
      </c>
      <c r="HA71" s="8" t="str">
        <f t="shared" si="98"/>
        <v/>
      </c>
      <c r="HB71" s="8" t="str">
        <f t="shared" si="99"/>
        <v/>
      </c>
      <c r="HC71" s="8" t="str">
        <f t="shared" si="100"/>
        <v/>
      </c>
      <c r="HD71" s="8" t="str">
        <f t="shared" si="101"/>
        <v/>
      </c>
      <c r="HE71" s="8" t="str">
        <f t="shared" si="102"/>
        <v/>
      </c>
      <c r="HF71" s="8" t="str">
        <f t="shared" si="103"/>
        <v/>
      </c>
      <c r="HG71" s="8" t="str">
        <f t="shared" si="104"/>
        <v/>
      </c>
      <c r="HH71" s="8" t="str">
        <f t="shared" si="105"/>
        <v/>
      </c>
      <c r="HI71" s="8" t="str">
        <f t="shared" si="106"/>
        <v/>
      </c>
      <c r="HJ71" s="8" t="str">
        <f t="shared" si="107"/>
        <v/>
      </c>
      <c r="HK71" s="8" t="str">
        <f t="shared" si="108"/>
        <v/>
      </c>
      <c r="HL71" s="8" t="str">
        <f t="shared" si="109"/>
        <v/>
      </c>
      <c r="HM71" s="8" t="str">
        <f t="shared" si="110"/>
        <v/>
      </c>
      <c r="HN71" s="8" t="str">
        <f t="shared" si="111"/>
        <v/>
      </c>
      <c r="HO71" s="8" t="str">
        <f t="shared" si="112"/>
        <v/>
      </c>
      <c r="HP71" s="8" t="str">
        <f t="shared" si="113"/>
        <v/>
      </c>
      <c r="HQ71" s="9"/>
      <c r="HR71" s="147" t="str">
        <f t="shared" si="121"/>
        <v/>
      </c>
      <c r="HS71" s="147" t="str">
        <f t="shared" si="114"/>
        <v/>
      </c>
      <c r="HT71" s="147" t="str">
        <f t="shared" si="115"/>
        <v/>
      </c>
      <c r="HU71" s="147" t="str">
        <f t="shared" si="116"/>
        <v/>
      </c>
      <c r="HV71" s="147" t="str">
        <f t="shared" si="122"/>
        <v/>
      </c>
      <c r="HW71" s="147" t="str">
        <f t="shared" si="123"/>
        <v/>
      </c>
      <c r="HX71" s="9"/>
      <c r="IA71" s="11"/>
      <c r="IB71" s="11">
        <f t="shared" si="124"/>
        <v>0</v>
      </c>
      <c r="IC71" s="34" t="str">
        <f t="shared" si="125"/>
        <v/>
      </c>
      <c r="IE71" s="12" t="s">
        <v>3</v>
      </c>
    </row>
    <row r="72" spans="1:239" s="10" customFormat="1" ht="25.5" x14ac:dyDescent="0.2">
      <c r="A72" s="30">
        <v>63</v>
      </c>
      <c r="B72" s="31" t="str">
        <f t="shared" si="119"/>
        <v/>
      </c>
      <c r="C72" s="70"/>
      <c r="D72" s="19"/>
      <c r="E72" s="19"/>
      <c r="F72" s="73"/>
      <c r="G72" s="73"/>
      <c r="H72" s="73"/>
      <c r="I72" s="73"/>
      <c r="J72" s="19"/>
      <c r="K72" s="19"/>
      <c r="L72" s="19"/>
      <c r="M72" s="19"/>
      <c r="N72" s="19"/>
      <c r="O72" s="28"/>
      <c r="P72" s="19"/>
      <c r="Q72" s="28"/>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61"/>
      <c r="DE72" s="163"/>
      <c r="DF72" s="31" t="str">
        <f t="shared" si="120"/>
        <v/>
      </c>
      <c r="DG72" s="153"/>
      <c r="DH72" s="154"/>
      <c r="DI72" s="154"/>
      <c r="DJ72" s="154"/>
      <c r="DK72" s="154"/>
      <c r="DL72" s="155"/>
      <c r="DN72" s="121"/>
      <c r="DO72" s="8" t="str">
        <f t="shared" si="6"/>
        <v/>
      </c>
      <c r="DP72" s="8" t="str">
        <f t="shared" si="19"/>
        <v/>
      </c>
      <c r="DQ72" s="8" t="str">
        <f t="shared" si="20"/>
        <v/>
      </c>
      <c r="DR72" s="134" t="str">
        <f t="shared" si="7"/>
        <v/>
      </c>
      <c r="DS72" s="8" t="str">
        <f t="shared" si="21"/>
        <v/>
      </c>
      <c r="DT72" s="8" t="str">
        <f t="shared" si="8"/>
        <v/>
      </c>
      <c r="DU72" s="8" t="str">
        <f t="shared" si="9"/>
        <v/>
      </c>
      <c r="DV72" s="8" t="str">
        <f t="shared" si="22"/>
        <v/>
      </c>
      <c r="DW72" s="8" t="str">
        <f t="shared" si="23"/>
        <v/>
      </c>
      <c r="DX72" s="8" t="str">
        <f t="shared" si="10"/>
        <v/>
      </c>
      <c r="DY72" s="8" t="str">
        <f t="shared" si="11"/>
        <v/>
      </c>
      <c r="DZ72" s="8" t="str">
        <f t="shared" si="24"/>
        <v/>
      </c>
      <c r="EA72" s="8" t="str">
        <f t="shared" si="25"/>
        <v/>
      </c>
      <c r="EB72" s="8" t="str">
        <f t="shared" si="26"/>
        <v/>
      </c>
      <c r="EC72" s="8" t="str">
        <f t="shared" si="27"/>
        <v/>
      </c>
      <c r="ED72" s="8" t="str">
        <f t="shared" si="28"/>
        <v/>
      </c>
      <c r="EE72" s="8" t="str">
        <f t="shared" si="29"/>
        <v/>
      </c>
      <c r="EF72" s="8" t="str">
        <f t="shared" si="30"/>
        <v/>
      </c>
      <c r="EG72" s="8" t="str">
        <f t="shared" si="31"/>
        <v/>
      </c>
      <c r="EH72" s="8" t="str">
        <f t="shared" si="32"/>
        <v/>
      </c>
      <c r="EI72" s="8" t="str">
        <f t="shared" si="33"/>
        <v/>
      </c>
      <c r="EJ72" s="8" t="str">
        <f t="shared" si="34"/>
        <v/>
      </c>
      <c r="EK72" s="8" t="str">
        <f t="shared" si="35"/>
        <v/>
      </c>
      <c r="EL72" s="8" t="str">
        <f t="shared" si="36"/>
        <v/>
      </c>
      <c r="EM72" s="8" t="str">
        <f t="shared" si="37"/>
        <v/>
      </c>
      <c r="EN72" s="8" t="str">
        <f t="shared" si="38"/>
        <v/>
      </c>
      <c r="EO72" s="8" t="str">
        <f t="shared" si="39"/>
        <v/>
      </c>
      <c r="EP72" s="8" t="str">
        <f t="shared" si="40"/>
        <v/>
      </c>
      <c r="EQ72" s="8" t="str">
        <f t="shared" si="41"/>
        <v/>
      </c>
      <c r="ER72" s="8" t="str">
        <f t="shared" si="42"/>
        <v/>
      </c>
      <c r="ES72" s="8" t="str">
        <f t="shared" si="43"/>
        <v/>
      </c>
      <c r="ET72" s="8" t="str">
        <f t="shared" si="44"/>
        <v/>
      </c>
      <c r="EU72" s="8" t="str">
        <f t="shared" si="45"/>
        <v/>
      </c>
      <c r="EV72" s="8" t="str">
        <f t="shared" si="46"/>
        <v/>
      </c>
      <c r="EW72" s="8" t="str">
        <f t="shared" si="47"/>
        <v/>
      </c>
      <c r="EX72" s="8" t="str">
        <f t="shared" si="48"/>
        <v/>
      </c>
      <c r="EY72" s="8" t="str">
        <f t="shared" si="49"/>
        <v/>
      </c>
      <c r="EZ72" s="8" t="str">
        <f t="shared" si="50"/>
        <v/>
      </c>
      <c r="FA72" s="8" t="str">
        <f t="shared" si="51"/>
        <v/>
      </c>
      <c r="FB72" s="8" t="str">
        <f t="shared" si="52"/>
        <v/>
      </c>
      <c r="FC72" s="8" t="str">
        <f t="shared" si="53"/>
        <v/>
      </c>
      <c r="FD72" s="8" t="str">
        <f t="shared" si="54"/>
        <v/>
      </c>
      <c r="FE72" s="8" t="str">
        <f t="shared" si="55"/>
        <v/>
      </c>
      <c r="FF72" s="8" t="str">
        <f t="shared" si="56"/>
        <v/>
      </c>
      <c r="FG72" s="8" t="str">
        <f t="shared" si="57"/>
        <v/>
      </c>
      <c r="FH72" s="8" t="str">
        <f t="shared" si="58"/>
        <v/>
      </c>
      <c r="FI72" s="8" t="str">
        <f t="shared" si="59"/>
        <v/>
      </c>
      <c r="FJ72" s="8" t="str">
        <f t="shared" si="60"/>
        <v/>
      </c>
      <c r="FK72" s="8" t="str">
        <f t="shared" si="61"/>
        <v/>
      </c>
      <c r="FL72" s="8" t="str">
        <f t="shared" si="62"/>
        <v/>
      </c>
      <c r="FM72" s="8" t="str">
        <f t="shared" si="63"/>
        <v/>
      </c>
      <c r="FN72" s="8" t="str">
        <f t="shared" si="117"/>
        <v/>
      </c>
      <c r="FO72" s="8" t="str">
        <f t="shared" si="117"/>
        <v/>
      </c>
      <c r="FP72" s="8" t="str">
        <f t="shared" si="64"/>
        <v/>
      </c>
      <c r="FQ72" s="8" t="str">
        <f t="shared" si="65"/>
        <v/>
      </c>
      <c r="FR72" s="8" t="str">
        <f t="shared" si="66"/>
        <v/>
      </c>
      <c r="FS72" s="8" t="str">
        <f t="shared" si="67"/>
        <v/>
      </c>
      <c r="FT72" s="8" t="str">
        <f t="shared" si="68"/>
        <v/>
      </c>
      <c r="FU72" s="8" t="str">
        <f t="shared" si="69"/>
        <v/>
      </c>
      <c r="FV72" s="8" t="str">
        <f t="shared" si="70"/>
        <v/>
      </c>
      <c r="FW72" s="8" t="str">
        <f t="shared" si="118"/>
        <v/>
      </c>
      <c r="FX72" s="8" t="str">
        <f t="shared" si="118"/>
        <v/>
      </c>
      <c r="FY72" s="8" t="str">
        <f t="shared" si="118"/>
        <v/>
      </c>
      <c r="FZ72" s="8" t="str">
        <f t="shared" si="71"/>
        <v/>
      </c>
      <c r="GA72" s="8" t="str">
        <f t="shared" si="72"/>
        <v/>
      </c>
      <c r="GB72" s="8" t="str">
        <f t="shared" si="73"/>
        <v/>
      </c>
      <c r="GC72" s="8" t="str">
        <f t="shared" si="74"/>
        <v/>
      </c>
      <c r="GD72" s="8" t="str">
        <f t="shared" si="75"/>
        <v/>
      </c>
      <c r="GE72" s="8" t="str">
        <f t="shared" si="76"/>
        <v/>
      </c>
      <c r="GF72" s="8" t="str">
        <f t="shared" si="77"/>
        <v/>
      </c>
      <c r="GG72" s="8" t="str">
        <f t="shared" si="78"/>
        <v/>
      </c>
      <c r="GH72" s="8" t="str">
        <f t="shared" si="79"/>
        <v/>
      </c>
      <c r="GI72" s="8" t="str">
        <f t="shared" si="80"/>
        <v/>
      </c>
      <c r="GJ72" s="8" t="str">
        <f t="shared" si="81"/>
        <v/>
      </c>
      <c r="GK72" s="8" t="str">
        <f t="shared" si="82"/>
        <v/>
      </c>
      <c r="GL72" s="8" t="str">
        <f t="shared" si="83"/>
        <v/>
      </c>
      <c r="GM72" s="8" t="str">
        <f t="shared" si="84"/>
        <v/>
      </c>
      <c r="GN72" s="8" t="str">
        <f t="shared" si="85"/>
        <v/>
      </c>
      <c r="GO72" s="8" t="str">
        <f t="shared" si="86"/>
        <v/>
      </c>
      <c r="GP72" s="8" t="str">
        <f t="shared" si="87"/>
        <v/>
      </c>
      <c r="GQ72" s="8" t="str">
        <f t="shared" si="88"/>
        <v/>
      </c>
      <c r="GR72" s="8" t="str">
        <f t="shared" si="89"/>
        <v/>
      </c>
      <c r="GS72" s="8" t="str">
        <f t="shared" si="90"/>
        <v/>
      </c>
      <c r="GT72" s="8" t="str">
        <f t="shared" si="91"/>
        <v/>
      </c>
      <c r="GU72" s="8" t="str">
        <f t="shared" si="92"/>
        <v/>
      </c>
      <c r="GV72" s="8" t="str">
        <f t="shared" si="93"/>
        <v/>
      </c>
      <c r="GW72" s="8" t="str">
        <f t="shared" si="94"/>
        <v/>
      </c>
      <c r="GX72" s="8" t="str">
        <f t="shared" si="95"/>
        <v/>
      </c>
      <c r="GY72" s="8" t="str">
        <f t="shared" si="96"/>
        <v/>
      </c>
      <c r="GZ72" s="8" t="str">
        <f t="shared" si="97"/>
        <v/>
      </c>
      <c r="HA72" s="8" t="str">
        <f t="shared" si="98"/>
        <v/>
      </c>
      <c r="HB72" s="8" t="str">
        <f t="shared" si="99"/>
        <v/>
      </c>
      <c r="HC72" s="8" t="str">
        <f t="shared" si="100"/>
        <v/>
      </c>
      <c r="HD72" s="8" t="str">
        <f t="shared" si="101"/>
        <v/>
      </c>
      <c r="HE72" s="8" t="str">
        <f t="shared" si="102"/>
        <v/>
      </c>
      <c r="HF72" s="8" t="str">
        <f t="shared" si="103"/>
        <v/>
      </c>
      <c r="HG72" s="8" t="str">
        <f t="shared" si="104"/>
        <v/>
      </c>
      <c r="HH72" s="8" t="str">
        <f t="shared" si="105"/>
        <v/>
      </c>
      <c r="HI72" s="8" t="str">
        <f t="shared" si="106"/>
        <v/>
      </c>
      <c r="HJ72" s="8" t="str">
        <f t="shared" si="107"/>
        <v/>
      </c>
      <c r="HK72" s="8" t="str">
        <f t="shared" si="108"/>
        <v/>
      </c>
      <c r="HL72" s="8" t="str">
        <f t="shared" si="109"/>
        <v/>
      </c>
      <c r="HM72" s="8" t="str">
        <f t="shared" si="110"/>
        <v/>
      </c>
      <c r="HN72" s="8" t="str">
        <f t="shared" si="111"/>
        <v/>
      </c>
      <c r="HO72" s="8" t="str">
        <f t="shared" si="112"/>
        <v/>
      </c>
      <c r="HP72" s="8" t="str">
        <f t="shared" si="113"/>
        <v/>
      </c>
      <c r="HQ72" s="9"/>
      <c r="HR72" s="147" t="str">
        <f t="shared" si="121"/>
        <v/>
      </c>
      <c r="HS72" s="147" t="str">
        <f t="shared" si="114"/>
        <v/>
      </c>
      <c r="HT72" s="147" t="str">
        <f t="shared" si="115"/>
        <v/>
      </c>
      <c r="HU72" s="147" t="str">
        <f t="shared" si="116"/>
        <v/>
      </c>
      <c r="HV72" s="147" t="str">
        <f t="shared" si="122"/>
        <v/>
      </c>
      <c r="HW72" s="147" t="str">
        <f t="shared" si="123"/>
        <v/>
      </c>
      <c r="HX72" s="9"/>
      <c r="IA72" s="11"/>
      <c r="IB72" s="11">
        <f t="shared" si="124"/>
        <v>0</v>
      </c>
      <c r="IC72" s="34" t="str">
        <f t="shared" si="125"/>
        <v/>
      </c>
      <c r="IE72" s="12" t="s">
        <v>3</v>
      </c>
    </row>
    <row r="73" spans="1:239" s="10" customFormat="1" ht="25.5" x14ac:dyDescent="0.2">
      <c r="A73" s="30">
        <v>64</v>
      </c>
      <c r="B73" s="31" t="str">
        <f t="shared" si="119"/>
        <v/>
      </c>
      <c r="C73" s="70"/>
      <c r="D73" s="19"/>
      <c r="E73" s="19"/>
      <c r="F73" s="73"/>
      <c r="G73" s="73"/>
      <c r="H73" s="73"/>
      <c r="I73" s="73"/>
      <c r="J73" s="19"/>
      <c r="K73" s="19"/>
      <c r="L73" s="19"/>
      <c r="M73" s="19"/>
      <c r="N73" s="19"/>
      <c r="O73" s="28"/>
      <c r="P73" s="19"/>
      <c r="Q73" s="28"/>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61"/>
      <c r="DE73" s="163"/>
      <c r="DF73" s="31" t="str">
        <f t="shared" si="120"/>
        <v/>
      </c>
      <c r="DG73" s="153"/>
      <c r="DH73" s="154"/>
      <c r="DI73" s="154"/>
      <c r="DJ73" s="154"/>
      <c r="DK73" s="154"/>
      <c r="DL73" s="155"/>
      <c r="DN73" s="121"/>
      <c r="DO73" s="8" t="str">
        <f t="shared" si="6"/>
        <v/>
      </c>
      <c r="DP73" s="8" t="str">
        <f t="shared" si="19"/>
        <v/>
      </c>
      <c r="DQ73" s="8" t="str">
        <f t="shared" si="20"/>
        <v/>
      </c>
      <c r="DR73" s="134" t="str">
        <f t="shared" si="7"/>
        <v/>
      </c>
      <c r="DS73" s="8" t="str">
        <f t="shared" si="21"/>
        <v/>
      </c>
      <c r="DT73" s="8" t="str">
        <f t="shared" si="8"/>
        <v/>
      </c>
      <c r="DU73" s="8" t="str">
        <f t="shared" si="9"/>
        <v/>
      </c>
      <c r="DV73" s="8" t="str">
        <f t="shared" si="22"/>
        <v/>
      </c>
      <c r="DW73" s="8" t="str">
        <f t="shared" si="23"/>
        <v/>
      </c>
      <c r="DX73" s="8" t="str">
        <f t="shared" si="10"/>
        <v/>
      </c>
      <c r="DY73" s="8" t="str">
        <f t="shared" si="11"/>
        <v/>
      </c>
      <c r="DZ73" s="8" t="str">
        <f t="shared" si="24"/>
        <v/>
      </c>
      <c r="EA73" s="8" t="str">
        <f t="shared" si="25"/>
        <v/>
      </c>
      <c r="EB73" s="8" t="str">
        <f t="shared" si="26"/>
        <v/>
      </c>
      <c r="EC73" s="8" t="str">
        <f t="shared" si="27"/>
        <v/>
      </c>
      <c r="ED73" s="8" t="str">
        <f t="shared" si="28"/>
        <v/>
      </c>
      <c r="EE73" s="8" t="str">
        <f t="shared" si="29"/>
        <v/>
      </c>
      <c r="EF73" s="8" t="str">
        <f t="shared" si="30"/>
        <v/>
      </c>
      <c r="EG73" s="8" t="str">
        <f t="shared" si="31"/>
        <v/>
      </c>
      <c r="EH73" s="8" t="str">
        <f t="shared" si="32"/>
        <v/>
      </c>
      <c r="EI73" s="8" t="str">
        <f t="shared" si="33"/>
        <v/>
      </c>
      <c r="EJ73" s="8" t="str">
        <f t="shared" si="34"/>
        <v/>
      </c>
      <c r="EK73" s="8" t="str">
        <f t="shared" si="35"/>
        <v/>
      </c>
      <c r="EL73" s="8" t="str">
        <f t="shared" si="36"/>
        <v/>
      </c>
      <c r="EM73" s="8" t="str">
        <f t="shared" si="37"/>
        <v/>
      </c>
      <c r="EN73" s="8" t="str">
        <f t="shared" si="38"/>
        <v/>
      </c>
      <c r="EO73" s="8" t="str">
        <f t="shared" si="39"/>
        <v/>
      </c>
      <c r="EP73" s="8" t="str">
        <f t="shared" si="40"/>
        <v/>
      </c>
      <c r="EQ73" s="8" t="str">
        <f t="shared" si="41"/>
        <v/>
      </c>
      <c r="ER73" s="8" t="str">
        <f t="shared" si="42"/>
        <v/>
      </c>
      <c r="ES73" s="8" t="str">
        <f t="shared" si="43"/>
        <v/>
      </c>
      <c r="ET73" s="8" t="str">
        <f t="shared" si="44"/>
        <v/>
      </c>
      <c r="EU73" s="8" t="str">
        <f t="shared" si="45"/>
        <v/>
      </c>
      <c r="EV73" s="8" t="str">
        <f t="shared" si="46"/>
        <v/>
      </c>
      <c r="EW73" s="8" t="str">
        <f t="shared" si="47"/>
        <v/>
      </c>
      <c r="EX73" s="8" t="str">
        <f t="shared" si="48"/>
        <v/>
      </c>
      <c r="EY73" s="8" t="str">
        <f t="shared" si="49"/>
        <v/>
      </c>
      <c r="EZ73" s="8" t="str">
        <f t="shared" si="50"/>
        <v/>
      </c>
      <c r="FA73" s="8" t="str">
        <f t="shared" si="51"/>
        <v/>
      </c>
      <c r="FB73" s="8" t="str">
        <f t="shared" si="52"/>
        <v/>
      </c>
      <c r="FC73" s="8" t="str">
        <f t="shared" si="53"/>
        <v/>
      </c>
      <c r="FD73" s="8" t="str">
        <f t="shared" si="54"/>
        <v/>
      </c>
      <c r="FE73" s="8" t="str">
        <f t="shared" si="55"/>
        <v/>
      </c>
      <c r="FF73" s="8" t="str">
        <f t="shared" si="56"/>
        <v/>
      </c>
      <c r="FG73" s="8" t="str">
        <f t="shared" si="57"/>
        <v/>
      </c>
      <c r="FH73" s="8" t="str">
        <f t="shared" si="58"/>
        <v/>
      </c>
      <c r="FI73" s="8" t="str">
        <f t="shared" si="59"/>
        <v/>
      </c>
      <c r="FJ73" s="8" t="str">
        <f t="shared" si="60"/>
        <v/>
      </c>
      <c r="FK73" s="8" t="str">
        <f t="shared" si="61"/>
        <v/>
      </c>
      <c r="FL73" s="8" t="str">
        <f t="shared" si="62"/>
        <v/>
      </c>
      <c r="FM73" s="8" t="str">
        <f t="shared" si="63"/>
        <v/>
      </c>
      <c r="FN73" s="8" t="str">
        <f t="shared" si="117"/>
        <v/>
      </c>
      <c r="FO73" s="8" t="str">
        <f t="shared" si="117"/>
        <v/>
      </c>
      <c r="FP73" s="8" t="str">
        <f t="shared" si="64"/>
        <v/>
      </c>
      <c r="FQ73" s="8" t="str">
        <f t="shared" si="65"/>
        <v/>
      </c>
      <c r="FR73" s="8" t="str">
        <f t="shared" si="66"/>
        <v/>
      </c>
      <c r="FS73" s="8" t="str">
        <f t="shared" si="67"/>
        <v/>
      </c>
      <c r="FT73" s="8" t="str">
        <f t="shared" si="68"/>
        <v/>
      </c>
      <c r="FU73" s="8" t="str">
        <f t="shared" si="69"/>
        <v/>
      </c>
      <c r="FV73" s="8" t="str">
        <f t="shared" si="70"/>
        <v/>
      </c>
      <c r="FW73" s="8" t="str">
        <f t="shared" si="118"/>
        <v/>
      </c>
      <c r="FX73" s="8" t="str">
        <f t="shared" si="118"/>
        <v/>
      </c>
      <c r="FY73" s="8" t="str">
        <f t="shared" si="118"/>
        <v/>
      </c>
      <c r="FZ73" s="8" t="str">
        <f t="shared" si="71"/>
        <v/>
      </c>
      <c r="GA73" s="8" t="str">
        <f t="shared" si="72"/>
        <v/>
      </c>
      <c r="GB73" s="8" t="str">
        <f t="shared" si="73"/>
        <v/>
      </c>
      <c r="GC73" s="8" t="str">
        <f t="shared" si="74"/>
        <v/>
      </c>
      <c r="GD73" s="8" t="str">
        <f t="shared" si="75"/>
        <v/>
      </c>
      <c r="GE73" s="8" t="str">
        <f t="shared" si="76"/>
        <v/>
      </c>
      <c r="GF73" s="8" t="str">
        <f t="shared" si="77"/>
        <v/>
      </c>
      <c r="GG73" s="8" t="str">
        <f t="shared" si="78"/>
        <v/>
      </c>
      <c r="GH73" s="8" t="str">
        <f t="shared" si="79"/>
        <v/>
      </c>
      <c r="GI73" s="8" t="str">
        <f t="shared" si="80"/>
        <v/>
      </c>
      <c r="GJ73" s="8" t="str">
        <f t="shared" si="81"/>
        <v/>
      </c>
      <c r="GK73" s="8" t="str">
        <f t="shared" si="82"/>
        <v/>
      </c>
      <c r="GL73" s="8" t="str">
        <f t="shared" si="83"/>
        <v/>
      </c>
      <c r="GM73" s="8" t="str">
        <f t="shared" si="84"/>
        <v/>
      </c>
      <c r="GN73" s="8" t="str">
        <f t="shared" si="85"/>
        <v/>
      </c>
      <c r="GO73" s="8" t="str">
        <f t="shared" si="86"/>
        <v/>
      </c>
      <c r="GP73" s="8" t="str">
        <f t="shared" si="87"/>
        <v/>
      </c>
      <c r="GQ73" s="8" t="str">
        <f t="shared" si="88"/>
        <v/>
      </c>
      <c r="GR73" s="8" t="str">
        <f t="shared" si="89"/>
        <v/>
      </c>
      <c r="GS73" s="8" t="str">
        <f t="shared" si="90"/>
        <v/>
      </c>
      <c r="GT73" s="8" t="str">
        <f t="shared" si="91"/>
        <v/>
      </c>
      <c r="GU73" s="8" t="str">
        <f t="shared" si="92"/>
        <v/>
      </c>
      <c r="GV73" s="8" t="str">
        <f t="shared" si="93"/>
        <v/>
      </c>
      <c r="GW73" s="8" t="str">
        <f t="shared" si="94"/>
        <v/>
      </c>
      <c r="GX73" s="8" t="str">
        <f t="shared" si="95"/>
        <v/>
      </c>
      <c r="GY73" s="8" t="str">
        <f t="shared" si="96"/>
        <v/>
      </c>
      <c r="GZ73" s="8" t="str">
        <f t="shared" si="97"/>
        <v/>
      </c>
      <c r="HA73" s="8" t="str">
        <f t="shared" si="98"/>
        <v/>
      </c>
      <c r="HB73" s="8" t="str">
        <f t="shared" si="99"/>
        <v/>
      </c>
      <c r="HC73" s="8" t="str">
        <f t="shared" si="100"/>
        <v/>
      </c>
      <c r="HD73" s="8" t="str">
        <f t="shared" si="101"/>
        <v/>
      </c>
      <c r="HE73" s="8" t="str">
        <f t="shared" si="102"/>
        <v/>
      </c>
      <c r="HF73" s="8" t="str">
        <f t="shared" si="103"/>
        <v/>
      </c>
      <c r="HG73" s="8" t="str">
        <f t="shared" si="104"/>
        <v/>
      </c>
      <c r="HH73" s="8" t="str">
        <f t="shared" si="105"/>
        <v/>
      </c>
      <c r="HI73" s="8" t="str">
        <f t="shared" si="106"/>
        <v/>
      </c>
      <c r="HJ73" s="8" t="str">
        <f t="shared" si="107"/>
        <v/>
      </c>
      <c r="HK73" s="8" t="str">
        <f t="shared" si="108"/>
        <v/>
      </c>
      <c r="HL73" s="8" t="str">
        <f t="shared" si="109"/>
        <v/>
      </c>
      <c r="HM73" s="8" t="str">
        <f t="shared" si="110"/>
        <v/>
      </c>
      <c r="HN73" s="8" t="str">
        <f t="shared" si="111"/>
        <v/>
      </c>
      <c r="HO73" s="8" t="str">
        <f t="shared" si="112"/>
        <v/>
      </c>
      <c r="HP73" s="8" t="str">
        <f t="shared" si="113"/>
        <v/>
      </c>
      <c r="HQ73" s="9"/>
      <c r="HR73" s="147" t="str">
        <f t="shared" si="121"/>
        <v/>
      </c>
      <c r="HS73" s="147" t="str">
        <f t="shared" si="114"/>
        <v/>
      </c>
      <c r="HT73" s="147" t="str">
        <f t="shared" si="115"/>
        <v/>
      </c>
      <c r="HU73" s="147" t="str">
        <f t="shared" si="116"/>
        <v/>
      </c>
      <c r="HV73" s="147" t="str">
        <f t="shared" si="122"/>
        <v/>
      </c>
      <c r="HW73" s="147" t="str">
        <f t="shared" si="123"/>
        <v/>
      </c>
      <c r="HX73" s="9"/>
      <c r="IA73" s="11"/>
      <c r="IB73" s="11">
        <f t="shared" si="124"/>
        <v>0</v>
      </c>
      <c r="IC73" s="34" t="str">
        <f t="shared" si="125"/>
        <v/>
      </c>
      <c r="IE73" s="12" t="s">
        <v>3</v>
      </c>
    </row>
    <row r="74" spans="1:239" s="10" customFormat="1" ht="25.5" x14ac:dyDescent="0.2">
      <c r="A74" s="30">
        <v>65</v>
      </c>
      <c r="B74" s="31" t="str">
        <f t="shared" ref="B74:B109" si="126">IF(COUNTIF(DO74:HP74,"")=No_of_Columns,"",IF(COUNTIF(DO74:HP74,"ok")=No_of_Columns,"ok","Error"))</f>
        <v/>
      </c>
      <c r="C74" s="70"/>
      <c r="D74" s="19"/>
      <c r="E74" s="19"/>
      <c r="F74" s="73"/>
      <c r="G74" s="73"/>
      <c r="H74" s="73"/>
      <c r="I74" s="73"/>
      <c r="J74" s="19"/>
      <c r="K74" s="19"/>
      <c r="L74" s="19"/>
      <c r="M74" s="19"/>
      <c r="N74" s="19"/>
      <c r="O74" s="28"/>
      <c r="P74" s="19"/>
      <c r="Q74" s="28"/>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9"/>
      <c r="CV74" s="19"/>
      <c r="CW74" s="19"/>
      <c r="CX74" s="19"/>
      <c r="CY74" s="19"/>
      <c r="CZ74" s="19"/>
      <c r="DA74" s="19"/>
      <c r="DB74" s="19"/>
      <c r="DC74" s="19"/>
      <c r="DD74" s="61"/>
      <c r="DE74" s="163"/>
      <c r="DF74" s="31" t="str">
        <f t="shared" ref="DF74:DF109" si="127">IF(COUNTIF(HR74:HW74,"")=6,"",IF(COUNTIF(HR74:HW74,"ok")=6,"ok","Error"))</f>
        <v/>
      </c>
      <c r="DG74" s="153"/>
      <c r="DH74" s="154"/>
      <c r="DI74" s="154"/>
      <c r="DJ74" s="154"/>
      <c r="DK74" s="154"/>
      <c r="DL74" s="155"/>
      <c r="DN74" s="121"/>
      <c r="DO74" s="8" t="str">
        <f t="shared" ref="DO74:DO109" si="128">IF(COUNTA($C74:$DD74)=0,"",IF(ISBLANK($C74),"Empty cell","ok"))</f>
        <v/>
      </c>
      <c r="DP74" s="8" t="str">
        <f t="shared" si="19"/>
        <v/>
      </c>
      <c r="DQ74" s="8" t="str">
        <f t="shared" si="20"/>
        <v/>
      </c>
      <c r="DR74" s="134" t="str">
        <f t="shared" ref="DR74:DR109" si="129">IF(COUNTA($C74:$DD74)=0,"",IF(ISBLANK($F74),"Empty cell","ok"))</f>
        <v/>
      </c>
      <c r="DS74" s="8" t="str">
        <f t="shared" si="21"/>
        <v/>
      </c>
      <c r="DT74" s="8" t="str">
        <f t="shared" ref="DT74:DT109" si="130">IF(COUNTA($C74:$DD74)=0,"",IF(ISBLANK($H74),"Empty cell","ok"))</f>
        <v/>
      </c>
      <c r="DU74" s="8" t="str">
        <f t="shared" ref="DU74:DU109" si="131">IF(COUNTA($C74:$DD74)=0,"",IF(ISBLANK($I74),"Empty cell","ok"))</f>
        <v/>
      </c>
      <c r="DV74" s="8" t="str">
        <f t="shared" si="22"/>
        <v/>
      </c>
      <c r="DW74" s="8" t="str">
        <f t="shared" si="23"/>
        <v/>
      </c>
      <c r="DX74" s="8" t="str">
        <f t="shared" ref="DX74:DX109" si="132">IF(COUNTA($C74:$DD74)=0,"",IF(ISBLANK($L74),"Empty cell",IF(OR($L74="n",$L74="d",$L74="c",$L74="e",$L74="f"),"ok","Should be n, d, c, e, or f")))</f>
        <v/>
      </c>
      <c r="DY74" s="8" t="str">
        <f t="shared" ref="DY74:DY109" si="133">IF(COUNTA($C74:$DD74)=0,"",IF(ISBLANK($M74),"Empty cell",IF($M74&lt;1,"Code should be an integer between 1 and "&amp;No_of_Product_Classes,IF($M74&gt;No_of_Product_Classes,"Code should be an integer between 1 and "&amp;No_of_Product_Classes,IF($M74=INT($M74),"ok","Code should be an integer between 1 and "&amp;No_of_Product_Classes)))))</f>
        <v/>
      </c>
      <c r="DZ74" s="8" t="str">
        <f t="shared" si="24"/>
        <v/>
      </c>
      <c r="EA74" s="8" t="str">
        <f t="shared" si="25"/>
        <v/>
      </c>
      <c r="EB74" s="8" t="str">
        <f t="shared" si="26"/>
        <v/>
      </c>
      <c r="EC74" s="8" t="str">
        <f t="shared" si="27"/>
        <v/>
      </c>
      <c r="ED74" s="8" t="str">
        <f t="shared" si="28"/>
        <v/>
      </c>
      <c r="EE74" s="8" t="str">
        <f t="shared" si="29"/>
        <v/>
      </c>
      <c r="EF74" s="8" t="str">
        <f t="shared" si="30"/>
        <v/>
      </c>
      <c r="EG74" s="8" t="str">
        <f t="shared" si="31"/>
        <v/>
      </c>
      <c r="EH74" s="8" t="str">
        <f t="shared" si="32"/>
        <v/>
      </c>
      <c r="EI74" s="8" t="str">
        <f t="shared" si="33"/>
        <v/>
      </c>
      <c r="EJ74" s="8" t="str">
        <f t="shared" si="34"/>
        <v/>
      </c>
      <c r="EK74" s="8" t="str">
        <f t="shared" si="35"/>
        <v/>
      </c>
      <c r="EL74" s="8" t="str">
        <f t="shared" si="36"/>
        <v/>
      </c>
      <c r="EM74" s="8" t="str">
        <f t="shared" si="37"/>
        <v/>
      </c>
      <c r="EN74" s="8" t="str">
        <f t="shared" si="38"/>
        <v/>
      </c>
      <c r="EO74" s="8" t="str">
        <f t="shared" si="39"/>
        <v/>
      </c>
      <c r="EP74" s="8" t="str">
        <f t="shared" si="40"/>
        <v/>
      </c>
      <c r="EQ74" s="8" t="str">
        <f t="shared" si="41"/>
        <v/>
      </c>
      <c r="ER74" s="8" t="str">
        <f t="shared" si="42"/>
        <v/>
      </c>
      <c r="ES74" s="8" t="str">
        <f t="shared" si="43"/>
        <v/>
      </c>
      <c r="ET74" s="8" t="str">
        <f t="shared" si="44"/>
        <v/>
      </c>
      <c r="EU74" s="8" t="str">
        <f t="shared" si="45"/>
        <v/>
      </c>
      <c r="EV74" s="8" t="str">
        <f t="shared" si="46"/>
        <v/>
      </c>
      <c r="EW74" s="8" t="str">
        <f t="shared" si="47"/>
        <v/>
      </c>
      <c r="EX74" s="8" t="str">
        <f t="shared" si="48"/>
        <v/>
      </c>
      <c r="EY74" s="8" t="str">
        <f t="shared" si="49"/>
        <v/>
      </c>
      <c r="EZ74" s="8" t="str">
        <f t="shared" si="50"/>
        <v/>
      </c>
      <c r="FA74" s="8" t="str">
        <f t="shared" si="51"/>
        <v/>
      </c>
      <c r="FB74" s="8" t="str">
        <f t="shared" si="52"/>
        <v/>
      </c>
      <c r="FC74" s="8" t="str">
        <f t="shared" si="53"/>
        <v/>
      </c>
      <c r="FD74" s="8" t="str">
        <f t="shared" si="54"/>
        <v/>
      </c>
      <c r="FE74" s="8" t="str">
        <f t="shared" si="55"/>
        <v/>
      </c>
      <c r="FF74" s="8" t="str">
        <f t="shared" si="56"/>
        <v/>
      </c>
      <c r="FG74" s="8" t="str">
        <f t="shared" si="57"/>
        <v/>
      </c>
      <c r="FH74" s="8" t="str">
        <f t="shared" si="58"/>
        <v/>
      </c>
      <c r="FI74" s="8" t="str">
        <f t="shared" si="59"/>
        <v/>
      </c>
      <c r="FJ74" s="8" t="str">
        <f t="shared" si="60"/>
        <v/>
      </c>
      <c r="FK74" s="8" t="str">
        <f t="shared" si="61"/>
        <v/>
      </c>
      <c r="FL74" s="8" t="str">
        <f t="shared" si="62"/>
        <v/>
      </c>
      <c r="FM74" s="8" t="str">
        <f t="shared" si="63"/>
        <v/>
      </c>
      <c r="FN74" s="8" t="str">
        <f t="shared" si="117"/>
        <v/>
      </c>
      <c r="FO74" s="8" t="str">
        <f t="shared" si="117"/>
        <v/>
      </c>
      <c r="FP74" s="8" t="str">
        <f t="shared" si="64"/>
        <v/>
      </c>
      <c r="FQ74" s="8" t="str">
        <f t="shared" si="65"/>
        <v/>
      </c>
      <c r="FR74" s="8" t="str">
        <f t="shared" si="66"/>
        <v/>
      </c>
      <c r="FS74" s="8" t="str">
        <f t="shared" si="67"/>
        <v/>
      </c>
      <c r="FT74" s="8" t="str">
        <f t="shared" si="68"/>
        <v/>
      </c>
      <c r="FU74" s="8" t="str">
        <f t="shared" si="69"/>
        <v/>
      </c>
      <c r="FV74" s="8" t="str">
        <f t="shared" si="70"/>
        <v/>
      </c>
      <c r="FW74" s="8" t="str">
        <f t="shared" si="118"/>
        <v/>
      </c>
      <c r="FX74" s="8" t="str">
        <f t="shared" si="118"/>
        <v/>
      </c>
      <c r="FY74" s="8" t="str">
        <f t="shared" si="118"/>
        <v/>
      </c>
      <c r="FZ74" s="8" t="str">
        <f t="shared" si="71"/>
        <v/>
      </c>
      <c r="GA74" s="8" t="str">
        <f t="shared" si="72"/>
        <v/>
      </c>
      <c r="GB74" s="8" t="str">
        <f t="shared" si="73"/>
        <v/>
      </c>
      <c r="GC74" s="8" t="str">
        <f t="shared" si="74"/>
        <v/>
      </c>
      <c r="GD74" s="8" t="str">
        <f t="shared" si="75"/>
        <v/>
      </c>
      <c r="GE74" s="8" t="str">
        <f t="shared" si="76"/>
        <v/>
      </c>
      <c r="GF74" s="8" t="str">
        <f t="shared" si="77"/>
        <v/>
      </c>
      <c r="GG74" s="8" t="str">
        <f t="shared" si="78"/>
        <v/>
      </c>
      <c r="GH74" s="8" t="str">
        <f t="shared" si="79"/>
        <v/>
      </c>
      <c r="GI74" s="8" t="str">
        <f t="shared" si="80"/>
        <v/>
      </c>
      <c r="GJ74" s="8" t="str">
        <f t="shared" si="81"/>
        <v/>
      </c>
      <c r="GK74" s="8" t="str">
        <f t="shared" si="82"/>
        <v/>
      </c>
      <c r="GL74" s="8" t="str">
        <f t="shared" si="83"/>
        <v/>
      </c>
      <c r="GM74" s="8" t="str">
        <f t="shared" si="84"/>
        <v/>
      </c>
      <c r="GN74" s="8" t="str">
        <f t="shared" si="85"/>
        <v/>
      </c>
      <c r="GO74" s="8" t="str">
        <f t="shared" si="86"/>
        <v/>
      </c>
      <c r="GP74" s="8" t="str">
        <f t="shared" si="87"/>
        <v/>
      </c>
      <c r="GQ74" s="8" t="str">
        <f t="shared" si="88"/>
        <v/>
      </c>
      <c r="GR74" s="8" t="str">
        <f t="shared" si="89"/>
        <v/>
      </c>
      <c r="GS74" s="8" t="str">
        <f t="shared" si="90"/>
        <v/>
      </c>
      <c r="GT74" s="8" t="str">
        <f t="shared" si="91"/>
        <v/>
      </c>
      <c r="GU74" s="8" t="str">
        <f t="shared" si="92"/>
        <v/>
      </c>
      <c r="GV74" s="8" t="str">
        <f t="shared" si="93"/>
        <v/>
      </c>
      <c r="GW74" s="8" t="str">
        <f t="shared" si="94"/>
        <v/>
      </c>
      <c r="GX74" s="8" t="str">
        <f t="shared" si="95"/>
        <v/>
      </c>
      <c r="GY74" s="8" t="str">
        <f t="shared" si="96"/>
        <v/>
      </c>
      <c r="GZ74" s="8" t="str">
        <f t="shared" si="97"/>
        <v/>
      </c>
      <c r="HA74" s="8" t="str">
        <f t="shared" si="98"/>
        <v/>
      </c>
      <c r="HB74" s="8" t="str">
        <f t="shared" si="99"/>
        <v/>
      </c>
      <c r="HC74" s="8" t="str">
        <f t="shared" si="100"/>
        <v/>
      </c>
      <c r="HD74" s="8" t="str">
        <f t="shared" si="101"/>
        <v/>
      </c>
      <c r="HE74" s="8" t="str">
        <f t="shared" si="102"/>
        <v/>
      </c>
      <c r="HF74" s="8" t="str">
        <f t="shared" si="103"/>
        <v/>
      </c>
      <c r="HG74" s="8" t="str">
        <f t="shared" si="104"/>
        <v/>
      </c>
      <c r="HH74" s="8" t="str">
        <f t="shared" si="105"/>
        <v/>
      </c>
      <c r="HI74" s="8" t="str">
        <f t="shared" si="106"/>
        <v/>
      </c>
      <c r="HJ74" s="8" t="str">
        <f t="shared" si="107"/>
        <v/>
      </c>
      <c r="HK74" s="8" t="str">
        <f t="shared" si="108"/>
        <v/>
      </c>
      <c r="HL74" s="8" t="str">
        <f t="shared" si="109"/>
        <v/>
      </c>
      <c r="HM74" s="8" t="str">
        <f t="shared" si="110"/>
        <v/>
      </c>
      <c r="HN74" s="8" t="str">
        <f t="shared" si="111"/>
        <v/>
      </c>
      <c r="HO74" s="8" t="str">
        <f t="shared" si="112"/>
        <v/>
      </c>
      <c r="HP74" s="8" t="str">
        <f t="shared" si="113"/>
        <v/>
      </c>
      <c r="HQ74" s="9"/>
      <c r="HR74" s="147" t="str">
        <f t="shared" ref="HR74:HR109" si="134">IF(AND(COUNTA($C74:$DD74)=0,COUNTA($DG74:$DL74)=0),"",IF(COUNTA($C74:$DD74)=0,IF(ISBLANK(DG74),"ok","DOE Reporting Section Not Completed"),IF(COUNTA($DG74:$DL74)=0,"",IF(ISBLANK(DG74),"Empty cell",IF(ISNUMBER(DG74),IF(DG74&gt;0,"ok","Entry should be greater than 0"),"Entry should be a number")))))</f>
        <v/>
      </c>
      <c r="HS74" s="147" t="str">
        <f t="shared" si="114"/>
        <v/>
      </c>
      <c r="HT74" s="147" t="str">
        <f t="shared" si="115"/>
        <v/>
      </c>
      <c r="HU74" s="147" t="str">
        <f t="shared" si="116"/>
        <v/>
      </c>
      <c r="HV74" s="147" t="str">
        <f t="shared" ref="HV74:HV109" si="135">IF(AND(COUNTA($C74:$DD74)=0,COUNTA($DG74:$DL74)=0),"",IF(COUNTA($C74:$DD74)=0,IF(ISBLANK(DK74),"ok","DOE Reporting Section Not Completed"),IF(COUNTA($DG74:$DL74)=0,"",IF(OR($M74=3,$M74=5,$M74=7,$M74=9,$M74=11,$M74=14),IF(ISBLANK(DK74),"Empty cell",IF(OR(DK74="Ducted",DK74="Non-Ducted"),"ok","Entry must be 'Ducted' or 'Non-Ducted'")),IF(ISBLANK(DK74),"ok","Model is not a heat pump or PGC not entered")))))</f>
        <v/>
      </c>
      <c r="HW74" s="147" t="str">
        <f t="shared" ref="HW74:HW109" si="136">IF(AND(COUNTA($C74:$DD74)=0,COUNTA($DG74:$DL74)=0),"",IF(COUNTA($C74:$DD74)=0,IF(ISBLANK(DL74),"ok","DOE Reporting Section Not Completed"),IF(COUNTA($DG74:$DL74)=0,"","ok")))</f>
        <v/>
      </c>
      <c r="HX74" s="9"/>
      <c r="IA74" s="11"/>
      <c r="IB74" s="11">
        <f t="shared" ref="IB74:IB109" si="137">COUNTA(C74:DD74)</f>
        <v>0</v>
      </c>
      <c r="IC74" s="34" t="str">
        <f t="shared" ref="IC74:IC109" si="138">IF(DY74="ok",VLOOKUP(M74,PrClDesc,2),"")</f>
        <v/>
      </c>
      <c r="IE74" s="12" t="s">
        <v>3</v>
      </c>
    </row>
    <row r="75" spans="1:239" s="10" customFormat="1" ht="25.5" x14ac:dyDescent="0.2">
      <c r="A75" s="30">
        <v>66</v>
      </c>
      <c r="B75" s="31" t="str">
        <f t="shared" si="126"/>
        <v/>
      </c>
      <c r="C75" s="70"/>
      <c r="D75" s="19"/>
      <c r="E75" s="19"/>
      <c r="F75" s="73"/>
      <c r="G75" s="73"/>
      <c r="H75" s="73"/>
      <c r="I75" s="73"/>
      <c r="J75" s="19"/>
      <c r="K75" s="19"/>
      <c r="L75" s="19"/>
      <c r="M75" s="19"/>
      <c r="N75" s="19"/>
      <c r="O75" s="28"/>
      <c r="P75" s="19"/>
      <c r="Q75" s="28"/>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9"/>
      <c r="CV75" s="19"/>
      <c r="CW75" s="19"/>
      <c r="CX75" s="19"/>
      <c r="CY75" s="19"/>
      <c r="CZ75" s="19"/>
      <c r="DA75" s="19"/>
      <c r="DB75" s="19"/>
      <c r="DC75" s="19"/>
      <c r="DD75" s="61"/>
      <c r="DE75" s="163"/>
      <c r="DF75" s="31" t="str">
        <f t="shared" si="127"/>
        <v/>
      </c>
      <c r="DG75" s="153"/>
      <c r="DH75" s="154"/>
      <c r="DI75" s="154"/>
      <c r="DJ75" s="154"/>
      <c r="DK75" s="154"/>
      <c r="DL75" s="155"/>
      <c r="DN75" s="121"/>
      <c r="DO75" s="8" t="str">
        <f t="shared" si="128"/>
        <v/>
      </c>
      <c r="DP75" s="8" t="str">
        <f t="shared" ref="DP75:DP109" si="139">IF(COUNTA($C75:$DD75)=0,"",IF(OR(M75=4,M75=5,M75=6,M75=7,M75=12,M75=13,M75=14),IF(ISBLANK($D75),"ok","No entry should be made"),IF(ISBLANK($D75),"Empty cell","ok")))</f>
        <v/>
      </c>
      <c r="DQ75" s="8" t="str">
        <f t="shared" ref="DQ75:DQ109" si="140">IF(COUNTA($C75:$DD75)=0,"",IF(OR(M75=4,M75=5,M75=6,M75=7,M75=12,M75=13,M75=14),IF(ISBLANK($E75),"ok","No entry should be made"),IF(AND(ISBLANK($E75),ISBLANK($K75)),"ok",IF(ISBLANK($E75),"Empty cell","ok"))))</f>
        <v/>
      </c>
      <c r="DR75" s="134" t="str">
        <f t="shared" si="129"/>
        <v/>
      </c>
      <c r="DS75" s="8" t="str">
        <f t="shared" ref="DS75:DS109" si="141">IF(COUNTA($C75:$DD75)=0,"",IF(L75="d","ok",IF(ISBLANK(G75),"Empty cell",IF(G75="yes","ok",IF(G75="y","ok",IF(G75="no","ok",IF(G75="n","ok","Entry should be either 'yes', 'y', 'no' or 'n'")))))))</f>
        <v/>
      </c>
      <c r="DT75" s="8" t="str">
        <f t="shared" si="130"/>
        <v/>
      </c>
      <c r="DU75" s="8" t="str">
        <f t="shared" si="131"/>
        <v/>
      </c>
      <c r="DV75" s="8" t="str">
        <f t="shared" ref="DV75:DV109" si="142">IF(COUNTA($C75:$DD75)=0,"",IF(OR(M75=4,M75=5,M75=6,M75=7,M75=12,M75=13,M75=14),IF(ISBLANK($J75),"ok","No entry should be made"),IF(ISBLANK($J75),"Empty cell","ok")))</f>
        <v/>
      </c>
      <c r="DW75" s="8" t="str">
        <f t="shared" ref="DW75:DW109" si="143">IF(COUNTA($C75:$DD75)=0,"",IF(OR(M75=4,M75=5,M75=6,M75=7,M75=12,M75=13,M75=14),IF(ISBLANK($K75),"ok","No entry should be made"),IF(AND(ISBLANK($E75),ISBLANK($K75)),"ok",IF(ISBLANK($K75),"Empty cell","ok"))))</f>
        <v/>
      </c>
      <c r="DX75" s="8" t="str">
        <f t="shared" si="132"/>
        <v/>
      </c>
      <c r="DY75" s="8" t="str">
        <f t="shared" si="133"/>
        <v/>
      </c>
      <c r="DZ75" s="8" t="str">
        <f t="shared" ref="DZ75:DZ109" si="144">IF(COUNTA($C75:$DD75)=0,"",IF(L75="d","ok",IF(ISBLANK(N75),"Empty cell",IF(N75="yes","ok",IF(N75="y","ok",IF(N75="no","ok",IF(N75="n","ok","Entry should be either 'yes', 'y', 'no' or 'n'")))))))</f>
        <v/>
      </c>
      <c r="EA75" s="8" t="str">
        <f t="shared" ref="EA75:EA109" si="145">IF(COUNTA($C75:$DD75)=0,"",IF(L75="d","ok",IF(ISBLANK(N75),IF(ISBLANK(O75),"ok","Waiver question not answered"),IF(OR(N75="yes",N75="y"),IF(ISBLANK(O75),"Empty cell",IF(ISNUMBER(O75),IF(O75&lt;1,"Entry should be a date in M/D/YYYY format","ok"),"Entry should be a date in M/D/YYYY format")),IF(OR(N75="no",N75="n"),IF(ISBLANK(O75),"ok","No entry should be made in cell"),IF(ISBLANK(O75),"ok","No entry should be made in cell"))))))</f>
        <v/>
      </c>
      <c r="EB75" s="8" t="str">
        <f t="shared" ref="EB75:EB109" si="146">IF(COUNTA($C75:$DD75)=0,"",IF(L75="d","ok",IF(ISBLANK(P75),"Empty cell",IF(P75="yes","ok",IF(P75="y","ok",IF(P75="no","ok",IF(P75="n","ok","Entry should be either 'yes', 'y', 'no' or 'n'")))))))</f>
        <v/>
      </c>
      <c r="EC75" s="8" t="str">
        <f t="shared" ref="EC75:EC109" si="147">IF(COUNTA($C75:$DD75)=0,"",IF(L75="d","ok",IF(ISBLANK(P75),IF(ISBLANK(Q75),"ok","Exemption question not answered"),IF(OR(P75="yes",P75="y"),IF(ISBLANK(Q75),"Empty cell",IF(ISNUMBER(Q75),IF(Q75&lt;1,"Entry should be a date in M/D/YYYY format","ok"),"Entry should be a date in M/D/YYYY format")),IF(OR(P75="no",P75="n"),IF(ISBLANK(Q75),"ok","No entry should be made in cell"),IF(ISBLANK(Q75),"ok","No entry should be made in cell"))))))</f>
        <v/>
      </c>
      <c r="ED75" s="8" t="str">
        <f t="shared" ref="ED75:ED109" si="148">IF(COUNTA($C75:$DD75)=0,"",IF(L75="d","ok",IF(ISBLANK($R75),"Empty cell","ok")))</f>
        <v/>
      </c>
      <c r="EE75" s="8" t="str">
        <f t="shared" ref="EE75:EE109" si="149">IF(COUNTA($C75:$DD75)=0,"",IF(L75="d","ok",IF(ISBLANK($S75),"Empty cell",IF(ISNUMBER($S75),IF($S75&gt;0,"ok","Entry should be greater than 0"),"Entry should be a number"))))</f>
        <v/>
      </c>
      <c r="EF75" s="8" t="str">
        <f t="shared" ref="EF75:EF109" si="150">IF(COUNTA($C75:$DD75)=0,"",IF(OR(M75=3,M75=5,M75=7,M75=9,M75=11,M75=14),IF(L75="d","ok",IF(ISBLANK($T75),"ok",IF(ISNUMBER($T75),IF($T75&gt;0,"ok","Entry should be greater than 0"),"Entry should be a number"))),IF(ISBLANK(T75),"ok","No entry should be made")))</f>
        <v/>
      </c>
      <c r="EG75" s="8" t="str">
        <f t="shared" ref="EG75:EG109" si="151">IF(COUNTA($C75:$DD75)=0,"",IF($L75="d","ok",IF(ISBLANK(U75),"Empty cell",IF(U75="yes","ok",IF(U75="y","ok",IF(U75="no","ok",IF(U75="n","ok","Entry should be either 'yes', 'y', 'no' or 'n'")))))))</f>
        <v/>
      </c>
      <c r="EH75" s="8" t="str">
        <f t="shared" ref="EH75:EH109" si="152">IF(COUNTA($C75:$DD75)=0,"",IF(L75="d","ok",IF(ISBLANK(U75),IF(ISBLANK(V75),"ok","AEDM question not answered"),IF(OR(U75="yes",U75="y"),IF(ISBLANK(V75),"Empty cell","ok"),IF(OR(U75="no",U75="n"),IF(ISBLANK(V75),"ok","No entry should be made in cell"),IF(ISBLANK(V75),"ok","No entry should be made in cell"))))))</f>
        <v/>
      </c>
      <c r="EI75" s="8" t="str">
        <f t="shared" ref="EI75:EI109" si="153">IF(COUNTA($C75:$DD75)=0,"",IF(L75="d","ok",IF(ISBLANK($W75),"Empty cell",IF(OR(U75="yes",U75="y"),IF(W75=0,"ok","Entry should be 0"),IF(OR(U75="no",U75="n"),IF(ISNUMBER(W75),IF(INT(W75)=W75,IF(W75&gt;0,"ok","Entry should be a positive integer"),"Entryshould be a positive integer"),"Entry should be a positive integer"),IF(ISNUMBER(W75),IF(INT(W75)=W75,IF(W75&gt;=0,"ok","Need to answer AEDM for SEER2 question"),"Need to answer AEDM for SEER question"),"Need to answer AEDM for SEER2 question"))))))</f>
        <v/>
      </c>
      <c r="EJ75" s="8" t="str">
        <f t="shared" ref="EJ75:EJ109" si="154">IF(COUNTA($C75:$DD75)=0,"",IF(L75="d","ok",IF(ISBLANK($X75),"Empty cell",IF(ISNUMBER($X75),IF($X75&gt;0,"ok","Entry should be greater than 0"),"Entry should be a number"))))</f>
        <v/>
      </c>
      <c r="EK75" s="8" t="str">
        <f t="shared" ref="EK75:EK109" si="155">IF(COUNTA($C75:$DD75)=0,"",IF($L75="d","ok",IF(OR(M75=3,M75=5,M75=7,M75=9,M75=11,M75=14),IF(ISBLANK(Y75),"Empty cell",IF(Y75="yes","ok",IF(Y75="y","ok",IF(Y75="no","ok",IF(Y75="n","ok","Entry should be either 'yes', 'y', 'no' or 'n'"))))),IF(ISBLANK(Y75),"ok","No entry should be made"))))</f>
        <v/>
      </c>
      <c r="EL75" s="8" t="str">
        <f t="shared" ref="EL75:EL109" si="156">IF(COUNTA($C75:$DD75)=0,"",IF(L75="d","ok",IF(ISBLANK(Y75),IF(ISBLANK(Z75),"ok","AEDM question not answered"),IF(OR(Y75="yes",Y75="y"),IF(ISBLANK(Z75),"Empty cell","ok"),IF(OR(Y75="no",Y75="n"),IF(ISBLANK(Z75),"ok","No entry should be made in cell"),IF(ISBLANK(Z75),"ok","No entry should be made in cell"))))))</f>
        <v/>
      </c>
      <c r="EM75" s="8" t="str">
        <f t="shared" ref="EM75:EM109" si="157">IF(COUNTA($C75:$DD75)=0,"",IF(OR(M75=3,M75=5,M75=7,M75=9,M75=11,M75=14),IF(L75="d","ok",IF(ISBLANK($AA75),"Empty cell",IF(OR(Y75="yes",Y75="y"),IF(AA75=0,"ok","Entry should be 0"),IF(OR(Y75="no",Y75="n"),IF(ISNUMBER(AA75),IF(INT(AA75)=AA75,IF(AA75&gt;0,"ok","Entry should be a positive integer"),"Entryshould be a positive integer"),"Entry should be a positive integer"),IF(ISNUMBER(AA75),IF(INT(AA75)=AA75,IF(AA75&gt;=0,"ok","Need to answer AEDM for HSPF question"),"Need to answer AEDM for HSPF2 question"),"Need to answer AEDM for HSPF2 question"))))),IF(ISBLANK(AA75),"ok","No entry should be made")))</f>
        <v/>
      </c>
      <c r="EN75" s="8" t="str">
        <f t="shared" ref="EN75:EN109" si="158">IF(COUNTA($C75:$DD75)=0,"",IF(OR(M75=3,M75=5,M75=7,M75=9,M75=11,M75=14),IF(L75="d","ok",IF(ISBLANK($AB75),"Empty cell",IF(ISNUMBER($AB75),IF($AB75&gt;0,"ok","Entry should be greater than 0"),"Entry should be a number"))),IF(ISBLANK(AB75),"ok","No entry should be made")))</f>
        <v/>
      </c>
      <c r="EO75" s="8" t="str">
        <f t="shared" ref="EO75:EO109" si="159">IF(COUNTA($C75:$DD75)=0,"",IF($L75="d","ok",IF(ISBLANK(AC75),IF(OR(G75="yes",G75="Y"),"ok","Empty cell"),IF(AC75="yes","ok",IF(AC75="y","ok",IF(AC75="no","ok",IF(AC75="n","ok","Entry should be either 'yes', 'y', 'no' or 'n'")))))))</f>
        <v/>
      </c>
      <c r="EP75" s="8" t="str">
        <f t="shared" ref="EP75:EP109" si="160">IF(COUNTA($C75:$DD75)=0,"",IF(L75="d","ok",IF(ISBLANK(AC75),IF(ISBLANK(AD75),"ok","AEDM question not answered"),IF(OR(AC75="yes",AC75="y"),IF(ISBLANK(AD75),"Empty cell","ok"),IF(OR(AC75="no",AC75="n"),IF(ISBLANK(AD75),"ok","No entry should be made in cell"),IF(ISBLANK(AD75),"ok","No entry should be made in cell"))))))</f>
        <v/>
      </c>
      <c r="EQ75" s="8" t="str">
        <f t="shared" ref="EQ75:EQ109" si="161">IF(COUNTA($C75:$DD75)=0,"",IF($L75="d","ok",IF(ISBLANK(AE75),"Empty cell",IF(AE75="yes","ok",IF(AE75="y","ok",IF(AE75="no","ok",IF(AE75="n","ok","Entry should be either 'yes', 'y', 'no' or 'n'")))))))</f>
        <v/>
      </c>
      <c r="ER75" s="8" t="str">
        <f t="shared" ref="ER75:ER109" si="162">IF(COUNTA($C75:$DD75)=0,"",IF(L75="d","ok",IF(ISBLANK($AF75),"Empty cell",IF(ISNUMBER($AF75),IF($AF75&gt;0,"ok","Entry should be greater than 0"),"Entry should be a number"))))</f>
        <v/>
      </c>
      <c r="ES75" s="8" t="str">
        <f t="shared" ref="ES75:ES109" si="163">IF(COUNTA($C75:$DD75)=0,"",IF($L75="d","ok",IF(OR(M75=1,M75=2,M75=4,M75=12,M75=13),IF(ISBLANK(AG75),"Empty cell",IF(OR(AG75="yes",AG75="y",AG75="no",AG75="n"),"ok","Entry should be either 'yes', 'y', 'no' or 'n'")),IF(ISBLANK(AG75),"ok",IF(OR(AG75="yes",AG75="y",AG75="no",AG75="n"),"ok","Entry should be either 'yes', 'y', 'no' or 'n'")))))</f>
        <v/>
      </c>
      <c r="ET75" s="8" t="str">
        <f t="shared" ref="ET75:ET109" si="164">IF(COUNTA($C75:$DD75)=0,"",IF(L75="d","ok",IF(ISBLANK(AG75),IF(ISBLANK(AH75),"ok","AEDM question not answered"),IF(OR(AG75="yes",AG75="y"),IF(ISBLANK(AH75),"Empty cell","ok"),IF(OR(AG75="no",AG75="n"),IF(ISBLANK(AH75),"ok","No entry should be made in cell"),IF(ISBLANK(AH75),"ok","No entry should be made in cell"))))))</f>
        <v/>
      </c>
      <c r="EU75" s="8" t="str">
        <f t="shared" ref="EU75:EU109" si="165">IF(COUNTA($C75:$DD75)=0,"",IF(L75="D","ok",IF(OR(M75=1,M75=2,M75=4,M75=12,M75=13),IF(L75="D","ok",IF(ISBLANK(AI75),"Empty cell",IF(OR(AG75="Yes",AG75="Y"),IF(AI75=0,"ok","Entry should be 0"),IF(OR(AG75="No",AG75="N"),IF(AND(ISNUMBER(AI75),INT(AI75)=AI75,AI75&gt;0),"ok","Entry should be a positive integer"),"Need to answer AEDM for EER2 question")))),IF(OR(M75=3,M75=5,M75=6,M75=7,M75=8,M75=9,M75=10,M75=11,M75=14),IF(L75="D","ok",IF(ISBLANK(AI75),"ok",IF(OR(AG75="Yes",AG75="Y"),IF(AI75=0,"ok","Entry should be 0"),IF(OR(AG75="No",AG75="N"),IF(AND(ISNUMBER(AI75),INT(AI75)=AI75,AI75&gt;0),"ok","Entry should be a positive integer"),"Need to answer AEDM for EER2 question")))),"Product Group Code not entered or in error"))))</f>
        <v/>
      </c>
      <c r="EV75" s="8" t="str">
        <f t="shared" ref="EV75:EV109" si="166">IF(COUNTA($C75:$DD75)=0,"",IF(L75="D","ok",IF(OR(M75=1,M75=2,M75=4,M75=12,M75=13),IF(L75="D","ok",IF(ISBLANK($AJ75),"Empty cell",IF(ISNUMBER($AJ75),IF($AJ75&gt;0,"ok","Entry should be greater than 0"),"Entry should be a number"))),IF(OR(M75=3,M75=5,M75=6,M75=7,M75=8,M75=9,M75=10,M75=11,M75=14),IF(L75="D","ok",IF(ISBLANK($AJ75),"ok",IF(ISNUMBER($AJ75),IF($AJ75&gt;0,"ok","Entry should be greater than 0"),"Entry should be a number"))),"Product Group Code not entered or in error"))))</f>
        <v/>
      </c>
      <c r="EW75" s="8" t="str">
        <f t="shared" ref="EW75:EW109" si="167">IF(COUNTA($C75:$DD75)=0,"",IF(OR(M75=4,M75=5,M75=6,M75=7),IF(ISBLANK(AK75),"ok","No entry should be made"),IF(L75="D","ok",IF(ISBLANK($AK75),"Empty cell",IF(OR($AK75="c",$AK75="b"),"ok","Entry should be C or B")))))</f>
        <v/>
      </c>
      <c r="EX75" s="8" t="str">
        <f t="shared" ref="EX75:EX109" si="168">IF(COUNTA($C75:$DD75)=0,"",IF(OR(M75=1,M75=2,M75=12,M75=13),IF(L75="d","ok",IF(ISBLANK(AL75),"Empty cell",IF(AL75="yes","ok",IF(AL75="y","ok",IF(AL75="no","ok",IF(AL75="n","ok","Entry should be either 'yes', 'y', 'no' or 'n'")))))),IF(ISBLANK(AL75),"ok","No entry should be made")))</f>
        <v/>
      </c>
      <c r="EY75" s="8" t="str">
        <f t="shared" ref="EY75:EY109" si="169">IF(COUNTA($C75:$DD75)=0,"",IF(OR(M75=1,M75=2,M75=4,M75=12,M75=13),IF(L75="d","ok",IF(ISBLANK(AM75),"Empty cell",IF(AM75="yes","ok",IF(AM75="y","ok",IF(AM75="no","ok",IF(AM75="n","ok","Entry should be either 'yes', 'y', 'no' or 'n'")))))),IF(ISBLANK(AM75),"ok","No entry should be made")))</f>
        <v/>
      </c>
      <c r="EZ75" s="8" t="str">
        <f t="shared" ref="EZ75:EZ109" si="170">IF(COUNTA($C75:$DD75)=0,"",IF($L75="d","ok",IF(OR(M75=3,M75=5,M75=7,M75=9,M75=11,M75=14),IF(ISBLANK(AN75),"Empty cell",IF(AN75="yes","ok",IF(AN75="y","ok",IF(AN75="no","ok",IF(AN75="n","ok","Entry should be either 'yes', 'y', 'no' or 'n'"))))),IF(ISBLANK(AN75),"ok","No entry should be made"))))</f>
        <v/>
      </c>
      <c r="FA75" s="8" t="str">
        <f t="shared" ref="FA75:FA109" si="171">IF(COUNTA($C75:$DD75)=0,"",IF($L75="d","ok",IF(ISBLANK(AO75),"Empty cell",IF(AO75="yes","ok",IF(AO75="y","ok",IF(AO75="no","ok",IF(AO75="n","ok","Entry should be either 'yes', 'y', 'no' or 'n'")))))))</f>
        <v/>
      </c>
      <c r="FB75" s="8" t="str">
        <f t="shared" ref="FB75:FB109" si="172">IF(COUNTA($C75:$DD75)=0,"",IF(L75="d","ok",IF(ISBLANK($AP75),"Empty cell",IF(ISNUMBER($AP75),IF($AP75&gt;0,"ok","Entry should be greater than 0"),"Entry should be a number"))))</f>
        <v/>
      </c>
      <c r="FC75" s="8" t="str">
        <f t="shared" ref="FC75:FC109" si="173">IF(COUNTA($C75:$DD75)=0,"",IF(L75="d","ok",IF(OR($AO75="yes",$AO75="y"),IF(ISBLANK(AQ75),"Empty cell",IF(ISNUMBER(AQ75),IF(AQ75&gt;0,"ok","Entry should be greater than 0"),"Entry should be a number")),IF(ISBLANK(AQ75),"ok","No entry should be made"))))</f>
        <v/>
      </c>
      <c r="FD75" s="8" t="str">
        <f t="shared" ref="FD75:FD109" si="174">IF(COUNTA($C75:$DD75)=0,"",IF(L75="d","ok",IF(OR($AO75="yes",$AO75="y"),IF(ISBLANK(AR75),"Empty cell",IF(ISNUMBER(AR75),IF(AR75&gt;0,"ok","Entry should be greater than 0"),"Entry should be a number")),IF(ISBLANK(AR75),"ok",IF(ISNUMBER(AR75),IF(AR75&gt;0,"ok","Entry should be greater than 0"),"Entry should be a number")))))</f>
        <v/>
      </c>
      <c r="FE75" s="8" t="str">
        <f t="shared" ref="FE75:FE109" si="175">IF(COUNTA($C75:$DD75)=0,"",IF(L75="d","ok",IF(ISBLANK($AS75),"ok",IF(OR(M75=1,M75=2,M75=4,M75=6,M75=8,M75=10,M75=12,M75=13),IF(ISBLANK(AS75),"ok","No entry should be made"),IF(ISNUMBER($AS75),IF($AS75&gt;0,"ok","Entry should be greater than 0"),"Entry should be a number")))))</f>
        <v/>
      </c>
      <c r="FF75" s="8" t="str">
        <f t="shared" ref="FF75:FF109" si="176">IF(COUNTA($C75:$DD75)=0,"",IF(L75="d","ok",IF(ISBLANK($AT75),"ok",IF(OR(M75=1,M75=2,M75=4,M75=6,M75=8,M75=10,M75=12,M75=13),IF(ISBLANK(AT75),"ok","No entry should be made"),IF(OR(AO75="yes",AO75="y"),IF(ISNUMBER($AT75),IF($AT75&gt;0,"ok","Entry should be greater than 0"),"Entry should be a number"),"No entry should be made")))))</f>
        <v/>
      </c>
      <c r="FG75" s="8" t="str">
        <f t="shared" ref="FG75:FG109" si="177">IF(COUNTA($C75:$DD75)=0,"",IF(L75="d","ok",IF(ISBLANK($AU75),"ok",IF(OR(M75=1,M75=2,M75=4,M75=6,M75=8,M75=10,M75=12,M75=13),IF(ISBLANK(AU75),"ok","No entry should be made"),IF(ISNUMBER($AU75),IF($AU75&gt;0,"ok","Entry should be greater than 0"),"Entry should be a number")))))</f>
        <v/>
      </c>
      <c r="FH75" s="8" t="str">
        <f t="shared" ref="FH75:FH109" si="178">IF(COUNTA($C75:$DD75)=0,"",IF(L75="d","ok",IF(OR(M75=1,M75=2,M75=4,M75=6,M75=8,M75=10,M75=12,M75=13),IF(ISBLANK(AV75),"ok","No entry should be made"),IF(ISBLANK(AV75),"Empty cell",IF(ISNUMBER($AV75),IF($AV75&gt;0,"ok","Entry should be greater than 0"),"Entry should be a number")))))</f>
        <v/>
      </c>
      <c r="FI75" s="8" t="str">
        <f t="shared" ref="FI75:FI109" si="179">IF(COUNTA($C75:$DD75)=0,"",IF(L75="d","ok",IF(ISBLANK($AW75),"Empty cell",IF(OR($AW75="FO",$AW75="TEV",$AW75="EEV",$AW75="Other"),"ok","Should be FO, TEV, EEV, or Other"))))</f>
        <v/>
      </c>
      <c r="FJ75" s="8" t="str">
        <f t="shared" ref="FJ75:FJ109" si="180">IF(COUNTA($C75:$DD75)=0,"",IF(L75="d","ok",IF(ISBLANK($AX75),"Empty cell",IF(ISNUMBER($AX75),IF($AX75&gt;=0,"ok","Entry should be &gt;=0"),"Entry should be a number"))))</f>
        <v/>
      </c>
      <c r="FK75" s="8" t="str">
        <f t="shared" ref="FK75:FK109" si="181">IF(COUNTA($C75:$DD75)=0,"",IF(L75="d","ok",IF(ISBLANK($AY75),"Empty cell",IF(OR($AY75="Optional",$AY75="Default"),"ok","Entry should be either 'Optional' or 'Default'"))))</f>
        <v/>
      </c>
      <c r="FL75" s="8" t="str">
        <f t="shared" ref="FL75:FL109" si="182">IF(COUNTA($C75:$DD75)=0,"",IF(L75="d","ok",IF(OR(M75=3,M75=5,M75=7,M75=9,M75=11,M75=14),IF(ISBLANK($AZ75),"Empty cell",IF(OR($AZ75="Optional",$AZ75="Default"),"ok","Entry should be either 'Optional' or 'Default'")),IF(ISBLANK(AZ75),"ok","No entry should be made"))))</f>
        <v/>
      </c>
      <c r="FM75" s="8" t="str">
        <f t="shared" ref="FM75:FM109" si="183">IF(COUNTA($C75:$DD75)=0,"",IF(L75="d","ok",IF(ISBLANK($BA75),"ok",IF(ISNUMBER($BA75),IF($BA75&gt;-459.67,"ok","Entry should be greater than absolute zero"),"Entry should be a number"))))</f>
        <v/>
      </c>
      <c r="FN75" s="8" t="str">
        <f t="shared" si="117"/>
        <v/>
      </c>
      <c r="FO75" s="8" t="str">
        <f t="shared" si="117"/>
        <v/>
      </c>
      <c r="FP75" s="8" t="str">
        <f t="shared" ref="FP75:FP109" si="184">IF(COUNTA($C75:$DD75)=0,"",IF(L75="d","ok",IF(OR(M75=1,M75=2,M75=4,M75=6,M75=8,M75=10,M75=12,M75=13),IF(ISBLANK(BD75),"ok","No entry should be made"),IF(ISBLANK(BD75),IF(OR(G75="yes",G75="y"),"ok","Empty cell"),IF(ISNUMBER($BD75),IF($BD75&gt;0,"ok","Entry should be greater than 0"),"Entry should be a number")))))</f>
        <v/>
      </c>
      <c r="FQ75" s="8" t="str">
        <f t="shared" ref="FQ75:FQ109" si="185">IF(COUNTA($C75:$DD75)=0,"",IF(L75="d","ok",IF(ISBLANK($BE75),"ok",IF(OR(M75=1,M75=2,M75=4,M75=6,M75=8,M75=10,M75=12,M75=13),IF(ISBLANK(BE75),"ok","No entry should be made"),IF(ISNUMBER($BE75),IF($BE75&gt;0,"ok","Entry should be greater than 0"),"Entry should be a number")))))</f>
        <v/>
      </c>
      <c r="FR75" s="8" t="str">
        <f t="shared" ref="FR75:FR109" si="186">IF(COUNTA($C75:$DD75)=0,"",IF(L75="d","ok",IF(OR(M75=1,M75=2,M75=4,M75=6,M75=8,M75=10,M75=12,M75=13),IF(ISBLANK(BF75),"ok","No entry should be made"),IF(ISBLANK(BE75),IF(ISBLANK(BF75),"ok","Previous column not answered"),IF(ISBLANK(BF75),"Empty cell","ok")))))</f>
        <v/>
      </c>
      <c r="FS75" s="8" t="str">
        <f t="shared" ref="FS75:FS109" si="187">IF(COUNTA($C75:$DD75)=0,"",IF(L75="d","ok",IF(ISBLANK($BG75),"ok",IF(OR(M75=12,M75=13,M75=14),"No entry should be made",IF(ISNUMBER(BG75)=FALSE,"Entry should be an integer &gt;=2",IF($BG75&lt;2,"Entry should be an integer &gt;=2",IF($BG75=INT($BG75),"ok","Entry should be an integer &gt;=2")))))))</f>
        <v/>
      </c>
      <c r="FT75" s="8" t="str">
        <f t="shared" ref="FT75:FT109" si="188">IF(COUNTA($C75:$DD75)=0,"",IF(L75="d","ok",IF(BG75&gt;=2,IF(ISBLANK(BH75),"Empty cell",IF(BH75="yes","ok",IF(BH75="y","ok",IF(BH75="no","ok",IF(BH75="n","ok","Entry should be either 'yes', 'y', 'no' or 'n'"))))),IF(ISBLANK(BH75),"ok","No entry should be made"))))</f>
        <v/>
      </c>
      <c r="FU75" s="8" t="str">
        <f t="shared" ref="FU75:FU109" si="189">IF(COUNTA($C75:$DD75)=0,"",IF($L75="d","ok",IF(OR(BH75="yes",BH75="y"),IF(ISBLANK(BI75),"Empty cell","ok"),IF(ISBLANK(BI75),"ok","No entry should be made"))))</f>
        <v/>
      </c>
      <c r="FV75" s="8" t="str">
        <f t="shared" ref="FV75:FV109" si="190">IF(COUNTA($C75:$DD75)=0,"",IF($L75="d","ok",IF($BG75&gt;=2,"ok",IF(ISBLANK(BJ75),"ok","No entry should be made"))))</f>
        <v/>
      </c>
      <c r="FW75" s="8" t="str">
        <f t="shared" si="118"/>
        <v/>
      </c>
      <c r="FX75" s="8" t="str">
        <f t="shared" si="118"/>
        <v/>
      </c>
      <c r="FY75" s="8" t="str">
        <f t="shared" si="118"/>
        <v/>
      </c>
      <c r="FZ75" s="8" t="str">
        <f t="shared" ref="FZ75:FZ109" si="191">IF(COUNTA($C75:$DD75)=0,"",IF(L75="d","ok",IF($AK75="B",IF(ISBLANK(BN75),"Empty cell","ok"),IF(ISBLANK(BN75),"ok","No entry should be made"))))</f>
        <v/>
      </c>
      <c r="GA75" s="8" t="str">
        <f t="shared" ref="GA75:GA109" si="192">IF(COUNTA($C75:$DD75)=0,"",IF($L75="d","ok",IF(AND($AK75="B",AQ75&gt;0,OR($AO75="yes",$AO75="y")),"ok",IF(ISBLANK(BO75),"ok","No entry should be made"))))</f>
        <v/>
      </c>
      <c r="GB75" s="8" t="str">
        <f t="shared" ref="GB75:GB109" si="193">IF(COUNTA($C75:$DD75)=0,"",IF(L75="d","ok",IF($AK75="B","ok",IF(ISBLANK(BP75),"ok","No entry should be made"))))</f>
        <v/>
      </c>
      <c r="GC75" s="8" t="str">
        <f t="shared" ref="GC75:GC109" si="194">IF(COUNTA($C75:$DD75)=0,"",IF($L75="d","ok",IF(OR($M75=1,$M75=2,$M75=4,$M75=6,$M75=8,$M75=10,$M75=12,$M75=13),IF(ISBLANK(BQ75),"ok","Model is not a Heat Pump"),IF($AK75="B",IF(ISBLANK(BQ75),"Empty cell","ok"),IF(ISBLANK(BQ75),"ok","No entry should be made")))))</f>
        <v/>
      </c>
      <c r="GD75" s="8" t="str">
        <f t="shared" ref="GD75:GD109" si="195">IF(COUNTA($C75:$DD75)=0,"",IF($L75="d","ok",IF(OR($M75=1,$M75=2,$M75=4,$M75=6,$M75=8,$M75=10,$M75=12,$M75=13),IF(ISBLANK(BR75),"ok","Model is not a Heat Pump"),IF(AND($AK75="B",AT75&gt;0,OR($AO75="yes",$AO75="y")),"ok",IF(ISBLANK(BR75),"ok","No entry should be made")))))</f>
        <v/>
      </c>
      <c r="GE75" s="8" t="str">
        <f t="shared" ref="GE75:GE109" si="196">IF(COUNTA($C75:$DD75)=0,"",IF($L75="d","ok",IF(OR($M75=1,$M75=2,$M75=4,$M75=6,$M75=8,$M75=10,$M75=12,$M75=13),IF(ISBLANK(BS75),"ok","Model is not a Heat Pump"),IF($AK75="B","ok",IF(ISBLANK(BS75),"ok","No entry should be made")))))</f>
        <v/>
      </c>
      <c r="GF75" s="8" t="str">
        <f t="shared" ref="GF75:GF109" si="197">IF(COUNTA($C75:$DD75)=0,"",IF($L75="d","ok",IF(ISBLANK(BT75),"ok",IF(OR($M75=12,$M75=13,$M75=14),"No entry should be made",IF(OR(BT75="H",BT75="V"),"ok","Entry should be either 'H' or 'V'")))))</f>
        <v/>
      </c>
      <c r="GG75" s="8" t="str">
        <f t="shared" ref="GG75:GG109" si="198">IF(COUNTA($C75:$DD75)=0,"",IF($L75="d","ok",IF(ISBLANK(BU75),"ok",IF(OR($M75=12,$M75=13,$M75=14),"No entry should be made",IF(OR(BU75="U",BU75="D"),"ok","Entry should be either 'U' or 'D'")))))</f>
        <v/>
      </c>
      <c r="GH75" s="8" t="str">
        <f t="shared" ref="GH75:GH109" si="199">IF(COUNTA($C75:$DD75)=0,"",IF($L75="d","ok",IF(OR($AO75="yes",$AO75="y"),IF(ISBLANK(BV75),IF(OR(G75="yes",G75="y"),"ok","Empty cell"),IF(ISNUMBER(BV75),IF(BV75&gt;0,"ok","Entry should be greater than 0"),"Entry should be a number")),IF(ISBLANK(BV75),"ok","No entry should be made"))))</f>
        <v/>
      </c>
      <c r="GI75" s="8" t="str">
        <f t="shared" ref="GI75:GI109" si="200">IF(COUNTA($C75:$DD75)=0,"",IF($L75="d","ok",IF(OR($AO75="yes",$AO75="y"),IF(ISBLANK(BW75),IF(OR(G75="yes",G75="y"),"ok","Empty cell"),IF(ISNUMBER(BW75),IF(BW75&gt;0,"ok","Entry should be greater than 0"),"Entry should be a number")),IF(ISBLANK(BW75),"ok","No entry should be made"))))</f>
        <v/>
      </c>
      <c r="GJ75" s="8" t="str">
        <f t="shared" ref="GJ75:GJ109" si="201">IF(COUNTA($C75:$DD75)=0,"",IF($L75="d","ok",IF(OR($AO75="yes",$AO75="y"),IF(ISBLANK(BX75),IF(OR(G75="yes",G75="y"),"ok","Empty cell"),IF(ISNUMBER(BX75),IF(BX75&gt;0,"ok","Entry should be greater than 0"),"Entry should be a number")),IF(ISBLANK(BX75),"ok","No entry should be made"))))</f>
        <v/>
      </c>
      <c r="GK75" s="8" t="str">
        <f t="shared" ref="GK75:GK109" si="202">IF(COUNTA($C75:$DD75)=0,"",IF($L75="d","ok",IF(AND(OR($AO75="yes",$AO75="y"),OR($M75=3,$M75=5,$M75=7,$M75=9,$M75=11,$M75=14)),IF(ISBLANK(BY75),IF(OR(G75="yes",G75="y"),"ok","Empty cell"),IF(ISNUMBER(BY75),IF(BY75&gt;0,"ok","Entry should be greater than 0"),"Entry should be a number")),IF(ISBLANK(BY75),"ok","No entry should be made"))))</f>
        <v/>
      </c>
      <c r="GL75" s="8" t="str">
        <f t="shared" ref="GL75:GL109" si="203">IF(COUNTA($C75:$DD75)=0,"",IF($L75="d","ok",IF(AND(OR($AO75="yes",$AO75="y"),OR($M75=3,$M75=5,$M75=7,$M75=9,$M75=11,$M75=14)),IF(ISBLANK(BZ75),IF(OR(G75="yes",G75="y"),"ok","Empty cell"),IF(ISNUMBER(BZ75),IF(BZ75&gt;0,"ok","Entry should be greater than 0"),"Entry should be a number")),IF(ISBLANK(BZ75),"ok","No entry should be made"))))</f>
        <v/>
      </c>
      <c r="GM75" s="8" t="str">
        <f t="shared" ref="GM75:GM109" si="204">IF(COUNTA($C75:$DD75)=0,"",IF($L75="d","ok",IF(AND(OR($AO75="yes",$AO75="y"),OR($M75=3,$M75=5,$M75=7,$M75=9,$M75=11,$M75=14)),IF(ISBLANK(CA75),IF(OR(G75="yes",G75="y"),"ok","Empty cell"),IF(ISNUMBER(CA75),IF(CA75&gt;0,"ok","Entry should be greater than 0"),"Entry should be a number")),IF(ISBLANK(CA75),"ok","No entry should be made"))))</f>
        <v/>
      </c>
      <c r="GN75" s="8" t="str">
        <f t="shared" ref="GN75:GN109" si="205">IF(COUNTA($C75:$DD75)=0,"",IF($L75="d","ok",IF(OR($AO75="yes",$AO75="y"),IF(OR($M75=12,$M75=13,$M75=14),IF(ISBLANK(CB75),"ok","No entry should be made"),IF(ISBLANK(CB75),"Empty cell","ok")),IF(ISBLANK(CB75),"ok","No entry should be made"))))</f>
        <v/>
      </c>
      <c r="GO75" s="8" t="str">
        <f t="shared" ref="GO75:GO109" si="206">IF(COUNTA($C75:$DD75)=0,"",IF($L75="d","ok",IF(OR($AO75="yes",$AO75="y"),IF(OR($M75=12,$M75=13,$M75=14),IF(ISBLANK(CC75),"ok","No entry should be made"),IF(ISBLANK(CC75),"Empty cell","ok")),IF(ISBLANK(CC75),"ok","No entry should be made"))))</f>
        <v/>
      </c>
      <c r="GP75" s="8" t="str">
        <f t="shared" ref="GP75:GP109" si="207">IF(COUNTA($C75:$DD75)=0,"",IF($L75="d","ok",IF(OR($AO75="yes",$AO75="y"),IF(OR($M75=12,$M75=13,$M75=14),IF(ISBLANK(CD75),"ok","No entry should be made"),IF(ISBLANK(CD75),"Empty cell","ok")),IF(ISBLANK(CD75),"ok","No entry should be made"))))</f>
        <v/>
      </c>
      <c r="GQ75" s="8" t="str">
        <f t="shared" ref="GQ75:GQ109" si="208">IF(COUNTA($C75:$DD75)=0,"",IF($L75="d","ok",IF(AND(OR($AO75="yes",$AO75="y"),OR($M75=3,$M75=5,$M75=7,$M75=9,$M75=11)),IF(ISBLANK(CE75),"Empty cell","ok"),IF(ISBLANK(CE75),"ok","No entry should be made"))))</f>
        <v/>
      </c>
      <c r="GR75" s="8" t="str">
        <f t="shared" ref="GR75:GR109" si="209">IF(COUNTA($C75:$DD75)=0,"",IF($L75="d","ok",IF(AND(OR($AO75="yes",$AO75="y"),OR($M75=3,$M75=5,$M75=7,$M75=9,$M75=11)),IF(ISBLANK(CF75),"Empty cell","ok"),IF(ISBLANK(CF75),"ok","No entry should be made"))))</f>
        <v/>
      </c>
      <c r="GS75" s="8" t="str">
        <f t="shared" ref="GS75:GS109" si="210">IF(COUNTA($C75:$DD75)=0,"",IF($L75="d","ok",IF(AND(OR($AO75="yes",$AO75="y"),OR($M75=3,$M75=5,$M75=7,$M75=9,$M75=11)),IF(ISBLANK(CG75),"Empty cell","ok"),IF(ISBLANK(CG75),"ok","No entry should be made"))))</f>
        <v/>
      </c>
      <c r="GT75" s="8" t="str">
        <f t="shared" ref="GT75:GT109" si="211">IF(COUNTA($C75:$DD75)=0,"",IF($L75="d","ok",IF(OR($AO75="yes",$AO75="y"),IF(ISBLANK(CH75),IF(OR(G75="yes",G75="y"),"ok","Empty cell"),"ok"),IF(ISBLANK(CH75),"ok","No entry should be made"))))</f>
        <v/>
      </c>
      <c r="GU75" s="8" t="str">
        <f t="shared" ref="GU75:GU109" si="212">IF(COUNTA($C75:$DD75)=0,"",IF($L75="d","ok",IF(OR($AO75="yes",$AO75="y"),IF(ISBLANK(CI75),IF(OR(G75="yes",G75="y"),"ok","Empty cell"),"ok"),IF(ISBLANK(CI75),"ok","No entry should be made"))))</f>
        <v/>
      </c>
      <c r="GV75" s="8" t="str">
        <f t="shared" ref="GV75:GV109" si="213">IF(COUNTA($C75:$DD75)=0,"",IF($L75="d","ok",IF(OR($AO75="yes",$AO75="y"),IF(ISBLANK(CJ75),IF(OR(G75="yes",G75="y"),"ok","Empty cell"),"ok"),IF(ISBLANK(CJ75),"ok","No entry should be made"))))</f>
        <v/>
      </c>
      <c r="GW75" s="8" t="str">
        <f t="shared" ref="GW75:GW109" si="214">IF(COUNTA($C75:$DD75)=0,"",IF($L75="d","ok",IF(AND(OR($AO75="yes",$AO75="y"),OR($M75=3,$M75=5,$M75=7,$M75=9,$M75=11,$M75=14)),IF(ISBLANK(CK75),IF(OR($G75="yes",$G75="y"),"ok","Empty cell"),IF(OR(CK75="yes",CK75="y",CK75="no",CK75="n"),"ok","Entry should be either 'yes', 'y', 'no' or 'n'")),IF(ISBLANK(CK75),"ok","No entry should be made"))))</f>
        <v/>
      </c>
      <c r="GX75" s="8" t="str">
        <f t="shared" ref="GX75:GX109" si="215">IF(COUNTA($C75:$DD75)=0,"",IF($L75="d","ok",IF(AND(OR($AO75="yes",$AO75="y"),OR($M75=3,$M75=5,$M75=7,$M75=9,$M75=11,$M75=14)),IF(ISBLANK(CL75),IF(OR(G75="yes",G75="y"),"ok","Empty cell"),IF(OR(CL75="yes",CL75="y",CL75="no",CL75="n"),"ok","Entry should be either 'yes', 'y', 'no' or 'n'")),IF(ISBLANK(CL75),"ok","No entry should be made"))))</f>
        <v/>
      </c>
      <c r="GY75" s="8" t="str">
        <f t="shared" ref="GY75:GY109" si="216">IF(COUNTA($C75:$DD75)=0,"",IF($L75="d","ok",IF(AND(OR($AO75="yes",$AO75="y"),OR($M75=3,$M75=5,$M75=7,$M75=9,$M75=11,$M75=14)),IF(ISBLANK(CM75),IF(OR($G75="yes",$G75="y"),"ok","Empty cell"),IF(ISNUMBER(CM75),IF(CM75&gt;0,"ok","Entry should be greater than 0"),"Entry should be a number")),IF(ISBLANK(CM75),"ok","No entry should be made"))))</f>
        <v/>
      </c>
      <c r="GZ75" s="8" t="str">
        <f t="shared" ref="GZ75:GZ109" si="217">IF(COUNTA($C75:$DD75)=0,"",IF($L75="d","ok",IF(OR($M75=3,$M75=5,$M75=7,$M75=9,$M75=11,$M75=14),IF(OR($AO75="yes",$AO75="y",$AN75="yes",$AN75="y"),IF(ISBLANK(CN75),"Empty cell",IF(OR(CN75="yes",CN75="y",CN75="no",CN75="n"),"ok","Entry should be either 'yes', 'y', 'no' or 'n'")),IF(ISBLANK(CN75),"ok",IF(OR(CN75="yes",CN75="y",CN75="no",CN75="n"),"ok","Entry should be either 'yes', 'y', 'no' or 'n'"))),IF(ISBLANK(CN75),"ok","No entry should be made"))))</f>
        <v/>
      </c>
      <c r="HA75" s="8" t="str">
        <f t="shared" ref="HA75:HA109" si="218">IF(COUNTA($C75:$DD75)=0,"",IF($L75="d","ok",IF(OR($M75=3,$M75=5,$M75=7,$M75=9,$M75=11,$M75=14),IF(OR($AO75="yes",$AO75="y"),IF(ISBLANK(CO75),"Empty cell",IF(OR(CO75="yes",CO75="y",CO75="no",CO75="n"),"ok","Entry should be either 'yes', 'y', 'no' or 'n'")),IF(ISBLANK(CO75),"ok","No entry should be made")),IF(ISBLANK(CO75),"ok","No entry should be made"))))</f>
        <v/>
      </c>
      <c r="HB75" s="8" t="str">
        <f t="shared" ref="HB75:HB109" si="219">IF(COUNTA($C75:$DD75)=0,"",IF($L75="d","ok",IF(OR(M75=1,M75=2,M75=3),IF(OR(CP75="CM",CP75="WM",CP75="MOB",CP75="CON"),"ok",IF(ISBLANK(CP75),"Empty cell","For PGCs 1-3, entry must be one of 'CM', 'WM', 'MOB', or 'CON'")),IF(OR(M75=4,M75=5),IF(CP75="CON","ok",IF(ISBLANK(CP75),"Empty cell","For PGCs 4-5, entry must be 'CON'")),IF(OR(M75=6,M75=7,M75=10,M75=11),IF(CP75="SC","ok",IF(ISBLANK(CP75),"Empty cell","For PGCs 6-7 &amp; 10-11, entry must be 'SC'")),IF(OR(M75=8,M75=9),IF(CP75="SDHV","ok",IF(ISBLANK(CP75),"Empty cell","For PGCs 8-9, entry must be 'SDHV'")),IF(ISBLANK(CP75),"ok","No entry should be made")))))))</f>
        <v/>
      </c>
      <c r="HC75" s="8" t="str">
        <f t="shared" ref="HC75:HC109" si="220">IF(COUNTA($C75:$DD75)=0,"",IF($L75="d","ok",IF(ISBLANK(CQ75),"Empty cell",IF(CQ75="yes","ok",IF(CQ75="y","ok",IF(CQ75="no","ok",IF(CQ75="n","ok","Entry should be either 'yes', 'y', 'no' or 'n'")))))))</f>
        <v/>
      </c>
      <c r="HD75" s="8" t="str">
        <f t="shared" ref="HD75:HD109" si="221">IF(COUNTA($C75:$DD75)=0,"",IF(ISBLANK(CR75),"ok",IF($L75="d","ok",IF(ISBLANK(CR75),"ok",IF(ISNUMBER(CR75),IF(CR75&gt;0,"ok","Entry should be greater than 0"),"Entry should be a number")))))</f>
        <v/>
      </c>
      <c r="HE75" s="8" t="str">
        <f t="shared" ref="HE75:HE109" si="222">IF(COUNTA($C75:$DD75)=0,"",IF($L75="d","ok",IF(OR($M75=1,$M75=2,$M75=3,$M75=4,$M75=5,$M75=6,$M75=7,$M75=8,$M75=9,$M75=10,$M75=11),IF(ISBLANK(CS75),"ok","No entry should be made"),IF(ISBLANK(CS75),"Empty cell",IF(ISNUMBER(CS75),IF(CS75&gt;0,"ok","Entry should be greater than 0"),"Entry should be a number")))))</f>
        <v/>
      </c>
      <c r="HF75" s="8" t="str">
        <f t="shared" ref="HF75:HF109" si="223">IF(COUNTA($C75:$DD75)=0,"",IF($L75="d","ok",IF(OR($M75=1,$M75=2,$M75=3,$M75=4,$M75=5,$M75=6,$M75=7,$M75=8,$M75=9,$M75=10,$M75=11),IF(ISBLANK(CT75),"ok","No entry should be made"),IF(ISBLANK(CT75),"Empty cell",IF(ISNUMBER(CT75),IF(CT75&gt;0,"ok","Entry should be greater than 0"),"Entry should be a number")))))</f>
        <v/>
      </c>
      <c r="HG75" s="8" t="str">
        <f t="shared" ref="HG75:HG109" si="224">IF(COUNTA($C75:$DD75)=0,"",IF($L75="d","ok",IF(OR($M75=1,$M75=2,$M75=3,$M75=4,$M75=5,$M75=6,$M75=7,$M75=8,$M75=9,$M75=10,$M75=11),IF(ISBLANK(CU75),"ok","No entry should be made"),IF(ISBLANK(CU75),"Empty cell",IF(ISNUMBER(CU75),IF(CU75&gt;0,"ok","Entry should be greater than 0"),"Entry should be a number")))))</f>
        <v/>
      </c>
      <c r="HH75" s="8" t="str">
        <f t="shared" ref="HH75:HH109" si="225">IF(COUNTA($C75:$DD75)=0,"",IF($L75="d","ok",IF(OR($M75=1,$M75=2,$M75=3,$M75=4,$M75=5,$M75=6,$M75=7,$M75=8,$M75=9,$M75=10,$M75=11),IF(ISBLANK(CV75),"ok","No entry should be made"),IF(ISBLANK(CV75),"Empty cell","ok"))))</f>
        <v/>
      </c>
      <c r="HI75" s="8" t="str">
        <f t="shared" ref="HI75:HI109" si="226">IF(COUNTA($C75:$DD75)=0,"",IF($L75="d","ok",IF(OR($M75=1,$M75=2,$M75=3,$M75=4,$M75=5,$M75=6,$M75=7,$M75=8,$M75=9,$M75=10,$M75=11),IF(ISBLANK(CW75),"ok","No entry should be made"),IF(ISBLANK(CW75),"Empty cell","ok"))))</f>
        <v/>
      </c>
      <c r="HJ75" s="8" t="str">
        <f t="shared" ref="HJ75:HJ109" si="227">IF(COUNTA($C75:$DD75)=0,"",IF($L75="d","ok",IF(OR($M75=1,$M75=2,$M75=3,$M75=4,$M75=5,$M75=6,$M75=7,$M75=8,$M75=9,$M75=10,$M75=11),IF(ISBLANK(CX75),"ok","No entry should be made"),IF(ISBLANK(CX75),"Empty cell",IF(ISNUMBER(CX75),IF(CX75&gt;0,"ok","Entry should be greater than 0"),"Entry should be a number")))))</f>
        <v/>
      </c>
      <c r="HK75" s="8" t="str">
        <f t="shared" ref="HK75:HK109" si="228">IF(COUNTA($C75:$DD75)=0,"",IF($L75="d","ok",IF(OR($M75=1,$M75=2,$M75=3,$M75=4,$M75=5,$M75=6,$M75=7,$M75=8,$M75=9,$M75=10,$M75=11),IF(ISBLANK(CY75),"ok","No entry should be made"),IF(ISBLANK(CY75),"Empty cell","ok"))))</f>
        <v/>
      </c>
      <c r="HL75" s="8" t="str">
        <f t="shared" ref="HL75:HL109" si="229">IF(COUNTA($C75:$DD75)=0,"",IF($L75="d","ok",IF(OR($M75=1,$M75=2,$M75=3,$M75=4,$M75=5,$M75=6,$M75=7,$M75=8,$M75=9,$M75=10,$M75=11),IF(ISBLANK(CZ75),"ok","No entry should be made"),IF(ISBLANK(CZ75),"Empty cell",IF(ISNUMBER(CZ75),IF(CZ75&gt;0,IF(INT(CZ75)=CZ75,"ok","Entry should be an integer"),"Entry should be greater than 0"),"Entry should be an integer")))))</f>
        <v/>
      </c>
      <c r="HM75" s="8" t="str">
        <f t="shared" ref="HM75:HM109" si="230">IF(COUNTA($C75:$DD75)=0,"",IF($L75="d","ok",IF(OR($M75=1,$M75=2,$M75=3,$M75=4,$M75=5,$M75=6,$M75=7,$M75=8,$M75=9,$M75=10,$M75=11),IF(ISBLANK(DA75),"ok","No entry should be made"),IF(ISBLANK(DA75),"Empty cell",IF(ISNUMBER(DA75),IF(DA75&gt;0,IF(INT(DA75)=DA75,"ok","Entry should be an integer"),"Entry should be greater than 0"),"Entry should be an integer")))))</f>
        <v/>
      </c>
      <c r="HN75" s="8" t="str">
        <f t="shared" ref="HN75:HN109" si="231">IF(COUNTA($C75:$DD75)=0,"",IF(ISBLANK(DB75),"ok",IF($L75="d","ok",IF(ISBLANK(DB75),"ok",IF(ISNUMBER(DB75),IF(DB75&gt;0,"ok","Entry should be greater than 0"),"Entry should be a number")))))</f>
        <v/>
      </c>
      <c r="HO75" s="8" t="str">
        <f t="shared" ref="HO75:HO109" si="232">IF(COUNTA($C75:$DD75)=0,"",IF(ISBLANK(DC75),"ok",IF($L75="d","ok",IF(ISBLANK(DC75),"ok",IF(OR(M75=3,M75=5,M75=7,M75=9,M75=11,M75=14),IF(ISNUMBER(DC75),"ok","Entry should be a number"),"No entry should be made")))))</f>
        <v/>
      </c>
      <c r="HP75" s="8" t="str">
        <f t="shared" ref="HP75:HP109" si="233">IF(COUNTA($C75:$DD75)=0,"",IF(L75="d","ok",IF(ISBLANK(DD75),"Empty cell",IF(OR(LEFT(DD75,7)="http://",LEFT(DD75,8)="https://",LEFT(DD75,6)="ftp://",LEFT(DD75,7)="sftp://",DD75="By annual report date"),"ok","Entry must begin with http://, https://, ftp:// or sftp://or be 'By annual report date'"))))</f>
        <v/>
      </c>
      <c r="HQ75" s="9"/>
      <c r="HR75" s="147" t="str">
        <f t="shared" si="134"/>
        <v/>
      </c>
      <c r="HS75" s="147" t="str">
        <f t="shared" ref="HS75:HS109" si="234">IF(AND(COUNTA($C75:$DD75)=0,COUNTA($DG75:$DL75)=0),"",IF(COUNTA($C75:$DD75)=0,IF(ISBLANK(DH75),"ok","DOE Reporting Section Not Completed"),IF(COUNTA($DG75:$DL75)=0,"",IF(OR($M75=3,$M75=5,$M75=7,$M75=9,$M75=11,$M75=14),IF(ISBLANK(DH75),"ok",IF(ISNUMBER(DH75),IF(DH75&gt;0,"ok","Entry should be greater than 0"),"Entry should be a number")),IF(ISBLANK(DH75),"ok","Model is not a heat pump or PGC not entered")))))</f>
        <v/>
      </c>
      <c r="HT75" s="147" t="str">
        <f t="shared" ref="HT75:HT109" si="235">IF(AND(COUNTA($C75:$DD75)=0,COUNTA($DG75:$DL75)=0),"",IF(COUNTA($C75:$DD75)=0,IF(ISBLANK(DI75),"ok","DOE Reporting Section Not Completed"),IF(COUNTA($DG75:$DL75)=0,"",IF(OR($M75=3,$M75=5,$M75=7,$M75=9,$M75=11,$M75=14),IF(ISBLANK(DI75),"ok",IF(ISNUMBER(DI75),IF(DI75&gt;0,"ok","Entry should be greater than 0"),"Entry should be a number")),IF(ISBLANK(DI75),"ok","Model is not a heat pump or PGC not entered")))))</f>
        <v/>
      </c>
      <c r="HU75" s="147" t="str">
        <f t="shared" ref="HU75:HU109" si="236">IF(AND(COUNTA($C75:$DD75)=0,COUNTA($DG75:$DL75)=0),"",IF(COUNTA($C75:$DD75)=0,IF(ISBLANK(DJ75),"ok","DOE Reporting Section Not Completed"),IF(COUNTA($DG75:$DL75)=0,"",IF(OR($M75=3,$M75=5,$M75=7,$M75=9,$M75=11,$M75=14),IF(ISBLANK(DJ75),"ok",IF(ISNUMBER(DJ75),IF(DJ75&gt;0,"ok","Entry should be greater than 0"),"Entry should be a number")),IF(ISBLANK(DJ75),"ok","Model is not a heat pump or PGC not entered")))))</f>
        <v/>
      </c>
      <c r="HV75" s="147" t="str">
        <f t="shared" si="135"/>
        <v/>
      </c>
      <c r="HW75" s="147" t="str">
        <f t="shared" si="136"/>
        <v/>
      </c>
      <c r="HX75" s="9"/>
      <c r="IA75" s="11"/>
      <c r="IB75" s="11">
        <f t="shared" si="137"/>
        <v>0</v>
      </c>
      <c r="IC75" s="34" t="str">
        <f t="shared" si="138"/>
        <v/>
      </c>
      <c r="IE75" s="12" t="s">
        <v>3</v>
      </c>
    </row>
    <row r="76" spans="1:239" s="10" customFormat="1" ht="25.5" x14ac:dyDescent="0.2">
      <c r="A76" s="30">
        <v>67</v>
      </c>
      <c r="B76" s="31" t="str">
        <f t="shared" si="126"/>
        <v/>
      </c>
      <c r="C76" s="70"/>
      <c r="D76" s="19"/>
      <c r="E76" s="19"/>
      <c r="F76" s="73"/>
      <c r="G76" s="73"/>
      <c r="H76" s="73"/>
      <c r="I76" s="73"/>
      <c r="J76" s="19"/>
      <c r="K76" s="19"/>
      <c r="L76" s="19"/>
      <c r="M76" s="19"/>
      <c r="N76" s="19"/>
      <c r="O76" s="28"/>
      <c r="P76" s="19"/>
      <c r="Q76" s="28"/>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61"/>
      <c r="DE76" s="163"/>
      <c r="DF76" s="31" t="str">
        <f t="shared" si="127"/>
        <v/>
      </c>
      <c r="DG76" s="153"/>
      <c r="DH76" s="154"/>
      <c r="DI76" s="154"/>
      <c r="DJ76" s="154"/>
      <c r="DK76" s="154"/>
      <c r="DL76" s="155"/>
      <c r="DN76" s="121"/>
      <c r="DO76" s="8" t="str">
        <f t="shared" si="128"/>
        <v/>
      </c>
      <c r="DP76" s="8" t="str">
        <f t="shared" si="139"/>
        <v/>
      </c>
      <c r="DQ76" s="8" t="str">
        <f t="shared" si="140"/>
        <v/>
      </c>
      <c r="DR76" s="134" t="str">
        <f t="shared" si="129"/>
        <v/>
      </c>
      <c r="DS76" s="8" t="str">
        <f t="shared" si="141"/>
        <v/>
      </c>
      <c r="DT76" s="8" t="str">
        <f t="shared" si="130"/>
        <v/>
      </c>
      <c r="DU76" s="8" t="str">
        <f t="shared" si="131"/>
        <v/>
      </c>
      <c r="DV76" s="8" t="str">
        <f t="shared" si="142"/>
        <v/>
      </c>
      <c r="DW76" s="8" t="str">
        <f t="shared" si="143"/>
        <v/>
      </c>
      <c r="DX76" s="8" t="str">
        <f t="shared" si="132"/>
        <v/>
      </c>
      <c r="DY76" s="8" t="str">
        <f t="shared" si="133"/>
        <v/>
      </c>
      <c r="DZ76" s="8" t="str">
        <f t="shared" si="144"/>
        <v/>
      </c>
      <c r="EA76" s="8" t="str">
        <f t="shared" si="145"/>
        <v/>
      </c>
      <c r="EB76" s="8" t="str">
        <f t="shared" si="146"/>
        <v/>
      </c>
      <c r="EC76" s="8" t="str">
        <f t="shared" si="147"/>
        <v/>
      </c>
      <c r="ED76" s="8" t="str">
        <f t="shared" si="148"/>
        <v/>
      </c>
      <c r="EE76" s="8" t="str">
        <f t="shared" si="149"/>
        <v/>
      </c>
      <c r="EF76" s="8" t="str">
        <f t="shared" si="150"/>
        <v/>
      </c>
      <c r="EG76" s="8" t="str">
        <f t="shared" si="151"/>
        <v/>
      </c>
      <c r="EH76" s="8" t="str">
        <f t="shared" si="152"/>
        <v/>
      </c>
      <c r="EI76" s="8" t="str">
        <f t="shared" si="153"/>
        <v/>
      </c>
      <c r="EJ76" s="8" t="str">
        <f t="shared" si="154"/>
        <v/>
      </c>
      <c r="EK76" s="8" t="str">
        <f t="shared" si="155"/>
        <v/>
      </c>
      <c r="EL76" s="8" t="str">
        <f t="shared" si="156"/>
        <v/>
      </c>
      <c r="EM76" s="8" t="str">
        <f t="shared" si="157"/>
        <v/>
      </c>
      <c r="EN76" s="8" t="str">
        <f t="shared" si="158"/>
        <v/>
      </c>
      <c r="EO76" s="8" t="str">
        <f t="shared" si="159"/>
        <v/>
      </c>
      <c r="EP76" s="8" t="str">
        <f t="shared" si="160"/>
        <v/>
      </c>
      <c r="EQ76" s="8" t="str">
        <f t="shared" si="161"/>
        <v/>
      </c>
      <c r="ER76" s="8" t="str">
        <f t="shared" si="162"/>
        <v/>
      </c>
      <c r="ES76" s="8" t="str">
        <f t="shared" si="163"/>
        <v/>
      </c>
      <c r="ET76" s="8" t="str">
        <f t="shared" si="164"/>
        <v/>
      </c>
      <c r="EU76" s="8" t="str">
        <f t="shared" si="165"/>
        <v/>
      </c>
      <c r="EV76" s="8" t="str">
        <f t="shared" si="166"/>
        <v/>
      </c>
      <c r="EW76" s="8" t="str">
        <f t="shared" si="167"/>
        <v/>
      </c>
      <c r="EX76" s="8" t="str">
        <f t="shared" si="168"/>
        <v/>
      </c>
      <c r="EY76" s="8" t="str">
        <f t="shared" si="169"/>
        <v/>
      </c>
      <c r="EZ76" s="8" t="str">
        <f t="shared" si="170"/>
        <v/>
      </c>
      <c r="FA76" s="8" t="str">
        <f t="shared" si="171"/>
        <v/>
      </c>
      <c r="FB76" s="8" t="str">
        <f t="shared" si="172"/>
        <v/>
      </c>
      <c r="FC76" s="8" t="str">
        <f t="shared" si="173"/>
        <v/>
      </c>
      <c r="FD76" s="8" t="str">
        <f t="shared" si="174"/>
        <v/>
      </c>
      <c r="FE76" s="8" t="str">
        <f t="shared" si="175"/>
        <v/>
      </c>
      <c r="FF76" s="8" t="str">
        <f t="shared" si="176"/>
        <v/>
      </c>
      <c r="FG76" s="8" t="str">
        <f t="shared" si="177"/>
        <v/>
      </c>
      <c r="FH76" s="8" t="str">
        <f t="shared" si="178"/>
        <v/>
      </c>
      <c r="FI76" s="8" t="str">
        <f t="shared" si="179"/>
        <v/>
      </c>
      <c r="FJ76" s="8" t="str">
        <f t="shared" si="180"/>
        <v/>
      </c>
      <c r="FK76" s="8" t="str">
        <f t="shared" si="181"/>
        <v/>
      </c>
      <c r="FL76" s="8" t="str">
        <f t="shared" si="182"/>
        <v/>
      </c>
      <c r="FM76" s="8" t="str">
        <f t="shared" si="183"/>
        <v/>
      </c>
      <c r="FN76" s="8" t="str">
        <f t="shared" si="117"/>
        <v/>
      </c>
      <c r="FO76" s="8" t="str">
        <f t="shared" si="117"/>
        <v/>
      </c>
      <c r="FP76" s="8" t="str">
        <f t="shared" si="184"/>
        <v/>
      </c>
      <c r="FQ76" s="8" t="str">
        <f t="shared" si="185"/>
        <v/>
      </c>
      <c r="FR76" s="8" t="str">
        <f t="shared" si="186"/>
        <v/>
      </c>
      <c r="FS76" s="8" t="str">
        <f t="shared" si="187"/>
        <v/>
      </c>
      <c r="FT76" s="8" t="str">
        <f t="shared" si="188"/>
        <v/>
      </c>
      <c r="FU76" s="8" t="str">
        <f t="shared" si="189"/>
        <v/>
      </c>
      <c r="FV76" s="8" t="str">
        <f t="shared" si="190"/>
        <v/>
      </c>
      <c r="FW76" s="8" t="str">
        <f t="shared" si="118"/>
        <v/>
      </c>
      <c r="FX76" s="8" t="str">
        <f t="shared" si="118"/>
        <v/>
      </c>
      <c r="FY76" s="8" t="str">
        <f t="shared" si="118"/>
        <v/>
      </c>
      <c r="FZ76" s="8" t="str">
        <f t="shared" si="191"/>
        <v/>
      </c>
      <c r="GA76" s="8" t="str">
        <f t="shared" si="192"/>
        <v/>
      </c>
      <c r="GB76" s="8" t="str">
        <f t="shared" si="193"/>
        <v/>
      </c>
      <c r="GC76" s="8" t="str">
        <f t="shared" si="194"/>
        <v/>
      </c>
      <c r="GD76" s="8" t="str">
        <f t="shared" si="195"/>
        <v/>
      </c>
      <c r="GE76" s="8" t="str">
        <f t="shared" si="196"/>
        <v/>
      </c>
      <c r="GF76" s="8" t="str">
        <f t="shared" si="197"/>
        <v/>
      </c>
      <c r="GG76" s="8" t="str">
        <f t="shared" si="198"/>
        <v/>
      </c>
      <c r="GH76" s="8" t="str">
        <f t="shared" si="199"/>
        <v/>
      </c>
      <c r="GI76" s="8" t="str">
        <f t="shared" si="200"/>
        <v/>
      </c>
      <c r="GJ76" s="8" t="str">
        <f t="shared" si="201"/>
        <v/>
      </c>
      <c r="GK76" s="8" t="str">
        <f t="shared" si="202"/>
        <v/>
      </c>
      <c r="GL76" s="8" t="str">
        <f t="shared" si="203"/>
        <v/>
      </c>
      <c r="GM76" s="8" t="str">
        <f t="shared" si="204"/>
        <v/>
      </c>
      <c r="GN76" s="8" t="str">
        <f t="shared" si="205"/>
        <v/>
      </c>
      <c r="GO76" s="8" t="str">
        <f t="shared" si="206"/>
        <v/>
      </c>
      <c r="GP76" s="8" t="str">
        <f t="shared" si="207"/>
        <v/>
      </c>
      <c r="GQ76" s="8" t="str">
        <f t="shared" si="208"/>
        <v/>
      </c>
      <c r="GR76" s="8" t="str">
        <f t="shared" si="209"/>
        <v/>
      </c>
      <c r="GS76" s="8" t="str">
        <f t="shared" si="210"/>
        <v/>
      </c>
      <c r="GT76" s="8" t="str">
        <f t="shared" si="211"/>
        <v/>
      </c>
      <c r="GU76" s="8" t="str">
        <f t="shared" si="212"/>
        <v/>
      </c>
      <c r="GV76" s="8" t="str">
        <f t="shared" si="213"/>
        <v/>
      </c>
      <c r="GW76" s="8" t="str">
        <f t="shared" si="214"/>
        <v/>
      </c>
      <c r="GX76" s="8" t="str">
        <f t="shared" si="215"/>
        <v/>
      </c>
      <c r="GY76" s="8" t="str">
        <f t="shared" si="216"/>
        <v/>
      </c>
      <c r="GZ76" s="8" t="str">
        <f t="shared" si="217"/>
        <v/>
      </c>
      <c r="HA76" s="8" t="str">
        <f t="shared" si="218"/>
        <v/>
      </c>
      <c r="HB76" s="8" t="str">
        <f t="shared" si="219"/>
        <v/>
      </c>
      <c r="HC76" s="8" t="str">
        <f t="shared" si="220"/>
        <v/>
      </c>
      <c r="HD76" s="8" t="str">
        <f t="shared" si="221"/>
        <v/>
      </c>
      <c r="HE76" s="8" t="str">
        <f t="shared" si="222"/>
        <v/>
      </c>
      <c r="HF76" s="8" t="str">
        <f t="shared" si="223"/>
        <v/>
      </c>
      <c r="HG76" s="8" t="str">
        <f t="shared" si="224"/>
        <v/>
      </c>
      <c r="HH76" s="8" t="str">
        <f t="shared" si="225"/>
        <v/>
      </c>
      <c r="HI76" s="8" t="str">
        <f t="shared" si="226"/>
        <v/>
      </c>
      <c r="HJ76" s="8" t="str">
        <f t="shared" si="227"/>
        <v/>
      </c>
      <c r="HK76" s="8" t="str">
        <f t="shared" si="228"/>
        <v/>
      </c>
      <c r="HL76" s="8" t="str">
        <f t="shared" si="229"/>
        <v/>
      </c>
      <c r="HM76" s="8" t="str">
        <f t="shared" si="230"/>
        <v/>
      </c>
      <c r="HN76" s="8" t="str">
        <f t="shared" si="231"/>
        <v/>
      </c>
      <c r="HO76" s="8" t="str">
        <f t="shared" si="232"/>
        <v/>
      </c>
      <c r="HP76" s="8" t="str">
        <f t="shared" si="233"/>
        <v/>
      </c>
      <c r="HQ76" s="9"/>
      <c r="HR76" s="147" t="str">
        <f t="shared" si="134"/>
        <v/>
      </c>
      <c r="HS76" s="147" t="str">
        <f t="shared" si="234"/>
        <v/>
      </c>
      <c r="HT76" s="147" t="str">
        <f t="shared" si="235"/>
        <v/>
      </c>
      <c r="HU76" s="147" t="str">
        <f t="shared" si="236"/>
        <v/>
      </c>
      <c r="HV76" s="147" t="str">
        <f t="shared" si="135"/>
        <v/>
      </c>
      <c r="HW76" s="147" t="str">
        <f t="shared" si="136"/>
        <v/>
      </c>
      <c r="HX76" s="9"/>
      <c r="IA76" s="11"/>
      <c r="IB76" s="11">
        <f t="shared" si="137"/>
        <v>0</v>
      </c>
      <c r="IC76" s="34" t="str">
        <f t="shared" si="138"/>
        <v/>
      </c>
      <c r="IE76" s="12" t="s">
        <v>3</v>
      </c>
    </row>
    <row r="77" spans="1:239" s="10" customFormat="1" ht="25.5" x14ac:dyDescent="0.2">
      <c r="A77" s="30">
        <v>68</v>
      </c>
      <c r="B77" s="31" t="str">
        <f t="shared" si="126"/>
        <v/>
      </c>
      <c r="C77" s="70"/>
      <c r="D77" s="19"/>
      <c r="E77" s="19"/>
      <c r="F77" s="73"/>
      <c r="G77" s="73"/>
      <c r="H77" s="73"/>
      <c r="I77" s="73"/>
      <c r="J77" s="19"/>
      <c r="K77" s="19"/>
      <c r="L77" s="19"/>
      <c r="M77" s="19"/>
      <c r="N77" s="19"/>
      <c r="O77" s="28"/>
      <c r="P77" s="19"/>
      <c r="Q77" s="28"/>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9"/>
      <c r="CV77" s="19"/>
      <c r="CW77" s="19"/>
      <c r="CX77" s="19"/>
      <c r="CY77" s="19"/>
      <c r="CZ77" s="19"/>
      <c r="DA77" s="19"/>
      <c r="DB77" s="19"/>
      <c r="DC77" s="19"/>
      <c r="DD77" s="61"/>
      <c r="DE77" s="163"/>
      <c r="DF77" s="31" t="str">
        <f t="shared" si="127"/>
        <v/>
      </c>
      <c r="DG77" s="153"/>
      <c r="DH77" s="154"/>
      <c r="DI77" s="154"/>
      <c r="DJ77" s="154"/>
      <c r="DK77" s="154"/>
      <c r="DL77" s="155"/>
      <c r="DN77" s="121"/>
      <c r="DO77" s="8" t="str">
        <f t="shared" si="128"/>
        <v/>
      </c>
      <c r="DP77" s="8" t="str">
        <f t="shared" si="139"/>
        <v/>
      </c>
      <c r="DQ77" s="8" t="str">
        <f t="shared" si="140"/>
        <v/>
      </c>
      <c r="DR77" s="134" t="str">
        <f t="shared" si="129"/>
        <v/>
      </c>
      <c r="DS77" s="8" t="str">
        <f t="shared" si="141"/>
        <v/>
      </c>
      <c r="DT77" s="8" t="str">
        <f t="shared" si="130"/>
        <v/>
      </c>
      <c r="DU77" s="8" t="str">
        <f t="shared" si="131"/>
        <v/>
      </c>
      <c r="DV77" s="8" t="str">
        <f t="shared" si="142"/>
        <v/>
      </c>
      <c r="DW77" s="8" t="str">
        <f t="shared" si="143"/>
        <v/>
      </c>
      <c r="DX77" s="8" t="str">
        <f t="shared" si="132"/>
        <v/>
      </c>
      <c r="DY77" s="8" t="str">
        <f t="shared" si="133"/>
        <v/>
      </c>
      <c r="DZ77" s="8" t="str">
        <f t="shared" si="144"/>
        <v/>
      </c>
      <c r="EA77" s="8" t="str">
        <f t="shared" si="145"/>
        <v/>
      </c>
      <c r="EB77" s="8" t="str">
        <f t="shared" si="146"/>
        <v/>
      </c>
      <c r="EC77" s="8" t="str">
        <f t="shared" si="147"/>
        <v/>
      </c>
      <c r="ED77" s="8" t="str">
        <f t="shared" si="148"/>
        <v/>
      </c>
      <c r="EE77" s="8" t="str">
        <f t="shared" si="149"/>
        <v/>
      </c>
      <c r="EF77" s="8" t="str">
        <f t="shared" si="150"/>
        <v/>
      </c>
      <c r="EG77" s="8" t="str">
        <f t="shared" si="151"/>
        <v/>
      </c>
      <c r="EH77" s="8" t="str">
        <f t="shared" si="152"/>
        <v/>
      </c>
      <c r="EI77" s="8" t="str">
        <f t="shared" si="153"/>
        <v/>
      </c>
      <c r="EJ77" s="8" t="str">
        <f t="shared" si="154"/>
        <v/>
      </c>
      <c r="EK77" s="8" t="str">
        <f t="shared" si="155"/>
        <v/>
      </c>
      <c r="EL77" s="8" t="str">
        <f t="shared" si="156"/>
        <v/>
      </c>
      <c r="EM77" s="8" t="str">
        <f t="shared" si="157"/>
        <v/>
      </c>
      <c r="EN77" s="8" t="str">
        <f t="shared" si="158"/>
        <v/>
      </c>
      <c r="EO77" s="8" t="str">
        <f t="shared" si="159"/>
        <v/>
      </c>
      <c r="EP77" s="8" t="str">
        <f t="shared" si="160"/>
        <v/>
      </c>
      <c r="EQ77" s="8" t="str">
        <f t="shared" si="161"/>
        <v/>
      </c>
      <c r="ER77" s="8" t="str">
        <f t="shared" si="162"/>
        <v/>
      </c>
      <c r="ES77" s="8" t="str">
        <f t="shared" si="163"/>
        <v/>
      </c>
      <c r="ET77" s="8" t="str">
        <f t="shared" si="164"/>
        <v/>
      </c>
      <c r="EU77" s="8" t="str">
        <f t="shared" si="165"/>
        <v/>
      </c>
      <c r="EV77" s="8" t="str">
        <f t="shared" si="166"/>
        <v/>
      </c>
      <c r="EW77" s="8" t="str">
        <f t="shared" si="167"/>
        <v/>
      </c>
      <c r="EX77" s="8" t="str">
        <f t="shared" si="168"/>
        <v/>
      </c>
      <c r="EY77" s="8" t="str">
        <f t="shared" si="169"/>
        <v/>
      </c>
      <c r="EZ77" s="8" t="str">
        <f t="shared" si="170"/>
        <v/>
      </c>
      <c r="FA77" s="8" t="str">
        <f t="shared" si="171"/>
        <v/>
      </c>
      <c r="FB77" s="8" t="str">
        <f t="shared" si="172"/>
        <v/>
      </c>
      <c r="FC77" s="8" t="str">
        <f t="shared" si="173"/>
        <v/>
      </c>
      <c r="FD77" s="8" t="str">
        <f t="shared" si="174"/>
        <v/>
      </c>
      <c r="FE77" s="8" t="str">
        <f t="shared" si="175"/>
        <v/>
      </c>
      <c r="FF77" s="8" t="str">
        <f t="shared" si="176"/>
        <v/>
      </c>
      <c r="FG77" s="8" t="str">
        <f t="shared" si="177"/>
        <v/>
      </c>
      <c r="FH77" s="8" t="str">
        <f t="shared" si="178"/>
        <v/>
      </c>
      <c r="FI77" s="8" t="str">
        <f t="shared" si="179"/>
        <v/>
      </c>
      <c r="FJ77" s="8" t="str">
        <f t="shared" si="180"/>
        <v/>
      </c>
      <c r="FK77" s="8" t="str">
        <f t="shared" si="181"/>
        <v/>
      </c>
      <c r="FL77" s="8" t="str">
        <f t="shared" si="182"/>
        <v/>
      </c>
      <c r="FM77" s="8" t="str">
        <f t="shared" si="183"/>
        <v/>
      </c>
      <c r="FN77" s="8" t="str">
        <f t="shared" si="117"/>
        <v/>
      </c>
      <c r="FO77" s="8" t="str">
        <f t="shared" si="117"/>
        <v/>
      </c>
      <c r="FP77" s="8" t="str">
        <f t="shared" si="184"/>
        <v/>
      </c>
      <c r="FQ77" s="8" t="str">
        <f t="shared" si="185"/>
        <v/>
      </c>
      <c r="FR77" s="8" t="str">
        <f t="shared" si="186"/>
        <v/>
      </c>
      <c r="FS77" s="8" t="str">
        <f t="shared" si="187"/>
        <v/>
      </c>
      <c r="FT77" s="8" t="str">
        <f t="shared" si="188"/>
        <v/>
      </c>
      <c r="FU77" s="8" t="str">
        <f t="shared" si="189"/>
        <v/>
      </c>
      <c r="FV77" s="8" t="str">
        <f t="shared" si="190"/>
        <v/>
      </c>
      <c r="FW77" s="8" t="str">
        <f t="shared" si="118"/>
        <v/>
      </c>
      <c r="FX77" s="8" t="str">
        <f t="shared" si="118"/>
        <v/>
      </c>
      <c r="FY77" s="8" t="str">
        <f t="shared" si="118"/>
        <v/>
      </c>
      <c r="FZ77" s="8" t="str">
        <f t="shared" si="191"/>
        <v/>
      </c>
      <c r="GA77" s="8" t="str">
        <f t="shared" si="192"/>
        <v/>
      </c>
      <c r="GB77" s="8" t="str">
        <f t="shared" si="193"/>
        <v/>
      </c>
      <c r="GC77" s="8" t="str">
        <f t="shared" si="194"/>
        <v/>
      </c>
      <c r="GD77" s="8" t="str">
        <f t="shared" si="195"/>
        <v/>
      </c>
      <c r="GE77" s="8" t="str">
        <f t="shared" si="196"/>
        <v/>
      </c>
      <c r="GF77" s="8" t="str">
        <f t="shared" si="197"/>
        <v/>
      </c>
      <c r="GG77" s="8" t="str">
        <f t="shared" si="198"/>
        <v/>
      </c>
      <c r="GH77" s="8" t="str">
        <f t="shared" si="199"/>
        <v/>
      </c>
      <c r="GI77" s="8" t="str">
        <f t="shared" si="200"/>
        <v/>
      </c>
      <c r="GJ77" s="8" t="str">
        <f t="shared" si="201"/>
        <v/>
      </c>
      <c r="GK77" s="8" t="str">
        <f t="shared" si="202"/>
        <v/>
      </c>
      <c r="GL77" s="8" t="str">
        <f t="shared" si="203"/>
        <v/>
      </c>
      <c r="GM77" s="8" t="str">
        <f t="shared" si="204"/>
        <v/>
      </c>
      <c r="GN77" s="8" t="str">
        <f t="shared" si="205"/>
        <v/>
      </c>
      <c r="GO77" s="8" t="str">
        <f t="shared" si="206"/>
        <v/>
      </c>
      <c r="GP77" s="8" t="str">
        <f t="shared" si="207"/>
        <v/>
      </c>
      <c r="GQ77" s="8" t="str">
        <f t="shared" si="208"/>
        <v/>
      </c>
      <c r="GR77" s="8" t="str">
        <f t="shared" si="209"/>
        <v/>
      </c>
      <c r="GS77" s="8" t="str">
        <f t="shared" si="210"/>
        <v/>
      </c>
      <c r="GT77" s="8" t="str">
        <f t="shared" si="211"/>
        <v/>
      </c>
      <c r="GU77" s="8" t="str">
        <f t="shared" si="212"/>
        <v/>
      </c>
      <c r="GV77" s="8" t="str">
        <f t="shared" si="213"/>
        <v/>
      </c>
      <c r="GW77" s="8" t="str">
        <f t="shared" si="214"/>
        <v/>
      </c>
      <c r="GX77" s="8" t="str">
        <f t="shared" si="215"/>
        <v/>
      </c>
      <c r="GY77" s="8" t="str">
        <f t="shared" si="216"/>
        <v/>
      </c>
      <c r="GZ77" s="8" t="str">
        <f t="shared" si="217"/>
        <v/>
      </c>
      <c r="HA77" s="8" t="str">
        <f t="shared" si="218"/>
        <v/>
      </c>
      <c r="HB77" s="8" t="str">
        <f t="shared" si="219"/>
        <v/>
      </c>
      <c r="HC77" s="8" t="str">
        <f t="shared" si="220"/>
        <v/>
      </c>
      <c r="HD77" s="8" t="str">
        <f t="shared" si="221"/>
        <v/>
      </c>
      <c r="HE77" s="8" t="str">
        <f t="shared" si="222"/>
        <v/>
      </c>
      <c r="HF77" s="8" t="str">
        <f t="shared" si="223"/>
        <v/>
      </c>
      <c r="HG77" s="8" t="str">
        <f t="shared" si="224"/>
        <v/>
      </c>
      <c r="HH77" s="8" t="str">
        <f t="shared" si="225"/>
        <v/>
      </c>
      <c r="HI77" s="8" t="str">
        <f t="shared" si="226"/>
        <v/>
      </c>
      <c r="HJ77" s="8" t="str">
        <f t="shared" si="227"/>
        <v/>
      </c>
      <c r="HK77" s="8" t="str">
        <f t="shared" si="228"/>
        <v/>
      </c>
      <c r="HL77" s="8" t="str">
        <f t="shared" si="229"/>
        <v/>
      </c>
      <c r="HM77" s="8" t="str">
        <f t="shared" si="230"/>
        <v/>
      </c>
      <c r="HN77" s="8" t="str">
        <f t="shared" si="231"/>
        <v/>
      </c>
      <c r="HO77" s="8" t="str">
        <f t="shared" si="232"/>
        <v/>
      </c>
      <c r="HP77" s="8" t="str">
        <f t="shared" si="233"/>
        <v/>
      </c>
      <c r="HQ77" s="9"/>
      <c r="HR77" s="147" t="str">
        <f t="shared" si="134"/>
        <v/>
      </c>
      <c r="HS77" s="147" t="str">
        <f t="shared" si="234"/>
        <v/>
      </c>
      <c r="HT77" s="147" t="str">
        <f t="shared" si="235"/>
        <v/>
      </c>
      <c r="HU77" s="147" t="str">
        <f t="shared" si="236"/>
        <v/>
      </c>
      <c r="HV77" s="147" t="str">
        <f t="shared" si="135"/>
        <v/>
      </c>
      <c r="HW77" s="147" t="str">
        <f t="shared" si="136"/>
        <v/>
      </c>
      <c r="HX77" s="9"/>
      <c r="IA77" s="11"/>
      <c r="IB77" s="11">
        <f t="shared" si="137"/>
        <v>0</v>
      </c>
      <c r="IC77" s="34" t="str">
        <f t="shared" si="138"/>
        <v/>
      </c>
      <c r="IE77" s="12" t="s">
        <v>3</v>
      </c>
    </row>
    <row r="78" spans="1:239" s="10" customFormat="1" ht="25.5" x14ac:dyDescent="0.2">
      <c r="A78" s="30">
        <v>69</v>
      </c>
      <c r="B78" s="31" t="str">
        <f t="shared" si="126"/>
        <v/>
      </c>
      <c r="C78" s="70"/>
      <c r="D78" s="19"/>
      <c r="E78" s="19"/>
      <c r="F78" s="73"/>
      <c r="G78" s="73"/>
      <c r="H78" s="73"/>
      <c r="I78" s="73"/>
      <c r="J78" s="19"/>
      <c r="K78" s="19"/>
      <c r="L78" s="19"/>
      <c r="M78" s="19"/>
      <c r="N78" s="19"/>
      <c r="O78" s="28"/>
      <c r="P78" s="19"/>
      <c r="Q78" s="28"/>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19"/>
      <c r="CV78" s="19"/>
      <c r="CW78" s="19"/>
      <c r="CX78" s="19"/>
      <c r="CY78" s="19"/>
      <c r="CZ78" s="19"/>
      <c r="DA78" s="19"/>
      <c r="DB78" s="19"/>
      <c r="DC78" s="19"/>
      <c r="DD78" s="61"/>
      <c r="DE78" s="163"/>
      <c r="DF78" s="31" t="str">
        <f t="shared" si="127"/>
        <v/>
      </c>
      <c r="DG78" s="153"/>
      <c r="DH78" s="154"/>
      <c r="DI78" s="154"/>
      <c r="DJ78" s="154"/>
      <c r="DK78" s="154"/>
      <c r="DL78" s="155"/>
      <c r="DN78" s="121"/>
      <c r="DO78" s="8" t="str">
        <f t="shared" si="128"/>
        <v/>
      </c>
      <c r="DP78" s="8" t="str">
        <f t="shared" si="139"/>
        <v/>
      </c>
      <c r="DQ78" s="8" t="str">
        <f t="shared" si="140"/>
        <v/>
      </c>
      <c r="DR78" s="134" t="str">
        <f t="shared" si="129"/>
        <v/>
      </c>
      <c r="DS78" s="8" t="str">
        <f t="shared" si="141"/>
        <v/>
      </c>
      <c r="DT78" s="8" t="str">
        <f t="shared" si="130"/>
        <v/>
      </c>
      <c r="DU78" s="8" t="str">
        <f t="shared" si="131"/>
        <v/>
      </c>
      <c r="DV78" s="8" t="str">
        <f t="shared" si="142"/>
        <v/>
      </c>
      <c r="DW78" s="8" t="str">
        <f t="shared" si="143"/>
        <v/>
      </c>
      <c r="DX78" s="8" t="str">
        <f t="shared" si="132"/>
        <v/>
      </c>
      <c r="DY78" s="8" t="str">
        <f t="shared" si="133"/>
        <v/>
      </c>
      <c r="DZ78" s="8" t="str">
        <f t="shared" si="144"/>
        <v/>
      </c>
      <c r="EA78" s="8" t="str">
        <f t="shared" si="145"/>
        <v/>
      </c>
      <c r="EB78" s="8" t="str">
        <f t="shared" si="146"/>
        <v/>
      </c>
      <c r="EC78" s="8" t="str">
        <f t="shared" si="147"/>
        <v/>
      </c>
      <c r="ED78" s="8" t="str">
        <f t="shared" si="148"/>
        <v/>
      </c>
      <c r="EE78" s="8" t="str">
        <f t="shared" si="149"/>
        <v/>
      </c>
      <c r="EF78" s="8" t="str">
        <f t="shared" si="150"/>
        <v/>
      </c>
      <c r="EG78" s="8" t="str">
        <f t="shared" si="151"/>
        <v/>
      </c>
      <c r="EH78" s="8" t="str">
        <f t="shared" si="152"/>
        <v/>
      </c>
      <c r="EI78" s="8" t="str">
        <f t="shared" si="153"/>
        <v/>
      </c>
      <c r="EJ78" s="8" t="str">
        <f t="shared" si="154"/>
        <v/>
      </c>
      <c r="EK78" s="8" t="str">
        <f t="shared" si="155"/>
        <v/>
      </c>
      <c r="EL78" s="8" t="str">
        <f t="shared" si="156"/>
        <v/>
      </c>
      <c r="EM78" s="8" t="str">
        <f t="shared" si="157"/>
        <v/>
      </c>
      <c r="EN78" s="8" t="str">
        <f t="shared" si="158"/>
        <v/>
      </c>
      <c r="EO78" s="8" t="str">
        <f t="shared" si="159"/>
        <v/>
      </c>
      <c r="EP78" s="8" t="str">
        <f t="shared" si="160"/>
        <v/>
      </c>
      <c r="EQ78" s="8" t="str">
        <f t="shared" si="161"/>
        <v/>
      </c>
      <c r="ER78" s="8" t="str">
        <f t="shared" si="162"/>
        <v/>
      </c>
      <c r="ES78" s="8" t="str">
        <f t="shared" si="163"/>
        <v/>
      </c>
      <c r="ET78" s="8" t="str">
        <f t="shared" si="164"/>
        <v/>
      </c>
      <c r="EU78" s="8" t="str">
        <f t="shared" si="165"/>
        <v/>
      </c>
      <c r="EV78" s="8" t="str">
        <f t="shared" si="166"/>
        <v/>
      </c>
      <c r="EW78" s="8" t="str">
        <f t="shared" si="167"/>
        <v/>
      </c>
      <c r="EX78" s="8" t="str">
        <f t="shared" si="168"/>
        <v/>
      </c>
      <c r="EY78" s="8" t="str">
        <f t="shared" si="169"/>
        <v/>
      </c>
      <c r="EZ78" s="8" t="str">
        <f t="shared" si="170"/>
        <v/>
      </c>
      <c r="FA78" s="8" t="str">
        <f t="shared" si="171"/>
        <v/>
      </c>
      <c r="FB78" s="8" t="str">
        <f t="shared" si="172"/>
        <v/>
      </c>
      <c r="FC78" s="8" t="str">
        <f t="shared" si="173"/>
        <v/>
      </c>
      <c r="FD78" s="8" t="str">
        <f t="shared" si="174"/>
        <v/>
      </c>
      <c r="FE78" s="8" t="str">
        <f t="shared" si="175"/>
        <v/>
      </c>
      <c r="FF78" s="8" t="str">
        <f t="shared" si="176"/>
        <v/>
      </c>
      <c r="FG78" s="8" t="str">
        <f t="shared" si="177"/>
        <v/>
      </c>
      <c r="FH78" s="8" t="str">
        <f t="shared" si="178"/>
        <v/>
      </c>
      <c r="FI78" s="8" t="str">
        <f t="shared" si="179"/>
        <v/>
      </c>
      <c r="FJ78" s="8" t="str">
        <f t="shared" si="180"/>
        <v/>
      </c>
      <c r="FK78" s="8" t="str">
        <f t="shared" si="181"/>
        <v/>
      </c>
      <c r="FL78" s="8" t="str">
        <f t="shared" si="182"/>
        <v/>
      </c>
      <c r="FM78" s="8" t="str">
        <f t="shared" si="183"/>
        <v/>
      </c>
      <c r="FN78" s="8" t="str">
        <f t="shared" si="117"/>
        <v/>
      </c>
      <c r="FO78" s="8" t="str">
        <f t="shared" si="117"/>
        <v/>
      </c>
      <c r="FP78" s="8" t="str">
        <f t="shared" si="184"/>
        <v/>
      </c>
      <c r="FQ78" s="8" t="str">
        <f t="shared" si="185"/>
        <v/>
      </c>
      <c r="FR78" s="8" t="str">
        <f t="shared" si="186"/>
        <v/>
      </c>
      <c r="FS78" s="8" t="str">
        <f t="shared" si="187"/>
        <v/>
      </c>
      <c r="FT78" s="8" t="str">
        <f t="shared" si="188"/>
        <v/>
      </c>
      <c r="FU78" s="8" t="str">
        <f t="shared" si="189"/>
        <v/>
      </c>
      <c r="FV78" s="8" t="str">
        <f t="shared" si="190"/>
        <v/>
      </c>
      <c r="FW78" s="8" t="str">
        <f t="shared" si="118"/>
        <v/>
      </c>
      <c r="FX78" s="8" t="str">
        <f t="shared" si="118"/>
        <v/>
      </c>
      <c r="FY78" s="8" t="str">
        <f t="shared" si="118"/>
        <v/>
      </c>
      <c r="FZ78" s="8" t="str">
        <f t="shared" si="191"/>
        <v/>
      </c>
      <c r="GA78" s="8" t="str">
        <f t="shared" si="192"/>
        <v/>
      </c>
      <c r="GB78" s="8" t="str">
        <f t="shared" si="193"/>
        <v/>
      </c>
      <c r="GC78" s="8" t="str">
        <f t="shared" si="194"/>
        <v/>
      </c>
      <c r="GD78" s="8" t="str">
        <f t="shared" si="195"/>
        <v/>
      </c>
      <c r="GE78" s="8" t="str">
        <f t="shared" si="196"/>
        <v/>
      </c>
      <c r="GF78" s="8" t="str">
        <f t="shared" si="197"/>
        <v/>
      </c>
      <c r="GG78" s="8" t="str">
        <f t="shared" si="198"/>
        <v/>
      </c>
      <c r="GH78" s="8" t="str">
        <f t="shared" si="199"/>
        <v/>
      </c>
      <c r="GI78" s="8" t="str">
        <f t="shared" si="200"/>
        <v/>
      </c>
      <c r="GJ78" s="8" t="str">
        <f t="shared" si="201"/>
        <v/>
      </c>
      <c r="GK78" s="8" t="str">
        <f t="shared" si="202"/>
        <v/>
      </c>
      <c r="GL78" s="8" t="str">
        <f t="shared" si="203"/>
        <v/>
      </c>
      <c r="GM78" s="8" t="str">
        <f t="shared" si="204"/>
        <v/>
      </c>
      <c r="GN78" s="8" t="str">
        <f t="shared" si="205"/>
        <v/>
      </c>
      <c r="GO78" s="8" t="str">
        <f t="shared" si="206"/>
        <v/>
      </c>
      <c r="GP78" s="8" t="str">
        <f t="shared" si="207"/>
        <v/>
      </c>
      <c r="GQ78" s="8" t="str">
        <f t="shared" si="208"/>
        <v/>
      </c>
      <c r="GR78" s="8" t="str">
        <f t="shared" si="209"/>
        <v/>
      </c>
      <c r="GS78" s="8" t="str">
        <f t="shared" si="210"/>
        <v/>
      </c>
      <c r="GT78" s="8" t="str">
        <f t="shared" si="211"/>
        <v/>
      </c>
      <c r="GU78" s="8" t="str">
        <f t="shared" si="212"/>
        <v/>
      </c>
      <c r="GV78" s="8" t="str">
        <f t="shared" si="213"/>
        <v/>
      </c>
      <c r="GW78" s="8" t="str">
        <f t="shared" si="214"/>
        <v/>
      </c>
      <c r="GX78" s="8" t="str">
        <f t="shared" si="215"/>
        <v/>
      </c>
      <c r="GY78" s="8" t="str">
        <f t="shared" si="216"/>
        <v/>
      </c>
      <c r="GZ78" s="8" t="str">
        <f t="shared" si="217"/>
        <v/>
      </c>
      <c r="HA78" s="8" t="str">
        <f t="shared" si="218"/>
        <v/>
      </c>
      <c r="HB78" s="8" t="str">
        <f t="shared" si="219"/>
        <v/>
      </c>
      <c r="HC78" s="8" t="str">
        <f t="shared" si="220"/>
        <v/>
      </c>
      <c r="HD78" s="8" t="str">
        <f t="shared" si="221"/>
        <v/>
      </c>
      <c r="HE78" s="8" t="str">
        <f t="shared" si="222"/>
        <v/>
      </c>
      <c r="HF78" s="8" t="str">
        <f t="shared" si="223"/>
        <v/>
      </c>
      <c r="HG78" s="8" t="str">
        <f t="shared" si="224"/>
        <v/>
      </c>
      <c r="HH78" s="8" t="str">
        <f t="shared" si="225"/>
        <v/>
      </c>
      <c r="HI78" s="8" t="str">
        <f t="shared" si="226"/>
        <v/>
      </c>
      <c r="HJ78" s="8" t="str">
        <f t="shared" si="227"/>
        <v/>
      </c>
      <c r="HK78" s="8" t="str">
        <f t="shared" si="228"/>
        <v/>
      </c>
      <c r="HL78" s="8" t="str">
        <f t="shared" si="229"/>
        <v/>
      </c>
      <c r="HM78" s="8" t="str">
        <f t="shared" si="230"/>
        <v/>
      </c>
      <c r="HN78" s="8" t="str">
        <f t="shared" si="231"/>
        <v/>
      </c>
      <c r="HO78" s="8" t="str">
        <f t="shared" si="232"/>
        <v/>
      </c>
      <c r="HP78" s="8" t="str">
        <f t="shared" si="233"/>
        <v/>
      </c>
      <c r="HQ78" s="9"/>
      <c r="HR78" s="147" t="str">
        <f t="shared" si="134"/>
        <v/>
      </c>
      <c r="HS78" s="147" t="str">
        <f t="shared" si="234"/>
        <v/>
      </c>
      <c r="HT78" s="147" t="str">
        <f t="shared" si="235"/>
        <v/>
      </c>
      <c r="HU78" s="147" t="str">
        <f t="shared" si="236"/>
        <v/>
      </c>
      <c r="HV78" s="147" t="str">
        <f t="shared" si="135"/>
        <v/>
      </c>
      <c r="HW78" s="147" t="str">
        <f t="shared" si="136"/>
        <v/>
      </c>
      <c r="HX78" s="9"/>
      <c r="IA78" s="11"/>
      <c r="IB78" s="11">
        <f t="shared" si="137"/>
        <v>0</v>
      </c>
      <c r="IC78" s="34" t="str">
        <f t="shared" si="138"/>
        <v/>
      </c>
      <c r="IE78" s="12" t="s">
        <v>3</v>
      </c>
    </row>
    <row r="79" spans="1:239" s="10" customFormat="1" ht="25.5" x14ac:dyDescent="0.2">
      <c r="A79" s="30">
        <v>70</v>
      </c>
      <c r="B79" s="31" t="str">
        <f t="shared" si="126"/>
        <v/>
      </c>
      <c r="C79" s="70"/>
      <c r="D79" s="19"/>
      <c r="E79" s="19"/>
      <c r="F79" s="73"/>
      <c r="G79" s="73"/>
      <c r="H79" s="73"/>
      <c r="I79" s="73"/>
      <c r="J79" s="19"/>
      <c r="K79" s="19"/>
      <c r="L79" s="19"/>
      <c r="M79" s="19"/>
      <c r="N79" s="19"/>
      <c r="O79" s="28"/>
      <c r="P79" s="19"/>
      <c r="Q79" s="28"/>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19"/>
      <c r="CZ79" s="19"/>
      <c r="DA79" s="19"/>
      <c r="DB79" s="19"/>
      <c r="DC79" s="19"/>
      <c r="DD79" s="61"/>
      <c r="DE79" s="163"/>
      <c r="DF79" s="31" t="str">
        <f t="shared" si="127"/>
        <v/>
      </c>
      <c r="DG79" s="153"/>
      <c r="DH79" s="154"/>
      <c r="DI79" s="154"/>
      <c r="DJ79" s="154"/>
      <c r="DK79" s="154"/>
      <c r="DL79" s="155"/>
      <c r="DN79" s="121"/>
      <c r="DO79" s="8" t="str">
        <f t="shared" si="128"/>
        <v/>
      </c>
      <c r="DP79" s="8" t="str">
        <f t="shared" si="139"/>
        <v/>
      </c>
      <c r="DQ79" s="8" t="str">
        <f t="shared" si="140"/>
        <v/>
      </c>
      <c r="DR79" s="134" t="str">
        <f t="shared" si="129"/>
        <v/>
      </c>
      <c r="DS79" s="8" t="str">
        <f t="shared" si="141"/>
        <v/>
      </c>
      <c r="DT79" s="8" t="str">
        <f t="shared" si="130"/>
        <v/>
      </c>
      <c r="DU79" s="8" t="str">
        <f t="shared" si="131"/>
        <v/>
      </c>
      <c r="DV79" s="8" t="str">
        <f t="shared" si="142"/>
        <v/>
      </c>
      <c r="DW79" s="8" t="str">
        <f t="shared" si="143"/>
        <v/>
      </c>
      <c r="DX79" s="8" t="str">
        <f t="shared" si="132"/>
        <v/>
      </c>
      <c r="DY79" s="8" t="str">
        <f t="shared" si="133"/>
        <v/>
      </c>
      <c r="DZ79" s="8" t="str">
        <f t="shared" si="144"/>
        <v/>
      </c>
      <c r="EA79" s="8" t="str">
        <f t="shared" si="145"/>
        <v/>
      </c>
      <c r="EB79" s="8" t="str">
        <f t="shared" si="146"/>
        <v/>
      </c>
      <c r="EC79" s="8" t="str">
        <f t="shared" si="147"/>
        <v/>
      </c>
      <c r="ED79" s="8" t="str">
        <f t="shared" si="148"/>
        <v/>
      </c>
      <c r="EE79" s="8" t="str">
        <f t="shared" si="149"/>
        <v/>
      </c>
      <c r="EF79" s="8" t="str">
        <f t="shared" si="150"/>
        <v/>
      </c>
      <c r="EG79" s="8" t="str">
        <f t="shared" si="151"/>
        <v/>
      </c>
      <c r="EH79" s="8" t="str">
        <f t="shared" si="152"/>
        <v/>
      </c>
      <c r="EI79" s="8" t="str">
        <f t="shared" si="153"/>
        <v/>
      </c>
      <c r="EJ79" s="8" t="str">
        <f t="shared" si="154"/>
        <v/>
      </c>
      <c r="EK79" s="8" t="str">
        <f t="shared" si="155"/>
        <v/>
      </c>
      <c r="EL79" s="8" t="str">
        <f t="shared" si="156"/>
        <v/>
      </c>
      <c r="EM79" s="8" t="str">
        <f t="shared" si="157"/>
        <v/>
      </c>
      <c r="EN79" s="8" t="str">
        <f t="shared" si="158"/>
        <v/>
      </c>
      <c r="EO79" s="8" t="str">
        <f t="shared" si="159"/>
        <v/>
      </c>
      <c r="EP79" s="8" t="str">
        <f t="shared" si="160"/>
        <v/>
      </c>
      <c r="EQ79" s="8" t="str">
        <f t="shared" si="161"/>
        <v/>
      </c>
      <c r="ER79" s="8" t="str">
        <f t="shared" si="162"/>
        <v/>
      </c>
      <c r="ES79" s="8" t="str">
        <f t="shared" si="163"/>
        <v/>
      </c>
      <c r="ET79" s="8" t="str">
        <f t="shared" si="164"/>
        <v/>
      </c>
      <c r="EU79" s="8" t="str">
        <f t="shared" si="165"/>
        <v/>
      </c>
      <c r="EV79" s="8" t="str">
        <f t="shared" si="166"/>
        <v/>
      </c>
      <c r="EW79" s="8" t="str">
        <f t="shared" si="167"/>
        <v/>
      </c>
      <c r="EX79" s="8" t="str">
        <f t="shared" si="168"/>
        <v/>
      </c>
      <c r="EY79" s="8" t="str">
        <f t="shared" si="169"/>
        <v/>
      </c>
      <c r="EZ79" s="8" t="str">
        <f t="shared" si="170"/>
        <v/>
      </c>
      <c r="FA79" s="8" t="str">
        <f t="shared" si="171"/>
        <v/>
      </c>
      <c r="FB79" s="8" t="str">
        <f t="shared" si="172"/>
        <v/>
      </c>
      <c r="FC79" s="8" t="str">
        <f t="shared" si="173"/>
        <v/>
      </c>
      <c r="FD79" s="8" t="str">
        <f t="shared" si="174"/>
        <v/>
      </c>
      <c r="FE79" s="8" t="str">
        <f t="shared" si="175"/>
        <v/>
      </c>
      <c r="FF79" s="8" t="str">
        <f t="shared" si="176"/>
        <v/>
      </c>
      <c r="FG79" s="8" t="str">
        <f t="shared" si="177"/>
        <v/>
      </c>
      <c r="FH79" s="8" t="str">
        <f t="shared" si="178"/>
        <v/>
      </c>
      <c r="FI79" s="8" t="str">
        <f t="shared" si="179"/>
        <v/>
      </c>
      <c r="FJ79" s="8" t="str">
        <f t="shared" si="180"/>
        <v/>
      </c>
      <c r="FK79" s="8" t="str">
        <f t="shared" si="181"/>
        <v/>
      </c>
      <c r="FL79" s="8" t="str">
        <f t="shared" si="182"/>
        <v/>
      </c>
      <c r="FM79" s="8" t="str">
        <f t="shared" si="183"/>
        <v/>
      </c>
      <c r="FN79" s="8" t="str">
        <f t="shared" si="117"/>
        <v/>
      </c>
      <c r="FO79" s="8" t="str">
        <f t="shared" si="117"/>
        <v/>
      </c>
      <c r="FP79" s="8" t="str">
        <f t="shared" si="184"/>
        <v/>
      </c>
      <c r="FQ79" s="8" t="str">
        <f t="shared" si="185"/>
        <v/>
      </c>
      <c r="FR79" s="8" t="str">
        <f t="shared" si="186"/>
        <v/>
      </c>
      <c r="FS79" s="8" t="str">
        <f t="shared" si="187"/>
        <v/>
      </c>
      <c r="FT79" s="8" t="str">
        <f t="shared" si="188"/>
        <v/>
      </c>
      <c r="FU79" s="8" t="str">
        <f t="shared" si="189"/>
        <v/>
      </c>
      <c r="FV79" s="8" t="str">
        <f t="shared" si="190"/>
        <v/>
      </c>
      <c r="FW79" s="8" t="str">
        <f t="shared" si="118"/>
        <v/>
      </c>
      <c r="FX79" s="8" t="str">
        <f t="shared" si="118"/>
        <v/>
      </c>
      <c r="FY79" s="8" t="str">
        <f t="shared" si="118"/>
        <v/>
      </c>
      <c r="FZ79" s="8" t="str">
        <f t="shared" si="191"/>
        <v/>
      </c>
      <c r="GA79" s="8" t="str">
        <f t="shared" si="192"/>
        <v/>
      </c>
      <c r="GB79" s="8" t="str">
        <f t="shared" si="193"/>
        <v/>
      </c>
      <c r="GC79" s="8" t="str">
        <f t="shared" si="194"/>
        <v/>
      </c>
      <c r="GD79" s="8" t="str">
        <f t="shared" si="195"/>
        <v/>
      </c>
      <c r="GE79" s="8" t="str">
        <f t="shared" si="196"/>
        <v/>
      </c>
      <c r="GF79" s="8" t="str">
        <f t="shared" si="197"/>
        <v/>
      </c>
      <c r="GG79" s="8" t="str">
        <f t="shared" si="198"/>
        <v/>
      </c>
      <c r="GH79" s="8" t="str">
        <f t="shared" si="199"/>
        <v/>
      </c>
      <c r="GI79" s="8" t="str">
        <f t="shared" si="200"/>
        <v/>
      </c>
      <c r="GJ79" s="8" t="str">
        <f t="shared" si="201"/>
        <v/>
      </c>
      <c r="GK79" s="8" t="str">
        <f t="shared" si="202"/>
        <v/>
      </c>
      <c r="GL79" s="8" t="str">
        <f t="shared" si="203"/>
        <v/>
      </c>
      <c r="GM79" s="8" t="str">
        <f t="shared" si="204"/>
        <v/>
      </c>
      <c r="GN79" s="8" t="str">
        <f t="shared" si="205"/>
        <v/>
      </c>
      <c r="GO79" s="8" t="str">
        <f t="shared" si="206"/>
        <v/>
      </c>
      <c r="GP79" s="8" t="str">
        <f t="shared" si="207"/>
        <v/>
      </c>
      <c r="GQ79" s="8" t="str">
        <f t="shared" si="208"/>
        <v/>
      </c>
      <c r="GR79" s="8" t="str">
        <f t="shared" si="209"/>
        <v/>
      </c>
      <c r="GS79" s="8" t="str">
        <f t="shared" si="210"/>
        <v/>
      </c>
      <c r="GT79" s="8" t="str">
        <f t="shared" si="211"/>
        <v/>
      </c>
      <c r="GU79" s="8" t="str">
        <f t="shared" si="212"/>
        <v/>
      </c>
      <c r="GV79" s="8" t="str">
        <f t="shared" si="213"/>
        <v/>
      </c>
      <c r="GW79" s="8" t="str">
        <f t="shared" si="214"/>
        <v/>
      </c>
      <c r="GX79" s="8" t="str">
        <f t="shared" si="215"/>
        <v/>
      </c>
      <c r="GY79" s="8" t="str">
        <f t="shared" si="216"/>
        <v/>
      </c>
      <c r="GZ79" s="8" t="str">
        <f t="shared" si="217"/>
        <v/>
      </c>
      <c r="HA79" s="8" t="str">
        <f t="shared" si="218"/>
        <v/>
      </c>
      <c r="HB79" s="8" t="str">
        <f t="shared" si="219"/>
        <v/>
      </c>
      <c r="HC79" s="8" t="str">
        <f t="shared" si="220"/>
        <v/>
      </c>
      <c r="HD79" s="8" t="str">
        <f t="shared" si="221"/>
        <v/>
      </c>
      <c r="HE79" s="8" t="str">
        <f t="shared" si="222"/>
        <v/>
      </c>
      <c r="HF79" s="8" t="str">
        <f t="shared" si="223"/>
        <v/>
      </c>
      <c r="HG79" s="8" t="str">
        <f t="shared" si="224"/>
        <v/>
      </c>
      <c r="HH79" s="8" t="str">
        <f t="shared" si="225"/>
        <v/>
      </c>
      <c r="HI79" s="8" t="str">
        <f t="shared" si="226"/>
        <v/>
      </c>
      <c r="HJ79" s="8" t="str">
        <f t="shared" si="227"/>
        <v/>
      </c>
      <c r="HK79" s="8" t="str">
        <f t="shared" si="228"/>
        <v/>
      </c>
      <c r="HL79" s="8" t="str">
        <f t="shared" si="229"/>
        <v/>
      </c>
      <c r="HM79" s="8" t="str">
        <f t="shared" si="230"/>
        <v/>
      </c>
      <c r="HN79" s="8" t="str">
        <f t="shared" si="231"/>
        <v/>
      </c>
      <c r="HO79" s="8" t="str">
        <f t="shared" si="232"/>
        <v/>
      </c>
      <c r="HP79" s="8" t="str">
        <f t="shared" si="233"/>
        <v/>
      </c>
      <c r="HQ79" s="9"/>
      <c r="HR79" s="147" t="str">
        <f t="shared" si="134"/>
        <v/>
      </c>
      <c r="HS79" s="147" t="str">
        <f t="shared" si="234"/>
        <v/>
      </c>
      <c r="HT79" s="147" t="str">
        <f t="shared" si="235"/>
        <v/>
      </c>
      <c r="HU79" s="147" t="str">
        <f t="shared" si="236"/>
        <v/>
      </c>
      <c r="HV79" s="147" t="str">
        <f t="shared" si="135"/>
        <v/>
      </c>
      <c r="HW79" s="147" t="str">
        <f t="shared" si="136"/>
        <v/>
      </c>
      <c r="HX79" s="9"/>
      <c r="IA79" s="11"/>
      <c r="IB79" s="11">
        <f t="shared" si="137"/>
        <v>0</v>
      </c>
      <c r="IC79" s="34" t="str">
        <f t="shared" si="138"/>
        <v/>
      </c>
      <c r="IE79" s="12" t="s">
        <v>3</v>
      </c>
    </row>
    <row r="80" spans="1:239" s="10" customFormat="1" ht="25.5" x14ac:dyDescent="0.2">
      <c r="A80" s="30">
        <v>71</v>
      </c>
      <c r="B80" s="31" t="str">
        <f t="shared" si="126"/>
        <v/>
      </c>
      <c r="C80" s="70"/>
      <c r="D80" s="19"/>
      <c r="E80" s="19"/>
      <c r="F80" s="73"/>
      <c r="G80" s="73"/>
      <c r="H80" s="73"/>
      <c r="I80" s="73"/>
      <c r="J80" s="19"/>
      <c r="K80" s="19"/>
      <c r="L80" s="19"/>
      <c r="M80" s="19"/>
      <c r="N80" s="19"/>
      <c r="O80" s="28"/>
      <c r="P80" s="19"/>
      <c r="Q80" s="28"/>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19"/>
      <c r="CD80" s="19"/>
      <c r="CE80" s="19"/>
      <c r="CF80" s="19"/>
      <c r="CG80" s="19"/>
      <c r="CH80" s="19"/>
      <c r="CI80" s="19"/>
      <c r="CJ80" s="19"/>
      <c r="CK80" s="19"/>
      <c r="CL80" s="19"/>
      <c r="CM80" s="19"/>
      <c r="CN80" s="19"/>
      <c r="CO80" s="19"/>
      <c r="CP80" s="19"/>
      <c r="CQ80" s="19"/>
      <c r="CR80" s="19"/>
      <c r="CS80" s="19"/>
      <c r="CT80" s="19"/>
      <c r="CU80" s="19"/>
      <c r="CV80" s="19"/>
      <c r="CW80" s="19"/>
      <c r="CX80" s="19"/>
      <c r="CY80" s="19"/>
      <c r="CZ80" s="19"/>
      <c r="DA80" s="19"/>
      <c r="DB80" s="19"/>
      <c r="DC80" s="19"/>
      <c r="DD80" s="61"/>
      <c r="DE80" s="163"/>
      <c r="DF80" s="31" t="str">
        <f t="shared" si="127"/>
        <v/>
      </c>
      <c r="DG80" s="153"/>
      <c r="DH80" s="154"/>
      <c r="DI80" s="154"/>
      <c r="DJ80" s="154"/>
      <c r="DK80" s="154"/>
      <c r="DL80" s="155"/>
      <c r="DN80" s="121"/>
      <c r="DO80" s="8" t="str">
        <f t="shared" si="128"/>
        <v/>
      </c>
      <c r="DP80" s="8" t="str">
        <f t="shared" si="139"/>
        <v/>
      </c>
      <c r="DQ80" s="8" t="str">
        <f t="shared" si="140"/>
        <v/>
      </c>
      <c r="DR80" s="134" t="str">
        <f t="shared" si="129"/>
        <v/>
      </c>
      <c r="DS80" s="8" t="str">
        <f t="shared" si="141"/>
        <v/>
      </c>
      <c r="DT80" s="8" t="str">
        <f t="shared" si="130"/>
        <v/>
      </c>
      <c r="DU80" s="8" t="str">
        <f t="shared" si="131"/>
        <v/>
      </c>
      <c r="DV80" s="8" t="str">
        <f t="shared" si="142"/>
        <v/>
      </c>
      <c r="DW80" s="8" t="str">
        <f t="shared" si="143"/>
        <v/>
      </c>
      <c r="DX80" s="8" t="str">
        <f t="shared" si="132"/>
        <v/>
      </c>
      <c r="DY80" s="8" t="str">
        <f t="shared" si="133"/>
        <v/>
      </c>
      <c r="DZ80" s="8" t="str">
        <f t="shared" si="144"/>
        <v/>
      </c>
      <c r="EA80" s="8" t="str">
        <f t="shared" si="145"/>
        <v/>
      </c>
      <c r="EB80" s="8" t="str">
        <f t="shared" si="146"/>
        <v/>
      </c>
      <c r="EC80" s="8" t="str">
        <f t="shared" si="147"/>
        <v/>
      </c>
      <c r="ED80" s="8" t="str">
        <f t="shared" si="148"/>
        <v/>
      </c>
      <c r="EE80" s="8" t="str">
        <f t="shared" si="149"/>
        <v/>
      </c>
      <c r="EF80" s="8" t="str">
        <f t="shared" si="150"/>
        <v/>
      </c>
      <c r="EG80" s="8" t="str">
        <f t="shared" si="151"/>
        <v/>
      </c>
      <c r="EH80" s="8" t="str">
        <f t="shared" si="152"/>
        <v/>
      </c>
      <c r="EI80" s="8" t="str">
        <f t="shared" si="153"/>
        <v/>
      </c>
      <c r="EJ80" s="8" t="str">
        <f t="shared" si="154"/>
        <v/>
      </c>
      <c r="EK80" s="8" t="str">
        <f t="shared" si="155"/>
        <v/>
      </c>
      <c r="EL80" s="8" t="str">
        <f t="shared" si="156"/>
        <v/>
      </c>
      <c r="EM80" s="8" t="str">
        <f t="shared" si="157"/>
        <v/>
      </c>
      <c r="EN80" s="8" t="str">
        <f t="shared" si="158"/>
        <v/>
      </c>
      <c r="EO80" s="8" t="str">
        <f t="shared" si="159"/>
        <v/>
      </c>
      <c r="EP80" s="8" t="str">
        <f t="shared" si="160"/>
        <v/>
      </c>
      <c r="EQ80" s="8" t="str">
        <f t="shared" si="161"/>
        <v/>
      </c>
      <c r="ER80" s="8" t="str">
        <f t="shared" si="162"/>
        <v/>
      </c>
      <c r="ES80" s="8" t="str">
        <f t="shared" si="163"/>
        <v/>
      </c>
      <c r="ET80" s="8" t="str">
        <f t="shared" si="164"/>
        <v/>
      </c>
      <c r="EU80" s="8" t="str">
        <f t="shared" si="165"/>
        <v/>
      </c>
      <c r="EV80" s="8" t="str">
        <f t="shared" si="166"/>
        <v/>
      </c>
      <c r="EW80" s="8" t="str">
        <f t="shared" si="167"/>
        <v/>
      </c>
      <c r="EX80" s="8" t="str">
        <f t="shared" si="168"/>
        <v/>
      </c>
      <c r="EY80" s="8" t="str">
        <f t="shared" si="169"/>
        <v/>
      </c>
      <c r="EZ80" s="8" t="str">
        <f t="shared" si="170"/>
        <v/>
      </c>
      <c r="FA80" s="8" t="str">
        <f t="shared" si="171"/>
        <v/>
      </c>
      <c r="FB80" s="8" t="str">
        <f t="shared" si="172"/>
        <v/>
      </c>
      <c r="FC80" s="8" t="str">
        <f t="shared" si="173"/>
        <v/>
      </c>
      <c r="FD80" s="8" t="str">
        <f t="shared" si="174"/>
        <v/>
      </c>
      <c r="FE80" s="8" t="str">
        <f t="shared" si="175"/>
        <v/>
      </c>
      <c r="FF80" s="8" t="str">
        <f t="shared" si="176"/>
        <v/>
      </c>
      <c r="FG80" s="8" t="str">
        <f t="shared" si="177"/>
        <v/>
      </c>
      <c r="FH80" s="8" t="str">
        <f t="shared" si="178"/>
        <v/>
      </c>
      <c r="FI80" s="8" t="str">
        <f t="shared" si="179"/>
        <v/>
      </c>
      <c r="FJ80" s="8" t="str">
        <f t="shared" si="180"/>
        <v/>
      </c>
      <c r="FK80" s="8" t="str">
        <f t="shared" si="181"/>
        <v/>
      </c>
      <c r="FL80" s="8" t="str">
        <f t="shared" si="182"/>
        <v/>
      </c>
      <c r="FM80" s="8" t="str">
        <f t="shared" si="183"/>
        <v/>
      </c>
      <c r="FN80" s="8" t="str">
        <f t="shared" si="117"/>
        <v/>
      </c>
      <c r="FO80" s="8" t="str">
        <f t="shared" si="117"/>
        <v/>
      </c>
      <c r="FP80" s="8" t="str">
        <f t="shared" si="184"/>
        <v/>
      </c>
      <c r="FQ80" s="8" t="str">
        <f t="shared" si="185"/>
        <v/>
      </c>
      <c r="FR80" s="8" t="str">
        <f t="shared" si="186"/>
        <v/>
      </c>
      <c r="FS80" s="8" t="str">
        <f t="shared" si="187"/>
        <v/>
      </c>
      <c r="FT80" s="8" t="str">
        <f t="shared" si="188"/>
        <v/>
      </c>
      <c r="FU80" s="8" t="str">
        <f t="shared" si="189"/>
        <v/>
      </c>
      <c r="FV80" s="8" t="str">
        <f t="shared" si="190"/>
        <v/>
      </c>
      <c r="FW80" s="8" t="str">
        <f t="shared" si="118"/>
        <v/>
      </c>
      <c r="FX80" s="8" t="str">
        <f t="shared" si="118"/>
        <v/>
      </c>
      <c r="FY80" s="8" t="str">
        <f t="shared" si="118"/>
        <v/>
      </c>
      <c r="FZ80" s="8" t="str">
        <f t="shared" si="191"/>
        <v/>
      </c>
      <c r="GA80" s="8" t="str">
        <f t="shared" si="192"/>
        <v/>
      </c>
      <c r="GB80" s="8" t="str">
        <f t="shared" si="193"/>
        <v/>
      </c>
      <c r="GC80" s="8" t="str">
        <f t="shared" si="194"/>
        <v/>
      </c>
      <c r="GD80" s="8" t="str">
        <f t="shared" si="195"/>
        <v/>
      </c>
      <c r="GE80" s="8" t="str">
        <f t="shared" si="196"/>
        <v/>
      </c>
      <c r="GF80" s="8" t="str">
        <f t="shared" si="197"/>
        <v/>
      </c>
      <c r="GG80" s="8" t="str">
        <f t="shared" si="198"/>
        <v/>
      </c>
      <c r="GH80" s="8" t="str">
        <f t="shared" si="199"/>
        <v/>
      </c>
      <c r="GI80" s="8" t="str">
        <f t="shared" si="200"/>
        <v/>
      </c>
      <c r="GJ80" s="8" t="str">
        <f t="shared" si="201"/>
        <v/>
      </c>
      <c r="GK80" s="8" t="str">
        <f t="shared" si="202"/>
        <v/>
      </c>
      <c r="GL80" s="8" t="str">
        <f t="shared" si="203"/>
        <v/>
      </c>
      <c r="GM80" s="8" t="str">
        <f t="shared" si="204"/>
        <v/>
      </c>
      <c r="GN80" s="8" t="str">
        <f t="shared" si="205"/>
        <v/>
      </c>
      <c r="GO80" s="8" t="str">
        <f t="shared" si="206"/>
        <v/>
      </c>
      <c r="GP80" s="8" t="str">
        <f t="shared" si="207"/>
        <v/>
      </c>
      <c r="GQ80" s="8" t="str">
        <f t="shared" si="208"/>
        <v/>
      </c>
      <c r="GR80" s="8" t="str">
        <f t="shared" si="209"/>
        <v/>
      </c>
      <c r="GS80" s="8" t="str">
        <f t="shared" si="210"/>
        <v/>
      </c>
      <c r="GT80" s="8" t="str">
        <f t="shared" si="211"/>
        <v/>
      </c>
      <c r="GU80" s="8" t="str">
        <f t="shared" si="212"/>
        <v/>
      </c>
      <c r="GV80" s="8" t="str">
        <f t="shared" si="213"/>
        <v/>
      </c>
      <c r="GW80" s="8" t="str">
        <f t="shared" si="214"/>
        <v/>
      </c>
      <c r="GX80" s="8" t="str">
        <f t="shared" si="215"/>
        <v/>
      </c>
      <c r="GY80" s="8" t="str">
        <f t="shared" si="216"/>
        <v/>
      </c>
      <c r="GZ80" s="8" t="str">
        <f t="shared" si="217"/>
        <v/>
      </c>
      <c r="HA80" s="8" t="str">
        <f t="shared" si="218"/>
        <v/>
      </c>
      <c r="HB80" s="8" t="str">
        <f t="shared" si="219"/>
        <v/>
      </c>
      <c r="HC80" s="8" t="str">
        <f t="shared" si="220"/>
        <v/>
      </c>
      <c r="HD80" s="8" t="str">
        <f t="shared" si="221"/>
        <v/>
      </c>
      <c r="HE80" s="8" t="str">
        <f t="shared" si="222"/>
        <v/>
      </c>
      <c r="HF80" s="8" t="str">
        <f t="shared" si="223"/>
        <v/>
      </c>
      <c r="HG80" s="8" t="str">
        <f t="shared" si="224"/>
        <v/>
      </c>
      <c r="HH80" s="8" t="str">
        <f t="shared" si="225"/>
        <v/>
      </c>
      <c r="HI80" s="8" t="str">
        <f t="shared" si="226"/>
        <v/>
      </c>
      <c r="HJ80" s="8" t="str">
        <f t="shared" si="227"/>
        <v/>
      </c>
      <c r="HK80" s="8" t="str">
        <f t="shared" si="228"/>
        <v/>
      </c>
      <c r="HL80" s="8" t="str">
        <f t="shared" si="229"/>
        <v/>
      </c>
      <c r="HM80" s="8" t="str">
        <f t="shared" si="230"/>
        <v/>
      </c>
      <c r="HN80" s="8" t="str">
        <f t="shared" si="231"/>
        <v/>
      </c>
      <c r="HO80" s="8" t="str">
        <f t="shared" si="232"/>
        <v/>
      </c>
      <c r="HP80" s="8" t="str">
        <f t="shared" si="233"/>
        <v/>
      </c>
      <c r="HQ80" s="9"/>
      <c r="HR80" s="147" t="str">
        <f t="shared" si="134"/>
        <v/>
      </c>
      <c r="HS80" s="147" t="str">
        <f t="shared" si="234"/>
        <v/>
      </c>
      <c r="HT80" s="147" t="str">
        <f t="shared" si="235"/>
        <v/>
      </c>
      <c r="HU80" s="147" t="str">
        <f t="shared" si="236"/>
        <v/>
      </c>
      <c r="HV80" s="147" t="str">
        <f t="shared" si="135"/>
        <v/>
      </c>
      <c r="HW80" s="147" t="str">
        <f t="shared" si="136"/>
        <v/>
      </c>
      <c r="HX80" s="9"/>
      <c r="IA80" s="11"/>
      <c r="IB80" s="11">
        <f t="shared" si="137"/>
        <v>0</v>
      </c>
      <c r="IC80" s="34" t="str">
        <f t="shared" si="138"/>
        <v/>
      </c>
      <c r="IE80" s="12" t="s">
        <v>3</v>
      </c>
    </row>
    <row r="81" spans="1:239" s="10" customFormat="1" ht="25.5" x14ac:dyDescent="0.2">
      <c r="A81" s="30">
        <v>72</v>
      </c>
      <c r="B81" s="31" t="str">
        <f t="shared" si="126"/>
        <v/>
      </c>
      <c r="C81" s="70"/>
      <c r="D81" s="19"/>
      <c r="E81" s="19"/>
      <c r="F81" s="73"/>
      <c r="G81" s="73"/>
      <c r="H81" s="73"/>
      <c r="I81" s="73"/>
      <c r="J81" s="19"/>
      <c r="K81" s="19"/>
      <c r="L81" s="19"/>
      <c r="M81" s="19"/>
      <c r="N81" s="19"/>
      <c r="O81" s="28"/>
      <c r="P81" s="19"/>
      <c r="Q81" s="28"/>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c r="CG81" s="19"/>
      <c r="CH81" s="19"/>
      <c r="CI81" s="19"/>
      <c r="CJ81" s="19"/>
      <c r="CK81" s="19"/>
      <c r="CL81" s="19"/>
      <c r="CM81" s="19"/>
      <c r="CN81" s="19"/>
      <c r="CO81" s="19"/>
      <c r="CP81" s="19"/>
      <c r="CQ81" s="19"/>
      <c r="CR81" s="19"/>
      <c r="CS81" s="19"/>
      <c r="CT81" s="19"/>
      <c r="CU81" s="19"/>
      <c r="CV81" s="19"/>
      <c r="CW81" s="19"/>
      <c r="CX81" s="19"/>
      <c r="CY81" s="19"/>
      <c r="CZ81" s="19"/>
      <c r="DA81" s="19"/>
      <c r="DB81" s="19"/>
      <c r="DC81" s="19"/>
      <c r="DD81" s="61"/>
      <c r="DE81" s="163"/>
      <c r="DF81" s="31" t="str">
        <f t="shared" si="127"/>
        <v/>
      </c>
      <c r="DG81" s="153"/>
      <c r="DH81" s="154"/>
      <c r="DI81" s="154"/>
      <c r="DJ81" s="154"/>
      <c r="DK81" s="154"/>
      <c r="DL81" s="155"/>
      <c r="DN81" s="121"/>
      <c r="DO81" s="8" t="str">
        <f t="shared" si="128"/>
        <v/>
      </c>
      <c r="DP81" s="8" t="str">
        <f t="shared" si="139"/>
        <v/>
      </c>
      <c r="DQ81" s="8" t="str">
        <f t="shared" si="140"/>
        <v/>
      </c>
      <c r="DR81" s="134" t="str">
        <f t="shared" si="129"/>
        <v/>
      </c>
      <c r="DS81" s="8" t="str">
        <f t="shared" si="141"/>
        <v/>
      </c>
      <c r="DT81" s="8" t="str">
        <f t="shared" si="130"/>
        <v/>
      </c>
      <c r="DU81" s="8" t="str">
        <f t="shared" si="131"/>
        <v/>
      </c>
      <c r="DV81" s="8" t="str">
        <f t="shared" si="142"/>
        <v/>
      </c>
      <c r="DW81" s="8" t="str">
        <f t="shared" si="143"/>
        <v/>
      </c>
      <c r="DX81" s="8" t="str">
        <f t="shared" si="132"/>
        <v/>
      </c>
      <c r="DY81" s="8" t="str">
        <f t="shared" si="133"/>
        <v/>
      </c>
      <c r="DZ81" s="8" t="str">
        <f t="shared" si="144"/>
        <v/>
      </c>
      <c r="EA81" s="8" t="str">
        <f t="shared" si="145"/>
        <v/>
      </c>
      <c r="EB81" s="8" t="str">
        <f t="shared" si="146"/>
        <v/>
      </c>
      <c r="EC81" s="8" t="str">
        <f t="shared" si="147"/>
        <v/>
      </c>
      <c r="ED81" s="8" t="str">
        <f t="shared" si="148"/>
        <v/>
      </c>
      <c r="EE81" s="8" t="str">
        <f t="shared" si="149"/>
        <v/>
      </c>
      <c r="EF81" s="8" t="str">
        <f t="shared" si="150"/>
        <v/>
      </c>
      <c r="EG81" s="8" t="str">
        <f t="shared" si="151"/>
        <v/>
      </c>
      <c r="EH81" s="8" t="str">
        <f t="shared" si="152"/>
        <v/>
      </c>
      <c r="EI81" s="8" t="str">
        <f t="shared" si="153"/>
        <v/>
      </c>
      <c r="EJ81" s="8" t="str">
        <f t="shared" si="154"/>
        <v/>
      </c>
      <c r="EK81" s="8" t="str">
        <f t="shared" si="155"/>
        <v/>
      </c>
      <c r="EL81" s="8" t="str">
        <f t="shared" si="156"/>
        <v/>
      </c>
      <c r="EM81" s="8" t="str">
        <f t="shared" si="157"/>
        <v/>
      </c>
      <c r="EN81" s="8" t="str">
        <f t="shared" si="158"/>
        <v/>
      </c>
      <c r="EO81" s="8" t="str">
        <f t="shared" si="159"/>
        <v/>
      </c>
      <c r="EP81" s="8" t="str">
        <f t="shared" si="160"/>
        <v/>
      </c>
      <c r="EQ81" s="8" t="str">
        <f t="shared" si="161"/>
        <v/>
      </c>
      <c r="ER81" s="8" t="str">
        <f t="shared" si="162"/>
        <v/>
      </c>
      <c r="ES81" s="8" t="str">
        <f t="shared" si="163"/>
        <v/>
      </c>
      <c r="ET81" s="8" t="str">
        <f t="shared" si="164"/>
        <v/>
      </c>
      <c r="EU81" s="8" t="str">
        <f t="shared" si="165"/>
        <v/>
      </c>
      <c r="EV81" s="8" t="str">
        <f t="shared" si="166"/>
        <v/>
      </c>
      <c r="EW81" s="8" t="str">
        <f t="shared" si="167"/>
        <v/>
      </c>
      <c r="EX81" s="8" t="str">
        <f t="shared" si="168"/>
        <v/>
      </c>
      <c r="EY81" s="8" t="str">
        <f t="shared" si="169"/>
        <v/>
      </c>
      <c r="EZ81" s="8" t="str">
        <f t="shared" si="170"/>
        <v/>
      </c>
      <c r="FA81" s="8" t="str">
        <f t="shared" si="171"/>
        <v/>
      </c>
      <c r="FB81" s="8" t="str">
        <f t="shared" si="172"/>
        <v/>
      </c>
      <c r="FC81" s="8" t="str">
        <f t="shared" si="173"/>
        <v/>
      </c>
      <c r="FD81" s="8" t="str">
        <f t="shared" si="174"/>
        <v/>
      </c>
      <c r="FE81" s="8" t="str">
        <f t="shared" si="175"/>
        <v/>
      </c>
      <c r="FF81" s="8" t="str">
        <f t="shared" si="176"/>
        <v/>
      </c>
      <c r="FG81" s="8" t="str">
        <f t="shared" si="177"/>
        <v/>
      </c>
      <c r="FH81" s="8" t="str">
        <f t="shared" si="178"/>
        <v/>
      </c>
      <c r="FI81" s="8" t="str">
        <f t="shared" si="179"/>
        <v/>
      </c>
      <c r="FJ81" s="8" t="str">
        <f t="shared" si="180"/>
        <v/>
      </c>
      <c r="FK81" s="8" t="str">
        <f t="shared" si="181"/>
        <v/>
      </c>
      <c r="FL81" s="8" t="str">
        <f t="shared" si="182"/>
        <v/>
      </c>
      <c r="FM81" s="8" t="str">
        <f t="shared" si="183"/>
        <v/>
      </c>
      <c r="FN81" s="8" t="str">
        <f t="shared" si="117"/>
        <v/>
      </c>
      <c r="FO81" s="8" t="str">
        <f t="shared" si="117"/>
        <v/>
      </c>
      <c r="FP81" s="8" t="str">
        <f t="shared" si="184"/>
        <v/>
      </c>
      <c r="FQ81" s="8" t="str">
        <f t="shared" si="185"/>
        <v/>
      </c>
      <c r="FR81" s="8" t="str">
        <f t="shared" si="186"/>
        <v/>
      </c>
      <c r="FS81" s="8" t="str">
        <f t="shared" si="187"/>
        <v/>
      </c>
      <c r="FT81" s="8" t="str">
        <f t="shared" si="188"/>
        <v/>
      </c>
      <c r="FU81" s="8" t="str">
        <f t="shared" si="189"/>
        <v/>
      </c>
      <c r="FV81" s="8" t="str">
        <f t="shared" si="190"/>
        <v/>
      </c>
      <c r="FW81" s="8" t="str">
        <f t="shared" si="118"/>
        <v/>
      </c>
      <c r="FX81" s="8" t="str">
        <f t="shared" si="118"/>
        <v/>
      </c>
      <c r="FY81" s="8" t="str">
        <f t="shared" si="118"/>
        <v/>
      </c>
      <c r="FZ81" s="8" t="str">
        <f t="shared" si="191"/>
        <v/>
      </c>
      <c r="GA81" s="8" t="str">
        <f t="shared" si="192"/>
        <v/>
      </c>
      <c r="GB81" s="8" t="str">
        <f t="shared" si="193"/>
        <v/>
      </c>
      <c r="GC81" s="8" t="str">
        <f t="shared" si="194"/>
        <v/>
      </c>
      <c r="GD81" s="8" t="str">
        <f t="shared" si="195"/>
        <v/>
      </c>
      <c r="GE81" s="8" t="str">
        <f t="shared" si="196"/>
        <v/>
      </c>
      <c r="GF81" s="8" t="str">
        <f t="shared" si="197"/>
        <v/>
      </c>
      <c r="GG81" s="8" t="str">
        <f t="shared" si="198"/>
        <v/>
      </c>
      <c r="GH81" s="8" t="str">
        <f t="shared" si="199"/>
        <v/>
      </c>
      <c r="GI81" s="8" t="str">
        <f t="shared" si="200"/>
        <v/>
      </c>
      <c r="GJ81" s="8" t="str">
        <f t="shared" si="201"/>
        <v/>
      </c>
      <c r="GK81" s="8" t="str">
        <f t="shared" si="202"/>
        <v/>
      </c>
      <c r="GL81" s="8" t="str">
        <f t="shared" si="203"/>
        <v/>
      </c>
      <c r="GM81" s="8" t="str">
        <f t="shared" si="204"/>
        <v/>
      </c>
      <c r="GN81" s="8" t="str">
        <f t="shared" si="205"/>
        <v/>
      </c>
      <c r="GO81" s="8" t="str">
        <f t="shared" si="206"/>
        <v/>
      </c>
      <c r="GP81" s="8" t="str">
        <f t="shared" si="207"/>
        <v/>
      </c>
      <c r="GQ81" s="8" t="str">
        <f t="shared" si="208"/>
        <v/>
      </c>
      <c r="GR81" s="8" t="str">
        <f t="shared" si="209"/>
        <v/>
      </c>
      <c r="GS81" s="8" t="str">
        <f t="shared" si="210"/>
        <v/>
      </c>
      <c r="GT81" s="8" t="str">
        <f t="shared" si="211"/>
        <v/>
      </c>
      <c r="GU81" s="8" t="str">
        <f t="shared" si="212"/>
        <v/>
      </c>
      <c r="GV81" s="8" t="str">
        <f t="shared" si="213"/>
        <v/>
      </c>
      <c r="GW81" s="8" t="str">
        <f t="shared" si="214"/>
        <v/>
      </c>
      <c r="GX81" s="8" t="str">
        <f t="shared" si="215"/>
        <v/>
      </c>
      <c r="GY81" s="8" t="str">
        <f t="shared" si="216"/>
        <v/>
      </c>
      <c r="GZ81" s="8" t="str">
        <f t="shared" si="217"/>
        <v/>
      </c>
      <c r="HA81" s="8" t="str">
        <f t="shared" si="218"/>
        <v/>
      </c>
      <c r="HB81" s="8" t="str">
        <f t="shared" si="219"/>
        <v/>
      </c>
      <c r="HC81" s="8" t="str">
        <f t="shared" si="220"/>
        <v/>
      </c>
      <c r="HD81" s="8" t="str">
        <f t="shared" si="221"/>
        <v/>
      </c>
      <c r="HE81" s="8" t="str">
        <f t="shared" si="222"/>
        <v/>
      </c>
      <c r="HF81" s="8" t="str">
        <f t="shared" si="223"/>
        <v/>
      </c>
      <c r="HG81" s="8" t="str">
        <f t="shared" si="224"/>
        <v/>
      </c>
      <c r="HH81" s="8" t="str">
        <f t="shared" si="225"/>
        <v/>
      </c>
      <c r="HI81" s="8" t="str">
        <f t="shared" si="226"/>
        <v/>
      </c>
      <c r="HJ81" s="8" t="str">
        <f t="shared" si="227"/>
        <v/>
      </c>
      <c r="HK81" s="8" t="str">
        <f t="shared" si="228"/>
        <v/>
      </c>
      <c r="HL81" s="8" t="str">
        <f t="shared" si="229"/>
        <v/>
      </c>
      <c r="HM81" s="8" t="str">
        <f t="shared" si="230"/>
        <v/>
      </c>
      <c r="HN81" s="8" t="str">
        <f t="shared" si="231"/>
        <v/>
      </c>
      <c r="HO81" s="8" t="str">
        <f t="shared" si="232"/>
        <v/>
      </c>
      <c r="HP81" s="8" t="str">
        <f t="shared" si="233"/>
        <v/>
      </c>
      <c r="HQ81" s="9"/>
      <c r="HR81" s="147" t="str">
        <f t="shared" si="134"/>
        <v/>
      </c>
      <c r="HS81" s="147" t="str">
        <f t="shared" si="234"/>
        <v/>
      </c>
      <c r="HT81" s="147" t="str">
        <f t="shared" si="235"/>
        <v/>
      </c>
      <c r="HU81" s="147" t="str">
        <f t="shared" si="236"/>
        <v/>
      </c>
      <c r="HV81" s="147" t="str">
        <f t="shared" si="135"/>
        <v/>
      </c>
      <c r="HW81" s="147" t="str">
        <f t="shared" si="136"/>
        <v/>
      </c>
      <c r="HX81" s="9"/>
      <c r="IA81" s="11"/>
      <c r="IB81" s="11">
        <f t="shared" si="137"/>
        <v>0</v>
      </c>
      <c r="IC81" s="34" t="str">
        <f t="shared" si="138"/>
        <v/>
      </c>
      <c r="IE81" s="12" t="s">
        <v>3</v>
      </c>
    </row>
    <row r="82" spans="1:239" s="10" customFormat="1" ht="25.5" x14ac:dyDescent="0.2">
      <c r="A82" s="30">
        <v>73</v>
      </c>
      <c r="B82" s="31" t="str">
        <f t="shared" si="126"/>
        <v/>
      </c>
      <c r="C82" s="70"/>
      <c r="D82" s="19"/>
      <c r="E82" s="19"/>
      <c r="F82" s="73"/>
      <c r="G82" s="73"/>
      <c r="H82" s="73"/>
      <c r="I82" s="73"/>
      <c r="J82" s="19"/>
      <c r="K82" s="19"/>
      <c r="L82" s="19"/>
      <c r="M82" s="19"/>
      <c r="N82" s="19"/>
      <c r="O82" s="28"/>
      <c r="P82" s="19"/>
      <c r="Q82" s="28"/>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61"/>
      <c r="DE82" s="163"/>
      <c r="DF82" s="31" t="str">
        <f t="shared" si="127"/>
        <v/>
      </c>
      <c r="DG82" s="153"/>
      <c r="DH82" s="154"/>
      <c r="DI82" s="154"/>
      <c r="DJ82" s="154"/>
      <c r="DK82" s="154"/>
      <c r="DL82" s="155"/>
      <c r="DN82" s="121"/>
      <c r="DO82" s="8" t="str">
        <f t="shared" si="128"/>
        <v/>
      </c>
      <c r="DP82" s="8" t="str">
        <f t="shared" si="139"/>
        <v/>
      </c>
      <c r="DQ82" s="8" t="str">
        <f t="shared" si="140"/>
        <v/>
      </c>
      <c r="DR82" s="134" t="str">
        <f t="shared" si="129"/>
        <v/>
      </c>
      <c r="DS82" s="8" t="str">
        <f t="shared" si="141"/>
        <v/>
      </c>
      <c r="DT82" s="8" t="str">
        <f t="shared" si="130"/>
        <v/>
      </c>
      <c r="DU82" s="8" t="str">
        <f t="shared" si="131"/>
        <v/>
      </c>
      <c r="DV82" s="8" t="str">
        <f t="shared" si="142"/>
        <v/>
      </c>
      <c r="DW82" s="8" t="str">
        <f t="shared" si="143"/>
        <v/>
      </c>
      <c r="DX82" s="8" t="str">
        <f t="shared" si="132"/>
        <v/>
      </c>
      <c r="DY82" s="8" t="str">
        <f t="shared" si="133"/>
        <v/>
      </c>
      <c r="DZ82" s="8" t="str">
        <f t="shared" si="144"/>
        <v/>
      </c>
      <c r="EA82" s="8" t="str">
        <f t="shared" si="145"/>
        <v/>
      </c>
      <c r="EB82" s="8" t="str">
        <f t="shared" si="146"/>
        <v/>
      </c>
      <c r="EC82" s="8" t="str">
        <f t="shared" si="147"/>
        <v/>
      </c>
      <c r="ED82" s="8" t="str">
        <f t="shared" si="148"/>
        <v/>
      </c>
      <c r="EE82" s="8" t="str">
        <f t="shared" si="149"/>
        <v/>
      </c>
      <c r="EF82" s="8" t="str">
        <f t="shared" si="150"/>
        <v/>
      </c>
      <c r="EG82" s="8" t="str">
        <f t="shared" si="151"/>
        <v/>
      </c>
      <c r="EH82" s="8" t="str">
        <f t="shared" si="152"/>
        <v/>
      </c>
      <c r="EI82" s="8" t="str">
        <f t="shared" si="153"/>
        <v/>
      </c>
      <c r="EJ82" s="8" t="str">
        <f t="shared" si="154"/>
        <v/>
      </c>
      <c r="EK82" s="8" t="str">
        <f t="shared" si="155"/>
        <v/>
      </c>
      <c r="EL82" s="8" t="str">
        <f t="shared" si="156"/>
        <v/>
      </c>
      <c r="EM82" s="8" t="str">
        <f t="shared" si="157"/>
        <v/>
      </c>
      <c r="EN82" s="8" t="str">
        <f t="shared" si="158"/>
        <v/>
      </c>
      <c r="EO82" s="8" t="str">
        <f t="shared" si="159"/>
        <v/>
      </c>
      <c r="EP82" s="8" t="str">
        <f t="shared" si="160"/>
        <v/>
      </c>
      <c r="EQ82" s="8" t="str">
        <f t="shared" si="161"/>
        <v/>
      </c>
      <c r="ER82" s="8" t="str">
        <f t="shared" si="162"/>
        <v/>
      </c>
      <c r="ES82" s="8" t="str">
        <f t="shared" si="163"/>
        <v/>
      </c>
      <c r="ET82" s="8" t="str">
        <f t="shared" si="164"/>
        <v/>
      </c>
      <c r="EU82" s="8" t="str">
        <f t="shared" si="165"/>
        <v/>
      </c>
      <c r="EV82" s="8" t="str">
        <f t="shared" si="166"/>
        <v/>
      </c>
      <c r="EW82" s="8" t="str">
        <f t="shared" si="167"/>
        <v/>
      </c>
      <c r="EX82" s="8" t="str">
        <f t="shared" si="168"/>
        <v/>
      </c>
      <c r="EY82" s="8" t="str">
        <f t="shared" si="169"/>
        <v/>
      </c>
      <c r="EZ82" s="8" t="str">
        <f t="shared" si="170"/>
        <v/>
      </c>
      <c r="FA82" s="8" t="str">
        <f t="shared" si="171"/>
        <v/>
      </c>
      <c r="FB82" s="8" t="str">
        <f t="shared" si="172"/>
        <v/>
      </c>
      <c r="FC82" s="8" t="str">
        <f t="shared" si="173"/>
        <v/>
      </c>
      <c r="FD82" s="8" t="str">
        <f t="shared" si="174"/>
        <v/>
      </c>
      <c r="FE82" s="8" t="str">
        <f t="shared" si="175"/>
        <v/>
      </c>
      <c r="FF82" s="8" t="str">
        <f t="shared" si="176"/>
        <v/>
      </c>
      <c r="FG82" s="8" t="str">
        <f t="shared" si="177"/>
        <v/>
      </c>
      <c r="FH82" s="8" t="str">
        <f t="shared" si="178"/>
        <v/>
      </c>
      <c r="FI82" s="8" t="str">
        <f t="shared" si="179"/>
        <v/>
      </c>
      <c r="FJ82" s="8" t="str">
        <f t="shared" si="180"/>
        <v/>
      </c>
      <c r="FK82" s="8" t="str">
        <f t="shared" si="181"/>
        <v/>
      </c>
      <c r="FL82" s="8" t="str">
        <f t="shared" si="182"/>
        <v/>
      </c>
      <c r="FM82" s="8" t="str">
        <f t="shared" si="183"/>
        <v/>
      </c>
      <c r="FN82" s="8" t="str">
        <f t="shared" si="117"/>
        <v/>
      </c>
      <c r="FO82" s="8" t="str">
        <f t="shared" si="117"/>
        <v/>
      </c>
      <c r="FP82" s="8" t="str">
        <f t="shared" si="184"/>
        <v/>
      </c>
      <c r="FQ82" s="8" t="str">
        <f t="shared" si="185"/>
        <v/>
      </c>
      <c r="FR82" s="8" t="str">
        <f t="shared" si="186"/>
        <v/>
      </c>
      <c r="FS82" s="8" t="str">
        <f t="shared" si="187"/>
        <v/>
      </c>
      <c r="FT82" s="8" t="str">
        <f t="shared" si="188"/>
        <v/>
      </c>
      <c r="FU82" s="8" t="str">
        <f t="shared" si="189"/>
        <v/>
      </c>
      <c r="FV82" s="8" t="str">
        <f t="shared" si="190"/>
        <v/>
      </c>
      <c r="FW82" s="8" t="str">
        <f t="shared" si="118"/>
        <v/>
      </c>
      <c r="FX82" s="8" t="str">
        <f t="shared" si="118"/>
        <v/>
      </c>
      <c r="FY82" s="8" t="str">
        <f t="shared" si="118"/>
        <v/>
      </c>
      <c r="FZ82" s="8" t="str">
        <f t="shared" si="191"/>
        <v/>
      </c>
      <c r="GA82" s="8" t="str">
        <f t="shared" si="192"/>
        <v/>
      </c>
      <c r="GB82" s="8" t="str">
        <f t="shared" si="193"/>
        <v/>
      </c>
      <c r="GC82" s="8" t="str">
        <f t="shared" si="194"/>
        <v/>
      </c>
      <c r="GD82" s="8" t="str">
        <f t="shared" si="195"/>
        <v/>
      </c>
      <c r="GE82" s="8" t="str">
        <f t="shared" si="196"/>
        <v/>
      </c>
      <c r="GF82" s="8" t="str">
        <f t="shared" si="197"/>
        <v/>
      </c>
      <c r="GG82" s="8" t="str">
        <f t="shared" si="198"/>
        <v/>
      </c>
      <c r="GH82" s="8" t="str">
        <f t="shared" si="199"/>
        <v/>
      </c>
      <c r="GI82" s="8" t="str">
        <f t="shared" si="200"/>
        <v/>
      </c>
      <c r="GJ82" s="8" t="str">
        <f t="shared" si="201"/>
        <v/>
      </c>
      <c r="GK82" s="8" t="str">
        <f t="shared" si="202"/>
        <v/>
      </c>
      <c r="GL82" s="8" t="str">
        <f t="shared" si="203"/>
        <v/>
      </c>
      <c r="GM82" s="8" t="str">
        <f t="shared" si="204"/>
        <v/>
      </c>
      <c r="GN82" s="8" t="str">
        <f t="shared" si="205"/>
        <v/>
      </c>
      <c r="GO82" s="8" t="str">
        <f t="shared" si="206"/>
        <v/>
      </c>
      <c r="GP82" s="8" t="str">
        <f t="shared" si="207"/>
        <v/>
      </c>
      <c r="GQ82" s="8" t="str">
        <f t="shared" si="208"/>
        <v/>
      </c>
      <c r="GR82" s="8" t="str">
        <f t="shared" si="209"/>
        <v/>
      </c>
      <c r="GS82" s="8" t="str">
        <f t="shared" si="210"/>
        <v/>
      </c>
      <c r="GT82" s="8" t="str">
        <f t="shared" si="211"/>
        <v/>
      </c>
      <c r="GU82" s="8" t="str">
        <f t="shared" si="212"/>
        <v/>
      </c>
      <c r="GV82" s="8" t="str">
        <f t="shared" si="213"/>
        <v/>
      </c>
      <c r="GW82" s="8" t="str">
        <f t="shared" si="214"/>
        <v/>
      </c>
      <c r="GX82" s="8" t="str">
        <f t="shared" si="215"/>
        <v/>
      </c>
      <c r="GY82" s="8" t="str">
        <f t="shared" si="216"/>
        <v/>
      </c>
      <c r="GZ82" s="8" t="str">
        <f t="shared" si="217"/>
        <v/>
      </c>
      <c r="HA82" s="8" t="str">
        <f t="shared" si="218"/>
        <v/>
      </c>
      <c r="HB82" s="8" t="str">
        <f t="shared" si="219"/>
        <v/>
      </c>
      <c r="HC82" s="8" t="str">
        <f t="shared" si="220"/>
        <v/>
      </c>
      <c r="HD82" s="8" t="str">
        <f t="shared" si="221"/>
        <v/>
      </c>
      <c r="HE82" s="8" t="str">
        <f t="shared" si="222"/>
        <v/>
      </c>
      <c r="HF82" s="8" t="str">
        <f t="shared" si="223"/>
        <v/>
      </c>
      <c r="HG82" s="8" t="str">
        <f t="shared" si="224"/>
        <v/>
      </c>
      <c r="HH82" s="8" t="str">
        <f t="shared" si="225"/>
        <v/>
      </c>
      <c r="HI82" s="8" t="str">
        <f t="shared" si="226"/>
        <v/>
      </c>
      <c r="HJ82" s="8" t="str">
        <f t="shared" si="227"/>
        <v/>
      </c>
      <c r="HK82" s="8" t="str">
        <f t="shared" si="228"/>
        <v/>
      </c>
      <c r="HL82" s="8" t="str">
        <f t="shared" si="229"/>
        <v/>
      </c>
      <c r="HM82" s="8" t="str">
        <f t="shared" si="230"/>
        <v/>
      </c>
      <c r="HN82" s="8" t="str">
        <f t="shared" si="231"/>
        <v/>
      </c>
      <c r="HO82" s="8" t="str">
        <f t="shared" si="232"/>
        <v/>
      </c>
      <c r="HP82" s="8" t="str">
        <f t="shared" si="233"/>
        <v/>
      </c>
      <c r="HQ82" s="9"/>
      <c r="HR82" s="147" t="str">
        <f t="shared" si="134"/>
        <v/>
      </c>
      <c r="HS82" s="147" t="str">
        <f t="shared" si="234"/>
        <v/>
      </c>
      <c r="HT82" s="147" t="str">
        <f t="shared" si="235"/>
        <v/>
      </c>
      <c r="HU82" s="147" t="str">
        <f t="shared" si="236"/>
        <v/>
      </c>
      <c r="HV82" s="147" t="str">
        <f t="shared" si="135"/>
        <v/>
      </c>
      <c r="HW82" s="147" t="str">
        <f t="shared" si="136"/>
        <v/>
      </c>
      <c r="HX82" s="9"/>
      <c r="IA82" s="11"/>
      <c r="IB82" s="11">
        <f t="shared" si="137"/>
        <v>0</v>
      </c>
      <c r="IC82" s="34" t="str">
        <f t="shared" si="138"/>
        <v/>
      </c>
      <c r="IE82" s="12" t="s">
        <v>3</v>
      </c>
    </row>
    <row r="83" spans="1:239" s="10" customFormat="1" ht="25.5" x14ac:dyDescent="0.2">
      <c r="A83" s="30">
        <v>74</v>
      </c>
      <c r="B83" s="31" t="str">
        <f t="shared" si="126"/>
        <v/>
      </c>
      <c r="C83" s="70"/>
      <c r="D83" s="19"/>
      <c r="E83" s="19"/>
      <c r="F83" s="73"/>
      <c r="G83" s="73"/>
      <c r="H83" s="73"/>
      <c r="I83" s="73"/>
      <c r="J83" s="19"/>
      <c r="K83" s="19"/>
      <c r="L83" s="19"/>
      <c r="M83" s="19"/>
      <c r="N83" s="19"/>
      <c r="O83" s="28"/>
      <c r="P83" s="19"/>
      <c r="Q83" s="28"/>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61"/>
      <c r="DE83" s="163"/>
      <c r="DF83" s="31" t="str">
        <f t="shared" si="127"/>
        <v/>
      </c>
      <c r="DG83" s="153"/>
      <c r="DH83" s="154"/>
      <c r="DI83" s="154"/>
      <c r="DJ83" s="154"/>
      <c r="DK83" s="154"/>
      <c r="DL83" s="155"/>
      <c r="DN83" s="121"/>
      <c r="DO83" s="8" t="str">
        <f t="shared" si="128"/>
        <v/>
      </c>
      <c r="DP83" s="8" t="str">
        <f t="shared" si="139"/>
        <v/>
      </c>
      <c r="DQ83" s="8" t="str">
        <f t="shared" si="140"/>
        <v/>
      </c>
      <c r="DR83" s="134" t="str">
        <f t="shared" si="129"/>
        <v/>
      </c>
      <c r="DS83" s="8" t="str">
        <f t="shared" si="141"/>
        <v/>
      </c>
      <c r="DT83" s="8" t="str">
        <f t="shared" si="130"/>
        <v/>
      </c>
      <c r="DU83" s="8" t="str">
        <f t="shared" si="131"/>
        <v/>
      </c>
      <c r="DV83" s="8" t="str">
        <f t="shared" si="142"/>
        <v/>
      </c>
      <c r="DW83" s="8" t="str">
        <f t="shared" si="143"/>
        <v/>
      </c>
      <c r="DX83" s="8" t="str">
        <f t="shared" si="132"/>
        <v/>
      </c>
      <c r="DY83" s="8" t="str">
        <f t="shared" si="133"/>
        <v/>
      </c>
      <c r="DZ83" s="8" t="str">
        <f t="shared" si="144"/>
        <v/>
      </c>
      <c r="EA83" s="8" t="str">
        <f t="shared" si="145"/>
        <v/>
      </c>
      <c r="EB83" s="8" t="str">
        <f t="shared" si="146"/>
        <v/>
      </c>
      <c r="EC83" s="8" t="str">
        <f t="shared" si="147"/>
        <v/>
      </c>
      <c r="ED83" s="8" t="str">
        <f t="shared" si="148"/>
        <v/>
      </c>
      <c r="EE83" s="8" t="str">
        <f t="shared" si="149"/>
        <v/>
      </c>
      <c r="EF83" s="8" t="str">
        <f t="shared" si="150"/>
        <v/>
      </c>
      <c r="EG83" s="8" t="str">
        <f t="shared" si="151"/>
        <v/>
      </c>
      <c r="EH83" s="8" t="str">
        <f t="shared" si="152"/>
        <v/>
      </c>
      <c r="EI83" s="8" t="str">
        <f t="shared" si="153"/>
        <v/>
      </c>
      <c r="EJ83" s="8" t="str">
        <f t="shared" si="154"/>
        <v/>
      </c>
      <c r="EK83" s="8" t="str">
        <f t="shared" si="155"/>
        <v/>
      </c>
      <c r="EL83" s="8" t="str">
        <f t="shared" si="156"/>
        <v/>
      </c>
      <c r="EM83" s="8" t="str">
        <f t="shared" si="157"/>
        <v/>
      </c>
      <c r="EN83" s="8" t="str">
        <f t="shared" si="158"/>
        <v/>
      </c>
      <c r="EO83" s="8" t="str">
        <f t="shared" si="159"/>
        <v/>
      </c>
      <c r="EP83" s="8" t="str">
        <f t="shared" si="160"/>
        <v/>
      </c>
      <c r="EQ83" s="8" t="str">
        <f t="shared" si="161"/>
        <v/>
      </c>
      <c r="ER83" s="8" t="str">
        <f t="shared" si="162"/>
        <v/>
      </c>
      <c r="ES83" s="8" t="str">
        <f t="shared" si="163"/>
        <v/>
      </c>
      <c r="ET83" s="8" t="str">
        <f t="shared" si="164"/>
        <v/>
      </c>
      <c r="EU83" s="8" t="str">
        <f t="shared" si="165"/>
        <v/>
      </c>
      <c r="EV83" s="8" t="str">
        <f t="shared" si="166"/>
        <v/>
      </c>
      <c r="EW83" s="8" t="str">
        <f t="shared" si="167"/>
        <v/>
      </c>
      <c r="EX83" s="8" t="str">
        <f t="shared" si="168"/>
        <v/>
      </c>
      <c r="EY83" s="8" t="str">
        <f t="shared" si="169"/>
        <v/>
      </c>
      <c r="EZ83" s="8" t="str">
        <f t="shared" si="170"/>
        <v/>
      </c>
      <c r="FA83" s="8" t="str">
        <f t="shared" si="171"/>
        <v/>
      </c>
      <c r="FB83" s="8" t="str">
        <f t="shared" si="172"/>
        <v/>
      </c>
      <c r="FC83" s="8" t="str">
        <f t="shared" si="173"/>
        <v/>
      </c>
      <c r="FD83" s="8" t="str">
        <f t="shared" si="174"/>
        <v/>
      </c>
      <c r="FE83" s="8" t="str">
        <f t="shared" si="175"/>
        <v/>
      </c>
      <c r="FF83" s="8" t="str">
        <f t="shared" si="176"/>
        <v/>
      </c>
      <c r="FG83" s="8" t="str">
        <f t="shared" si="177"/>
        <v/>
      </c>
      <c r="FH83" s="8" t="str">
        <f t="shared" si="178"/>
        <v/>
      </c>
      <c r="FI83" s="8" t="str">
        <f t="shared" si="179"/>
        <v/>
      </c>
      <c r="FJ83" s="8" t="str">
        <f t="shared" si="180"/>
        <v/>
      </c>
      <c r="FK83" s="8" t="str">
        <f t="shared" si="181"/>
        <v/>
      </c>
      <c r="FL83" s="8" t="str">
        <f t="shared" si="182"/>
        <v/>
      </c>
      <c r="FM83" s="8" t="str">
        <f t="shared" si="183"/>
        <v/>
      </c>
      <c r="FN83" s="8" t="str">
        <f t="shared" si="117"/>
        <v/>
      </c>
      <c r="FO83" s="8" t="str">
        <f t="shared" si="117"/>
        <v/>
      </c>
      <c r="FP83" s="8" t="str">
        <f t="shared" si="184"/>
        <v/>
      </c>
      <c r="FQ83" s="8" t="str">
        <f t="shared" si="185"/>
        <v/>
      </c>
      <c r="FR83" s="8" t="str">
        <f t="shared" si="186"/>
        <v/>
      </c>
      <c r="FS83" s="8" t="str">
        <f t="shared" si="187"/>
        <v/>
      </c>
      <c r="FT83" s="8" t="str">
        <f t="shared" si="188"/>
        <v/>
      </c>
      <c r="FU83" s="8" t="str">
        <f t="shared" si="189"/>
        <v/>
      </c>
      <c r="FV83" s="8" t="str">
        <f t="shared" si="190"/>
        <v/>
      </c>
      <c r="FW83" s="8" t="str">
        <f t="shared" si="118"/>
        <v/>
      </c>
      <c r="FX83" s="8" t="str">
        <f t="shared" si="118"/>
        <v/>
      </c>
      <c r="FY83" s="8" t="str">
        <f t="shared" si="118"/>
        <v/>
      </c>
      <c r="FZ83" s="8" t="str">
        <f t="shared" si="191"/>
        <v/>
      </c>
      <c r="GA83" s="8" t="str">
        <f t="shared" si="192"/>
        <v/>
      </c>
      <c r="GB83" s="8" t="str">
        <f t="shared" si="193"/>
        <v/>
      </c>
      <c r="GC83" s="8" t="str">
        <f t="shared" si="194"/>
        <v/>
      </c>
      <c r="GD83" s="8" t="str">
        <f t="shared" si="195"/>
        <v/>
      </c>
      <c r="GE83" s="8" t="str">
        <f t="shared" si="196"/>
        <v/>
      </c>
      <c r="GF83" s="8" t="str">
        <f t="shared" si="197"/>
        <v/>
      </c>
      <c r="GG83" s="8" t="str">
        <f t="shared" si="198"/>
        <v/>
      </c>
      <c r="GH83" s="8" t="str">
        <f t="shared" si="199"/>
        <v/>
      </c>
      <c r="GI83" s="8" t="str">
        <f t="shared" si="200"/>
        <v/>
      </c>
      <c r="GJ83" s="8" t="str">
        <f t="shared" si="201"/>
        <v/>
      </c>
      <c r="GK83" s="8" t="str">
        <f t="shared" si="202"/>
        <v/>
      </c>
      <c r="GL83" s="8" t="str">
        <f t="shared" si="203"/>
        <v/>
      </c>
      <c r="GM83" s="8" t="str">
        <f t="shared" si="204"/>
        <v/>
      </c>
      <c r="GN83" s="8" t="str">
        <f t="shared" si="205"/>
        <v/>
      </c>
      <c r="GO83" s="8" t="str">
        <f t="shared" si="206"/>
        <v/>
      </c>
      <c r="GP83" s="8" t="str">
        <f t="shared" si="207"/>
        <v/>
      </c>
      <c r="GQ83" s="8" t="str">
        <f t="shared" si="208"/>
        <v/>
      </c>
      <c r="GR83" s="8" t="str">
        <f t="shared" si="209"/>
        <v/>
      </c>
      <c r="GS83" s="8" t="str">
        <f t="shared" si="210"/>
        <v/>
      </c>
      <c r="GT83" s="8" t="str">
        <f t="shared" si="211"/>
        <v/>
      </c>
      <c r="GU83" s="8" t="str">
        <f t="shared" si="212"/>
        <v/>
      </c>
      <c r="GV83" s="8" t="str">
        <f t="shared" si="213"/>
        <v/>
      </c>
      <c r="GW83" s="8" t="str">
        <f t="shared" si="214"/>
        <v/>
      </c>
      <c r="GX83" s="8" t="str">
        <f t="shared" si="215"/>
        <v/>
      </c>
      <c r="GY83" s="8" t="str">
        <f t="shared" si="216"/>
        <v/>
      </c>
      <c r="GZ83" s="8" t="str">
        <f t="shared" si="217"/>
        <v/>
      </c>
      <c r="HA83" s="8" t="str">
        <f t="shared" si="218"/>
        <v/>
      </c>
      <c r="HB83" s="8" t="str">
        <f t="shared" si="219"/>
        <v/>
      </c>
      <c r="HC83" s="8" t="str">
        <f t="shared" si="220"/>
        <v/>
      </c>
      <c r="HD83" s="8" t="str">
        <f t="shared" si="221"/>
        <v/>
      </c>
      <c r="HE83" s="8" t="str">
        <f t="shared" si="222"/>
        <v/>
      </c>
      <c r="HF83" s="8" t="str">
        <f t="shared" si="223"/>
        <v/>
      </c>
      <c r="HG83" s="8" t="str">
        <f t="shared" si="224"/>
        <v/>
      </c>
      <c r="HH83" s="8" t="str">
        <f t="shared" si="225"/>
        <v/>
      </c>
      <c r="HI83" s="8" t="str">
        <f t="shared" si="226"/>
        <v/>
      </c>
      <c r="HJ83" s="8" t="str">
        <f t="shared" si="227"/>
        <v/>
      </c>
      <c r="HK83" s="8" t="str">
        <f t="shared" si="228"/>
        <v/>
      </c>
      <c r="HL83" s="8" t="str">
        <f t="shared" si="229"/>
        <v/>
      </c>
      <c r="HM83" s="8" t="str">
        <f t="shared" si="230"/>
        <v/>
      </c>
      <c r="HN83" s="8" t="str">
        <f t="shared" si="231"/>
        <v/>
      </c>
      <c r="HO83" s="8" t="str">
        <f t="shared" si="232"/>
        <v/>
      </c>
      <c r="HP83" s="8" t="str">
        <f t="shared" si="233"/>
        <v/>
      </c>
      <c r="HQ83" s="9"/>
      <c r="HR83" s="147" t="str">
        <f t="shared" si="134"/>
        <v/>
      </c>
      <c r="HS83" s="147" t="str">
        <f t="shared" si="234"/>
        <v/>
      </c>
      <c r="HT83" s="147" t="str">
        <f t="shared" si="235"/>
        <v/>
      </c>
      <c r="HU83" s="147" t="str">
        <f t="shared" si="236"/>
        <v/>
      </c>
      <c r="HV83" s="147" t="str">
        <f t="shared" si="135"/>
        <v/>
      </c>
      <c r="HW83" s="147" t="str">
        <f t="shared" si="136"/>
        <v/>
      </c>
      <c r="HX83" s="9"/>
      <c r="IA83" s="11"/>
      <c r="IB83" s="11">
        <f t="shared" si="137"/>
        <v>0</v>
      </c>
      <c r="IC83" s="34" t="str">
        <f t="shared" si="138"/>
        <v/>
      </c>
      <c r="IE83" s="12" t="s">
        <v>3</v>
      </c>
    </row>
    <row r="84" spans="1:239" s="10" customFormat="1" ht="25.5" x14ac:dyDescent="0.2">
      <c r="A84" s="30">
        <v>75</v>
      </c>
      <c r="B84" s="31" t="str">
        <f t="shared" si="126"/>
        <v/>
      </c>
      <c r="C84" s="70"/>
      <c r="D84" s="19"/>
      <c r="E84" s="19"/>
      <c r="F84" s="73"/>
      <c r="G84" s="73"/>
      <c r="H84" s="73"/>
      <c r="I84" s="73"/>
      <c r="J84" s="19"/>
      <c r="K84" s="19"/>
      <c r="L84" s="19"/>
      <c r="M84" s="19"/>
      <c r="N84" s="19"/>
      <c r="O84" s="28"/>
      <c r="P84" s="19"/>
      <c r="Q84" s="28"/>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61"/>
      <c r="DE84" s="163"/>
      <c r="DF84" s="31" t="str">
        <f t="shared" si="127"/>
        <v/>
      </c>
      <c r="DG84" s="153"/>
      <c r="DH84" s="154"/>
      <c r="DI84" s="154"/>
      <c r="DJ84" s="154"/>
      <c r="DK84" s="154"/>
      <c r="DL84" s="155"/>
      <c r="DN84" s="121"/>
      <c r="DO84" s="8" t="str">
        <f t="shared" si="128"/>
        <v/>
      </c>
      <c r="DP84" s="8" t="str">
        <f t="shared" si="139"/>
        <v/>
      </c>
      <c r="DQ84" s="8" t="str">
        <f t="shared" si="140"/>
        <v/>
      </c>
      <c r="DR84" s="134" t="str">
        <f t="shared" si="129"/>
        <v/>
      </c>
      <c r="DS84" s="8" t="str">
        <f t="shared" si="141"/>
        <v/>
      </c>
      <c r="DT84" s="8" t="str">
        <f t="shared" si="130"/>
        <v/>
      </c>
      <c r="DU84" s="8" t="str">
        <f t="shared" si="131"/>
        <v/>
      </c>
      <c r="DV84" s="8" t="str">
        <f t="shared" si="142"/>
        <v/>
      </c>
      <c r="DW84" s="8" t="str">
        <f t="shared" si="143"/>
        <v/>
      </c>
      <c r="DX84" s="8" t="str">
        <f t="shared" si="132"/>
        <v/>
      </c>
      <c r="DY84" s="8" t="str">
        <f t="shared" si="133"/>
        <v/>
      </c>
      <c r="DZ84" s="8" t="str">
        <f t="shared" si="144"/>
        <v/>
      </c>
      <c r="EA84" s="8" t="str">
        <f t="shared" si="145"/>
        <v/>
      </c>
      <c r="EB84" s="8" t="str">
        <f t="shared" si="146"/>
        <v/>
      </c>
      <c r="EC84" s="8" t="str">
        <f t="shared" si="147"/>
        <v/>
      </c>
      <c r="ED84" s="8" t="str">
        <f t="shared" si="148"/>
        <v/>
      </c>
      <c r="EE84" s="8" t="str">
        <f t="shared" si="149"/>
        <v/>
      </c>
      <c r="EF84" s="8" t="str">
        <f t="shared" si="150"/>
        <v/>
      </c>
      <c r="EG84" s="8" t="str">
        <f t="shared" si="151"/>
        <v/>
      </c>
      <c r="EH84" s="8" t="str">
        <f t="shared" si="152"/>
        <v/>
      </c>
      <c r="EI84" s="8" t="str">
        <f t="shared" si="153"/>
        <v/>
      </c>
      <c r="EJ84" s="8" t="str">
        <f t="shared" si="154"/>
        <v/>
      </c>
      <c r="EK84" s="8" t="str">
        <f t="shared" si="155"/>
        <v/>
      </c>
      <c r="EL84" s="8" t="str">
        <f t="shared" si="156"/>
        <v/>
      </c>
      <c r="EM84" s="8" t="str">
        <f t="shared" si="157"/>
        <v/>
      </c>
      <c r="EN84" s="8" t="str">
        <f t="shared" si="158"/>
        <v/>
      </c>
      <c r="EO84" s="8" t="str">
        <f t="shared" si="159"/>
        <v/>
      </c>
      <c r="EP84" s="8" t="str">
        <f t="shared" si="160"/>
        <v/>
      </c>
      <c r="EQ84" s="8" t="str">
        <f t="shared" si="161"/>
        <v/>
      </c>
      <c r="ER84" s="8" t="str">
        <f t="shared" si="162"/>
        <v/>
      </c>
      <c r="ES84" s="8" t="str">
        <f t="shared" si="163"/>
        <v/>
      </c>
      <c r="ET84" s="8" t="str">
        <f t="shared" si="164"/>
        <v/>
      </c>
      <c r="EU84" s="8" t="str">
        <f t="shared" si="165"/>
        <v/>
      </c>
      <c r="EV84" s="8" t="str">
        <f t="shared" si="166"/>
        <v/>
      </c>
      <c r="EW84" s="8" t="str">
        <f t="shared" si="167"/>
        <v/>
      </c>
      <c r="EX84" s="8" t="str">
        <f t="shared" si="168"/>
        <v/>
      </c>
      <c r="EY84" s="8" t="str">
        <f t="shared" si="169"/>
        <v/>
      </c>
      <c r="EZ84" s="8" t="str">
        <f t="shared" si="170"/>
        <v/>
      </c>
      <c r="FA84" s="8" t="str">
        <f t="shared" si="171"/>
        <v/>
      </c>
      <c r="FB84" s="8" t="str">
        <f t="shared" si="172"/>
        <v/>
      </c>
      <c r="FC84" s="8" t="str">
        <f t="shared" si="173"/>
        <v/>
      </c>
      <c r="FD84" s="8" t="str">
        <f t="shared" si="174"/>
        <v/>
      </c>
      <c r="FE84" s="8" t="str">
        <f t="shared" si="175"/>
        <v/>
      </c>
      <c r="FF84" s="8" t="str">
        <f t="shared" si="176"/>
        <v/>
      </c>
      <c r="FG84" s="8" t="str">
        <f t="shared" si="177"/>
        <v/>
      </c>
      <c r="FH84" s="8" t="str">
        <f t="shared" si="178"/>
        <v/>
      </c>
      <c r="FI84" s="8" t="str">
        <f t="shared" si="179"/>
        <v/>
      </c>
      <c r="FJ84" s="8" t="str">
        <f t="shared" si="180"/>
        <v/>
      </c>
      <c r="FK84" s="8" t="str">
        <f t="shared" si="181"/>
        <v/>
      </c>
      <c r="FL84" s="8" t="str">
        <f t="shared" si="182"/>
        <v/>
      </c>
      <c r="FM84" s="8" t="str">
        <f t="shared" si="183"/>
        <v/>
      </c>
      <c r="FN84" s="8" t="str">
        <f t="shared" si="117"/>
        <v/>
      </c>
      <c r="FO84" s="8" t="str">
        <f t="shared" si="117"/>
        <v/>
      </c>
      <c r="FP84" s="8" t="str">
        <f t="shared" si="184"/>
        <v/>
      </c>
      <c r="FQ84" s="8" t="str">
        <f t="shared" si="185"/>
        <v/>
      </c>
      <c r="FR84" s="8" t="str">
        <f t="shared" si="186"/>
        <v/>
      </c>
      <c r="FS84" s="8" t="str">
        <f t="shared" si="187"/>
        <v/>
      </c>
      <c r="FT84" s="8" t="str">
        <f t="shared" si="188"/>
        <v/>
      </c>
      <c r="FU84" s="8" t="str">
        <f t="shared" si="189"/>
        <v/>
      </c>
      <c r="FV84" s="8" t="str">
        <f t="shared" si="190"/>
        <v/>
      </c>
      <c r="FW84" s="8" t="str">
        <f t="shared" si="118"/>
        <v/>
      </c>
      <c r="FX84" s="8" t="str">
        <f t="shared" si="118"/>
        <v/>
      </c>
      <c r="FY84" s="8" t="str">
        <f t="shared" si="118"/>
        <v/>
      </c>
      <c r="FZ84" s="8" t="str">
        <f t="shared" si="191"/>
        <v/>
      </c>
      <c r="GA84" s="8" t="str">
        <f t="shared" si="192"/>
        <v/>
      </c>
      <c r="GB84" s="8" t="str">
        <f t="shared" si="193"/>
        <v/>
      </c>
      <c r="GC84" s="8" t="str">
        <f t="shared" si="194"/>
        <v/>
      </c>
      <c r="GD84" s="8" t="str">
        <f t="shared" si="195"/>
        <v/>
      </c>
      <c r="GE84" s="8" t="str">
        <f t="shared" si="196"/>
        <v/>
      </c>
      <c r="GF84" s="8" t="str">
        <f t="shared" si="197"/>
        <v/>
      </c>
      <c r="GG84" s="8" t="str">
        <f t="shared" si="198"/>
        <v/>
      </c>
      <c r="GH84" s="8" t="str">
        <f t="shared" si="199"/>
        <v/>
      </c>
      <c r="GI84" s="8" t="str">
        <f t="shared" si="200"/>
        <v/>
      </c>
      <c r="GJ84" s="8" t="str">
        <f t="shared" si="201"/>
        <v/>
      </c>
      <c r="GK84" s="8" t="str">
        <f t="shared" si="202"/>
        <v/>
      </c>
      <c r="GL84" s="8" t="str">
        <f t="shared" si="203"/>
        <v/>
      </c>
      <c r="GM84" s="8" t="str">
        <f t="shared" si="204"/>
        <v/>
      </c>
      <c r="GN84" s="8" t="str">
        <f t="shared" si="205"/>
        <v/>
      </c>
      <c r="GO84" s="8" t="str">
        <f t="shared" si="206"/>
        <v/>
      </c>
      <c r="GP84" s="8" t="str">
        <f t="shared" si="207"/>
        <v/>
      </c>
      <c r="GQ84" s="8" t="str">
        <f t="shared" si="208"/>
        <v/>
      </c>
      <c r="GR84" s="8" t="str">
        <f t="shared" si="209"/>
        <v/>
      </c>
      <c r="GS84" s="8" t="str">
        <f t="shared" si="210"/>
        <v/>
      </c>
      <c r="GT84" s="8" t="str">
        <f t="shared" si="211"/>
        <v/>
      </c>
      <c r="GU84" s="8" t="str">
        <f t="shared" si="212"/>
        <v/>
      </c>
      <c r="GV84" s="8" t="str">
        <f t="shared" si="213"/>
        <v/>
      </c>
      <c r="GW84" s="8" t="str">
        <f t="shared" si="214"/>
        <v/>
      </c>
      <c r="GX84" s="8" t="str">
        <f t="shared" si="215"/>
        <v/>
      </c>
      <c r="GY84" s="8" t="str">
        <f t="shared" si="216"/>
        <v/>
      </c>
      <c r="GZ84" s="8" t="str">
        <f t="shared" si="217"/>
        <v/>
      </c>
      <c r="HA84" s="8" t="str">
        <f t="shared" si="218"/>
        <v/>
      </c>
      <c r="HB84" s="8" t="str">
        <f t="shared" si="219"/>
        <v/>
      </c>
      <c r="HC84" s="8" t="str">
        <f t="shared" si="220"/>
        <v/>
      </c>
      <c r="HD84" s="8" t="str">
        <f t="shared" si="221"/>
        <v/>
      </c>
      <c r="HE84" s="8" t="str">
        <f t="shared" si="222"/>
        <v/>
      </c>
      <c r="HF84" s="8" t="str">
        <f t="shared" si="223"/>
        <v/>
      </c>
      <c r="HG84" s="8" t="str">
        <f t="shared" si="224"/>
        <v/>
      </c>
      <c r="HH84" s="8" t="str">
        <f t="shared" si="225"/>
        <v/>
      </c>
      <c r="HI84" s="8" t="str">
        <f t="shared" si="226"/>
        <v/>
      </c>
      <c r="HJ84" s="8" t="str">
        <f t="shared" si="227"/>
        <v/>
      </c>
      <c r="HK84" s="8" t="str">
        <f t="shared" si="228"/>
        <v/>
      </c>
      <c r="HL84" s="8" t="str">
        <f t="shared" si="229"/>
        <v/>
      </c>
      <c r="HM84" s="8" t="str">
        <f t="shared" si="230"/>
        <v/>
      </c>
      <c r="HN84" s="8" t="str">
        <f t="shared" si="231"/>
        <v/>
      </c>
      <c r="HO84" s="8" t="str">
        <f t="shared" si="232"/>
        <v/>
      </c>
      <c r="HP84" s="8" t="str">
        <f t="shared" si="233"/>
        <v/>
      </c>
      <c r="HQ84" s="9"/>
      <c r="HR84" s="147" t="str">
        <f t="shared" si="134"/>
        <v/>
      </c>
      <c r="HS84" s="147" t="str">
        <f t="shared" si="234"/>
        <v/>
      </c>
      <c r="HT84" s="147" t="str">
        <f t="shared" si="235"/>
        <v/>
      </c>
      <c r="HU84" s="147" t="str">
        <f t="shared" si="236"/>
        <v/>
      </c>
      <c r="HV84" s="147" t="str">
        <f t="shared" si="135"/>
        <v/>
      </c>
      <c r="HW84" s="147" t="str">
        <f t="shared" si="136"/>
        <v/>
      </c>
      <c r="HX84" s="9"/>
      <c r="IA84" s="11"/>
      <c r="IB84" s="11">
        <f t="shared" si="137"/>
        <v>0</v>
      </c>
      <c r="IC84" s="34" t="str">
        <f t="shared" si="138"/>
        <v/>
      </c>
      <c r="IE84" s="12" t="s">
        <v>3</v>
      </c>
    </row>
    <row r="85" spans="1:239" s="10" customFormat="1" ht="25.5" x14ac:dyDescent="0.2">
      <c r="A85" s="30">
        <v>76</v>
      </c>
      <c r="B85" s="31" t="str">
        <f t="shared" si="126"/>
        <v/>
      </c>
      <c r="C85" s="70"/>
      <c r="D85" s="19"/>
      <c r="E85" s="19"/>
      <c r="F85" s="73"/>
      <c r="G85" s="73"/>
      <c r="H85" s="73"/>
      <c r="I85" s="73"/>
      <c r="J85" s="19"/>
      <c r="K85" s="19"/>
      <c r="L85" s="19"/>
      <c r="M85" s="19"/>
      <c r="N85" s="19"/>
      <c r="O85" s="28"/>
      <c r="P85" s="19"/>
      <c r="Q85" s="28"/>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9"/>
      <c r="CV85" s="19"/>
      <c r="CW85" s="19"/>
      <c r="CX85" s="19"/>
      <c r="CY85" s="19"/>
      <c r="CZ85" s="19"/>
      <c r="DA85" s="19"/>
      <c r="DB85" s="19"/>
      <c r="DC85" s="19"/>
      <c r="DD85" s="61"/>
      <c r="DE85" s="163"/>
      <c r="DF85" s="31" t="str">
        <f t="shared" si="127"/>
        <v/>
      </c>
      <c r="DG85" s="153"/>
      <c r="DH85" s="154"/>
      <c r="DI85" s="154"/>
      <c r="DJ85" s="154"/>
      <c r="DK85" s="154"/>
      <c r="DL85" s="155"/>
      <c r="DN85" s="121"/>
      <c r="DO85" s="8" t="str">
        <f t="shared" si="128"/>
        <v/>
      </c>
      <c r="DP85" s="8" t="str">
        <f t="shared" si="139"/>
        <v/>
      </c>
      <c r="DQ85" s="8" t="str">
        <f t="shared" si="140"/>
        <v/>
      </c>
      <c r="DR85" s="134" t="str">
        <f t="shared" si="129"/>
        <v/>
      </c>
      <c r="DS85" s="8" t="str">
        <f t="shared" si="141"/>
        <v/>
      </c>
      <c r="DT85" s="8" t="str">
        <f t="shared" si="130"/>
        <v/>
      </c>
      <c r="DU85" s="8" t="str">
        <f t="shared" si="131"/>
        <v/>
      </c>
      <c r="DV85" s="8" t="str">
        <f t="shared" si="142"/>
        <v/>
      </c>
      <c r="DW85" s="8" t="str">
        <f t="shared" si="143"/>
        <v/>
      </c>
      <c r="DX85" s="8" t="str">
        <f t="shared" si="132"/>
        <v/>
      </c>
      <c r="DY85" s="8" t="str">
        <f t="shared" si="133"/>
        <v/>
      </c>
      <c r="DZ85" s="8" t="str">
        <f t="shared" si="144"/>
        <v/>
      </c>
      <c r="EA85" s="8" t="str">
        <f t="shared" si="145"/>
        <v/>
      </c>
      <c r="EB85" s="8" t="str">
        <f t="shared" si="146"/>
        <v/>
      </c>
      <c r="EC85" s="8" t="str">
        <f t="shared" si="147"/>
        <v/>
      </c>
      <c r="ED85" s="8" t="str">
        <f t="shared" si="148"/>
        <v/>
      </c>
      <c r="EE85" s="8" t="str">
        <f t="shared" si="149"/>
        <v/>
      </c>
      <c r="EF85" s="8" t="str">
        <f t="shared" si="150"/>
        <v/>
      </c>
      <c r="EG85" s="8" t="str">
        <f t="shared" si="151"/>
        <v/>
      </c>
      <c r="EH85" s="8" t="str">
        <f t="shared" si="152"/>
        <v/>
      </c>
      <c r="EI85" s="8" t="str">
        <f t="shared" si="153"/>
        <v/>
      </c>
      <c r="EJ85" s="8" t="str">
        <f t="shared" si="154"/>
        <v/>
      </c>
      <c r="EK85" s="8" t="str">
        <f t="shared" si="155"/>
        <v/>
      </c>
      <c r="EL85" s="8" t="str">
        <f t="shared" si="156"/>
        <v/>
      </c>
      <c r="EM85" s="8" t="str">
        <f t="shared" si="157"/>
        <v/>
      </c>
      <c r="EN85" s="8" t="str">
        <f t="shared" si="158"/>
        <v/>
      </c>
      <c r="EO85" s="8" t="str">
        <f t="shared" si="159"/>
        <v/>
      </c>
      <c r="EP85" s="8" t="str">
        <f t="shared" si="160"/>
        <v/>
      </c>
      <c r="EQ85" s="8" t="str">
        <f t="shared" si="161"/>
        <v/>
      </c>
      <c r="ER85" s="8" t="str">
        <f t="shared" si="162"/>
        <v/>
      </c>
      <c r="ES85" s="8" t="str">
        <f t="shared" si="163"/>
        <v/>
      </c>
      <c r="ET85" s="8" t="str">
        <f t="shared" si="164"/>
        <v/>
      </c>
      <c r="EU85" s="8" t="str">
        <f t="shared" si="165"/>
        <v/>
      </c>
      <c r="EV85" s="8" t="str">
        <f t="shared" si="166"/>
        <v/>
      </c>
      <c r="EW85" s="8" t="str">
        <f t="shared" si="167"/>
        <v/>
      </c>
      <c r="EX85" s="8" t="str">
        <f t="shared" si="168"/>
        <v/>
      </c>
      <c r="EY85" s="8" t="str">
        <f t="shared" si="169"/>
        <v/>
      </c>
      <c r="EZ85" s="8" t="str">
        <f t="shared" si="170"/>
        <v/>
      </c>
      <c r="FA85" s="8" t="str">
        <f t="shared" si="171"/>
        <v/>
      </c>
      <c r="FB85" s="8" t="str">
        <f t="shared" si="172"/>
        <v/>
      </c>
      <c r="FC85" s="8" t="str">
        <f t="shared" si="173"/>
        <v/>
      </c>
      <c r="FD85" s="8" t="str">
        <f t="shared" si="174"/>
        <v/>
      </c>
      <c r="FE85" s="8" t="str">
        <f t="shared" si="175"/>
        <v/>
      </c>
      <c r="FF85" s="8" t="str">
        <f t="shared" si="176"/>
        <v/>
      </c>
      <c r="FG85" s="8" t="str">
        <f t="shared" si="177"/>
        <v/>
      </c>
      <c r="FH85" s="8" t="str">
        <f t="shared" si="178"/>
        <v/>
      </c>
      <c r="FI85" s="8" t="str">
        <f t="shared" si="179"/>
        <v/>
      </c>
      <c r="FJ85" s="8" t="str">
        <f t="shared" si="180"/>
        <v/>
      </c>
      <c r="FK85" s="8" t="str">
        <f t="shared" si="181"/>
        <v/>
      </c>
      <c r="FL85" s="8" t="str">
        <f t="shared" si="182"/>
        <v/>
      </c>
      <c r="FM85" s="8" t="str">
        <f t="shared" si="183"/>
        <v/>
      </c>
      <c r="FN85" s="8" t="str">
        <f t="shared" si="117"/>
        <v/>
      </c>
      <c r="FO85" s="8" t="str">
        <f t="shared" si="117"/>
        <v/>
      </c>
      <c r="FP85" s="8" t="str">
        <f t="shared" si="184"/>
        <v/>
      </c>
      <c r="FQ85" s="8" t="str">
        <f t="shared" si="185"/>
        <v/>
      </c>
      <c r="FR85" s="8" t="str">
        <f t="shared" si="186"/>
        <v/>
      </c>
      <c r="FS85" s="8" t="str">
        <f t="shared" si="187"/>
        <v/>
      </c>
      <c r="FT85" s="8" t="str">
        <f t="shared" si="188"/>
        <v/>
      </c>
      <c r="FU85" s="8" t="str">
        <f t="shared" si="189"/>
        <v/>
      </c>
      <c r="FV85" s="8" t="str">
        <f t="shared" si="190"/>
        <v/>
      </c>
      <c r="FW85" s="8" t="str">
        <f t="shared" si="118"/>
        <v/>
      </c>
      <c r="FX85" s="8" t="str">
        <f t="shared" si="118"/>
        <v/>
      </c>
      <c r="FY85" s="8" t="str">
        <f t="shared" si="118"/>
        <v/>
      </c>
      <c r="FZ85" s="8" t="str">
        <f t="shared" si="191"/>
        <v/>
      </c>
      <c r="GA85" s="8" t="str">
        <f t="shared" si="192"/>
        <v/>
      </c>
      <c r="GB85" s="8" t="str">
        <f t="shared" si="193"/>
        <v/>
      </c>
      <c r="GC85" s="8" t="str">
        <f t="shared" si="194"/>
        <v/>
      </c>
      <c r="GD85" s="8" t="str">
        <f t="shared" si="195"/>
        <v/>
      </c>
      <c r="GE85" s="8" t="str">
        <f t="shared" si="196"/>
        <v/>
      </c>
      <c r="GF85" s="8" t="str">
        <f t="shared" si="197"/>
        <v/>
      </c>
      <c r="GG85" s="8" t="str">
        <f t="shared" si="198"/>
        <v/>
      </c>
      <c r="GH85" s="8" t="str">
        <f t="shared" si="199"/>
        <v/>
      </c>
      <c r="GI85" s="8" t="str">
        <f t="shared" si="200"/>
        <v/>
      </c>
      <c r="GJ85" s="8" t="str">
        <f t="shared" si="201"/>
        <v/>
      </c>
      <c r="GK85" s="8" t="str">
        <f t="shared" si="202"/>
        <v/>
      </c>
      <c r="GL85" s="8" t="str">
        <f t="shared" si="203"/>
        <v/>
      </c>
      <c r="GM85" s="8" t="str">
        <f t="shared" si="204"/>
        <v/>
      </c>
      <c r="GN85" s="8" t="str">
        <f t="shared" si="205"/>
        <v/>
      </c>
      <c r="GO85" s="8" t="str">
        <f t="shared" si="206"/>
        <v/>
      </c>
      <c r="GP85" s="8" t="str">
        <f t="shared" si="207"/>
        <v/>
      </c>
      <c r="GQ85" s="8" t="str">
        <f t="shared" si="208"/>
        <v/>
      </c>
      <c r="GR85" s="8" t="str">
        <f t="shared" si="209"/>
        <v/>
      </c>
      <c r="GS85" s="8" t="str">
        <f t="shared" si="210"/>
        <v/>
      </c>
      <c r="GT85" s="8" t="str">
        <f t="shared" si="211"/>
        <v/>
      </c>
      <c r="GU85" s="8" t="str">
        <f t="shared" si="212"/>
        <v/>
      </c>
      <c r="GV85" s="8" t="str">
        <f t="shared" si="213"/>
        <v/>
      </c>
      <c r="GW85" s="8" t="str">
        <f t="shared" si="214"/>
        <v/>
      </c>
      <c r="GX85" s="8" t="str">
        <f t="shared" si="215"/>
        <v/>
      </c>
      <c r="GY85" s="8" t="str">
        <f t="shared" si="216"/>
        <v/>
      </c>
      <c r="GZ85" s="8" t="str">
        <f t="shared" si="217"/>
        <v/>
      </c>
      <c r="HA85" s="8" t="str">
        <f t="shared" si="218"/>
        <v/>
      </c>
      <c r="HB85" s="8" t="str">
        <f t="shared" si="219"/>
        <v/>
      </c>
      <c r="HC85" s="8" t="str">
        <f t="shared" si="220"/>
        <v/>
      </c>
      <c r="HD85" s="8" t="str">
        <f t="shared" si="221"/>
        <v/>
      </c>
      <c r="HE85" s="8" t="str">
        <f t="shared" si="222"/>
        <v/>
      </c>
      <c r="HF85" s="8" t="str">
        <f t="shared" si="223"/>
        <v/>
      </c>
      <c r="HG85" s="8" t="str">
        <f t="shared" si="224"/>
        <v/>
      </c>
      <c r="HH85" s="8" t="str">
        <f t="shared" si="225"/>
        <v/>
      </c>
      <c r="HI85" s="8" t="str">
        <f t="shared" si="226"/>
        <v/>
      </c>
      <c r="HJ85" s="8" t="str">
        <f t="shared" si="227"/>
        <v/>
      </c>
      <c r="HK85" s="8" t="str">
        <f t="shared" si="228"/>
        <v/>
      </c>
      <c r="HL85" s="8" t="str">
        <f t="shared" si="229"/>
        <v/>
      </c>
      <c r="HM85" s="8" t="str">
        <f t="shared" si="230"/>
        <v/>
      </c>
      <c r="HN85" s="8" t="str">
        <f t="shared" si="231"/>
        <v/>
      </c>
      <c r="HO85" s="8" t="str">
        <f t="shared" si="232"/>
        <v/>
      </c>
      <c r="HP85" s="8" t="str">
        <f t="shared" si="233"/>
        <v/>
      </c>
      <c r="HQ85" s="9"/>
      <c r="HR85" s="147" t="str">
        <f t="shared" si="134"/>
        <v/>
      </c>
      <c r="HS85" s="147" t="str">
        <f t="shared" si="234"/>
        <v/>
      </c>
      <c r="HT85" s="147" t="str">
        <f t="shared" si="235"/>
        <v/>
      </c>
      <c r="HU85" s="147" t="str">
        <f t="shared" si="236"/>
        <v/>
      </c>
      <c r="HV85" s="147" t="str">
        <f t="shared" si="135"/>
        <v/>
      </c>
      <c r="HW85" s="147" t="str">
        <f t="shared" si="136"/>
        <v/>
      </c>
      <c r="HX85" s="9"/>
      <c r="IA85" s="11"/>
      <c r="IB85" s="11">
        <f t="shared" si="137"/>
        <v>0</v>
      </c>
      <c r="IC85" s="34" t="str">
        <f t="shared" si="138"/>
        <v/>
      </c>
      <c r="IE85" s="12" t="s">
        <v>3</v>
      </c>
    </row>
    <row r="86" spans="1:239" s="10" customFormat="1" ht="25.5" x14ac:dyDescent="0.2">
      <c r="A86" s="30">
        <v>77</v>
      </c>
      <c r="B86" s="31" t="str">
        <f t="shared" si="126"/>
        <v/>
      </c>
      <c r="C86" s="70"/>
      <c r="D86" s="19"/>
      <c r="E86" s="19"/>
      <c r="F86" s="73"/>
      <c r="G86" s="73"/>
      <c r="H86" s="73"/>
      <c r="I86" s="73"/>
      <c r="J86" s="19"/>
      <c r="K86" s="19"/>
      <c r="L86" s="19"/>
      <c r="M86" s="19"/>
      <c r="N86" s="19"/>
      <c r="O86" s="28"/>
      <c r="P86" s="19"/>
      <c r="Q86" s="28"/>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19"/>
      <c r="CZ86" s="19"/>
      <c r="DA86" s="19"/>
      <c r="DB86" s="19"/>
      <c r="DC86" s="19"/>
      <c r="DD86" s="61"/>
      <c r="DE86" s="163"/>
      <c r="DF86" s="31" t="str">
        <f t="shared" si="127"/>
        <v/>
      </c>
      <c r="DG86" s="153"/>
      <c r="DH86" s="154"/>
      <c r="DI86" s="154"/>
      <c r="DJ86" s="154"/>
      <c r="DK86" s="154"/>
      <c r="DL86" s="155"/>
      <c r="DN86" s="121"/>
      <c r="DO86" s="8" t="str">
        <f t="shared" si="128"/>
        <v/>
      </c>
      <c r="DP86" s="8" t="str">
        <f t="shared" si="139"/>
        <v/>
      </c>
      <c r="DQ86" s="8" t="str">
        <f t="shared" si="140"/>
        <v/>
      </c>
      <c r="DR86" s="134" t="str">
        <f t="shared" si="129"/>
        <v/>
      </c>
      <c r="DS86" s="8" t="str">
        <f t="shared" si="141"/>
        <v/>
      </c>
      <c r="DT86" s="8" t="str">
        <f t="shared" si="130"/>
        <v/>
      </c>
      <c r="DU86" s="8" t="str">
        <f t="shared" si="131"/>
        <v/>
      </c>
      <c r="DV86" s="8" t="str">
        <f t="shared" si="142"/>
        <v/>
      </c>
      <c r="DW86" s="8" t="str">
        <f t="shared" si="143"/>
        <v/>
      </c>
      <c r="DX86" s="8" t="str">
        <f t="shared" si="132"/>
        <v/>
      </c>
      <c r="DY86" s="8" t="str">
        <f t="shared" si="133"/>
        <v/>
      </c>
      <c r="DZ86" s="8" t="str">
        <f t="shared" si="144"/>
        <v/>
      </c>
      <c r="EA86" s="8" t="str">
        <f t="shared" si="145"/>
        <v/>
      </c>
      <c r="EB86" s="8" t="str">
        <f t="shared" si="146"/>
        <v/>
      </c>
      <c r="EC86" s="8" t="str">
        <f t="shared" si="147"/>
        <v/>
      </c>
      <c r="ED86" s="8" t="str">
        <f t="shared" si="148"/>
        <v/>
      </c>
      <c r="EE86" s="8" t="str">
        <f t="shared" si="149"/>
        <v/>
      </c>
      <c r="EF86" s="8" t="str">
        <f t="shared" si="150"/>
        <v/>
      </c>
      <c r="EG86" s="8" t="str">
        <f t="shared" si="151"/>
        <v/>
      </c>
      <c r="EH86" s="8" t="str">
        <f t="shared" si="152"/>
        <v/>
      </c>
      <c r="EI86" s="8" t="str">
        <f t="shared" si="153"/>
        <v/>
      </c>
      <c r="EJ86" s="8" t="str">
        <f t="shared" si="154"/>
        <v/>
      </c>
      <c r="EK86" s="8" t="str">
        <f t="shared" si="155"/>
        <v/>
      </c>
      <c r="EL86" s="8" t="str">
        <f t="shared" si="156"/>
        <v/>
      </c>
      <c r="EM86" s="8" t="str">
        <f t="shared" si="157"/>
        <v/>
      </c>
      <c r="EN86" s="8" t="str">
        <f t="shared" si="158"/>
        <v/>
      </c>
      <c r="EO86" s="8" t="str">
        <f t="shared" si="159"/>
        <v/>
      </c>
      <c r="EP86" s="8" t="str">
        <f t="shared" si="160"/>
        <v/>
      </c>
      <c r="EQ86" s="8" t="str">
        <f t="shared" si="161"/>
        <v/>
      </c>
      <c r="ER86" s="8" t="str">
        <f t="shared" si="162"/>
        <v/>
      </c>
      <c r="ES86" s="8" t="str">
        <f t="shared" si="163"/>
        <v/>
      </c>
      <c r="ET86" s="8" t="str">
        <f t="shared" si="164"/>
        <v/>
      </c>
      <c r="EU86" s="8" t="str">
        <f t="shared" si="165"/>
        <v/>
      </c>
      <c r="EV86" s="8" t="str">
        <f t="shared" si="166"/>
        <v/>
      </c>
      <c r="EW86" s="8" t="str">
        <f t="shared" si="167"/>
        <v/>
      </c>
      <c r="EX86" s="8" t="str">
        <f t="shared" si="168"/>
        <v/>
      </c>
      <c r="EY86" s="8" t="str">
        <f t="shared" si="169"/>
        <v/>
      </c>
      <c r="EZ86" s="8" t="str">
        <f t="shared" si="170"/>
        <v/>
      </c>
      <c r="FA86" s="8" t="str">
        <f t="shared" si="171"/>
        <v/>
      </c>
      <c r="FB86" s="8" t="str">
        <f t="shared" si="172"/>
        <v/>
      </c>
      <c r="FC86" s="8" t="str">
        <f t="shared" si="173"/>
        <v/>
      </c>
      <c r="FD86" s="8" t="str">
        <f t="shared" si="174"/>
        <v/>
      </c>
      <c r="FE86" s="8" t="str">
        <f t="shared" si="175"/>
        <v/>
      </c>
      <c r="FF86" s="8" t="str">
        <f t="shared" si="176"/>
        <v/>
      </c>
      <c r="FG86" s="8" t="str">
        <f t="shared" si="177"/>
        <v/>
      </c>
      <c r="FH86" s="8" t="str">
        <f t="shared" si="178"/>
        <v/>
      </c>
      <c r="FI86" s="8" t="str">
        <f t="shared" si="179"/>
        <v/>
      </c>
      <c r="FJ86" s="8" t="str">
        <f t="shared" si="180"/>
        <v/>
      </c>
      <c r="FK86" s="8" t="str">
        <f t="shared" si="181"/>
        <v/>
      </c>
      <c r="FL86" s="8" t="str">
        <f t="shared" si="182"/>
        <v/>
      </c>
      <c r="FM86" s="8" t="str">
        <f t="shared" si="183"/>
        <v/>
      </c>
      <c r="FN86" s="8" t="str">
        <f t="shared" si="117"/>
        <v/>
      </c>
      <c r="FO86" s="8" t="str">
        <f t="shared" si="117"/>
        <v/>
      </c>
      <c r="FP86" s="8" t="str">
        <f t="shared" si="184"/>
        <v/>
      </c>
      <c r="FQ86" s="8" t="str">
        <f t="shared" si="185"/>
        <v/>
      </c>
      <c r="FR86" s="8" t="str">
        <f t="shared" si="186"/>
        <v/>
      </c>
      <c r="FS86" s="8" t="str">
        <f t="shared" si="187"/>
        <v/>
      </c>
      <c r="FT86" s="8" t="str">
        <f t="shared" si="188"/>
        <v/>
      </c>
      <c r="FU86" s="8" t="str">
        <f t="shared" si="189"/>
        <v/>
      </c>
      <c r="FV86" s="8" t="str">
        <f t="shared" si="190"/>
        <v/>
      </c>
      <c r="FW86" s="8" t="str">
        <f t="shared" si="118"/>
        <v/>
      </c>
      <c r="FX86" s="8" t="str">
        <f t="shared" si="118"/>
        <v/>
      </c>
      <c r="FY86" s="8" t="str">
        <f t="shared" si="118"/>
        <v/>
      </c>
      <c r="FZ86" s="8" t="str">
        <f t="shared" si="191"/>
        <v/>
      </c>
      <c r="GA86" s="8" t="str">
        <f t="shared" si="192"/>
        <v/>
      </c>
      <c r="GB86" s="8" t="str">
        <f t="shared" si="193"/>
        <v/>
      </c>
      <c r="GC86" s="8" t="str">
        <f t="shared" si="194"/>
        <v/>
      </c>
      <c r="GD86" s="8" t="str">
        <f t="shared" si="195"/>
        <v/>
      </c>
      <c r="GE86" s="8" t="str">
        <f t="shared" si="196"/>
        <v/>
      </c>
      <c r="GF86" s="8" t="str">
        <f t="shared" si="197"/>
        <v/>
      </c>
      <c r="GG86" s="8" t="str">
        <f t="shared" si="198"/>
        <v/>
      </c>
      <c r="GH86" s="8" t="str">
        <f t="shared" si="199"/>
        <v/>
      </c>
      <c r="GI86" s="8" t="str">
        <f t="shared" si="200"/>
        <v/>
      </c>
      <c r="GJ86" s="8" t="str">
        <f t="shared" si="201"/>
        <v/>
      </c>
      <c r="GK86" s="8" t="str">
        <f t="shared" si="202"/>
        <v/>
      </c>
      <c r="GL86" s="8" t="str">
        <f t="shared" si="203"/>
        <v/>
      </c>
      <c r="GM86" s="8" t="str">
        <f t="shared" si="204"/>
        <v/>
      </c>
      <c r="GN86" s="8" t="str">
        <f t="shared" si="205"/>
        <v/>
      </c>
      <c r="GO86" s="8" t="str">
        <f t="shared" si="206"/>
        <v/>
      </c>
      <c r="GP86" s="8" t="str">
        <f t="shared" si="207"/>
        <v/>
      </c>
      <c r="GQ86" s="8" t="str">
        <f t="shared" si="208"/>
        <v/>
      </c>
      <c r="GR86" s="8" t="str">
        <f t="shared" si="209"/>
        <v/>
      </c>
      <c r="GS86" s="8" t="str">
        <f t="shared" si="210"/>
        <v/>
      </c>
      <c r="GT86" s="8" t="str">
        <f t="shared" si="211"/>
        <v/>
      </c>
      <c r="GU86" s="8" t="str">
        <f t="shared" si="212"/>
        <v/>
      </c>
      <c r="GV86" s="8" t="str">
        <f t="shared" si="213"/>
        <v/>
      </c>
      <c r="GW86" s="8" t="str">
        <f t="shared" si="214"/>
        <v/>
      </c>
      <c r="GX86" s="8" t="str">
        <f t="shared" si="215"/>
        <v/>
      </c>
      <c r="GY86" s="8" t="str">
        <f t="shared" si="216"/>
        <v/>
      </c>
      <c r="GZ86" s="8" t="str">
        <f t="shared" si="217"/>
        <v/>
      </c>
      <c r="HA86" s="8" t="str">
        <f t="shared" si="218"/>
        <v/>
      </c>
      <c r="HB86" s="8" t="str">
        <f t="shared" si="219"/>
        <v/>
      </c>
      <c r="HC86" s="8" t="str">
        <f t="shared" si="220"/>
        <v/>
      </c>
      <c r="HD86" s="8" t="str">
        <f t="shared" si="221"/>
        <v/>
      </c>
      <c r="HE86" s="8" t="str">
        <f t="shared" si="222"/>
        <v/>
      </c>
      <c r="HF86" s="8" t="str">
        <f t="shared" si="223"/>
        <v/>
      </c>
      <c r="HG86" s="8" t="str">
        <f t="shared" si="224"/>
        <v/>
      </c>
      <c r="HH86" s="8" t="str">
        <f t="shared" si="225"/>
        <v/>
      </c>
      <c r="HI86" s="8" t="str">
        <f t="shared" si="226"/>
        <v/>
      </c>
      <c r="HJ86" s="8" t="str">
        <f t="shared" si="227"/>
        <v/>
      </c>
      <c r="HK86" s="8" t="str">
        <f t="shared" si="228"/>
        <v/>
      </c>
      <c r="HL86" s="8" t="str">
        <f t="shared" si="229"/>
        <v/>
      </c>
      <c r="HM86" s="8" t="str">
        <f t="shared" si="230"/>
        <v/>
      </c>
      <c r="HN86" s="8" t="str">
        <f t="shared" si="231"/>
        <v/>
      </c>
      <c r="HO86" s="8" t="str">
        <f t="shared" si="232"/>
        <v/>
      </c>
      <c r="HP86" s="8" t="str">
        <f t="shared" si="233"/>
        <v/>
      </c>
      <c r="HQ86" s="9"/>
      <c r="HR86" s="147" t="str">
        <f t="shared" si="134"/>
        <v/>
      </c>
      <c r="HS86" s="147" t="str">
        <f t="shared" si="234"/>
        <v/>
      </c>
      <c r="HT86" s="147" t="str">
        <f t="shared" si="235"/>
        <v/>
      </c>
      <c r="HU86" s="147" t="str">
        <f t="shared" si="236"/>
        <v/>
      </c>
      <c r="HV86" s="147" t="str">
        <f t="shared" si="135"/>
        <v/>
      </c>
      <c r="HW86" s="147" t="str">
        <f t="shared" si="136"/>
        <v/>
      </c>
      <c r="HX86" s="9"/>
      <c r="IA86" s="11"/>
      <c r="IB86" s="11">
        <f t="shared" si="137"/>
        <v>0</v>
      </c>
      <c r="IC86" s="34" t="str">
        <f t="shared" si="138"/>
        <v/>
      </c>
      <c r="IE86" s="12" t="s">
        <v>3</v>
      </c>
    </row>
    <row r="87" spans="1:239" s="10" customFormat="1" ht="25.5" x14ac:dyDescent="0.2">
      <c r="A87" s="30">
        <v>78</v>
      </c>
      <c r="B87" s="31" t="str">
        <f t="shared" si="126"/>
        <v/>
      </c>
      <c r="C87" s="70"/>
      <c r="D87" s="19"/>
      <c r="E87" s="19"/>
      <c r="F87" s="73"/>
      <c r="G87" s="73"/>
      <c r="H87" s="73"/>
      <c r="I87" s="73"/>
      <c r="J87" s="19"/>
      <c r="K87" s="19"/>
      <c r="L87" s="19"/>
      <c r="M87" s="19"/>
      <c r="N87" s="19"/>
      <c r="O87" s="28"/>
      <c r="P87" s="19"/>
      <c r="Q87" s="28"/>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c r="CG87" s="19"/>
      <c r="CH87" s="19"/>
      <c r="CI87" s="19"/>
      <c r="CJ87" s="19"/>
      <c r="CK87" s="19"/>
      <c r="CL87" s="19"/>
      <c r="CM87" s="19"/>
      <c r="CN87" s="19"/>
      <c r="CO87" s="19"/>
      <c r="CP87" s="19"/>
      <c r="CQ87" s="19"/>
      <c r="CR87" s="19"/>
      <c r="CS87" s="19"/>
      <c r="CT87" s="19"/>
      <c r="CU87" s="19"/>
      <c r="CV87" s="19"/>
      <c r="CW87" s="19"/>
      <c r="CX87" s="19"/>
      <c r="CY87" s="19"/>
      <c r="CZ87" s="19"/>
      <c r="DA87" s="19"/>
      <c r="DB87" s="19"/>
      <c r="DC87" s="19"/>
      <c r="DD87" s="61"/>
      <c r="DE87" s="163"/>
      <c r="DF87" s="31" t="str">
        <f t="shared" si="127"/>
        <v/>
      </c>
      <c r="DG87" s="153"/>
      <c r="DH87" s="154"/>
      <c r="DI87" s="154"/>
      <c r="DJ87" s="154"/>
      <c r="DK87" s="154"/>
      <c r="DL87" s="155"/>
      <c r="DN87" s="121"/>
      <c r="DO87" s="8" t="str">
        <f t="shared" si="128"/>
        <v/>
      </c>
      <c r="DP87" s="8" t="str">
        <f t="shared" si="139"/>
        <v/>
      </c>
      <c r="DQ87" s="8" t="str">
        <f t="shared" si="140"/>
        <v/>
      </c>
      <c r="DR87" s="134" t="str">
        <f t="shared" si="129"/>
        <v/>
      </c>
      <c r="DS87" s="8" t="str">
        <f t="shared" si="141"/>
        <v/>
      </c>
      <c r="DT87" s="8" t="str">
        <f t="shared" si="130"/>
        <v/>
      </c>
      <c r="DU87" s="8" t="str">
        <f t="shared" si="131"/>
        <v/>
      </c>
      <c r="DV87" s="8" t="str">
        <f t="shared" si="142"/>
        <v/>
      </c>
      <c r="DW87" s="8" t="str">
        <f t="shared" si="143"/>
        <v/>
      </c>
      <c r="DX87" s="8" t="str">
        <f t="shared" si="132"/>
        <v/>
      </c>
      <c r="DY87" s="8" t="str">
        <f t="shared" si="133"/>
        <v/>
      </c>
      <c r="DZ87" s="8" t="str">
        <f t="shared" si="144"/>
        <v/>
      </c>
      <c r="EA87" s="8" t="str">
        <f t="shared" si="145"/>
        <v/>
      </c>
      <c r="EB87" s="8" t="str">
        <f t="shared" si="146"/>
        <v/>
      </c>
      <c r="EC87" s="8" t="str">
        <f t="shared" si="147"/>
        <v/>
      </c>
      <c r="ED87" s="8" t="str">
        <f t="shared" si="148"/>
        <v/>
      </c>
      <c r="EE87" s="8" t="str">
        <f t="shared" si="149"/>
        <v/>
      </c>
      <c r="EF87" s="8" t="str">
        <f t="shared" si="150"/>
        <v/>
      </c>
      <c r="EG87" s="8" t="str">
        <f t="shared" si="151"/>
        <v/>
      </c>
      <c r="EH87" s="8" t="str">
        <f t="shared" si="152"/>
        <v/>
      </c>
      <c r="EI87" s="8" t="str">
        <f t="shared" si="153"/>
        <v/>
      </c>
      <c r="EJ87" s="8" t="str">
        <f t="shared" si="154"/>
        <v/>
      </c>
      <c r="EK87" s="8" t="str">
        <f t="shared" si="155"/>
        <v/>
      </c>
      <c r="EL87" s="8" t="str">
        <f t="shared" si="156"/>
        <v/>
      </c>
      <c r="EM87" s="8" t="str">
        <f t="shared" si="157"/>
        <v/>
      </c>
      <c r="EN87" s="8" t="str">
        <f t="shared" si="158"/>
        <v/>
      </c>
      <c r="EO87" s="8" t="str">
        <f t="shared" si="159"/>
        <v/>
      </c>
      <c r="EP87" s="8" t="str">
        <f t="shared" si="160"/>
        <v/>
      </c>
      <c r="EQ87" s="8" t="str">
        <f t="shared" si="161"/>
        <v/>
      </c>
      <c r="ER87" s="8" t="str">
        <f t="shared" si="162"/>
        <v/>
      </c>
      <c r="ES87" s="8" t="str">
        <f t="shared" si="163"/>
        <v/>
      </c>
      <c r="ET87" s="8" t="str">
        <f t="shared" si="164"/>
        <v/>
      </c>
      <c r="EU87" s="8" t="str">
        <f t="shared" si="165"/>
        <v/>
      </c>
      <c r="EV87" s="8" t="str">
        <f t="shared" si="166"/>
        <v/>
      </c>
      <c r="EW87" s="8" t="str">
        <f t="shared" si="167"/>
        <v/>
      </c>
      <c r="EX87" s="8" t="str">
        <f t="shared" si="168"/>
        <v/>
      </c>
      <c r="EY87" s="8" t="str">
        <f t="shared" si="169"/>
        <v/>
      </c>
      <c r="EZ87" s="8" t="str">
        <f t="shared" si="170"/>
        <v/>
      </c>
      <c r="FA87" s="8" t="str">
        <f t="shared" si="171"/>
        <v/>
      </c>
      <c r="FB87" s="8" t="str">
        <f t="shared" si="172"/>
        <v/>
      </c>
      <c r="FC87" s="8" t="str">
        <f t="shared" si="173"/>
        <v/>
      </c>
      <c r="FD87" s="8" t="str">
        <f t="shared" si="174"/>
        <v/>
      </c>
      <c r="FE87" s="8" t="str">
        <f t="shared" si="175"/>
        <v/>
      </c>
      <c r="FF87" s="8" t="str">
        <f t="shared" si="176"/>
        <v/>
      </c>
      <c r="FG87" s="8" t="str">
        <f t="shared" si="177"/>
        <v/>
      </c>
      <c r="FH87" s="8" t="str">
        <f t="shared" si="178"/>
        <v/>
      </c>
      <c r="FI87" s="8" t="str">
        <f t="shared" si="179"/>
        <v/>
      </c>
      <c r="FJ87" s="8" t="str">
        <f t="shared" si="180"/>
        <v/>
      </c>
      <c r="FK87" s="8" t="str">
        <f t="shared" si="181"/>
        <v/>
      </c>
      <c r="FL87" s="8" t="str">
        <f t="shared" si="182"/>
        <v/>
      </c>
      <c r="FM87" s="8" t="str">
        <f t="shared" si="183"/>
        <v/>
      </c>
      <c r="FN87" s="8" t="str">
        <f t="shared" si="117"/>
        <v/>
      </c>
      <c r="FO87" s="8" t="str">
        <f t="shared" si="117"/>
        <v/>
      </c>
      <c r="FP87" s="8" t="str">
        <f t="shared" si="184"/>
        <v/>
      </c>
      <c r="FQ87" s="8" t="str">
        <f t="shared" si="185"/>
        <v/>
      </c>
      <c r="FR87" s="8" t="str">
        <f t="shared" si="186"/>
        <v/>
      </c>
      <c r="FS87" s="8" t="str">
        <f t="shared" si="187"/>
        <v/>
      </c>
      <c r="FT87" s="8" t="str">
        <f t="shared" si="188"/>
        <v/>
      </c>
      <c r="FU87" s="8" t="str">
        <f t="shared" si="189"/>
        <v/>
      </c>
      <c r="FV87" s="8" t="str">
        <f t="shared" si="190"/>
        <v/>
      </c>
      <c r="FW87" s="8" t="str">
        <f t="shared" si="118"/>
        <v/>
      </c>
      <c r="FX87" s="8" t="str">
        <f t="shared" si="118"/>
        <v/>
      </c>
      <c r="FY87" s="8" t="str">
        <f t="shared" si="118"/>
        <v/>
      </c>
      <c r="FZ87" s="8" t="str">
        <f t="shared" si="191"/>
        <v/>
      </c>
      <c r="GA87" s="8" t="str">
        <f t="shared" si="192"/>
        <v/>
      </c>
      <c r="GB87" s="8" t="str">
        <f t="shared" si="193"/>
        <v/>
      </c>
      <c r="GC87" s="8" t="str">
        <f t="shared" si="194"/>
        <v/>
      </c>
      <c r="GD87" s="8" t="str">
        <f t="shared" si="195"/>
        <v/>
      </c>
      <c r="GE87" s="8" t="str">
        <f t="shared" si="196"/>
        <v/>
      </c>
      <c r="GF87" s="8" t="str">
        <f t="shared" si="197"/>
        <v/>
      </c>
      <c r="GG87" s="8" t="str">
        <f t="shared" si="198"/>
        <v/>
      </c>
      <c r="GH87" s="8" t="str">
        <f t="shared" si="199"/>
        <v/>
      </c>
      <c r="GI87" s="8" t="str">
        <f t="shared" si="200"/>
        <v/>
      </c>
      <c r="GJ87" s="8" t="str">
        <f t="shared" si="201"/>
        <v/>
      </c>
      <c r="GK87" s="8" t="str">
        <f t="shared" si="202"/>
        <v/>
      </c>
      <c r="GL87" s="8" t="str">
        <f t="shared" si="203"/>
        <v/>
      </c>
      <c r="GM87" s="8" t="str">
        <f t="shared" si="204"/>
        <v/>
      </c>
      <c r="GN87" s="8" t="str">
        <f t="shared" si="205"/>
        <v/>
      </c>
      <c r="GO87" s="8" t="str">
        <f t="shared" si="206"/>
        <v/>
      </c>
      <c r="GP87" s="8" t="str">
        <f t="shared" si="207"/>
        <v/>
      </c>
      <c r="GQ87" s="8" t="str">
        <f t="shared" si="208"/>
        <v/>
      </c>
      <c r="GR87" s="8" t="str">
        <f t="shared" si="209"/>
        <v/>
      </c>
      <c r="GS87" s="8" t="str">
        <f t="shared" si="210"/>
        <v/>
      </c>
      <c r="GT87" s="8" t="str">
        <f t="shared" si="211"/>
        <v/>
      </c>
      <c r="GU87" s="8" t="str">
        <f t="shared" si="212"/>
        <v/>
      </c>
      <c r="GV87" s="8" t="str">
        <f t="shared" si="213"/>
        <v/>
      </c>
      <c r="GW87" s="8" t="str">
        <f t="shared" si="214"/>
        <v/>
      </c>
      <c r="GX87" s="8" t="str">
        <f t="shared" si="215"/>
        <v/>
      </c>
      <c r="GY87" s="8" t="str">
        <f t="shared" si="216"/>
        <v/>
      </c>
      <c r="GZ87" s="8" t="str">
        <f t="shared" si="217"/>
        <v/>
      </c>
      <c r="HA87" s="8" t="str">
        <f t="shared" si="218"/>
        <v/>
      </c>
      <c r="HB87" s="8" t="str">
        <f t="shared" si="219"/>
        <v/>
      </c>
      <c r="HC87" s="8" t="str">
        <f t="shared" si="220"/>
        <v/>
      </c>
      <c r="HD87" s="8" t="str">
        <f t="shared" si="221"/>
        <v/>
      </c>
      <c r="HE87" s="8" t="str">
        <f t="shared" si="222"/>
        <v/>
      </c>
      <c r="HF87" s="8" t="str">
        <f t="shared" si="223"/>
        <v/>
      </c>
      <c r="HG87" s="8" t="str">
        <f t="shared" si="224"/>
        <v/>
      </c>
      <c r="HH87" s="8" t="str">
        <f t="shared" si="225"/>
        <v/>
      </c>
      <c r="HI87" s="8" t="str">
        <f t="shared" si="226"/>
        <v/>
      </c>
      <c r="HJ87" s="8" t="str">
        <f t="shared" si="227"/>
        <v/>
      </c>
      <c r="HK87" s="8" t="str">
        <f t="shared" si="228"/>
        <v/>
      </c>
      <c r="HL87" s="8" t="str">
        <f t="shared" si="229"/>
        <v/>
      </c>
      <c r="HM87" s="8" t="str">
        <f t="shared" si="230"/>
        <v/>
      </c>
      <c r="HN87" s="8" t="str">
        <f t="shared" si="231"/>
        <v/>
      </c>
      <c r="HO87" s="8" t="str">
        <f t="shared" si="232"/>
        <v/>
      </c>
      <c r="HP87" s="8" t="str">
        <f t="shared" si="233"/>
        <v/>
      </c>
      <c r="HQ87" s="9"/>
      <c r="HR87" s="147" t="str">
        <f t="shared" si="134"/>
        <v/>
      </c>
      <c r="HS87" s="147" t="str">
        <f t="shared" si="234"/>
        <v/>
      </c>
      <c r="HT87" s="147" t="str">
        <f t="shared" si="235"/>
        <v/>
      </c>
      <c r="HU87" s="147" t="str">
        <f t="shared" si="236"/>
        <v/>
      </c>
      <c r="HV87" s="147" t="str">
        <f t="shared" si="135"/>
        <v/>
      </c>
      <c r="HW87" s="147" t="str">
        <f t="shared" si="136"/>
        <v/>
      </c>
      <c r="HX87" s="9"/>
      <c r="IA87" s="11"/>
      <c r="IB87" s="11">
        <f t="shared" si="137"/>
        <v>0</v>
      </c>
      <c r="IC87" s="34" t="str">
        <f t="shared" si="138"/>
        <v/>
      </c>
      <c r="IE87" s="12" t="s">
        <v>3</v>
      </c>
    </row>
    <row r="88" spans="1:239" s="10" customFormat="1" ht="25.5" x14ac:dyDescent="0.2">
      <c r="A88" s="30">
        <v>79</v>
      </c>
      <c r="B88" s="31" t="str">
        <f t="shared" si="126"/>
        <v/>
      </c>
      <c r="C88" s="70"/>
      <c r="D88" s="19"/>
      <c r="E88" s="19"/>
      <c r="F88" s="73"/>
      <c r="G88" s="73"/>
      <c r="H88" s="73"/>
      <c r="I88" s="73"/>
      <c r="J88" s="19"/>
      <c r="K88" s="19"/>
      <c r="L88" s="19"/>
      <c r="M88" s="19"/>
      <c r="N88" s="19"/>
      <c r="O88" s="28"/>
      <c r="P88" s="19"/>
      <c r="Q88" s="28"/>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c r="CD88" s="19"/>
      <c r="CE88" s="19"/>
      <c r="CF88" s="19"/>
      <c r="CG88" s="19"/>
      <c r="CH88" s="19"/>
      <c r="CI88" s="19"/>
      <c r="CJ88" s="19"/>
      <c r="CK88" s="19"/>
      <c r="CL88" s="19"/>
      <c r="CM88" s="19"/>
      <c r="CN88" s="19"/>
      <c r="CO88" s="19"/>
      <c r="CP88" s="19"/>
      <c r="CQ88" s="19"/>
      <c r="CR88" s="19"/>
      <c r="CS88" s="19"/>
      <c r="CT88" s="19"/>
      <c r="CU88" s="19"/>
      <c r="CV88" s="19"/>
      <c r="CW88" s="19"/>
      <c r="CX88" s="19"/>
      <c r="CY88" s="19"/>
      <c r="CZ88" s="19"/>
      <c r="DA88" s="19"/>
      <c r="DB88" s="19"/>
      <c r="DC88" s="19"/>
      <c r="DD88" s="61"/>
      <c r="DE88" s="163"/>
      <c r="DF88" s="31" t="str">
        <f t="shared" si="127"/>
        <v/>
      </c>
      <c r="DG88" s="153"/>
      <c r="DH88" s="154"/>
      <c r="DI88" s="154"/>
      <c r="DJ88" s="154"/>
      <c r="DK88" s="154"/>
      <c r="DL88" s="155"/>
      <c r="DN88" s="121"/>
      <c r="DO88" s="8" t="str">
        <f t="shared" si="128"/>
        <v/>
      </c>
      <c r="DP88" s="8" t="str">
        <f t="shared" si="139"/>
        <v/>
      </c>
      <c r="DQ88" s="8" t="str">
        <f t="shared" si="140"/>
        <v/>
      </c>
      <c r="DR88" s="134" t="str">
        <f t="shared" si="129"/>
        <v/>
      </c>
      <c r="DS88" s="8" t="str">
        <f t="shared" si="141"/>
        <v/>
      </c>
      <c r="DT88" s="8" t="str">
        <f t="shared" si="130"/>
        <v/>
      </c>
      <c r="DU88" s="8" t="str">
        <f t="shared" si="131"/>
        <v/>
      </c>
      <c r="DV88" s="8" t="str">
        <f t="shared" si="142"/>
        <v/>
      </c>
      <c r="DW88" s="8" t="str">
        <f t="shared" si="143"/>
        <v/>
      </c>
      <c r="DX88" s="8" t="str">
        <f t="shared" si="132"/>
        <v/>
      </c>
      <c r="DY88" s="8" t="str">
        <f t="shared" si="133"/>
        <v/>
      </c>
      <c r="DZ88" s="8" t="str">
        <f t="shared" si="144"/>
        <v/>
      </c>
      <c r="EA88" s="8" t="str">
        <f t="shared" si="145"/>
        <v/>
      </c>
      <c r="EB88" s="8" t="str">
        <f t="shared" si="146"/>
        <v/>
      </c>
      <c r="EC88" s="8" t="str">
        <f t="shared" si="147"/>
        <v/>
      </c>
      <c r="ED88" s="8" t="str">
        <f t="shared" si="148"/>
        <v/>
      </c>
      <c r="EE88" s="8" t="str">
        <f t="shared" si="149"/>
        <v/>
      </c>
      <c r="EF88" s="8" t="str">
        <f t="shared" si="150"/>
        <v/>
      </c>
      <c r="EG88" s="8" t="str">
        <f t="shared" si="151"/>
        <v/>
      </c>
      <c r="EH88" s="8" t="str">
        <f t="shared" si="152"/>
        <v/>
      </c>
      <c r="EI88" s="8" t="str">
        <f t="shared" si="153"/>
        <v/>
      </c>
      <c r="EJ88" s="8" t="str">
        <f t="shared" si="154"/>
        <v/>
      </c>
      <c r="EK88" s="8" t="str">
        <f t="shared" si="155"/>
        <v/>
      </c>
      <c r="EL88" s="8" t="str">
        <f t="shared" si="156"/>
        <v/>
      </c>
      <c r="EM88" s="8" t="str">
        <f t="shared" si="157"/>
        <v/>
      </c>
      <c r="EN88" s="8" t="str">
        <f t="shared" si="158"/>
        <v/>
      </c>
      <c r="EO88" s="8" t="str">
        <f t="shared" si="159"/>
        <v/>
      </c>
      <c r="EP88" s="8" t="str">
        <f t="shared" si="160"/>
        <v/>
      </c>
      <c r="EQ88" s="8" t="str">
        <f t="shared" si="161"/>
        <v/>
      </c>
      <c r="ER88" s="8" t="str">
        <f t="shared" si="162"/>
        <v/>
      </c>
      <c r="ES88" s="8" t="str">
        <f t="shared" si="163"/>
        <v/>
      </c>
      <c r="ET88" s="8" t="str">
        <f t="shared" si="164"/>
        <v/>
      </c>
      <c r="EU88" s="8" t="str">
        <f t="shared" si="165"/>
        <v/>
      </c>
      <c r="EV88" s="8" t="str">
        <f t="shared" si="166"/>
        <v/>
      </c>
      <c r="EW88" s="8" t="str">
        <f t="shared" si="167"/>
        <v/>
      </c>
      <c r="EX88" s="8" t="str">
        <f t="shared" si="168"/>
        <v/>
      </c>
      <c r="EY88" s="8" t="str">
        <f t="shared" si="169"/>
        <v/>
      </c>
      <c r="EZ88" s="8" t="str">
        <f t="shared" si="170"/>
        <v/>
      </c>
      <c r="FA88" s="8" t="str">
        <f t="shared" si="171"/>
        <v/>
      </c>
      <c r="FB88" s="8" t="str">
        <f t="shared" si="172"/>
        <v/>
      </c>
      <c r="FC88" s="8" t="str">
        <f t="shared" si="173"/>
        <v/>
      </c>
      <c r="FD88" s="8" t="str">
        <f t="shared" si="174"/>
        <v/>
      </c>
      <c r="FE88" s="8" t="str">
        <f t="shared" si="175"/>
        <v/>
      </c>
      <c r="FF88" s="8" t="str">
        <f t="shared" si="176"/>
        <v/>
      </c>
      <c r="FG88" s="8" t="str">
        <f t="shared" si="177"/>
        <v/>
      </c>
      <c r="FH88" s="8" t="str">
        <f t="shared" si="178"/>
        <v/>
      </c>
      <c r="FI88" s="8" t="str">
        <f t="shared" si="179"/>
        <v/>
      </c>
      <c r="FJ88" s="8" t="str">
        <f t="shared" si="180"/>
        <v/>
      </c>
      <c r="FK88" s="8" t="str">
        <f t="shared" si="181"/>
        <v/>
      </c>
      <c r="FL88" s="8" t="str">
        <f t="shared" si="182"/>
        <v/>
      </c>
      <c r="FM88" s="8" t="str">
        <f t="shared" si="183"/>
        <v/>
      </c>
      <c r="FN88" s="8" t="str">
        <f t="shared" si="117"/>
        <v/>
      </c>
      <c r="FO88" s="8" t="str">
        <f t="shared" si="117"/>
        <v/>
      </c>
      <c r="FP88" s="8" t="str">
        <f t="shared" si="184"/>
        <v/>
      </c>
      <c r="FQ88" s="8" t="str">
        <f t="shared" si="185"/>
        <v/>
      </c>
      <c r="FR88" s="8" t="str">
        <f t="shared" si="186"/>
        <v/>
      </c>
      <c r="FS88" s="8" t="str">
        <f t="shared" si="187"/>
        <v/>
      </c>
      <c r="FT88" s="8" t="str">
        <f t="shared" si="188"/>
        <v/>
      </c>
      <c r="FU88" s="8" t="str">
        <f t="shared" si="189"/>
        <v/>
      </c>
      <c r="FV88" s="8" t="str">
        <f t="shared" si="190"/>
        <v/>
      </c>
      <c r="FW88" s="8" t="str">
        <f t="shared" si="118"/>
        <v/>
      </c>
      <c r="FX88" s="8" t="str">
        <f t="shared" si="118"/>
        <v/>
      </c>
      <c r="FY88" s="8" t="str">
        <f t="shared" si="118"/>
        <v/>
      </c>
      <c r="FZ88" s="8" t="str">
        <f t="shared" si="191"/>
        <v/>
      </c>
      <c r="GA88" s="8" t="str">
        <f t="shared" si="192"/>
        <v/>
      </c>
      <c r="GB88" s="8" t="str">
        <f t="shared" si="193"/>
        <v/>
      </c>
      <c r="GC88" s="8" t="str">
        <f t="shared" si="194"/>
        <v/>
      </c>
      <c r="GD88" s="8" t="str">
        <f t="shared" si="195"/>
        <v/>
      </c>
      <c r="GE88" s="8" t="str">
        <f t="shared" si="196"/>
        <v/>
      </c>
      <c r="GF88" s="8" t="str">
        <f t="shared" si="197"/>
        <v/>
      </c>
      <c r="GG88" s="8" t="str">
        <f t="shared" si="198"/>
        <v/>
      </c>
      <c r="GH88" s="8" t="str">
        <f t="shared" si="199"/>
        <v/>
      </c>
      <c r="GI88" s="8" t="str">
        <f t="shared" si="200"/>
        <v/>
      </c>
      <c r="GJ88" s="8" t="str">
        <f t="shared" si="201"/>
        <v/>
      </c>
      <c r="GK88" s="8" t="str">
        <f t="shared" si="202"/>
        <v/>
      </c>
      <c r="GL88" s="8" t="str">
        <f t="shared" si="203"/>
        <v/>
      </c>
      <c r="GM88" s="8" t="str">
        <f t="shared" si="204"/>
        <v/>
      </c>
      <c r="GN88" s="8" t="str">
        <f t="shared" si="205"/>
        <v/>
      </c>
      <c r="GO88" s="8" t="str">
        <f t="shared" si="206"/>
        <v/>
      </c>
      <c r="GP88" s="8" t="str">
        <f t="shared" si="207"/>
        <v/>
      </c>
      <c r="GQ88" s="8" t="str">
        <f t="shared" si="208"/>
        <v/>
      </c>
      <c r="GR88" s="8" t="str">
        <f t="shared" si="209"/>
        <v/>
      </c>
      <c r="GS88" s="8" t="str">
        <f t="shared" si="210"/>
        <v/>
      </c>
      <c r="GT88" s="8" t="str">
        <f t="shared" si="211"/>
        <v/>
      </c>
      <c r="GU88" s="8" t="str">
        <f t="shared" si="212"/>
        <v/>
      </c>
      <c r="GV88" s="8" t="str">
        <f t="shared" si="213"/>
        <v/>
      </c>
      <c r="GW88" s="8" t="str">
        <f t="shared" si="214"/>
        <v/>
      </c>
      <c r="GX88" s="8" t="str">
        <f t="shared" si="215"/>
        <v/>
      </c>
      <c r="GY88" s="8" t="str">
        <f t="shared" si="216"/>
        <v/>
      </c>
      <c r="GZ88" s="8" t="str">
        <f t="shared" si="217"/>
        <v/>
      </c>
      <c r="HA88" s="8" t="str">
        <f t="shared" si="218"/>
        <v/>
      </c>
      <c r="HB88" s="8" t="str">
        <f t="shared" si="219"/>
        <v/>
      </c>
      <c r="HC88" s="8" t="str">
        <f t="shared" si="220"/>
        <v/>
      </c>
      <c r="HD88" s="8" t="str">
        <f t="shared" si="221"/>
        <v/>
      </c>
      <c r="HE88" s="8" t="str">
        <f t="shared" si="222"/>
        <v/>
      </c>
      <c r="HF88" s="8" t="str">
        <f t="shared" si="223"/>
        <v/>
      </c>
      <c r="HG88" s="8" t="str">
        <f t="shared" si="224"/>
        <v/>
      </c>
      <c r="HH88" s="8" t="str">
        <f t="shared" si="225"/>
        <v/>
      </c>
      <c r="HI88" s="8" t="str">
        <f t="shared" si="226"/>
        <v/>
      </c>
      <c r="HJ88" s="8" t="str">
        <f t="shared" si="227"/>
        <v/>
      </c>
      <c r="HK88" s="8" t="str">
        <f t="shared" si="228"/>
        <v/>
      </c>
      <c r="HL88" s="8" t="str">
        <f t="shared" si="229"/>
        <v/>
      </c>
      <c r="HM88" s="8" t="str">
        <f t="shared" si="230"/>
        <v/>
      </c>
      <c r="HN88" s="8" t="str">
        <f t="shared" si="231"/>
        <v/>
      </c>
      <c r="HO88" s="8" t="str">
        <f t="shared" si="232"/>
        <v/>
      </c>
      <c r="HP88" s="8" t="str">
        <f t="shared" si="233"/>
        <v/>
      </c>
      <c r="HQ88" s="9"/>
      <c r="HR88" s="147" t="str">
        <f t="shared" si="134"/>
        <v/>
      </c>
      <c r="HS88" s="147" t="str">
        <f t="shared" si="234"/>
        <v/>
      </c>
      <c r="HT88" s="147" t="str">
        <f t="shared" si="235"/>
        <v/>
      </c>
      <c r="HU88" s="147" t="str">
        <f t="shared" si="236"/>
        <v/>
      </c>
      <c r="HV88" s="147" t="str">
        <f t="shared" si="135"/>
        <v/>
      </c>
      <c r="HW88" s="147" t="str">
        <f t="shared" si="136"/>
        <v/>
      </c>
      <c r="HX88" s="9"/>
      <c r="IA88" s="11"/>
      <c r="IB88" s="11">
        <f t="shared" si="137"/>
        <v>0</v>
      </c>
      <c r="IC88" s="34" t="str">
        <f t="shared" si="138"/>
        <v/>
      </c>
      <c r="IE88" s="12" t="s">
        <v>3</v>
      </c>
    </row>
    <row r="89" spans="1:239" s="10" customFormat="1" ht="25.5" x14ac:dyDescent="0.2">
      <c r="A89" s="30">
        <v>80</v>
      </c>
      <c r="B89" s="31" t="str">
        <f t="shared" si="126"/>
        <v/>
      </c>
      <c r="C89" s="70"/>
      <c r="D89" s="19"/>
      <c r="E89" s="19"/>
      <c r="F89" s="73"/>
      <c r="G89" s="73"/>
      <c r="H89" s="73"/>
      <c r="I89" s="73"/>
      <c r="J89" s="19"/>
      <c r="K89" s="19"/>
      <c r="L89" s="19"/>
      <c r="M89" s="19"/>
      <c r="N89" s="19"/>
      <c r="O89" s="28"/>
      <c r="P89" s="19"/>
      <c r="Q89" s="28"/>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c r="CG89" s="19"/>
      <c r="CH89" s="19"/>
      <c r="CI89" s="19"/>
      <c r="CJ89" s="19"/>
      <c r="CK89" s="19"/>
      <c r="CL89" s="19"/>
      <c r="CM89" s="19"/>
      <c r="CN89" s="19"/>
      <c r="CO89" s="19"/>
      <c r="CP89" s="19"/>
      <c r="CQ89" s="19"/>
      <c r="CR89" s="19"/>
      <c r="CS89" s="19"/>
      <c r="CT89" s="19"/>
      <c r="CU89" s="19"/>
      <c r="CV89" s="19"/>
      <c r="CW89" s="19"/>
      <c r="CX89" s="19"/>
      <c r="CY89" s="19"/>
      <c r="CZ89" s="19"/>
      <c r="DA89" s="19"/>
      <c r="DB89" s="19"/>
      <c r="DC89" s="19"/>
      <c r="DD89" s="61"/>
      <c r="DE89" s="163"/>
      <c r="DF89" s="31" t="str">
        <f t="shared" si="127"/>
        <v/>
      </c>
      <c r="DG89" s="153"/>
      <c r="DH89" s="154"/>
      <c r="DI89" s="154"/>
      <c r="DJ89" s="154"/>
      <c r="DK89" s="154"/>
      <c r="DL89" s="155"/>
      <c r="DN89" s="121"/>
      <c r="DO89" s="8" t="str">
        <f t="shared" si="128"/>
        <v/>
      </c>
      <c r="DP89" s="8" t="str">
        <f t="shared" si="139"/>
        <v/>
      </c>
      <c r="DQ89" s="8" t="str">
        <f t="shared" si="140"/>
        <v/>
      </c>
      <c r="DR89" s="134" t="str">
        <f t="shared" si="129"/>
        <v/>
      </c>
      <c r="DS89" s="8" t="str">
        <f t="shared" si="141"/>
        <v/>
      </c>
      <c r="DT89" s="8" t="str">
        <f t="shared" si="130"/>
        <v/>
      </c>
      <c r="DU89" s="8" t="str">
        <f t="shared" si="131"/>
        <v/>
      </c>
      <c r="DV89" s="8" t="str">
        <f t="shared" si="142"/>
        <v/>
      </c>
      <c r="DW89" s="8" t="str">
        <f t="shared" si="143"/>
        <v/>
      </c>
      <c r="DX89" s="8" t="str">
        <f t="shared" si="132"/>
        <v/>
      </c>
      <c r="DY89" s="8" t="str">
        <f t="shared" si="133"/>
        <v/>
      </c>
      <c r="DZ89" s="8" t="str">
        <f t="shared" si="144"/>
        <v/>
      </c>
      <c r="EA89" s="8" t="str">
        <f t="shared" si="145"/>
        <v/>
      </c>
      <c r="EB89" s="8" t="str">
        <f t="shared" si="146"/>
        <v/>
      </c>
      <c r="EC89" s="8" t="str">
        <f t="shared" si="147"/>
        <v/>
      </c>
      <c r="ED89" s="8" t="str">
        <f t="shared" si="148"/>
        <v/>
      </c>
      <c r="EE89" s="8" t="str">
        <f t="shared" si="149"/>
        <v/>
      </c>
      <c r="EF89" s="8" t="str">
        <f t="shared" si="150"/>
        <v/>
      </c>
      <c r="EG89" s="8" t="str">
        <f t="shared" si="151"/>
        <v/>
      </c>
      <c r="EH89" s="8" t="str">
        <f t="shared" si="152"/>
        <v/>
      </c>
      <c r="EI89" s="8" t="str">
        <f t="shared" si="153"/>
        <v/>
      </c>
      <c r="EJ89" s="8" t="str">
        <f t="shared" si="154"/>
        <v/>
      </c>
      <c r="EK89" s="8" t="str">
        <f t="shared" si="155"/>
        <v/>
      </c>
      <c r="EL89" s="8" t="str">
        <f t="shared" si="156"/>
        <v/>
      </c>
      <c r="EM89" s="8" t="str">
        <f t="shared" si="157"/>
        <v/>
      </c>
      <c r="EN89" s="8" t="str">
        <f t="shared" si="158"/>
        <v/>
      </c>
      <c r="EO89" s="8" t="str">
        <f t="shared" si="159"/>
        <v/>
      </c>
      <c r="EP89" s="8" t="str">
        <f t="shared" si="160"/>
        <v/>
      </c>
      <c r="EQ89" s="8" t="str">
        <f t="shared" si="161"/>
        <v/>
      </c>
      <c r="ER89" s="8" t="str">
        <f t="shared" si="162"/>
        <v/>
      </c>
      <c r="ES89" s="8" t="str">
        <f t="shared" si="163"/>
        <v/>
      </c>
      <c r="ET89" s="8" t="str">
        <f t="shared" si="164"/>
        <v/>
      </c>
      <c r="EU89" s="8" t="str">
        <f t="shared" si="165"/>
        <v/>
      </c>
      <c r="EV89" s="8" t="str">
        <f t="shared" si="166"/>
        <v/>
      </c>
      <c r="EW89" s="8" t="str">
        <f t="shared" si="167"/>
        <v/>
      </c>
      <c r="EX89" s="8" t="str">
        <f t="shared" si="168"/>
        <v/>
      </c>
      <c r="EY89" s="8" t="str">
        <f t="shared" si="169"/>
        <v/>
      </c>
      <c r="EZ89" s="8" t="str">
        <f t="shared" si="170"/>
        <v/>
      </c>
      <c r="FA89" s="8" t="str">
        <f t="shared" si="171"/>
        <v/>
      </c>
      <c r="FB89" s="8" t="str">
        <f t="shared" si="172"/>
        <v/>
      </c>
      <c r="FC89" s="8" t="str">
        <f t="shared" si="173"/>
        <v/>
      </c>
      <c r="FD89" s="8" t="str">
        <f t="shared" si="174"/>
        <v/>
      </c>
      <c r="FE89" s="8" t="str">
        <f t="shared" si="175"/>
        <v/>
      </c>
      <c r="FF89" s="8" t="str">
        <f t="shared" si="176"/>
        <v/>
      </c>
      <c r="FG89" s="8" t="str">
        <f t="shared" si="177"/>
        <v/>
      </c>
      <c r="FH89" s="8" t="str">
        <f t="shared" si="178"/>
        <v/>
      </c>
      <c r="FI89" s="8" t="str">
        <f t="shared" si="179"/>
        <v/>
      </c>
      <c r="FJ89" s="8" t="str">
        <f t="shared" si="180"/>
        <v/>
      </c>
      <c r="FK89" s="8" t="str">
        <f t="shared" si="181"/>
        <v/>
      </c>
      <c r="FL89" s="8" t="str">
        <f t="shared" si="182"/>
        <v/>
      </c>
      <c r="FM89" s="8" t="str">
        <f t="shared" si="183"/>
        <v/>
      </c>
      <c r="FN89" s="8" t="str">
        <f t="shared" si="117"/>
        <v/>
      </c>
      <c r="FO89" s="8" t="str">
        <f t="shared" si="117"/>
        <v/>
      </c>
      <c r="FP89" s="8" t="str">
        <f t="shared" si="184"/>
        <v/>
      </c>
      <c r="FQ89" s="8" t="str">
        <f t="shared" si="185"/>
        <v/>
      </c>
      <c r="FR89" s="8" t="str">
        <f t="shared" si="186"/>
        <v/>
      </c>
      <c r="FS89" s="8" t="str">
        <f t="shared" si="187"/>
        <v/>
      </c>
      <c r="FT89" s="8" t="str">
        <f t="shared" si="188"/>
        <v/>
      </c>
      <c r="FU89" s="8" t="str">
        <f t="shared" si="189"/>
        <v/>
      </c>
      <c r="FV89" s="8" t="str">
        <f t="shared" si="190"/>
        <v/>
      </c>
      <c r="FW89" s="8" t="str">
        <f t="shared" si="118"/>
        <v/>
      </c>
      <c r="FX89" s="8" t="str">
        <f t="shared" si="118"/>
        <v/>
      </c>
      <c r="FY89" s="8" t="str">
        <f t="shared" si="118"/>
        <v/>
      </c>
      <c r="FZ89" s="8" t="str">
        <f t="shared" si="191"/>
        <v/>
      </c>
      <c r="GA89" s="8" t="str">
        <f t="shared" si="192"/>
        <v/>
      </c>
      <c r="GB89" s="8" t="str">
        <f t="shared" si="193"/>
        <v/>
      </c>
      <c r="GC89" s="8" t="str">
        <f t="shared" si="194"/>
        <v/>
      </c>
      <c r="GD89" s="8" t="str">
        <f t="shared" si="195"/>
        <v/>
      </c>
      <c r="GE89" s="8" t="str">
        <f t="shared" si="196"/>
        <v/>
      </c>
      <c r="GF89" s="8" t="str">
        <f t="shared" si="197"/>
        <v/>
      </c>
      <c r="GG89" s="8" t="str">
        <f t="shared" si="198"/>
        <v/>
      </c>
      <c r="GH89" s="8" t="str">
        <f t="shared" si="199"/>
        <v/>
      </c>
      <c r="GI89" s="8" t="str">
        <f t="shared" si="200"/>
        <v/>
      </c>
      <c r="GJ89" s="8" t="str">
        <f t="shared" si="201"/>
        <v/>
      </c>
      <c r="GK89" s="8" t="str">
        <f t="shared" si="202"/>
        <v/>
      </c>
      <c r="GL89" s="8" t="str">
        <f t="shared" si="203"/>
        <v/>
      </c>
      <c r="GM89" s="8" t="str">
        <f t="shared" si="204"/>
        <v/>
      </c>
      <c r="GN89" s="8" t="str">
        <f t="shared" si="205"/>
        <v/>
      </c>
      <c r="GO89" s="8" t="str">
        <f t="shared" si="206"/>
        <v/>
      </c>
      <c r="GP89" s="8" t="str">
        <f t="shared" si="207"/>
        <v/>
      </c>
      <c r="GQ89" s="8" t="str">
        <f t="shared" si="208"/>
        <v/>
      </c>
      <c r="GR89" s="8" t="str">
        <f t="shared" si="209"/>
        <v/>
      </c>
      <c r="GS89" s="8" t="str">
        <f t="shared" si="210"/>
        <v/>
      </c>
      <c r="GT89" s="8" t="str">
        <f t="shared" si="211"/>
        <v/>
      </c>
      <c r="GU89" s="8" t="str">
        <f t="shared" si="212"/>
        <v/>
      </c>
      <c r="GV89" s="8" t="str">
        <f t="shared" si="213"/>
        <v/>
      </c>
      <c r="GW89" s="8" t="str">
        <f t="shared" si="214"/>
        <v/>
      </c>
      <c r="GX89" s="8" t="str">
        <f t="shared" si="215"/>
        <v/>
      </c>
      <c r="GY89" s="8" t="str">
        <f t="shared" si="216"/>
        <v/>
      </c>
      <c r="GZ89" s="8" t="str">
        <f t="shared" si="217"/>
        <v/>
      </c>
      <c r="HA89" s="8" t="str">
        <f t="shared" si="218"/>
        <v/>
      </c>
      <c r="HB89" s="8" t="str">
        <f t="shared" si="219"/>
        <v/>
      </c>
      <c r="HC89" s="8" t="str">
        <f t="shared" si="220"/>
        <v/>
      </c>
      <c r="HD89" s="8" t="str">
        <f t="shared" si="221"/>
        <v/>
      </c>
      <c r="HE89" s="8" t="str">
        <f t="shared" si="222"/>
        <v/>
      </c>
      <c r="HF89" s="8" t="str">
        <f t="shared" si="223"/>
        <v/>
      </c>
      <c r="HG89" s="8" t="str">
        <f t="shared" si="224"/>
        <v/>
      </c>
      <c r="HH89" s="8" t="str">
        <f t="shared" si="225"/>
        <v/>
      </c>
      <c r="HI89" s="8" t="str">
        <f t="shared" si="226"/>
        <v/>
      </c>
      <c r="HJ89" s="8" t="str">
        <f t="shared" si="227"/>
        <v/>
      </c>
      <c r="HK89" s="8" t="str">
        <f t="shared" si="228"/>
        <v/>
      </c>
      <c r="HL89" s="8" t="str">
        <f t="shared" si="229"/>
        <v/>
      </c>
      <c r="HM89" s="8" t="str">
        <f t="shared" si="230"/>
        <v/>
      </c>
      <c r="HN89" s="8" t="str">
        <f t="shared" si="231"/>
        <v/>
      </c>
      <c r="HO89" s="8" t="str">
        <f t="shared" si="232"/>
        <v/>
      </c>
      <c r="HP89" s="8" t="str">
        <f t="shared" si="233"/>
        <v/>
      </c>
      <c r="HQ89" s="9"/>
      <c r="HR89" s="147" t="str">
        <f t="shared" si="134"/>
        <v/>
      </c>
      <c r="HS89" s="147" t="str">
        <f t="shared" si="234"/>
        <v/>
      </c>
      <c r="HT89" s="147" t="str">
        <f t="shared" si="235"/>
        <v/>
      </c>
      <c r="HU89" s="147" t="str">
        <f t="shared" si="236"/>
        <v/>
      </c>
      <c r="HV89" s="147" t="str">
        <f t="shared" si="135"/>
        <v/>
      </c>
      <c r="HW89" s="147" t="str">
        <f t="shared" si="136"/>
        <v/>
      </c>
      <c r="HX89" s="9"/>
      <c r="IA89" s="11"/>
      <c r="IB89" s="11">
        <f t="shared" si="137"/>
        <v>0</v>
      </c>
      <c r="IC89" s="34" t="str">
        <f t="shared" si="138"/>
        <v/>
      </c>
      <c r="IE89" s="12" t="s">
        <v>3</v>
      </c>
    </row>
    <row r="90" spans="1:239" s="10" customFormat="1" ht="25.5" x14ac:dyDescent="0.2">
      <c r="A90" s="30">
        <v>81</v>
      </c>
      <c r="B90" s="31" t="str">
        <f t="shared" si="126"/>
        <v/>
      </c>
      <c r="C90" s="70"/>
      <c r="D90" s="19"/>
      <c r="E90" s="19"/>
      <c r="F90" s="73"/>
      <c r="G90" s="73"/>
      <c r="H90" s="73"/>
      <c r="I90" s="73"/>
      <c r="J90" s="19"/>
      <c r="K90" s="19"/>
      <c r="L90" s="19"/>
      <c r="M90" s="19"/>
      <c r="N90" s="19"/>
      <c r="O90" s="28"/>
      <c r="P90" s="19"/>
      <c r="Q90" s="28"/>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9"/>
      <c r="CX90" s="19"/>
      <c r="CY90" s="19"/>
      <c r="CZ90" s="19"/>
      <c r="DA90" s="19"/>
      <c r="DB90" s="19"/>
      <c r="DC90" s="19"/>
      <c r="DD90" s="61"/>
      <c r="DE90" s="163"/>
      <c r="DF90" s="31" t="str">
        <f t="shared" si="127"/>
        <v/>
      </c>
      <c r="DG90" s="153"/>
      <c r="DH90" s="154"/>
      <c r="DI90" s="154"/>
      <c r="DJ90" s="154"/>
      <c r="DK90" s="154"/>
      <c r="DL90" s="155"/>
      <c r="DN90" s="121"/>
      <c r="DO90" s="8" t="str">
        <f t="shared" si="128"/>
        <v/>
      </c>
      <c r="DP90" s="8" t="str">
        <f t="shared" si="139"/>
        <v/>
      </c>
      <c r="DQ90" s="8" t="str">
        <f t="shared" si="140"/>
        <v/>
      </c>
      <c r="DR90" s="134" t="str">
        <f t="shared" si="129"/>
        <v/>
      </c>
      <c r="DS90" s="8" t="str">
        <f t="shared" si="141"/>
        <v/>
      </c>
      <c r="DT90" s="8" t="str">
        <f t="shared" si="130"/>
        <v/>
      </c>
      <c r="DU90" s="8" t="str">
        <f t="shared" si="131"/>
        <v/>
      </c>
      <c r="DV90" s="8" t="str">
        <f t="shared" si="142"/>
        <v/>
      </c>
      <c r="DW90" s="8" t="str">
        <f t="shared" si="143"/>
        <v/>
      </c>
      <c r="DX90" s="8" t="str">
        <f t="shared" si="132"/>
        <v/>
      </c>
      <c r="DY90" s="8" t="str">
        <f t="shared" si="133"/>
        <v/>
      </c>
      <c r="DZ90" s="8" t="str">
        <f t="shared" si="144"/>
        <v/>
      </c>
      <c r="EA90" s="8" t="str">
        <f t="shared" si="145"/>
        <v/>
      </c>
      <c r="EB90" s="8" t="str">
        <f t="shared" si="146"/>
        <v/>
      </c>
      <c r="EC90" s="8" t="str">
        <f t="shared" si="147"/>
        <v/>
      </c>
      <c r="ED90" s="8" t="str">
        <f t="shared" si="148"/>
        <v/>
      </c>
      <c r="EE90" s="8" t="str">
        <f t="shared" si="149"/>
        <v/>
      </c>
      <c r="EF90" s="8" t="str">
        <f t="shared" si="150"/>
        <v/>
      </c>
      <c r="EG90" s="8" t="str">
        <f t="shared" si="151"/>
        <v/>
      </c>
      <c r="EH90" s="8" t="str">
        <f t="shared" si="152"/>
        <v/>
      </c>
      <c r="EI90" s="8" t="str">
        <f t="shared" si="153"/>
        <v/>
      </c>
      <c r="EJ90" s="8" t="str">
        <f t="shared" si="154"/>
        <v/>
      </c>
      <c r="EK90" s="8" t="str">
        <f t="shared" si="155"/>
        <v/>
      </c>
      <c r="EL90" s="8" t="str">
        <f t="shared" si="156"/>
        <v/>
      </c>
      <c r="EM90" s="8" t="str">
        <f t="shared" si="157"/>
        <v/>
      </c>
      <c r="EN90" s="8" t="str">
        <f t="shared" si="158"/>
        <v/>
      </c>
      <c r="EO90" s="8" t="str">
        <f t="shared" si="159"/>
        <v/>
      </c>
      <c r="EP90" s="8" t="str">
        <f t="shared" si="160"/>
        <v/>
      </c>
      <c r="EQ90" s="8" t="str">
        <f t="shared" si="161"/>
        <v/>
      </c>
      <c r="ER90" s="8" t="str">
        <f t="shared" si="162"/>
        <v/>
      </c>
      <c r="ES90" s="8" t="str">
        <f t="shared" si="163"/>
        <v/>
      </c>
      <c r="ET90" s="8" t="str">
        <f t="shared" si="164"/>
        <v/>
      </c>
      <c r="EU90" s="8" t="str">
        <f t="shared" si="165"/>
        <v/>
      </c>
      <c r="EV90" s="8" t="str">
        <f t="shared" si="166"/>
        <v/>
      </c>
      <c r="EW90" s="8" t="str">
        <f t="shared" si="167"/>
        <v/>
      </c>
      <c r="EX90" s="8" t="str">
        <f t="shared" si="168"/>
        <v/>
      </c>
      <c r="EY90" s="8" t="str">
        <f t="shared" si="169"/>
        <v/>
      </c>
      <c r="EZ90" s="8" t="str">
        <f t="shared" si="170"/>
        <v/>
      </c>
      <c r="FA90" s="8" t="str">
        <f t="shared" si="171"/>
        <v/>
      </c>
      <c r="FB90" s="8" t="str">
        <f t="shared" si="172"/>
        <v/>
      </c>
      <c r="FC90" s="8" t="str">
        <f t="shared" si="173"/>
        <v/>
      </c>
      <c r="FD90" s="8" t="str">
        <f t="shared" si="174"/>
        <v/>
      </c>
      <c r="FE90" s="8" t="str">
        <f t="shared" si="175"/>
        <v/>
      </c>
      <c r="FF90" s="8" t="str">
        <f t="shared" si="176"/>
        <v/>
      </c>
      <c r="FG90" s="8" t="str">
        <f t="shared" si="177"/>
        <v/>
      </c>
      <c r="FH90" s="8" t="str">
        <f t="shared" si="178"/>
        <v/>
      </c>
      <c r="FI90" s="8" t="str">
        <f t="shared" si="179"/>
        <v/>
      </c>
      <c r="FJ90" s="8" t="str">
        <f t="shared" si="180"/>
        <v/>
      </c>
      <c r="FK90" s="8" t="str">
        <f t="shared" si="181"/>
        <v/>
      </c>
      <c r="FL90" s="8" t="str">
        <f t="shared" si="182"/>
        <v/>
      </c>
      <c r="FM90" s="8" t="str">
        <f t="shared" si="183"/>
        <v/>
      </c>
      <c r="FN90" s="8" t="str">
        <f t="shared" si="117"/>
        <v/>
      </c>
      <c r="FO90" s="8" t="str">
        <f t="shared" si="117"/>
        <v/>
      </c>
      <c r="FP90" s="8" t="str">
        <f t="shared" si="184"/>
        <v/>
      </c>
      <c r="FQ90" s="8" t="str">
        <f t="shared" si="185"/>
        <v/>
      </c>
      <c r="FR90" s="8" t="str">
        <f t="shared" si="186"/>
        <v/>
      </c>
      <c r="FS90" s="8" t="str">
        <f t="shared" si="187"/>
        <v/>
      </c>
      <c r="FT90" s="8" t="str">
        <f t="shared" si="188"/>
        <v/>
      </c>
      <c r="FU90" s="8" t="str">
        <f t="shared" si="189"/>
        <v/>
      </c>
      <c r="FV90" s="8" t="str">
        <f t="shared" si="190"/>
        <v/>
      </c>
      <c r="FW90" s="8" t="str">
        <f t="shared" si="118"/>
        <v/>
      </c>
      <c r="FX90" s="8" t="str">
        <f t="shared" si="118"/>
        <v/>
      </c>
      <c r="FY90" s="8" t="str">
        <f t="shared" si="118"/>
        <v/>
      </c>
      <c r="FZ90" s="8" t="str">
        <f t="shared" si="191"/>
        <v/>
      </c>
      <c r="GA90" s="8" t="str">
        <f t="shared" si="192"/>
        <v/>
      </c>
      <c r="GB90" s="8" t="str">
        <f t="shared" si="193"/>
        <v/>
      </c>
      <c r="GC90" s="8" t="str">
        <f t="shared" si="194"/>
        <v/>
      </c>
      <c r="GD90" s="8" t="str">
        <f t="shared" si="195"/>
        <v/>
      </c>
      <c r="GE90" s="8" t="str">
        <f t="shared" si="196"/>
        <v/>
      </c>
      <c r="GF90" s="8" t="str">
        <f t="shared" si="197"/>
        <v/>
      </c>
      <c r="GG90" s="8" t="str">
        <f t="shared" si="198"/>
        <v/>
      </c>
      <c r="GH90" s="8" t="str">
        <f t="shared" si="199"/>
        <v/>
      </c>
      <c r="GI90" s="8" t="str">
        <f t="shared" si="200"/>
        <v/>
      </c>
      <c r="GJ90" s="8" t="str">
        <f t="shared" si="201"/>
        <v/>
      </c>
      <c r="GK90" s="8" t="str">
        <f t="shared" si="202"/>
        <v/>
      </c>
      <c r="GL90" s="8" t="str">
        <f t="shared" si="203"/>
        <v/>
      </c>
      <c r="GM90" s="8" t="str">
        <f t="shared" si="204"/>
        <v/>
      </c>
      <c r="GN90" s="8" t="str">
        <f t="shared" si="205"/>
        <v/>
      </c>
      <c r="GO90" s="8" t="str">
        <f t="shared" si="206"/>
        <v/>
      </c>
      <c r="GP90" s="8" t="str">
        <f t="shared" si="207"/>
        <v/>
      </c>
      <c r="GQ90" s="8" t="str">
        <f t="shared" si="208"/>
        <v/>
      </c>
      <c r="GR90" s="8" t="str">
        <f t="shared" si="209"/>
        <v/>
      </c>
      <c r="GS90" s="8" t="str">
        <f t="shared" si="210"/>
        <v/>
      </c>
      <c r="GT90" s="8" t="str">
        <f t="shared" si="211"/>
        <v/>
      </c>
      <c r="GU90" s="8" t="str">
        <f t="shared" si="212"/>
        <v/>
      </c>
      <c r="GV90" s="8" t="str">
        <f t="shared" si="213"/>
        <v/>
      </c>
      <c r="GW90" s="8" t="str">
        <f t="shared" si="214"/>
        <v/>
      </c>
      <c r="GX90" s="8" t="str">
        <f t="shared" si="215"/>
        <v/>
      </c>
      <c r="GY90" s="8" t="str">
        <f t="shared" si="216"/>
        <v/>
      </c>
      <c r="GZ90" s="8" t="str">
        <f t="shared" si="217"/>
        <v/>
      </c>
      <c r="HA90" s="8" t="str">
        <f t="shared" si="218"/>
        <v/>
      </c>
      <c r="HB90" s="8" t="str">
        <f t="shared" si="219"/>
        <v/>
      </c>
      <c r="HC90" s="8" t="str">
        <f t="shared" si="220"/>
        <v/>
      </c>
      <c r="HD90" s="8" t="str">
        <f t="shared" si="221"/>
        <v/>
      </c>
      <c r="HE90" s="8" t="str">
        <f t="shared" si="222"/>
        <v/>
      </c>
      <c r="HF90" s="8" t="str">
        <f t="shared" si="223"/>
        <v/>
      </c>
      <c r="HG90" s="8" t="str">
        <f t="shared" si="224"/>
        <v/>
      </c>
      <c r="HH90" s="8" t="str">
        <f t="shared" si="225"/>
        <v/>
      </c>
      <c r="HI90" s="8" t="str">
        <f t="shared" si="226"/>
        <v/>
      </c>
      <c r="HJ90" s="8" t="str">
        <f t="shared" si="227"/>
        <v/>
      </c>
      <c r="HK90" s="8" t="str">
        <f t="shared" si="228"/>
        <v/>
      </c>
      <c r="HL90" s="8" t="str">
        <f t="shared" si="229"/>
        <v/>
      </c>
      <c r="HM90" s="8" t="str">
        <f t="shared" si="230"/>
        <v/>
      </c>
      <c r="HN90" s="8" t="str">
        <f t="shared" si="231"/>
        <v/>
      </c>
      <c r="HO90" s="8" t="str">
        <f t="shared" si="232"/>
        <v/>
      </c>
      <c r="HP90" s="8" t="str">
        <f t="shared" si="233"/>
        <v/>
      </c>
      <c r="HQ90" s="9"/>
      <c r="HR90" s="147" t="str">
        <f t="shared" si="134"/>
        <v/>
      </c>
      <c r="HS90" s="147" t="str">
        <f t="shared" si="234"/>
        <v/>
      </c>
      <c r="HT90" s="147" t="str">
        <f t="shared" si="235"/>
        <v/>
      </c>
      <c r="HU90" s="147" t="str">
        <f t="shared" si="236"/>
        <v/>
      </c>
      <c r="HV90" s="147" t="str">
        <f t="shared" si="135"/>
        <v/>
      </c>
      <c r="HW90" s="147" t="str">
        <f t="shared" si="136"/>
        <v/>
      </c>
      <c r="HX90" s="9"/>
      <c r="IA90" s="11"/>
      <c r="IB90" s="11">
        <f t="shared" si="137"/>
        <v>0</v>
      </c>
      <c r="IC90" s="34" t="str">
        <f t="shared" si="138"/>
        <v/>
      </c>
      <c r="IE90" s="12" t="s">
        <v>3</v>
      </c>
    </row>
    <row r="91" spans="1:239" s="10" customFormat="1" ht="25.5" x14ac:dyDescent="0.2">
      <c r="A91" s="30">
        <v>82</v>
      </c>
      <c r="B91" s="31" t="str">
        <f t="shared" si="126"/>
        <v/>
      </c>
      <c r="C91" s="70"/>
      <c r="D91" s="19"/>
      <c r="E91" s="19"/>
      <c r="F91" s="73"/>
      <c r="G91" s="73"/>
      <c r="H91" s="73"/>
      <c r="I91" s="73"/>
      <c r="J91" s="19"/>
      <c r="K91" s="19"/>
      <c r="L91" s="19"/>
      <c r="M91" s="19"/>
      <c r="N91" s="19"/>
      <c r="O91" s="28"/>
      <c r="P91" s="19"/>
      <c r="Q91" s="28"/>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19"/>
      <c r="CZ91" s="19"/>
      <c r="DA91" s="19"/>
      <c r="DB91" s="19"/>
      <c r="DC91" s="19"/>
      <c r="DD91" s="61"/>
      <c r="DE91" s="163"/>
      <c r="DF91" s="31" t="str">
        <f t="shared" si="127"/>
        <v/>
      </c>
      <c r="DG91" s="153"/>
      <c r="DH91" s="154"/>
      <c r="DI91" s="154"/>
      <c r="DJ91" s="154"/>
      <c r="DK91" s="154"/>
      <c r="DL91" s="155"/>
      <c r="DN91" s="121"/>
      <c r="DO91" s="8" t="str">
        <f t="shared" si="128"/>
        <v/>
      </c>
      <c r="DP91" s="8" t="str">
        <f t="shared" si="139"/>
        <v/>
      </c>
      <c r="DQ91" s="8" t="str">
        <f t="shared" si="140"/>
        <v/>
      </c>
      <c r="DR91" s="134" t="str">
        <f t="shared" si="129"/>
        <v/>
      </c>
      <c r="DS91" s="8" t="str">
        <f t="shared" si="141"/>
        <v/>
      </c>
      <c r="DT91" s="8" t="str">
        <f t="shared" si="130"/>
        <v/>
      </c>
      <c r="DU91" s="8" t="str">
        <f t="shared" si="131"/>
        <v/>
      </c>
      <c r="DV91" s="8" t="str">
        <f t="shared" si="142"/>
        <v/>
      </c>
      <c r="DW91" s="8" t="str">
        <f t="shared" si="143"/>
        <v/>
      </c>
      <c r="DX91" s="8" t="str">
        <f t="shared" si="132"/>
        <v/>
      </c>
      <c r="DY91" s="8" t="str">
        <f t="shared" si="133"/>
        <v/>
      </c>
      <c r="DZ91" s="8" t="str">
        <f t="shared" si="144"/>
        <v/>
      </c>
      <c r="EA91" s="8" t="str">
        <f t="shared" si="145"/>
        <v/>
      </c>
      <c r="EB91" s="8" t="str">
        <f t="shared" si="146"/>
        <v/>
      </c>
      <c r="EC91" s="8" t="str">
        <f t="shared" si="147"/>
        <v/>
      </c>
      <c r="ED91" s="8" t="str">
        <f t="shared" si="148"/>
        <v/>
      </c>
      <c r="EE91" s="8" t="str">
        <f t="shared" si="149"/>
        <v/>
      </c>
      <c r="EF91" s="8" t="str">
        <f t="shared" si="150"/>
        <v/>
      </c>
      <c r="EG91" s="8" t="str">
        <f t="shared" si="151"/>
        <v/>
      </c>
      <c r="EH91" s="8" t="str">
        <f t="shared" si="152"/>
        <v/>
      </c>
      <c r="EI91" s="8" t="str">
        <f t="shared" si="153"/>
        <v/>
      </c>
      <c r="EJ91" s="8" t="str">
        <f t="shared" si="154"/>
        <v/>
      </c>
      <c r="EK91" s="8" t="str">
        <f t="shared" si="155"/>
        <v/>
      </c>
      <c r="EL91" s="8" t="str">
        <f t="shared" si="156"/>
        <v/>
      </c>
      <c r="EM91" s="8" t="str">
        <f t="shared" si="157"/>
        <v/>
      </c>
      <c r="EN91" s="8" t="str">
        <f t="shared" si="158"/>
        <v/>
      </c>
      <c r="EO91" s="8" t="str">
        <f t="shared" si="159"/>
        <v/>
      </c>
      <c r="EP91" s="8" t="str">
        <f t="shared" si="160"/>
        <v/>
      </c>
      <c r="EQ91" s="8" t="str">
        <f t="shared" si="161"/>
        <v/>
      </c>
      <c r="ER91" s="8" t="str">
        <f t="shared" si="162"/>
        <v/>
      </c>
      <c r="ES91" s="8" t="str">
        <f t="shared" si="163"/>
        <v/>
      </c>
      <c r="ET91" s="8" t="str">
        <f t="shared" si="164"/>
        <v/>
      </c>
      <c r="EU91" s="8" t="str">
        <f t="shared" si="165"/>
        <v/>
      </c>
      <c r="EV91" s="8" t="str">
        <f t="shared" si="166"/>
        <v/>
      </c>
      <c r="EW91" s="8" t="str">
        <f t="shared" si="167"/>
        <v/>
      </c>
      <c r="EX91" s="8" t="str">
        <f t="shared" si="168"/>
        <v/>
      </c>
      <c r="EY91" s="8" t="str">
        <f t="shared" si="169"/>
        <v/>
      </c>
      <c r="EZ91" s="8" t="str">
        <f t="shared" si="170"/>
        <v/>
      </c>
      <c r="FA91" s="8" t="str">
        <f t="shared" si="171"/>
        <v/>
      </c>
      <c r="FB91" s="8" t="str">
        <f t="shared" si="172"/>
        <v/>
      </c>
      <c r="FC91" s="8" t="str">
        <f t="shared" si="173"/>
        <v/>
      </c>
      <c r="FD91" s="8" t="str">
        <f t="shared" si="174"/>
        <v/>
      </c>
      <c r="FE91" s="8" t="str">
        <f t="shared" si="175"/>
        <v/>
      </c>
      <c r="FF91" s="8" t="str">
        <f t="shared" si="176"/>
        <v/>
      </c>
      <c r="FG91" s="8" t="str">
        <f t="shared" si="177"/>
        <v/>
      </c>
      <c r="FH91" s="8" t="str">
        <f t="shared" si="178"/>
        <v/>
      </c>
      <c r="FI91" s="8" t="str">
        <f t="shared" si="179"/>
        <v/>
      </c>
      <c r="FJ91" s="8" t="str">
        <f t="shared" si="180"/>
        <v/>
      </c>
      <c r="FK91" s="8" t="str">
        <f t="shared" si="181"/>
        <v/>
      </c>
      <c r="FL91" s="8" t="str">
        <f t="shared" si="182"/>
        <v/>
      </c>
      <c r="FM91" s="8" t="str">
        <f t="shared" si="183"/>
        <v/>
      </c>
      <c r="FN91" s="8" t="str">
        <f t="shared" si="117"/>
        <v/>
      </c>
      <c r="FO91" s="8" t="str">
        <f t="shared" si="117"/>
        <v/>
      </c>
      <c r="FP91" s="8" t="str">
        <f t="shared" si="184"/>
        <v/>
      </c>
      <c r="FQ91" s="8" t="str">
        <f t="shared" si="185"/>
        <v/>
      </c>
      <c r="FR91" s="8" t="str">
        <f t="shared" si="186"/>
        <v/>
      </c>
      <c r="FS91" s="8" t="str">
        <f t="shared" si="187"/>
        <v/>
      </c>
      <c r="FT91" s="8" t="str">
        <f t="shared" si="188"/>
        <v/>
      </c>
      <c r="FU91" s="8" t="str">
        <f t="shared" si="189"/>
        <v/>
      </c>
      <c r="FV91" s="8" t="str">
        <f t="shared" si="190"/>
        <v/>
      </c>
      <c r="FW91" s="8" t="str">
        <f t="shared" si="118"/>
        <v/>
      </c>
      <c r="FX91" s="8" t="str">
        <f t="shared" si="118"/>
        <v/>
      </c>
      <c r="FY91" s="8" t="str">
        <f t="shared" si="118"/>
        <v/>
      </c>
      <c r="FZ91" s="8" t="str">
        <f t="shared" si="191"/>
        <v/>
      </c>
      <c r="GA91" s="8" t="str">
        <f t="shared" si="192"/>
        <v/>
      </c>
      <c r="GB91" s="8" t="str">
        <f t="shared" si="193"/>
        <v/>
      </c>
      <c r="GC91" s="8" t="str">
        <f t="shared" si="194"/>
        <v/>
      </c>
      <c r="GD91" s="8" t="str">
        <f t="shared" si="195"/>
        <v/>
      </c>
      <c r="GE91" s="8" t="str">
        <f t="shared" si="196"/>
        <v/>
      </c>
      <c r="GF91" s="8" t="str">
        <f t="shared" si="197"/>
        <v/>
      </c>
      <c r="GG91" s="8" t="str">
        <f t="shared" si="198"/>
        <v/>
      </c>
      <c r="GH91" s="8" t="str">
        <f t="shared" si="199"/>
        <v/>
      </c>
      <c r="GI91" s="8" t="str">
        <f t="shared" si="200"/>
        <v/>
      </c>
      <c r="GJ91" s="8" t="str">
        <f t="shared" si="201"/>
        <v/>
      </c>
      <c r="GK91" s="8" t="str">
        <f t="shared" si="202"/>
        <v/>
      </c>
      <c r="GL91" s="8" t="str">
        <f t="shared" si="203"/>
        <v/>
      </c>
      <c r="GM91" s="8" t="str">
        <f t="shared" si="204"/>
        <v/>
      </c>
      <c r="GN91" s="8" t="str">
        <f t="shared" si="205"/>
        <v/>
      </c>
      <c r="GO91" s="8" t="str">
        <f t="shared" si="206"/>
        <v/>
      </c>
      <c r="GP91" s="8" t="str">
        <f t="shared" si="207"/>
        <v/>
      </c>
      <c r="GQ91" s="8" t="str">
        <f t="shared" si="208"/>
        <v/>
      </c>
      <c r="GR91" s="8" t="str">
        <f t="shared" si="209"/>
        <v/>
      </c>
      <c r="GS91" s="8" t="str">
        <f t="shared" si="210"/>
        <v/>
      </c>
      <c r="GT91" s="8" t="str">
        <f t="shared" si="211"/>
        <v/>
      </c>
      <c r="GU91" s="8" t="str">
        <f t="shared" si="212"/>
        <v/>
      </c>
      <c r="GV91" s="8" t="str">
        <f t="shared" si="213"/>
        <v/>
      </c>
      <c r="GW91" s="8" t="str">
        <f t="shared" si="214"/>
        <v/>
      </c>
      <c r="GX91" s="8" t="str">
        <f t="shared" si="215"/>
        <v/>
      </c>
      <c r="GY91" s="8" t="str">
        <f t="shared" si="216"/>
        <v/>
      </c>
      <c r="GZ91" s="8" t="str">
        <f t="shared" si="217"/>
        <v/>
      </c>
      <c r="HA91" s="8" t="str">
        <f t="shared" si="218"/>
        <v/>
      </c>
      <c r="HB91" s="8" t="str">
        <f t="shared" si="219"/>
        <v/>
      </c>
      <c r="HC91" s="8" t="str">
        <f t="shared" si="220"/>
        <v/>
      </c>
      <c r="HD91" s="8" t="str">
        <f t="shared" si="221"/>
        <v/>
      </c>
      <c r="HE91" s="8" t="str">
        <f t="shared" si="222"/>
        <v/>
      </c>
      <c r="HF91" s="8" t="str">
        <f t="shared" si="223"/>
        <v/>
      </c>
      <c r="HG91" s="8" t="str">
        <f t="shared" si="224"/>
        <v/>
      </c>
      <c r="HH91" s="8" t="str">
        <f t="shared" si="225"/>
        <v/>
      </c>
      <c r="HI91" s="8" t="str">
        <f t="shared" si="226"/>
        <v/>
      </c>
      <c r="HJ91" s="8" t="str">
        <f t="shared" si="227"/>
        <v/>
      </c>
      <c r="HK91" s="8" t="str">
        <f t="shared" si="228"/>
        <v/>
      </c>
      <c r="HL91" s="8" t="str">
        <f t="shared" si="229"/>
        <v/>
      </c>
      <c r="HM91" s="8" t="str">
        <f t="shared" si="230"/>
        <v/>
      </c>
      <c r="HN91" s="8" t="str">
        <f t="shared" si="231"/>
        <v/>
      </c>
      <c r="HO91" s="8" t="str">
        <f t="shared" si="232"/>
        <v/>
      </c>
      <c r="HP91" s="8" t="str">
        <f t="shared" si="233"/>
        <v/>
      </c>
      <c r="HQ91" s="9"/>
      <c r="HR91" s="147" t="str">
        <f t="shared" si="134"/>
        <v/>
      </c>
      <c r="HS91" s="147" t="str">
        <f t="shared" si="234"/>
        <v/>
      </c>
      <c r="HT91" s="147" t="str">
        <f t="shared" si="235"/>
        <v/>
      </c>
      <c r="HU91" s="147" t="str">
        <f t="shared" si="236"/>
        <v/>
      </c>
      <c r="HV91" s="147" t="str">
        <f t="shared" si="135"/>
        <v/>
      </c>
      <c r="HW91" s="147" t="str">
        <f t="shared" si="136"/>
        <v/>
      </c>
      <c r="HX91" s="9"/>
      <c r="IA91" s="11"/>
      <c r="IB91" s="11">
        <f t="shared" si="137"/>
        <v>0</v>
      </c>
      <c r="IC91" s="34" t="str">
        <f t="shared" si="138"/>
        <v/>
      </c>
      <c r="IE91" s="12" t="s">
        <v>3</v>
      </c>
    </row>
    <row r="92" spans="1:239" s="10" customFormat="1" ht="25.5" x14ac:dyDescent="0.2">
      <c r="A92" s="30">
        <v>83</v>
      </c>
      <c r="B92" s="31" t="str">
        <f t="shared" si="126"/>
        <v/>
      </c>
      <c r="C92" s="70"/>
      <c r="D92" s="19"/>
      <c r="E92" s="19"/>
      <c r="F92" s="73"/>
      <c r="G92" s="73"/>
      <c r="H92" s="73"/>
      <c r="I92" s="73"/>
      <c r="J92" s="19"/>
      <c r="K92" s="19"/>
      <c r="L92" s="19"/>
      <c r="M92" s="19"/>
      <c r="N92" s="19"/>
      <c r="O92" s="28"/>
      <c r="P92" s="19"/>
      <c r="Q92" s="28"/>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9"/>
      <c r="CV92" s="19"/>
      <c r="CW92" s="19"/>
      <c r="CX92" s="19"/>
      <c r="CY92" s="19"/>
      <c r="CZ92" s="19"/>
      <c r="DA92" s="19"/>
      <c r="DB92" s="19"/>
      <c r="DC92" s="19"/>
      <c r="DD92" s="61"/>
      <c r="DE92" s="163"/>
      <c r="DF92" s="31" t="str">
        <f t="shared" si="127"/>
        <v/>
      </c>
      <c r="DG92" s="153"/>
      <c r="DH92" s="154"/>
      <c r="DI92" s="154"/>
      <c r="DJ92" s="154"/>
      <c r="DK92" s="154"/>
      <c r="DL92" s="155"/>
      <c r="DN92" s="121"/>
      <c r="DO92" s="8" t="str">
        <f t="shared" si="128"/>
        <v/>
      </c>
      <c r="DP92" s="8" t="str">
        <f t="shared" si="139"/>
        <v/>
      </c>
      <c r="DQ92" s="8" t="str">
        <f t="shared" si="140"/>
        <v/>
      </c>
      <c r="DR92" s="134" t="str">
        <f t="shared" si="129"/>
        <v/>
      </c>
      <c r="DS92" s="8" t="str">
        <f t="shared" si="141"/>
        <v/>
      </c>
      <c r="DT92" s="8" t="str">
        <f t="shared" si="130"/>
        <v/>
      </c>
      <c r="DU92" s="8" t="str">
        <f t="shared" si="131"/>
        <v/>
      </c>
      <c r="DV92" s="8" t="str">
        <f t="shared" si="142"/>
        <v/>
      </c>
      <c r="DW92" s="8" t="str">
        <f t="shared" si="143"/>
        <v/>
      </c>
      <c r="DX92" s="8" t="str">
        <f t="shared" si="132"/>
        <v/>
      </c>
      <c r="DY92" s="8" t="str">
        <f t="shared" si="133"/>
        <v/>
      </c>
      <c r="DZ92" s="8" t="str">
        <f t="shared" si="144"/>
        <v/>
      </c>
      <c r="EA92" s="8" t="str">
        <f t="shared" si="145"/>
        <v/>
      </c>
      <c r="EB92" s="8" t="str">
        <f t="shared" si="146"/>
        <v/>
      </c>
      <c r="EC92" s="8" t="str">
        <f t="shared" si="147"/>
        <v/>
      </c>
      <c r="ED92" s="8" t="str">
        <f t="shared" si="148"/>
        <v/>
      </c>
      <c r="EE92" s="8" t="str">
        <f t="shared" si="149"/>
        <v/>
      </c>
      <c r="EF92" s="8" t="str">
        <f t="shared" si="150"/>
        <v/>
      </c>
      <c r="EG92" s="8" t="str">
        <f t="shared" si="151"/>
        <v/>
      </c>
      <c r="EH92" s="8" t="str">
        <f t="shared" si="152"/>
        <v/>
      </c>
      <c r="EI92" s="8" t="str">
        <f t="shared" si="153"/>
        <v/>
      </c>
      <c r="EJ92" s="8" t="str">
        <f t="shared" si="154"/>
        <v/>
      </c>
      <c r="EK92" s="8" t="str">
        <f t="shared" si="155"/>
        <v/>
      </c>
      <c r="EL92" s="8" t="str">
        <f t="shared" si="156"/>
        <v/>
      </c>
      <c r="EM92" s="8" t="str">
        <f t="shared" si="157"/>
        <v/>
      </c>
      <c r="EN92" s="8" t="str">
        <f t="shared" si="158"/>
        <v/>
      </c>
      <c r="EO92" s="8" t="str">
        <f t="shared" si="159"/>
        <v/>
      </c>
      <c r="EP92" s="8" t="str">
        <f t="shared" si="160"/>
        <v/>
      </c>
      <c r="EQ92" s="8" t="str">
        <f t="shared" si="161"/>
        <v/>
      </c>
      <c r="ER92" s="8" t="str">
        <f t="shared" si="162"/>
        <v/>
      </c>
      <c r="ES92" s="8" t="str">
        <f t="shared" si="163"/>
        <v/>
      </c>
      <c r="ET92" s="8" t="str">
        <f t="shared" si="164"/>
        <v/>
      </c>
      <c r="EU92" s="8" t="str">
        <f t="shared" si="165"/>
        <v/>
      </c>
      <c r="EV92" s="8" t="str">
        <f t="shared" si="166"/>
        <v/>
      </c>
      <c r="EW92" s="8" t="str">
        <f t="shared" si="167"/>
        <v/>
      </c>
      <c r="EX92" s="8" t="str">
        <f t="shared" si="168"/>
        <v/>
      </c>
      <c r="EY92" s="8" t="str">
        <f t="shared" si="169"/>
        <v/>
      </c>
      <c r="EZ92" s="8" t="str">
        <f t="shared" si="170"/>
        <v/>
      </c>
      <c r="FA92" s="8" t="str">
        <f t="shared" si="171"/>
        <v/>
      </c>
      <c r="FB92" s="8" t="str">
        <f t="shared" si="172"/>
        <v/>
      </c>
      <c r="FC92" s="8" t="str">
        <f t="shared" si="173"/>
        <v/>
      </c>
      <c r="FD92" s="8" t="str">
        <f t="shared" si="174"/>
        <v/>
      </c>
      <c r="FE92" s="8" t="str">
        <f t="shared" si="175"/>
        <v/>
      </c>
      <c r="FF92" s="8" t="str">
        <f t="shared" si="176"/>
        <v/>
      </c>
      <c r="FG92" s="8" t="str">
        <f t="shared" si="177"/>
        <v/>
      </c>
      <c r="FH92" s="8" t="str">
        <f t="shared" si="178"/>
        <v/>
      </c>
      <c r="FI92" s="8" t="str">
        <f t="shared" si="179"/>
        <v/>
      </c>
      <c r="FJ92" s="8" t="str">
        <f t="shared" si="180"/>
        <v/>
      </c>
      <c r="FK92" s="8" t="str">
        <f t="shared" si="181"/>
        <v/>
      </c>
      <c r="FL92" s="8" t="str">
        <f t="shared" si="182"/>
        <v/>
      </c>
      <c r="FM92" s="8" t="str">
        <f t="shared" si="183"/>
        <v/>
      </c>
      <c r="FN92" s="8" t="str">
        <f t="shared" si="117"/>
        <v/>
      </c>
      <c r="FO92" s="8" t="str">
        <f t="shared" si="117"/>
        <v/>
      </c>
      <c r="FP92" s="8" t="str">
        <f t="shared" si="184"/>
        <v/>
      </c>
      <c r="FQ92" s="8" t="str">
        <f t="shared" si="185"/>
        <v/>
      </c>
      <c r="FR92" s="8" t="str">
        <f t="shared" si="186"/>
        <v/>
      </c>
      <c r="FS92" s="8" t="str">
        <f t="shared" si="187"/>
        <v/>
      </c>
      <c r="FT92" s="8" t="str">
        <f t="shared" si="188"/>
        <v/>
      </c>
      <c r="FU92" s="8" t="str">
        <f t="shared" si="189"/>
        <v/>
      </c>
      <c r="FV92" s="8" t="str">
        <f t="shared" si="190"/>
        <v/>
      </c>
      <c r="FW92" s="8" t="str">
        <f t="shared" si="118"/>
        <v/>
      </c>
      <c r="FX92" s="8" t="str">
        <f t="shared" si="118"/>
        <v/>
      </c>
      <c r="FY92" s="8" t="str">
        <f t="shared" si="118"/>
        <v/>
      </c>
      <c r="FZ92" s="8" t="str">
        <f t="shared" si="191"/>
        <v/>
      </c>
      <c r="GA92" s="8" t="str">
        <f t="shared" si="192"/>
        <v/>
      </c>
      <c r="GB92" s="8" t="str">
        <f t="shared" si="193"/>
        <v/>
      </c>
      <c r="GC92" s="8" t="str">
        <f t="shared" si="194"/>
        <v/>
      </c>
      <c r="GD92" s="8" t="str">
        <f t="shared" si="195"/>
        <v/>
      </c>
      <c r="GE92" s="8" t="str">
        <f t="shared" si="196"/>
        <v/>
      </c>
      <c r="GF92" s="8" t="str">
        <f t="shared" si="197"/>
        <v/>
      </c>
      <c r="GG92" s="8" t="str">
        <f t="shared" si="198"/>
        <v/>
      </c>
      <c r="GH92" s="8" t="str">
        <f t="shared" si="199"/>
        <v/>
      </c>
      <c r="GI92" s="8" t="str">
        <f t="shared" si="200"/>
        <v/>
      </c>
      <c r="GJ92" s="8" t="str">
        <f t="shared" si="201"/>
        <v/>
      </c>
      <c r="GK92" s="8" t="str">
        <f t="shared" si="202"/>
        <v/>
      </c>
      <c r="GL92" s="8" t="str">
        <f t="shared" si="203"/>
        <v/>
      </c>
      <c r="GM92" s="8" t="str">
        <f t="shared" si="204"/>
        <v/>
      </c>
      <c r="GN92" s="8" t="str">
        <f t="shared" si="205"/>
        <v/>
      </c>
      <c r="GO92" s="8" t="str">
        <f t="shared" si="206"/>
        <v/>
      </c>
      <c r="GP92" s="8" t="str">
        <f t="shared" si="207"/>
        <v/>
      </c>
      <c r="GQ92" s="8" t="str">
        <f t="shared" si="208"/>
        <v/>
      </c>
      <c r="GR92" s="8" t="str">
        <f t="shared" si="209"/>
        <v/>
      </c>
      <c r="GS92" s="8" t="str">
        <f t="shared" si="210"/>
        <v/>
      </c>
      <c r="GT92" s="8" t="str">
        <f t="shared" si="211"/>
        <v/>
      </c>
      <c r="GU92" s="8" t="str">
        <f t="shared" si="212"/>
        <v/>
      </c>
      <c r="GV92" s="8" t="str">
        <f t="shared" si="213"/>
        <v/>
      </c>
      <c r="GW92" s="8" t="str">
        <f t="shared" si="214"/>
        <v/>
      </c>
      <c r="GX92" s="8" t="str">
        <f t="shared" si="215"/>
        <v/>
      </c>
      <c r="GY92" s="8" t="str">
        <f t="shared" si="216"/>
        <v/>
      </c>
      <c r="GZ92" s="8" t="str">
        <f t="shared" si="217"/>
        <v/>
      </c>
      <c r="HA92" s="8" t="str">
        <f t="shared" si="218"/>
        <v/>
      </c>
      <c r="HB92" s="8" t="str">
        <f t="shared" si="219"/>
        <v/>
      </c>
      <c r="HC92" s="8" t="str">
        <f t="shared" si="220"/>
        <v/>
      </c>
      <c r="HD92" s="8" t="str">
        <f t="shared" si="221"/>
        <v/>
      </c>
      <c r="HE92" s="8" t="str">
        <f t="shared" si="222"/>
        <v/>
      </c>
      <c r="HF92" s="8" t="str">
        <f t="shared" si="223"/>
        <v/>
      </c>
      <c r="HG92" s="8" t="str">
        <f t="shared" si="224"/>
        <v/>
      </c>
      <c r="HH92" s="8" t="str">
        <f t="shared" si="225"/>
        <v/>
      </c>
      <c r="HI92" s="8" t="str">
        <f t="shared" si="226"/>
        <v/>
      </c>
      <c r="HJ92" s="8" t="str">
        <f t="shared" si="227"/>
        <v/>
      </c>
      <c r="HK92" s="8" t="str">
        <f t="shared" si="228"/>
        <v/>
      </c>
      <c r="HL92" s="8" t="str">
        <f t="shared" si="229"/>
        <v/>
      </c>
      <c r="HM92" s="8" t="str">
        <f t="shared" si="230"/>
        <v/>
      </c>
      <c r="HN92" s="8" t="str">
        <f t="shared" si="231"/>
        <v/>
      </c>
      <c r="HO92" s="8" t="str">
        <f t="shared" si="232"/>
        <v/>
      </c>
      <c r="HP92" s="8" t="str">
        <f t="shared" si="233"/>
        <v/>
      </c>
      <c r="HQ92" s="9"/>
      <c r="HR92" s="147" t="str">
        <f t="shared" si="134"/>
        <v/>
      </c>
      <c r="HS92" s="147" t="str">
        <f t="shared" si="234"/>
        <v/>
      </c>
      <c r="HT92" s="147" t="str">
        <f t="shared" si="235"/>
        <v/>
      </c>
      <c r="HU92" s="147" t="str">
        <f t="shared" si="236"/>
        <v/>
      </c>
      <c r="HV92" s="147" t="str">
        <f t="shared" si="135"/>
        <v/>
      </c>
      <c r="HW92" s="147" t="str">
        <f t="shared" si="136"/>
        <v/>
      </c>
      <c r="HX92" s="9"/>
      <c r="IA92" s="11"/>
      <c r="IB92" s="11">
        <f t="shared" si="137"/>
        <v>0</v>
      </c>
      <c r="IC92" s="34" t="str">
        <f t="shared" si="138"/>
        <v/>
      </c>
      <c r="IE92" s="12" t="s">
        <v>3</v>
      </c>
    </row>
    <row r="93" spans="1:239" s="10" customFormat="1" ht="25.5" x14ac:dyDescent="0.2">
      <c r="A93" s="30">
        <v>84</v>
      </c>
      <c r="B93" s="31" t="str">
        <f t="shared" si="126"/>
        <v/>
      </c>
      <c r="C93" s="70"/>
      <c r="D93" s="19"/>
      <c r="E93" s="19"/>
      <c r="F93" s="73"/>
      <c r="G93" s="73"/>
      <c r="H93" s="73"/>
      <c r="I93" s="73"/>
      <c r="J93" s="19"/>
      <c r="K93" s="19"/>
      <c r="L93" s="19"/>
      <c r="M93" s="19"/>
      <c r="N93" s="19"/>
      <c r="O93" s="28"/>
      <c r="P93" s="19"/>
      <c r="Q93" s="28"/>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19"/>
      <c r="CD93" s="19"/>
      <c r="CE93" s="19"/>
      <c r="CF93" s="19"/>
      <c r="CG93" s="19"/>
      <c r="CH93" s="19"/>
      <c r="CI93" s="19"/>
      <c r="CJ93" s="19"/>
      <c r="CK93" s="19"/>
      <c r="CL93" s="19"/>
      <c r="CM93" s="19"/>
      <c r="CN93" s="19"/>
      <c r="CO93" s="19"/>
      <c r="CP93" s="19"/>
      <c r="CQ93" s="19"/>
      <c r="CR93" s="19"/>
      <c r="CS93" s="19"/>
      <c r="CT93" s="19"/>
      <c r="CU93" s="19"/>
      <c r="CV93" s="19"/>
      <c r="CW93" s="19"/>
      <c r="CX93" s="19"/>
      <c r="CY93" s="19"/>
      <c r="CZ93" s="19"/>
      <c r="DA93" s="19"/>
      <c r="DB93" s="19"/>
      <c r="DC93" s="19"/>
      <c r="DD93" s="61"/>
      <c r="DE93" s="163"/>
      <c r="DF93" s="31" t="str">
        <f t="shared" si="127"/>
        <v/>
      </c>
      <c r="DG93" s="153"/>
      <c r="DH93" s="154"/>
      <c r="DI93" s="154"/>
      <c r="DJ93" s="154"/>
      <c r="DK93" s="154"/>
      <c r="DL93" s="155"/>
      <c r="DN93" s="121"/>
      <c r="DO93" s="8" t="str">
        <f t="shared" si="128"/>
        <v/>
      </c>
      <c r="DP93" s="8" t="str">
        <f t="shared" si="139"/>
        <v/>
      </c>
      <c r="DQ93" s="8" t="str">
        <f t="shared" si="140"/>
        <v/>
      </c>
      <c r="DR93" s="134" t="str">
        <f t="shared" si="129"/>
        <v/>
      </c>
      <c r="DS93" s="8" t="str">
        <f t="shared" si="141"/>
        <v/>
      </c>
      <c r="DT93" s="8" t="str">
        <f t="shared" si="130"/>
        <v/>
      </c>
      <c r="DU93" s="8" t="str">
        <f t="shared" si="131"/>
        <v/>
      </c>
      <c r="DV93" s="8" t="str">
        <f t="shared" si="142"/>
        <v/>
      </c>
      <c r="DW93" s="8" t="str">
        <f t="shared" si="143"/>
        <v/>
      </c>
      <c r="DX93" s="8" t="str">
        <f t="shared" si="132"/>
        <v/>
      </c>
      <c r="DY93" s="8" t="str">
        <f t="shared" si="133"/>
        <v/>
      </c>
      <c r="DZ93" s="8" t="str">
        <f t="shared" si="144"/>
        <v/>
      </c>
      <c r="EA93" s="8" t="str">
        <f t="shared" si="145"/>
        <v/>
      </c>
      <c r="EB93" s="8" t="str">
        <f t="shared" si="146"/>
        <v/>
      </c>
      <c r="EC93" s="8" t="str">
        <f t="shared" si="147"/>
        <v/>
      </c>
      <c r="ED93" s="8" t="str">
        <f t="shared" si="148"/>
        <v/>
      </c>
      <c r="EE93" s="8" t="str">
        <f t="shared" si="149"/>
        <v/>
      </c>
      <c r="EF93" s="8" t="str">
        <f t="shared" si="150"/>
        <v/>
      </c>
      <c r="EG93" s="8" t="str">
        <f t="shared" si="151"/>
        <v/>
      </c>
      <c r="EH93" s="8" t="str">
        <f t="shared" si="152"/>
        <v/>
      </c>
      <c r="EI93" s="8" t="str">
        <f t="shared" si="153"/>
        <v/>
      </c>
      <c r="EJ93" s="8" t="str">
        <f t="shared" si="154"/>
        <v/>
      </c>
      <c r="EK93" s="8" t="str">
        <f t="shared" si="155"/>
        <v/>
      </c>
      <c r="EL93" s="8" t="str">
        <f t="shared" si="156"/>
        <v/>
      </c>
      <c r="EM93" s="8" t="str">
        <f t="shared" si="157"/>
        <v/>
      </c>
      <c r="EN93" s="8" t="str">
        <f t="shared" si="158"/>
        <v/>
      </c>
      <c r="EO93" s="8" t="str">
        <f t="shared" si="159"/>
        <v/>
      </c>
      <c r="EP93" s="8" t="str">
        <f t="shared" si="160"/>
        <v/>
      </c>
      <c r="EQ93" s="8" t="str">
        <f t="shared" si="161"/>
        <v/>
      </c>
      <c r="ER93" s="8" t="str">
        <f t="shared" si="162"/>
        <v/>
      </c>
      <c r="ES93" s="8" t="str">
        <f t="shared" si="163"/>
        <v/>
      </c>
      <c r="ET93" s="8" t="str">
        <f t="shared" si="164"/>
        <v/>
      </c>
      <c r="EU93" s="8" t="str">
        <f t="shared" si="165"/>
        <v/>
      </c>
      <c r="EV93" s="8" t="str">
        <f t="shared" si="166"/>
        <v/>
      </c>
      <c r="EW93" s="8" t="str">
        <f t="shared" si="167"/>
        <v/>
      </c>
      <c r="EX93" s="8" t="str">
        <f t="shared" si="168"/>
        <v/>
      </c>
      <c r="EY93" s="8" t="str">
        <f t="shared" si="169"/>
        <v/>
      </c>
      <c r="EZ93" s="8" t="str">
        <f t="shared" si="170"/>
        <v/>
      </c>
      <c r="FA93" s="8" t="str">
        <f t="shared" si="171"/>
        <v/>
      </c>
      <c r="FB93" s="8" t="str">
        <f t="shared" si="172"/>
        <v/>
      </c>
      <c r="FC93" s="8" t="str">
        <f t="shared" si="173"/>
        <v/>
      </c>
      <c r="FD93" s="8" t="str">
        <f t="shared" si="174"/>
        <v/>
      </c>
      <c r="FE93" s="8" t="str">
        <f t="shared" si="175"/>
        <v/>
      </c>
      <c r="FF93" s="8" t="str">
        <f t="shared" si="176"/>
        <v/>
      </c>
      <c r="FG93" s="8" t="str">
        <f t="shared" si="177"/>
        <v/>
      </c>
      <c r="FH93" s="8" t="str">
        <f t="shared" si="178"/>
        <v/>
      </c>
      <c r="FI93" s="8" t="str">
        <f t="shared" si="179"/>
        <v/>
      </c>
      <c r="FJ93" s="8" t="str">
        <f t="shared" si="180"/>
        <v/>
      </c>
      <c r="FK93" s="8" t="str">
        <f t="shared" si="181"/>
        <v/>
      </c>
      <c r="FL93" s="8" t="str">
        <f t="shared" si="182"/>
        <v/>
      </c>
      <c r="FM93" s="8" t="str">
        <f t="shared" si="183"/>
        <v/>
      </c>
      <c r="FN93" s="8" t="str">
        <f t="shared" si="117"/>
        <v/>
      </c>
      <c r="FO93" s="8" t="str">
        <f t="shared" si="117"/>
        <v/>
      </c>
      <c r="FP93" s="8" t="str">
        <f t="shared" si="184"/>
        <v/>
      </c>
      <c r="FQ93" s="8" t="str">
        <f t="shared" si="185"/>
        <v/>
      </c>
      <c r="FR93" s="8" t="str">
        <f t="shared" si="186"/>
        <v/>
      </c>
      <c r="FS93" s="8" t="str">
        <f t="shared" si="187"/>
        <v/>
      </c>
      <c r="FT93" s="8" t="str">
        <f t="shared" si="188"/>
        <v/>
      </c>
      <c r="FU93" s="8" t="str">
        <f t="shared" si="189"/>
        <v/>
      </c>
      <c r="FV93" s="8" t="str">
        <f t="shared" si="190"/>
        <v/>
      </c>
      <c r="FW93" s="8" t="str">
        <f t="shared" si="118"/>
        <v/>
      </c>
      <c r="FX93" s="8" t="str">
        <f t="shared" si="118"/>
        <v/>
      </c>
      <c r="FY93" s="8" t="str">
        <f t="shared" si="118"/>
        <v/>
      </c>
      <c r="FZ93" s="8" t="str">
        <f t="shared" si="191"/>
        <v/>
      </c>
      <c r="GA93" s="8" t="str">
        <f t="shared" si="192"/>
        <v/>
      </c>
      <c r="GB93" s="8" t="str">
        <f t="shared" si="193"/>
        <v/>
      </c>
      <c r="GC93" s="8" t="str">
        <f t="shared" si="194"/>
        <v/>
      </c>
      <c r="GD93" s="8" t="str">
        <f t="shared" si="195"/>
        <v/>
      </c>
      <c r="GE93" s="8" t="str">
        <f t="shared" si="196"/>
        <v/>
      </c>
      <c r="GF93" s="8" t="str">
        <f t="shared" si="197"/>
        <v/>
      </c>
      <c r="GG93" s="8" t="str">
        <f t="shared" si="198"/>
        <v/>
      </c>
      <c r="GH93" s="8" t="str">
        <f t="shared" si="199"/>
        <v/>
      </c>
      <c r="GI93" s="8" t="str">
        <f t="shared" si="200"/>
        <v/>
      </c>
      <c r="GJ93" s="8" t="str">
        <f t="shared" si="201"/>
        <v/>
      </c>
      <c r="GK93" s="8" t="str">
        <f t="shared" si="202"/>
        <v/>
      </c>
      <c r="GL93" s="8" t="str">
        <f t="shared" si="203"/>
        <v/>
      </c>
      <c r="GM93" s="8" t="str">
        <f t="shared" si="204"/>
        <v/>
      </c>
      <c r="GN93" s="8" t="str">
        <f t="shared" si="205"/>
        <v/>
      </c>
      <c r="GO93" s="8" t="str">
        <f t="shared" si="206"/>
        <v/>
      </c>
      <c r="GP93" s="8" t="str">
        <f t="shared" si="207"/>
        <v/>
      </c>
      <c r="GQ93" s="8" t="str">
        <f t="shared" si="208"/>
        <v/>
      </c>
      <c r="GR93" s="8" t="str">
        <f t="shared" si="209"/>
        <v/>
      </c>
      <c r="GS93" s="8" t="str">
        <f t="shared" si="210"/>
        <v/>
      </c>
      <c r="GT93" s="8" t="str">
        <f t="shared" si="211"/>
        <v/>
      </c>
      <c r="GU93" s="8" t="str">
        <f t="shared" si="212"/>
        <v/>
      </c>
      <c r="GV93" s="8" t="str">
        <f t="shared" si="213"/>
        <v/>
      </c>
      <c r="GW93" s="8" t="str">
        <f t="shared" si="214"/>
        <v/>
      </c>
      <c r="GX93" s="8" t="str">
        <f t="shared" si="215"/>
        <v/>
      </c>
      <c r="GY93" s="8" t="str">
        <f t="shared" si="216"/>
        <v/>
      </c>
      <c r="GZ93" s="8" t="str">
        <f t="shared" si="217"/>
        <v/>
      </c>
      <c r="HA93" s="8" t="str">
        <f t="shared" si="218"/>
        <v/>
      </c>
      <c r="HB93" s="8" t="str">
        <f t="shared" si="219"/>
        <v/>
      </c>
      <c r="HC93" s="8" t="str">
        <f t="shared" si="220"/>
        <v/>
      </c>
      <c r="HD93" s="8" t="str">
        <f t="shared" si="221"/>
        <v/>
      </c>
      <c r="HE93" s="8" t="str">
        <f t="shared" si="222"/>
        <v/>
      </c>
      <c r="HF93" s="8" t="str">
        <f t="shared" si="223"/>
        <v/>
      </c>
      <c r="HG93" s="8" t="str">
        <f t="shared" si="224"/>
        <v/>
      </c>
      <c r="HH93" s="8" t="str">
        <f t="shared" si="225"/>
        <v/>
      </c>
      <c r="HI93" s="8" t="str">
        <f t="shared" si="226"/>
        <v/>
      </c>
      <c r="HJ93" s="8" t="str">
        <f t="shared" si="227"/>
        <v/>
      </c>
      <c r="HK93" s="8" t="str">
        <f t="shared" si="228"/>
        <v/>
      </c>
      <c r="HL93" s="8" t="str">
        <f t="shared" si="229"/>
        <v/>
      </c>
      <c r="HM93" s="8" t="str">
        <f t="shared" si="230"/>
        <v/>
      </c>
      <c r="HN93" s="8" t="str">
        <f t="shared" si="231"/>
        <v/>
      </c>
      <c r="HO93" s="8" t="str">
        <f t="shared" si="232"/>
        <v/>
      </c>
      <c r="HP93" s="8" t="str">
        <f t="shared" si="233"/>
        <v/>
      </c>
      <c r="HQ93" s="9"/>
      <c r="HR93" s="147" t="str">
        <f t="shared" si="134"/>
        <v/>
      </c>
      <c r="HS93" s="147" t="str">
        <f t="shared" si="234"/>
        <v/>
      </c>
      <c r="HT93" s="147" t="str">
        <f t="shared" si="235"/>
        <v/>
      </c>
      <c r="HU93" s="147" t="str">
        <f t="shared" si="236"/>
        <v/>
      </c>
      <c r="HV93" s="147" t="str">
        <f t="shared" si="135"/>
        <v/>
      </c>
      <c r="HW93" s="147" t="str">
        <f t="shared" si="136"/>
        <v/>
      </c>
      <c r="HX93" s="9"/>
      <c r="IA93" s="11"/>
      <c r="IB93" s="11">
        <f t="shared" si="137"/>
        <v>0</v>
      </c>
      <c r="IC93" s="34" t="str">
        <f t="shared" si="138"/>
        <v/>
      </c>
      <c r="IE93" s="12" t="s">
        <v>3</v>
      </c>
    </row>
    <row r="94" spans="1:239" s="10" customFormat="1" ht="25.5" x14ac:dyDescent="0.2">
      <c r="A94" s="30">
        <v>85</v>
      </c>
      <c r="B94" s="31" t="str">
        <f t="shared" si="126"/>
        <v/>
      </c>
      <c r="C94" s="70"/>
      <c r="D94" s="19"/>
      <c r="E94" s="19"/>
      <c r="F94" s="73"/>
      <c r="G94" s="73"/>
      <c r="H94" s="73"/>
      <c r="I94" s="73"/>
      <c r="J94" s="19"/>
      <c r="K94" s="19"/>
      <c r="L94" s="19"/>
      <c r="M94" s="19"/>
      <c r="N94" s="19"/>
      <c r="O94" s="28"/>
      <c r="P94" s="19"/>
      <c r="Q94" s="28"/>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9"/>
      <c r="CV94" s="19"/>
      <c r="CW94" s="19"/>
      <c r="CX94" s="19"/>
      <c r="CY94" s="19"/>
      <c r="CZ94" s="19"/>
      <c r="DA94" s="19"/>
      <c r="DB94" s="19"/>
      <c r="DC94" s="19"/>
      <c r="DD94" s="61"/>
      <c r="DE94" s="163"/>
      <c r="DF94" s="31" t="str">
        <f t="shared" si="127"/>
        <v/>
      </c>
      <c r="DG94" s="153"/>
      <c r="DH94" s="154"/>
      <c r="DI94" s="154"/>
      <c r="DJ94" s="154"/>
      <c r="DK94" s="154"/>
      <c r="DL94" s="155"/>
      <c r="DN94" s="121"/>
      <c r="DO94" s="8" t="str">
        <f t="shared" si="128"/>
        <v/>
      </c>
      <c r="DP94" s="8" t="str">
        <f t="shared" si="139"/>
        <v/>
      </c>
      <c r="DQ94" s="8" t="str">
        <f t="shared" si="140"/>
        <v/>
      </c>
      <c r="DR94" s="134" t="str">
        <f t="shared" si="129"/>
        <v/>
      </c>
      <c r="DS94" s="8" t="str">
        <f t="shared" si="141"/>
        <v/>
      </c>
      <c r="DT94" s="8" t="str">
        <f t="shared" si="130"/>
        <v/>
      </c>
      <c r="DU94" s="8" t="str">
        <f t="shared" si="131"/>
        <v/>
      </c>
      <c r="DV94" s="8" t="str">
        <f t="shared" si="142"/>
        <v/>
      </c>
      <c r="DW94" s="8" t="str">
        <f t="shared" si="143"/>
        <v/>
      </c>
      <c r="DX94" s="8" t="str">
        <f t="shared" si="132"/>
        <v/>
      </c>
      <c r="DY94" s="8" t="str">
        <f t="shared" si="133"/>
        <v/>
      </c>
      <c r="DZ94" s="8" t="str">
        <f t="shared" si="144"/>
        <v/>
      </c>
      <c r="EA94" s="8" t="str">
        <f t="shared" si="145"/>
        <v/>
      </c>
      <c r="EB94" s="8" t="str">
        <f t="shared" si="146"/>
        <v/>
      </c>
      <c r="EC94" s="8" t="str">
        <f t="shared" si="147"/>
        <v/>
      </c>
      <c r="ED94" s="8" t="str">
        <f t="shared" si="148"/>
        <v/>
      </c>
      <c r="EE94" s="8" t="str">
        <f t="shared" si="149"/>
        <v/>
      </c>
      <c r="EF94" s="8" t="str">
        <f t="shared" si="150"/>
        <v/>
      </c>
      <c r="EG94" s="8" t="str">
        <f t="shared" si="151"/>
        <v/>
      </c>
      <c r="EH94" s="8" t="str">
        <f t="shared" si="152"/>
        <v/>
      </c>
      <c r="EI94" s="8" t="str">
        <f t="shared" si="153"/>
        <v/>
      </c>
      <c r="EJ94" s="8" t="str">
        <f t="shared" si="154"/>
        <v/>
      </c>
      <c r="EK94" s="8" t="str">
        <f t="shared" si="155"/>
        <v/>
      </c>
      <c r="EL94" s="8" t="str">
        <f t="shared" si="156"/>
        <v/>
      </c>
      <c r="EM94" s="8" t="str">
        <f t="shared" si="157"/>
        <v/>
      </c>
      <c r="EN94" s="8" t="str">
        <f t="shared" si="158"/>
        <v/>
      </c>
      <c r="EO94" s="8" t="str">
        <f t="shared" si="159"/>
        <v/>
      </c>
      <c r="EP94" s="8" t="str">
        <f t="shared" si="160"/>
        <v/>
      </c>
      <c r="EQ94" s="8" t="str">
        <f t="shared" si="161"/>
        <v/>
      </c>
      <c r="ER94" s="8" t="str">
        <f t="shared" si="162"/>
        <v/>
      </c>
      <c r="ES94" s="8" t="str">
        <f t="shared" si="163"/>
        <v/>
      </c>
      <c r="ET94" s="8" t="str">
        <f t="shared" si="164"/>
        <v/>
      </c>
      <c r="EU94" s="8" t="str">
        <f t="shared" si="165"/>
        <v/>
      </c>
      <c r="EV94" s="8" t="str">
        <f t="shared" si="166"/>
        <v/>
      </c>
      <c r="EW94" s="8" t="str">
        <f t="shared" si="167"/>
        <v/>
      </c>
      <c r="EX94" s="8" t="str">
        <f t="shared" si="168"/>
        <v/>
      </c>
      <c r="EY94" s="8" t="str">
        <f t="shared" si="169"/>
        <v/>
      </c>
      <c r="EZ94" s="8" t="str">
        <f t="shared" si="170"/>
        <v/>
      </c>
      <c r="FA94" s="8" t="str">
        <f t="shared" si="171"/>
        <v/>
      </c>
      <c r="FB94" s="8" t="str">
        <f t="shared" si="172"/>
        <v/>
      </c>
      <c r="FC94" s="8" t="str">
        <f t="shared" si="173"/>
        <v/>
      </c>
      <c r="FD94" s="8" t="str">
        <f t="shared" si="174"/>
        <v/>
      </c>
      <c r="FE94" s="8" t="str">
        <f t="shared" si="175"/>
        <v/>
      </c>
      <c r="FF94" s="8" t="str">
        <f t="shared" si="176"/>
        <v/>
      </c>
      <c r="FG94" s="8" t="str">
        <f t="shared" si="177"/>
        <v/>
      </c>
      <c r="FH94" s="8" t="str">
        <f t="shared" si="178"/>
        <v/>
      </c>
      <c r="FI94" s="8" t="str">
        <f t="shared" si="179"/>
        <v/>
      </c>
      <c r="FJ94" s="8" t="str">
        <f t="shared" si="180"/>
        <v/>
      </c>
      <c r="FK94" s="8" t="str">
        <f t="shared" si="181"/>
        <v/>
      </c>
      <c r="FL94" s="8" t="str">
        <f t="shared" si="182"/>
        <v/>
      </c>
      <c r="FM94" s="8" t="str">
        <f t="shared" si="183"/>
        <v/>
      </c>
      <c r="FN94" s="8" t="str">
        <f t="shared" ref="FN94:FO109" si="237">IF(COUNTA($C94:$DD94)=0,"","ok")</f>
        <v/>
      </c>
      <c r="FO94" s="8" t="str">
        <f t="shared" si="237"/>
        <v/>
      </c>
      <c r="FP94" s="8" t="str">
        <f t="shared" si="184"/>
        <v/>
      </c>
      <c r="FQ94" s="8" t="str">
        <f t="shared" si="185"/>
        <v/>
      </c>
      <c r="FR94" s="8" t="str">
        <f t="shared" si="186"/>
        <v/>
      </c>
      <c r="FS94" s="8" t="str">
        <f t="shared" si="187"/>
        <v/>
      </c>
      <c r="FT94" s="8" t="str">
        <f t="shared" si="188"/>
        <v/>
      </c>
      <c r="FU94" s="8" t="str">
        <f t="shared" si="189"/>
        <v/>
      </c>
      <c r="FV94" s="8" t="str">
        <f t="shared" si="190"/>
        <v/>
      </c>
      <c r="FW94" s="8" t="str">
        <f t="shared" ref="FW94:FY109" si="238">IF(COUNTA($C94:$DD94)=0,"","ok")</f>
        <v/>
      </c>
      <c r="FX94" s="8" t="str">
        <f t="shared" si="238"/>
        <v/>
      </c>
      <c r="FY94" s="8" t="str">
        <f t="shared" si="238"/>
        <v/>
      </c>
      <c r="FZ94" s="8" t="str">
        <f t="shared" si="191"/>
        <v/>
      </c>
      <c r="GA94" s="8" t="str">
        <f t="shared" si="192"/>
        <v/>
      </c>
      <c r="GB94" s="8" t="str">
        <f t="shared" si="193"/>
        <v/>
      </c>
      <c r="GC94" s="8" t="str">
        <f t="shared" si="194"/>
        <v/>
      </c>
      <c r="GD94" s="8" t="str">
        <f t="shared" si="195"/>
        <v/>
      </c>
      <c r="GE94" s="8" t="str">
        <f t="shared" si="196"/>
        <v/>
      </c>
      <c r="GF94" s="8" t="str">
        <f t="shared" si="197"/>
        <v/>
      </c>
      <c r="GG94" s="8" t="str">
        <f t="shared" si="198"/>
        <v/>
      </c>
      <c r="GH94" s="8" t="str">
        <f t="shared" si="199"/>
        <v/>
      </c>
      <c r="GI94" s="8" t="str">
        <f t="shared" si="200"/>
        <v/>
      </c>
      <c r="GJ94" s="8" t="str">
        <f t="shared" si="201"/>
        <v/>
      </c>
      <c r="GK94" s="8" t="str">
        <f t="shared" si="202"/>
        <v/>
      </c>
      <c r="GL94" s="8" t="str">
        <f t="shared" si="203"/>
        <v/>
      </c>
      <c r="GM94" s="8" t="str">
        <f t="shared" si="204"/>
        <v/>
      </c>
      <c r="GN94" s="8" t="str">
        <f t="shared" si="205"/>
        <v/>
      </c>
      <c r="GO94" s="8" t="str">
        <f t="shared" si="206"/>
        <v/>
      </c>
      <c r="GP94" s="8" t="str">
        <f t="shared" si="207"/>
        <v/>
      </c>
      <c r="GQ94" s="8" t="str">
        <f t="shared" si="208"/>
        <v/>
      </c>
      <c r="GR94" s="8" t="str">
        <f t="shared" si="209"/>
        <v/>
      </c>
      <c r="GS94" s="8" t="str">
        <f t="shared" si="210"/>
        <v/>
      </c>
      <c r="GT94" s="8" t="str">
        <f t="shared" si="211"/>
        <v/>
      </c>
      <c r="GU94" s="8" t="str">
        <f t="shared" si="212"/>
        <v/>
      </c>
      <c r="GV94" s="8" t="str">
        <f t="shared" si="213"/>
        <v/>
      </c>
      <c r="GW94" s="8" t="str">
        <f t="shared" si="214"/>
        <v/>
      </c>
      <c r="GX94" s="8" t="str">
        <f t="shared" si="215"/>
        <v/>
      </c>
      <c r="GY94" s="8" t="str">
        <f t="shared" si="216"/>
        <v/>
      </c>
      <c r="GZ94" s="8" t="str">
        <f t="shared" si="217"/>
        <v/>
      </c>
      <c r="HA94" s="8" t="str">
        <f t="shared" si="218"/>
        <v/>
      </c>
      <c r="HB94" s="8" t="str">
        <f t="shared" si="219"/>
        <v/>
      </c>
      <c r="HC94" s="8" t="str">
        <f t="shared" si="220"/>
        <v/>
      </c>
      <c r="HD94" s="8" t="str">
        <f t="shared" si="221"/>
        <v/>
      </c>
      <c r="HE94" s="8" t="str">
        <f t="shared" si="222"/>
        <v/>
      </c>
      <c r="HF94" s="8" t="str">
        <f t="shared" si="223"/>
        <v/>
      </c>
      <c r="HG94" s="8" t="str">
        <f t="shared" si="224"/>
        <v/>
      </c>
      <c r="HH94" s="8" t="str">
        <f t="shared" si="225"/>
        <v/>
      </c>
      <c r="HI94" s="8" t="str">
        <f t="shared" si="226"/>
        <v/>
      </c>
      <c r="HJ94" s="8" t="str">
        <f t="shared" si="227"/>
        <v/>
      </c>
      <c r="HK94" s="8" t="str">
        <f t="shared" si="228"/>
        <v/>
      </c>
      <c r="HL94" s="8" t="str">
        <f t="shared" si="229"/>
        <v/>
      </c>
      <c r="HM94" s="8" t="str">
        <f t="shared" si="230"/>
        <v/>
      </c>
      <c r="HN94" s="8" t="str">
        <f t="shared" si="231"/>
        <v/>
      </c>
      <c r="HO94" s="8" t="str">
        <f t="shared" si="232"/>
        <v/>
      </c>
      <c r="HP94" s="8" t="str">
        <f t="shared" si="233"/>
        <v/>
      </c>
      <c r="HQ94" s="9"/>
      <c r="HR94" s="147" t="str">
        <f t="shared" si="134"/>
        <v/>
      </c>
      <c r="HS94" s="147" t="str">
        <f t="shared" si="234"/>
        <v/>
      </c>
      <c r="HT94" s="147" t="str">
        <f t="shared" si="235"/>
        <v/>
      </c>
      <c r="HU94" s="147" t="str">
        <f t="shared" si="236"/>
        <v/>
      </c>
      <c r="HV94" s="147" t="str">
        <f t="shared" si="135"/>
        <v/>
      </c>
      <c r="HW94" s="147" t="str">
        <f t="shared" si="136"/>
        <v/>
      </c>
      <c r="HX94" s="9"/>
      <c r="IA94" s="11"/>
      <c r="IB94" s="11">
        <f t="shared" si="137"/>
        <v>0</v>
      </c>
      <c r="IC94" s="34" t="str">
        <f t="shared" si="138"/>
        <v/>
      </c>
      <c r="IE94" s="12" t="s">
        <v>3</v>
      </c>
    </row>
    <row r="95" spans="1:239" s="10" customFormat="1" ht="25.5" x14ac:dyDescent="0.2">
      <c r="A95" s="30">
        <v>86</v>
      </c>
      <c r="B95" s="31" t="str">
        <f t="shared" si="126"/>
        <v/>
      </c>
      <c r="C95" s="70"/>
      <c r="D95" s="19"/>
      <c r="E95" s="19"/>
      <c r="F95" s="73"/>
      <c r="G95" s="73"/>
      <c r="H95" s="73"/>
      <c r="I95" s="73"/>
      <c r="J95" s="19"/>
      <c r="K95" s="19"/>
      <c r="L95" s="19"/>
      <c r="M95" s="19"/>
      <c r="N95" s="19"/>
      <c r="O95" s="28"/>
      <c r="P95" s="19"/>
      <c r="Q95" s="28"/>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9"/>
      <c r="CF95" s="19"/>
      <c r="CG95" s="19"/>
      <c r="CH95" s="19"/>
      <c r="CI95" s="19"/>
      <c r="CJ95" s="19"/>
      <c r="CK95" s="19"/>
      <c r="CL95" s="19"/>
      <c r="CM95" s="19"/>
      <c r="CN95" s="19"/>
      <c r="CO95" s="19"/>
      <c r="CP95" s="19"/>
      <c r="CQ95" s="19"/>
      <c r="CR95" s="19"/>
      <c r="CS95" s="19"/>
      <c r="CT95" s="19"/>
      <c r="CU95" s="19"/>
      <c r="CV95" s="19"/>
      <c r="CW95" s="19"/>
      <c r="CX95" s="19"/>
      <c r="CY95" s="19"/>
      <c r="CZ95" s="19"/>
      <c r="DA95" s="19"/>
      <c r="DB95" s="19"/>
      <c r="DC95" s="19"/>
      <c r="DD95" s="61"/>
      <c r="DE95" s="163"/>
      <c r="DF95" s="31" t="str">
        <f t="shared" si="127"/>
        <v/>
      </c>
      <c r="DG95" s="153"/>
      <c r="DH95" s="154"/>
      <c r="DI95" s="154"/>
      <c r="DJ95" s="154"/>
      <c r="DK95" s="154"/>
      <c r="DL95" s="155"/>
      <c r="DN95" s="121"/>
      <c r="DO95" s="8" t="str">
        <f t="shared" si="128"/>
        <v/>
      </c>
      <c r="DP95" s="8" t="str">
        <f t="shared" si="139"/>
        <v/>
      </c>
      <c r="DQ95" s="8" t="str">
        <f t="shared" si="140"/>
        <v/>
      </c>
      <c r="DR95" s="134" t="str">
        <f t="shared" si="129"/>
        <v/>
      </c>
      <c r="DS95" s="8" t="str">
        <f t="shared" si="141"/>
        <v/>
      </c>
      <c r="DT95" s="8" t="str">
        <f t="shared" si="130"/>
        <v/>
      </c>
      <c r="DU95" s="8" t="str">
        <f t="shared" si="131"/>
        <v/>
      </c>
      <c r="DV95" s="8" t="str">
        <f t="shared" si="142"/>
        <v/>
      </c>
      <c r="DW95" s="8" t="str">
        <f t="shared" si="143"/>
        <v/>
      </c>
      <c r="DX95" s="8" t="str">
        <f t="shared" si="132"/>
        <v/>
      </c>
      <c r="DY95" s="8" t="str">
        <f t="shared" si="133"/>
        <v/>
      </c>
      <c r="DZ95" s="8" t="str">
        <f t="shared" si="144"/>
        <v/>
      </c>
      <c r="EA95" s="8" t="str">
        <f t="shared" si="145"/>
        <v/>
      </c>
      <c r="EB95" s="8" t="str">
        <f t="shared" si="146"/>
        <v/>
      </c>
      <c r="EC95" s="8" t="str">
        <f t="shared" si="147"/>
        <v/>
      </c>
      <c r="ED95" s="8" t="str">
        <f t="shared" si="148"/>
        <v/>
      </c>
      <c r="EE95" s="8" t="str">
        <f t="shared" si="149"/>
        <v/>
      </c>
      <c r="EF95" s="8" t="str">
        <f t="shared" si="150"/>
        <v/>
      </c>
      <c r="EG95" s="8" t="str">
        <f t="shared" si="151"/>
        <v/>
      </c>
      <c r="EH95" s="8" t="str">
        <f t="shared" si="152"/>
        <v/>
      </c>
      <c r="EI95" s="8" t="str">
        <f t="shared" si="153"/>
        <v/>
      </c>
      <c r="EJ95" s="8" t="str">
        <f t="shared" si="154"/>
        <v/>
      </c>
      <c r="EK95" s="8" t="str">
        <f t="shared" si="155"/>
        <v/>
      </c>
      <c r="EL95" s="8" t="str">
        <f t="shared" si="156"/>
        <v/>
      </c>
      <c r="EM95" s="8" t="str">
        <f t="shared" si="157"/>
        <v/>
      </c>
      <c r="EN95" s="8" t="str">
        <f t="shared" si="158"/>
        <v/>
      </c>
      <c r="EO95" s="8" t="str">
        <f t="shared" si="159"/>
        <v/>
      </c>
      <c r="EP95" s="8" t="str">
        <f t="shared" si="160"/>
        <v/>
      </c>
      <c r="EQ95" s="8" t="str">
        <f t="shared" si="161"/>
        <v/>
      </c>
      <c r="ER95" s="8" t="str">
        <f t="shared" si="162"/>
        <v/>
      </c>
      <c r="ES95" s="8" t="str">
        <f t="shared" si="163"/>
        <v/>
      </c>
      <c r="ET95" s="8" t="str">
        <f t="shared" si="164"/>
        <v/>
      </c>
      <c r="EU95" s="8" t="str">
        <f t="shared" si="165"/>
        <v/>
      </c>
      <c r="EV95" s="8" t="str">
        <f t="shared" si="166"/>
        <v/>
      </c>
      <c r="EW95" s="8" t="str">
        <f t="shared" si="167"/>
        <v/>
      </c>
      <c r="EX95" s="8" t="str">
        <f t="shared" si="168"/>
        <v/>
      </c>
      <c r="EY95" s="8" t="str">
        <f t="shared" si="169"/>
        <v/>
      </c>
      <c r="EZ95" s="8" t="str">
        <f t="shared" si="170"/>
        <v/>
      </c>
      <c r="FA95" s="8" t="str">
        <f t="shared" si="171"/>
        <v/>
      </c>
      <c r="FB95" s="8" t="str">
        <f t="shared" si="172"/>
        <v/>
      </c>
      <c r="FC95" s="8" t="str">
        <f t="shared" si="173"/>
        <v/>
      </c>
      <c r="FD95" s="8" t="str">
        <f t="shared" si="174"/>
        <v/>
      </c>
      <c r="FE95" s="8" t="str">
        <f t="shared" si="175"/>
        <v/>
      </c>
      <c r="FF95" s="8" t="str">
        <f t="shared" si="176"/>
        <v/>
      </c>
      <c r="FG95" s="8" t="str">
        <f t="shared" si="177"/>
        <v/>
      </c>
      <c r="FH95" s="8" t="str">
        <f t="shared" si="178"/>
        <v/>
      </c>
      <c r="FI95" s="8" t="str">
        <f t="shared" si="179"/>
        <v/>
      </c>
      <c r="FJ95" s="8" t="str">
        <f t="shared" si="180"/>
        <v/>
      </c>
      <c r="FK95" s="8" t="str">
        <f t="shared" si="181"/>
        <v/>
      </c>
      <c r="FL95" s="8" t="str">
        <f t="shared" si="182"/>
        <v/>
      </c>
      <c r="FM95" s="8" t="str">
        <f t="shared" si="183"/>
        <v/>
      </c>
      <c r="FN95" s="8" t="str">
        <f t="shared" si="237"/>
        <v/>
      </c>
      <c r="FO95" s="8" t="str">
        <f t="shared" si="237"/>
        <v/>
      </c>
      <c r="FP95" s="8" t="str">
        <f t="shared" si="184"/>
        <v/>
      </c>
      <c r="FQ95" s="8" t="str">
        <f t="shared" si="185"/>
        <v/>
      </c>
      <c r="FR95" s="8" t="str">
        <f t="shared" si="186"/>
        <v/>
      </c>
      <c r="FS95" s="8" t="str">
        <f t="shared" si="187"/>
        <v/>
      </c>
      <c r="FT95" s="8" t="str">
        <f t="shared" si="188"/>
        <v/>
      </c>
      <c r="FU95" s="8" t="str">
        <f t="shared" si="189"/>
        <v/>
      </c>
      <c r="FV95" s="8" t="str">
        <f t="shared" si="190"/>
        <v/>
      </c>
      <c r="FW95" s="8" t="str">
        <f t="shared" si="238"/>
        <v/>
      </c>
      <c r="FX95" s="8" t="str">
        <f t="shared" si="238"/>
        <v/>
      </c>
      <c r="FY95" s="8" t="str">
        <f t="shared" si="238"/>
        <v/>
      </c>
      <c r="FZ95" s="8" t="str">
        <f t="shared" si="191"/>
        <v/>
      </c>
      <c r="GA95" s="8" t="str">
        <f t="shared" si="192"/>
        <v/>
      </c>
      <c r="GB95" s="8" t="str">
        <f t="shared" si="193"/>
        <v/>
      </c>
      <c r="GC95" s="8" t="str">
        <f t="shared" si="194"/>
        <v/>
      </c>
      <c r="GD95" s="8" t="str">
        <f t="shared" si="195"/>
        <v/>
      </c>
      <c r="GE95" s="8" t="str">
        <f t="shared" si="196"/>
        <v/>
      </c>
      <c r="GF95" s="8" t="str">
        <f t="shared" si="197"/>
        <v/>
      </c>
      <c r="GG95" s="8" t="str">
        <f t="shared" si="198"/>
        <v/>
      </c>
      <c r="GH95" s="8" t="str">
        <f t="shared" si="199"/>
        <v/>
      </c>
      <c r="GI95" s="8" t="str">
        <f t="shared" si="200"/>
        <v/>
      </c>
      <c r="GJ95" s="8" t="str">
        <f t="shared" si="201"/>
        <v/>
      </c>
      <c r="GK95" s="8" t="str">
        <f t="shared" si="202"/>
        <v/>
      </c>
      <c r="GL95" s="8" t="str">
        <f t="shared" si="203"/>
        <v/>
      </c>
      <c r="GM95" s="8" t="str">
        <f t="shared" si="204"/>
        <v/>
      </c>
      <c r="GN95" s="8" t="str">
        <f t="shared" si="205"/>
        <v/>
      </c>
      <c r="GO95" s="8" t="str">
        <f t="shared" si="206"/>
        <v/>
      </c>
      <c r="GP95" s="8" t="str">
        <f t="shared" si="207"/>
        <v/>
      </c>
      <c r="GQ95" s="8" t="str">
        <f t="shared" si="208"/>
        <v/>
      </c>
      <c r="GR95" s="8" t="str">
        <f t="shared" si="209"/>
        <v/>
      </c>
      <c r="GS95" s="8" t="str">
        <f t="shared" si="210"/>
        <v/>
      </c>
      <c r="GT95" s="8" t="str">
        <f t="shared" si="211"/>
        <v/>
      </c>
      <c r="GU95" s="8" t="str">
        <f t="shared" si="212"/>
        <v/>
      </c>
      <c r="GV95" s="8" t="str">
        <f t="shared" si="213"/>
        <v/>
      </c>
      <c r="GW95" s="8" t="str">
        <f t="shared" si="214"/>
        <v/>
      </c>
      <c r="GX95" s="8" t="str">
        <f t="shared" si="215"/>
        <v/>
      </c>
      <c r="GY95" s="8" t="str">
        <f t="shared" si="216"/>
        <v/>
      </c>
      <c r="GZ95" s="8" t="str">
        <f t="shared" si="217"/>
        <v/>
      </c>
      <c r="HA95" s="8" t="str">
        <f t="shared" si="218"/>
        <v/>
      </c>
      <c r="HB95" s="8" t="str">
        <f t="shared" si="219"/>
        <v/>
      </c>
      <c r="HC95" s="8" t="str">
        <f t="shared" si="220"/>
        <v/>
      </c>
      <c r="HD95" s="8" t="str">
        <f t="shared" si="221"/>
        <v/>
      </c>
      <c r="HE95" s="8" t="str">
        <f t="shared" si="222"/>
        <v/>
      </c>
      <c r="HF95" s="8" t="str">
        <f t="shared" si="223"/>
        <v/>
      </c>
      <c r="HG95" s="8" t="str">
        <f t="shared" si="224"/>
        <v/>
      </c>
      <c r="HH95" s="8" t="str">
        <f t="shared" si="225"/>
        <v/>
      </c>
      <c r="HI95" s="8" t="str">
        <f t="shared" si="226"/>
        <v/>
      </c>
      <c r="HJ95" s="8" t="str">
        <f t="shared" si="227"/>
        <v/>
      </c>
      <c r="HK95" s="8" t="str">
        <f t="shared" si="228"/>
        <v/>
      </c>
      <c r="HL95" s="8" t="str">
        <f t="shared" si="229"/>
        <v/>
      </c>
      <c r="HM95" s="8" t="str">
        <f t="shared" si="230"/>
        <v/>
      </c>
      <c r="HN95" s="8" t="str">
        <f t="shared" si="231"/>
        <v/>
      </c>
      <c r="HO95" s="8" t="str">
        <f t="shared" si="232"/>
        <v/>
      </c>
      <c r="HP95" s="8" t="str">
        <f t="shared" si="233"/>
        <v/>
      </c>
      <c r="HQ95" s="9"/>
      <c r="HR95" s="147" t="str">
        <f t="shared" si="134"/>
        <v/>
      </c>
      <c r="HS95" s="147" t="str">
        <f t="shared" si="234"/>
        <v/>
      </c>
      <c r="HT95" s="147" t="str">
        <f t="shared" si="235"/>
        <v/>
      </c>
      <c r="HU95" s="147" t="str">
        <f t="shared" si="236"/>
        <v/>
      </c>
      <c r="HV95" s="147" t="str">
        <f t="shared" si="135"/>
        <v/>
      </c>
      <c r="HW95" s="147" t="str">
        <f t="shared" si="136"/>
        <v/>
      </c>
      <c r="HX95" s="9"/>
      <c r="IA95" s="11"/>
      <c r="IB95" s="11">
        <f t="shared" si="137"/>
        <v>0</v>
      </c>
      <c r="IC95" s="34" t="str">
        <f t="shared" si="138"/>
        <v/>
      </c>
      <c r="IE95" s="12" t="s">
        <v>3</v>
      </c>
    </row>
    <row r="96" spans="1:239" s="10" customFormat="1" ht="25.5" x14ac:dyDescent="0.2">
      <c r="A96" s="30">
        <v>87</v>
      </c>
      <c r="B96" s="31" t="str">
        <f t="shared" si="126"/>
        <v/>
      </c>
      <c r="C96" s="70"/>
      <c r="D96" s="19"/>
      <c r="E96" s="19"/>
      <c r="F96" s="73"/>
      <c r="G96" s="73"/>
      <c r="H96" s="73"/>
      <c r="I96" s="73"/>
      <c r="J96" s="19"/>
      <c r="K96" s="19"/>
      <c r="L96" s="19"/>
      <c r="M96" s="19"/>
      <c r="N96" s="19"/>
      <c r="O96" s="28"/>
      <c r="P96" s="19"/>
      <c r="Q96" s="28"/>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61"/>
      <c r="DE96" s="163"/>
      <c r="DF96" s="31" t="str">
        <f t="shared" si="127"/>
        <v/>
      </c>
      <c r="DG96" s="153"/>
      <c r="DH96" s="154"/>
      <c r="DI96" s="154"/>
      <c r="DJ96" s="154"/>
      <c r="DK96" s="154"/>
      <c r="DL96" s="155"/>
      <c r="DN96" s="121"/>
      <c r="DO96" s="8" t="str">
        <f t="shared" si="128"/>
        <v/>
      </c>
      <c r="DP96" s="8" t="str">
        <f t="shared" si="139"/>
        <v/>
      </c>
      <c r="DQ96" s="8" t="str">
        <f t="shared" si="140"/>
        <v/>
      </c>
      <c r="DR96" s="134" t="str">
        <f t="shared" si="129"/>
        <v/>
      </c>
      <c r="DS96" s="8" t="str">
        <f t="shared" si="141"/>
        <v/>
      </c>
      <c r="DT96" s="8" t="str">
        <f t="shared" si="130"/>
        <v/>
      </c>
      <c r="DU96" s="8" t="str">
        <f t="shared" si="131"/>
        <v/>
      </c>
      <c r="DV96" s="8" t="str">
        <f t="shared" si="142"/>
        <v/>
      </c>
      <c r="DW96" s="8" t="str">
        <f t="shared" si="143"/>
        <v/>
      </c>
      <c r="DX96" s="8" t="str">
        <f t="shared" si="132"/>
        <v/>
      </c>
      <c r="DY96" s="8" t="str">
        <f t="shared" si="133"/>
        <v/>
      </c>
      <c r="DZ96" s="8" t="str">
        <f t="shared" si="144"/>
        <v/>
      </c>
      <c r="EA96" s="8" t="str">
        <f t="shared" si="145"/>
        <v/>
      </c>
      <c r="EB96" s="8" t="str">
        <f t="shared" si="146"/>
        <v/>
      </c>
      <c r="EC96" s="8" t="str">
        <f t="shared" si="147"/>
        <v/>
      </c>
      <c r="ED96" s="8" t="str">
        <f t="shared" si="148"/>
        <v/>
      </c>
      <c r="EE96" s="8" t="str">
        <f t="shared" si="149"/>
        <v/>
      </c>
      <c r="EF96" s="8" t="str">
        <f t="shared" si="150"/>
        <v/>
      </c>
      <c r="EG96" s="8" t="str">
        <f t="shared" si="151"/>
        <v/>
      </c>
      <c r="EH96" s="8" t="str">
        <f t="shared" si="152"/>
        <v/>
      </c>
      <c r="EI96" s="8" t="str">
        <f t="shared" si="153"/>
        <v/>
      </c>
      <c r="EJ96" s="8" t="str">
        <f t="shared" si="154"/>
        <v/>
      </c>
      <c r="EK96" s="8" t="str">
        <f t="shared" si="155"/>
        <v/>
      </c>
      <c r="EL96" s="8" t="str">
        <f t="shared" si="156"/>
        <v/>
      </c>
      <c r="EM96" s="8" t="str">
        <f t="shared" si="157"/>
        <v/>
      </c>
      <c r="EN96" s="8" t="str">
        <f t="shared" si="158"/>
        <v/>
      </c>
      <c r="EO96" s="8" t="str">
        <f t="shared" si="159"/>
        <v/>
      </c>
      <c r="EP96" s="8" t="str">
        <f t="shared" si="160"/>
        <v/>
      </c>
      <c r="EQ96" s="8" t="str">
        <f t="shared" si="161"/>
        <v/>
      </c>
      <c r="ER96" s="8" t="str">
        <f t="shared" si="162"/>
        <v/>
      </c>
      <c r="ES96" s="8" t="str">
        <f t="shared" si="163"/>
        <v/>
      </c>
      <c r="ET96" s="8" t="str">
        <f t="shared" si="164"/>
        <v/>
      </c>
      <c r="EU96" s="8" t="str">
        <f t="shared" si="165"/>
        <v/>
      </c>
      <c r="EV96" s="8" t="str">
        <f t="shared" si="166"/>
        <v/>
      </c>
      <c r="EW96" s="8" t="str">
        <f t="shared" si="167"/>
        <v/>
      </c>
      <c r="EX96" s="8" t="str">
        <f t="shared" si="168"/>
        <v/>
      </c>
      <c r="EY96" s="8" t="str">
        <f t="shared" si="169"/>
        <v/>
      </c>
      <c r="EZ96" s="8" t="str">
        <f t="shared" si="170"/>
        <v/>
      </c>
      <c r="FA96" s="8" t="str">
        <f t="shared" si="171"/>
        <v/>
      </c>
      <c r="FB96" s="8" t="str">
        <f t="shared" si="172"/>
        <v/>
      </c>
      <c r="FC96" s="8" t="str">
        <f t="shared" si="173"/>
        <v/>
      </c>
      <c r="FD96" s="8" t="str">
        <f t="shared" si="174"/>
        <v/>
      </c>
      <c r="FE96" s="8" t="str">
        <f t="shared" si="175"/>
        <v/>
      </c>
      <c r="FF96" s="8" t="str">
        <f t="shared" si="176"/>
        <v/>
      </c>
      <c r="FG96" s="8" t="str">
        <f t="shared" si="177"/>
        <v/>
      </c>
      <c r="FH96" s="8" t="str">
        <f t="shared" si="178"/>
        <v/>
      </c>
      <c r="FI96" s="8" t="str">
        <f t="shared" si="179"/>
        <v/>
      </c>
      <c r="FJ96" s="8" t="str">
        <f t="shared" si="180"/>
        <v/>
      </c>
      <c r="FK96" s="8" t="str">
        <f t="shared" si="181"/>
        <v/>
      </c>
      <c r="FL96" s="8" t="str">
        <f t="shared" si="182"/>
        <v/>
      </c>
      <c r="FM96" s="8" t="str">
        <f t="shared" si="183"/>
        <v/>
      </c>
      <c r="FN96" s="8" t="str">
        <f t="shared" si="237"/>
        <v/>
      </c>
      <c r="FO96" s="8" t="str">
        <f t="shared" si="237"/>
        <v/>
      </c>
      <c r="FP96" s="8" t="str">
        <f t="shared" si="184"/>
        <v/>
      </c>
      <c r="FQ96" s="8" t="str">
        <f t="shared" si="185"/>
        <v/>
      </c>
      <c r="FR96" s="8" t="str">
        <f t="shared" si="186"/>
        <v/>
      </c>
      <c r="FS96" s="8" t="str">
        <f t="shared" si="187"/>
        <v/>
      </c>
      <c r="FT96" s="8" t="str">
        <f t="shared" si="188"/>
        <v/>
      </c>
      <c r="FU96" s="8" t="str">
        <f t="shared" si="189"/>
        <v/>
      </c>
      <c r="FV96" s="8" t="str">
        <f t="shared" si="190"/>
        <v/>
      </c>
      <c r="FW96" s="8" t="str">
        <f t="shared" si="238"/>
        <v/>
      </c>
      <c r="FX96" s="8" t="str">
        <f t="shared" si="238"/>
        <v/>
      </c>
      <c r="FY96" s="8" t="str">
        <f t="shared" si="238"/>
        <v/>
      </c>
      <c r="FZ96" s="8" t="str">
        <f t="shared" si="191"/>
        <v/>
      </c>
      <c r="GA96" s="8" t="str">
        <f t="shared" si="192"/>
        <v/>
      </c>
      <c r="GB96" s="8" t="str">
        <f t="shared" si="193"/>
        <v/>
      </c>
      <c r="GC96" s="8" t="str">
        <f t="shared" si="194"/>
        <v/>
      </c>
      <c r="GD96" s="8" t="str">
        <f t="shared" si="195"/>
        <v/>
      </c>
      <c r="GE96" s="8" t="str">
        <f t="shared" si="196"/>
        <v/>
      </c>
      <c r="GF96" s="8" t="str">
        <f t="shared" si="197"/>
        <v/>
      </c>
      <c r="GG96" s="8" t="str">
        <f t="shared" si="198"/>
        <v/>
      </c>
      <c r="GH96" s="8" t="str">
        <f t="shared" si="199"/>
        <v/>
      </c>
      <c r="GI96" s="8" t="str">
        <f t="shared" si="200"/>
        <v/>
      </c>
      <c r="GJ96" s="8" t="str">
        <f t="shared" si="201"/>
        <v/>
      </c>
      <c r="GK96" s="8" t="str">
        <f t="shared" si="202"/>
        <v/>
      </c>
      <c r="GL96" s="8" t="str">
        <f t="shared" si="203"/>
        <v/>
      </c>
      <c r="GM96" s="8" t="str">
        <f t="shared" si="204"/>
        <v/>
      </c>
      <c r="GN96" s="8" t="str">
        <f t="shared" si="205"/>
        <v/>
      </c>
      <c r="GO96" s="8" t="str">
        <f t="shared" si="206"/>
        <v/>
      </c>
      <c r="GP96" s="8" t="str">
        <f t="shared" si="207"/>
        <v/>
      </c>
      <c r="GQ96" s="8" t="str">
        <f t="shared" si="208"/>
        <v/>
      </c>
      <c r="GR96" s="8" t="str">
        <f t="shared" si="209"/>
        <v/>
      </c>
      <c r="GS96" s="8" t="str">
        <f t="shared" si="210"/>
        <v/>
      </c>
      <c r="GT96" s="8" t="str">
        <f t="shared" si="211"/>
        <v/>
      </c>
      <c r="GU96" s="8" t="str">
        <f t="shared" si="212"/>
        <v/>
      </c>
      <c r="GV96" s="8" t="str">
        <f t="shared" si="213"/>
        <v/>
      </c>
      <c r="GW96" s="8" t="str">
        <f t="shared" si="214"/>
        <v/>
      </c>
      <c r="GX96" s="8" t="str">
        <f t="shared" si="215"/>
        <v/>
      </c>
      <c r="GY96" s="8" t="str">
        <f t="shared" si="216"/>
        <v/>
      </c>
      <c r="GZ96" s="8" t="str">
        <f t="shared" si="217"/>
        <v/>
      </c>
      <c r="HA96" s="8" t="str">
        <f t="shared" si="218"/>
        <v/>
      </c>
      <c r="HB96" s="8" t="str">
        <f t="shared" si="219"/>
        <v/>
      </c>
      <c r="HC96" s="8" t="str">
        <f t="shared" si="220"/>
        <v/>
      </c>
      <c r="HD96" s="8" t="str">
        <f t="shared" si="221"/>
        <v/>
      </c>
      <c r="HE96" s="8" t="str">
        <f t="shared" si="222"/>
        <v/>
      </c>
      <c r="HF96" s="8" t="str">
        <f t="shared" si="223"/>
        <v/>
      </c>
      <c r="HG96" s="8" t="str">
        <f t="shared" si="224"/>
        <v/>
      </c>
      <c r="HH96" s="8" t="str">
        <f t="shared" si="225"/>
        <v/>
      </c>
      <c r="HI96" s="8" t="str">
        <f t="shared" si="226"/>
        <v/>
      </c>
      <c r="HJ96" s="8" t="str">
        <f t="shared" si="227"/>
        <v/>
      </c>
      <c r="HK96" s="8" t="str">
        <f t="shared" si="228"/>
        <v/>
      </c>
      <c r="HL96" s="8" t="str">
        <f t="shared" si="229"/>
        <v/>
      </c>
      <c r="HM96" s="8" t="str">
        <f t="shared" si="230"/>
        <v/>
      </c>
      <c r="HN96" s="8" t="str">
        <f t="shared" si="231"/>
        <v/>
      </c>
      <c r="HO96" s="8" t="str">
        <f t="shared" si="232"/>
        <v/>
      </c>
      <c r="HP96" s="8" t="str">
        <f t="shared" si="233"/>
        <v/>
      </c>
      <c r="HQ96" s="9"/>
      <c r="HR96" s="147" t="str">
        <f t="shared" si="134"/>
        <v/>
      </c>
      <c r="HS96" s="147" t="str">
        <f t="shared" si="234"/>
        <v/>
      </c>
      <c r="HT96" s="147" t="str">
        <f t="shared" si="235"/>
        <v/>
      </c>
      <c r="HU96" s="147" t="str">
        <f t="shared" si="236"/>
        <v/>
      </c>
      <c r="HV96" s="147" t="str">
        <f t="shared" si="135"/>
        <v/>
      </c>
      <c r="HW96" s="147" t="str">
        <f t="shared" si="136"/>
        <v/>
      </c>
      <c r="HX96" s="9"/>
      <c r="IA96" s="11"/>
      <c r="IB96" s="11">
        <f t="shared" si="137"/>
        <v>0</v>
      </c>
      <c r="IC96" s="34" t="str">
        <f t="shared" si="138"/>
        <v/>
      </c>
      <c r="IE96" s="12" t="s">
        <v>3</v>
      </c>
    </row>
    <row r="97" spans="1:239" s="10" customFormat="1" ht="25.5" x14ac:dyDescent="0.2">
      <c r="A97" s="30">
        <v>88</v>
      </c>
      <c r="B97" s="31" t="str">
        <f t="shared" si="126"/>
        <v/>
      </c>
      <c r="C97" s="70"/>
      <c r="D97" s="19"/>
      <c r="E97" s="19"/>
      <c r="F97" s="73"/>
      <c r="G97" s="73"/>
      <c r="H97" s="73"/>
      <c r="I97" s="73"/>
      <c r="J97" s="19"/>
      <c r="K97" s="19"/>
      <c r="L97" s="19"/>
      <c r="M97" s="19"/>
      <c r="N97" s="19"/>
      <c r="O97" s="28"/>
      <c r="P97" s="19"/>
      <c r="Q97" s="28"/>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61"/>
      <c r="DE97" s="163"/>
      <c r="DF97" s="31" t="str">
        <f t="shared" si="127"/>
        <v/>
      </c>
      <c r="DG97" s="153"/>
      <c r="DH97" s="154"/>
      <c r="DI97" s="154"/>
      <c r="DJ97" s="154"/>
      <c r="DK97" s="154"/>
      <c r="DL97" s="155"/>
      <c r="DN97" s="121"/>
      <c r="DO97" s="8" t="str">
        <f t="shared" si="128"/>
        <v/>
      </c>
      <c r="DP97" s="8" t="str">
        <f t="shared" si="139"/>
        <v/>
      </c>
      <c r="DQ97" s="8" t="str">
        <f t="shared" si="140"/>
        <v/>
      </c>
      <c r="DR97" s="134" t="str">
        <f t="shared" si="129"/>
        <v/>
      </c>
      <c r="DS97" s="8" t="str">
        <f t="shared" si="141"/>
        <v/>
      </c>
      <c r="DT97" s="8" t="str">
        <f t="shared" si="130"/>
        <v/>
      </c>
      <c r="DU97" s="8" t="str">
        <f t="shared" si="131"/>
        <v/>
      </c>
      <c r="DV97" s="8" t="str">
        <f t="shared" si="142"/>
        <v/>
      </c>
      <c r="DW97" s="8" t="str">
        <f t="shared" si="143"/>
        <v/>
      </c>
      <c r="DX97" s="8" t="str">
        <f t="shared" si="132"/>
        <v/>
      </c>
      <c r="DY97" s="8" t="str">
        <f t="shared" si="133"/>
        <v/>
      </c>
      <c r="DZ97" s="8" t="str">
        <f t="shared" si="144"/>
        <v/>
      </c>
      <c r="EA97" s="8" t="str">
        <f t="shared" si="145"/>
        <v/>
      </c>
      <c r="EB97" s="8" t="str">
        <f t="shared" si="146"/>
        <v/>
      </c>
      <c r="EC97" s="8" t="str">
        <f t="shared" si="147"/>
        <v/>
      </c>
      <c r="ED97" s="8" t="str">
        <f t="shared" si="148"/>
        <v/>
      </c>
      <c r="EE97" s="8" t="str">
        <f t="shared" si="149"/>
        <v/>
      </c>
      <c r="EF97" s="8" t="str">
        <f t="shared" si="150"/>
        <v/>
      </c>
      <c r="EG97" s="8" t="str">
        <f t="shared" si="151"/>
        <v/>
      </c>
      <c r="EH97" s="8" t="str">
        <f t="shared" si="152"/>
        <v/>
      </c>
      <c r="EI97" s="8" t="str">
        <f t="shared" si="153"/>
        <v/>
      </c>
      <c r="EJ97" s="8" t="str">
        <f t="shared" si="154"/>
        <v/>
      </c>
      <c r="EK97" s="8" t="str">
        <f t="shared" si="155"/>
        <v/>
      </c>
      <c r="EL97" s="8" t="str">
        <f t="shared" si="156"/>
        <v/>
      </c>
      <c r="EM97" s="8" t="str">
        <f t="shared" si="157"/>
        <v/>
      </c>
      <c r="EN97" s="8" t="str">
        <f t="shared" si="158"/>
        <v/>
      </c>
      <c r="EO97" s="8" t="str">
        <f t="shared" si="159"/>
        <v/>
      </c>
      <c r="EP97" s="8" t="str">
        <f t="shared" si="160"/>
        <v/>
      </c>
      <c r="EQ97" s="8" t="str">
        <f t="shared" si="161"/>
        <v/>
      </c>
      <c r="ER97" s="8" t="str">
        <f t="shared" si="162"/>
        <v/>
      </c>
      <c r="ES97" s="8" t="str">
        <f t="shared" si="163"/>
        <v/>
      </c>
      <c r="ET97" s="8" t="str">
        <f t="shared" si="164"/>
        <v/>
      </c>
      <c r="EU97" s="8" t="str">
        <f t="shared" si="165"/>
        <v/>
      </c>
      <c r="EV97" s="8" t="str">
        <f t="shared" si="166"/>
        <v/>
      </c>
      <c r="EW97" s="8" t="str">
        <f t="shared" si="167"/>
        <v/>
      </c>
      <c r="EX97" s="8" t="str">
        <f t="shared" si="168"/>
        <v/>
      </c>
      <c r="EY97" s="8" t="str">
        <f t="shared" si="169"/>
        <v/>
      </c>
      <c r="EZ97" s="8" t="str">
        <f t="shared" si="170"/>
        <v/>
      </c>
      <c r="FA97" s="8" t="str">
        <f t="shared" si="171"/>
        <v/>
      </c>
      <c r="FB97" s="8" t="str">
        <f t="shared" si="172"/>
        <v/>
      </c>
      <c r="FC97" s="8" t="str">
        <f t="shared" si="173"/>
        <v/>
      </c>
      <c r="FD97" s="8" t="str">
        <f t="shared" si="174"/>
        <v/>
      </c>
      <c r="FE97" s="8" t="str">
        <f t="shared" si="175"/>
        <v/>
      </c>
      <c r="FF97" s="8" t="str">
        <f t="shared" si="176"/>
        <v/>
      </c>
      <c r="FG97" s="8" t="str">
        <f t="shared" si="177"/>
        <v/>
      </c>
      <c r="FH97" s="8" t="str">
        <f t="shared" si="178"/>
        <v/>
      </c>
      <c r="FI97" s="8" t="str">
        <f t="shared" si="179"/>
        <v/>
      </c>
      <c r="FJ97" s="8" t="str">
        <f t="shared" si="180"/>
        <v/>
      </c>
      <c r="FK97" s="8" t="str">
        <f t="shared" si="181"/>
        <v/>
      </c>
      <c r="FL97" s="8" t="str">
        <f t="shared" si="182"/>
        <v/>
      </c>
      <c r="FM97" s="8" t="str">
        <f t="shared" si="183"/>
        <v/>
      </c>
      <c r="FN97" s="8" t="str">
        <f t="shared" si="237"/>
        <v/>
      </c>
      <c r="FO97" s="8" t="str">
        <f t="shared" si="237"/>
        <v/>
      </c>
      <c r="FP97" s="8" t="str">
        <f t="shared" si="184"/>
        <v/>
      </c>
      <c r="FQ97" s="8" t="str">
        <f t="shared" si="185"/>
        <v/>
      </c>
      <c r="FR97" s="8" t="str">
        <f t="shared" si="186"/>
        <v/>
      </c>
      <c r="FS97" s="8" t="str">
        <f t="shared" si="187"/>
        <v/>
      </c>
      <c r="FT97" s="8" t="str">
        <f t="shared" si="188"/>
        <v/>
      </c>
      <c r="FU97" s="8" t="str">
        <f t="shared" si="189"/>
        <v/>
      </c>
      <c r="FV97" s="8" t="str">
        <f t="shared" si="190"/>
        <v/>
      </c>
      <c r="FW97" s="8" t="str">
        <f t="shared" si="238"/>
        <v/>
      </c>
      <c r="FX97" s="8" t="str">
        <f t="shared" si="238"/>
        <v/>
      </c>
      <c r="FY97" s="8" t="str">
        <f t="shared" si="238"/>
        <v/>
      </c>
      <c r="FZ97" s="8" t="str">
        <f t="shared" si="191"/>
        <v/>
      </c>
      <c r="GA97" s="8" t="str">
        <f t="shared" si="192"/>
        <v/>
      </c>
      <c r="GB97" s="8" t="str">
        <f t="shared" si="193"/>
        <v/>
      </c>
      <c r="GC97" s="8" t="str">
        <f t="shared" si="194"/>
        <v/>
      </c>
      <c r="GD97" s="8" t="str">
        <f t="shared" si="195"/>
        <v/>
      </c>
      <c r="GE97" s="8" t="str">
        <f t="shared" si="196"/>
        <v/>
      </c>
      <c r="GF97" s="8" t="str">
        <f t="shared" si="197"/>
        <v/>
      </c>
      <c r="GG97" s="8" t="str">
        <f t="shared" si="198"/>
        <v/>
      </c>
      <c r="GH97" s="8" t="str">
        <f t="shared" si="199"/>
        <v/>
      </c>
      <c r="GI97" s="8" t="str">
        <f t="shared" si="200"/>
        <v/>
      </c>
      <c r="GJ97" s="8" t="str">
        <f t="shared" si="201"/>
        <v/>
      </c>
      <c r="GK97" s="8" t="str">
        <f t="shared" si="202"/>
        <v/>
      </c>
      <c r="GL97" s="8" t="str">
        <f t="shared" si="203"/>
        <v/>
      </c>
      <c r="GM97" s="8" t="str">
        <f t="shared" si="204"/>
        <v/>
      </c>
      <c r="GN97" s="8" t="str">
        <f t="shared" si="205"/>
        <v/>
      </c>
      <c r="GO97" s="8" t="str">
        <f t="shared" si="206"/>
        <v/>
      </c>
      <c r="GP97" s="8" t="str">
        <f t="shared" si="207"/>
        <v/>
      </c>
      <c r="GQ97" s="8" t="str">
        <f t="shared" si="208"/>
        <v/>
      </c>
      <c r="GR97" s="8" t="str">
        <f t="shared" si="209"/>
        <v/>
      </c>
      <c r="GS97" s="8" t="str">
        <f t="shared" si="210"/>
        <v/>
      </c>
      <c r="GT97" s="8" t="str">
        <f t="shared" si="211"/>
        <v/>
      </c>
      <c r="GU97" s="8" t="str">
        <f t="shared" si="212"/>
        <v/>
      </c>
      <c r="GV97" s="8" t="str">
        <f t="shared" si="213"/>
        <v/>
      </c>
      <c r="GW97" s="8" t="str">
        <f t="shared" si="214"/>
        <v/>
      </c>
      <c r="GX97" s="8" t="str">
        <f t="shared" si="215"/>
        <v/>
      </c>
      <c r="GY97" s="8" t="str">
        <f t="shared" si="216"/>
        <v/>
      </c>
      <c r="GZ97" s="8" t="str">
        <f t="shared" si="217"/>
        <v/>
      </c>
      <c r="HA97" s="8" t="str">
        <f t="shared" si="218"/>
        <v/>
      </c>
      <c r="HB97" s="8" t="str">
        <f t="shared" si="219"/>
        <v/>
      </c>
      <c r="HC97" s="8" t="str">
        <f t="shared" si="220"/>
        <v/>
      </c>
      <c r="HD97" s="8" t="str">
        <f t="shared" si="221"/>
        <v/>
      </c>
      <c r="HE97" s="8" t="str">
        <f t="shared" si="222"/>
        <v/>
      </c>
      <c r="HF97" s="8" t="str">
        <f t="shared" si="223"/>
        <v/>
      </c>
      <c r="HG97" s="8" t="str">
        <f t="shared" si="224"/>
        <v/>
      </c>
      <c r="HH97" s="8" t="str">
        <f t="shared" si="225"/>
        <v/>
      </c>
      <c r="HI97" s="8" t="str">
        <f t="shared" si="226"/>
        <v/>
      </c>
      <c r="HJ97" s="8" t="str">
        <f t="shared" si="227"/>
        <v/>
      </c>
      <c r="HK97" s="8" t="str">
        <f t="shared" si="228"/>
        <v/>
      </c>
      <c r="HL97" s="8" t="str">
        <f t="shared" si="229"/>
        <v/>
      </c>
      <c r="HM97" s="8" t="str">
        <f t="shared" si="230"/>
        <v/>
      </c>
      <c r="HN97" s="8" t="str">
        <f t="shared" si="231"/>
        <v/>
      </c>
      <c r="HO97" s="8" t="str">
        <f t="shared" si="232"/>
        <v/>
      </c>
      <c r="HP97" s="8" t="str">
        <f t="shared" si="233"/>
        <v/>
      </c>
      <c r="HQ97" s="9"/>
      <c r="HR97" s="147" t="str">
        <f t="shared" si="134"/>
        <v/>
      </c>
      <c r="HS97" s="147" t="str">
        <f t="shared" si="234"/>
        <v/>
      </c>
      <c r="HT97" s="147" t="str">
        <f t="shared" si="235"/>
        <v/>
      </c>
      <c r="HU97" s="147" t="str">
        <f t="shared" si="236"/>
        <v/>
      </c>
      <c r="HV97" s="147" t="str">
        <f t="shared" si="135"/>
        <v/>
      </c>
      <c r="HW97" s="147" t="str">
        <f t="shared" si="136"/>
        <v/>
      </c>
      <c r="HX97" s="9"/>
      <c r="IA97" s="11"/>
      <c r="IB97" s="11">
        <f t="shared" si="137"/>
        <v>0</v>
      </c>
      <c r="IC97" s="34" t="str">
        <f t="shared" si="138"/>
        <v/>
      </c>
      <c r="IE97" s="12" t="s">
        <v>3</v>
      </c>
    </row>
    <row r="98" spans="1:239" s="10" customFormat="1" ht="25.5" x14ac:dyDescent="0.2">
      <c r="A98" s="30">
        <v>89</v>
      </c>
      <c r="B98" s="31" t="str">
        <f t="shared" si="126"/>
        <v/>
      </c>
      <c r="C98" s="70"/>
      <c r="D98" s="19"/>
      <c r="E98" s="19"/>
      <c r="F98" s="73"/>
      <c r="G98" s="73"/>
      <c r="H98" s="73"/>
      <c r="I98" s="73"/>
      <c r="J98" s="19"/>
      <c r="K98" s="19"/>
      <c r="L98" s="19"/>
      <c r="M98" s="19"/>
      <c r="N98" s="19"/>
      <c r="O98" s="28"/>
      <c r="P98" s="19"/>
      <c r="Q98" s="28"/>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61"/>
      <c r="DE98" s="163"/>
      <c r="DF98" s="31" t="str">
        <f t="shared" si="127"/>
        <v/>
      </c>
      <c r="DG98" s="153"/>
      <c r="DH98" s="154"/>
      <c r="DI98" s="154"/>
      <c r="DJ98" s="154"/>
      <c r="DK98" s="154"/>
      <c r="DL98" s="155"/>
      <c r="DN98" s="121"/>
      <c r="DO98" s="8" t="str">
        <f t="shared" si="128"/>
        <v/>
      </c>
      <c r="DP98" s="8" t="str">
        <f t="shared" si="139"/>
        <v/>
      </c>
      <c r="DQ98" s="8" t="str">
        <f t="shared" si="140"/>
        <v/>
      </c>
      <c r="DR98" s="134" t="str">
        <f t="shared" si="129"/>
        <v/>
      </c>
      <c r="DS98" s="8" t="str">
        <f t="shared" si="141"/>
        <v/>
      </c>
      <c r="DT98" s="8" t="str">
        <f t="shared" si="130"/>
        <v/>
      </c>
      <c r="DU98" s="8" t="str">
        <f t="shared" si="131"/>
        <v/>
      </c>
      <c r="DV98" s="8" t="str">
        <f t="shared" si="142"/>
        <v/>
      </c>
      <c r="DW98" s="8" t="str">
        <f t="shared" si="143"/>
        <v/>
      </c>
      <c r="DX98" s="8" t="str">
        <f t="shared" si="132"/>
        <v/>
      </c>
      <c r="DY98" s="8" t="str">
        <f t="shared" si="133"/>
        <v/>
      </c>
      <c r="DZ98" s="8" t="str">
        <f t="shared" si="144"/>
        <v/>
      </c>
      <c r="EA98" s="8" t="str">
        <f t="shared" si="145"/>
        <v/>
      </c>
      <c r="EB98" s="8" t="str">
        <f t="shared" si="146"/>
        <v/>
      </c>
      <c r="EC98" s="8" t="str">
        <f t="shared" si="147"/>
        <v/>
      </c>
      <c r="ED98" s="8" t="str">
        <f t="shared" si="148"/>
        <v/>
      </c>
      <c r="EE98" s="8" t="str">
        <f t="shared" si="149"/>
        <v/>
      </c>
      <c r="EF98" s="8" t="str">
        <f t="shared" si="150"/>
        <v/>
      </c>
      <c r="EG98" s="8" t="str">
        <f t="shared" si="151"/>
        <v/>
      </c>
      <c r="EH98" s="8" t="str">
        <f t="shared" si="152"/>
        <v/>
      </c>
      <c r="EI98" s="8" t="str">
        <f t="shared" si="153"/>
        <v/>
      </c>
      <c r="EJ98" s="8" t="str">
        <f t="shared" si="154"/>
        <v/>
      </c>
      <c r="EK98" s="8" t="str">
        <f t="shared" si="155"/>
        <v/>
      </c>
      <c r="EL98" s="8" t="str">
        <f t="shared" si="156"/>
        <v/>
      </c>
      <c r="EM98" s="8" t="str">
        <f t="shared" si="157"/>
        <v/>
      </c>
      <c r="EN98" s="8" t="str">
        <f t="shared" si="158"/>
        <v/>
      </c>
      <c r="EO98" s="8" t="str">
        <f t="shared" si="159"/>
        <v/>
      </c>
      <c r="EP98" s="8" t="str">
        <f t="shared" si="160"/>
        <v/>
      </c>
      <c r="EQ98" s="8" t="str">
        <f t="shared" si="161"/>
        <v/>
      </c>
      <c r="ER98" s="8" t="str">
        <f t="shared" si="162"/>
        <v/>
      </c>
      <c r="ES98" s="8" t="str">
        <f t="shared" si="163"/>
        <v/>
      </c>
      <c r="ET98" s="8" t="str">
        <f t="shared" si="164"/>
        <v/>
      </c>
      <c r="EU98" s="8" t="str">
        <f t="shared" si="165"/>
        <v/>
      </c>
      <c r="EV98" s="8" t="str">
        <f t="shared" si="166"/>
        <v/>
      </c>
      <c r="EW98" s="8" t="str">
        <f t="shared" si="167"/>
        <v/>
      </c>
      <c r="EX98" s="8" t="str">
        <f t="shared" si="168"/>
        <v/>
      </c>
      <c r="EY98" s="8" t="str">
        <f t="shared" si="169"/>
        <v/>
      </c>
      <c r="EZ98" s="8" t="str">
        <f t="shared" si="170"/>
        <v/>
      </c>
      <c r="FA98" s="8" t="str">
        <f t="shared" si="171"/>
        <v/>
      </c>
      <c r="FB98" s="8" t="str">
        <f t="shared" si="172"/>
        <v/>
      </c>
      <c r="FC98" s="8" t="str">
        <f t="shared" si="173"/>
        <v/>
      </c>
      <c r="FD98" s="8" t="str">
        <f t="shared" si="174"/>
        <v/>
      </c>
      <c r="FE98" s="8" t="str">
        <f t="shared" si="175"/>
        <v/>
      </c>
      <c r="FF98" s="8" t="str">
        <f t="shared" si="176"/>
        <v/>
      </c>
      <c r="FG98" s="8" t="str">
        <f t="shared" si="177"/>
        <v/>
      </c>
      <c r="FH98" s="8" t="str">
        <f t="shared" si="178"/>
        <v/>
      </c>
      <c r="FI98" s="8" t="str">
        <f t="shared" si="179"/>
        <v/>
      </c>
      <c r="FJ98" s="8" t="str">
        <f t="shared" si="180"/>
        <v/>
      </c>
      <c r="FK98" s="8" t="str">
        <f t="shared" si="181"/>
        <v/>
      </c>
      <c r="FL98" s="8" t="str">
        <f t="shared" si="182"/>
        <v/>
      </c>
      <c r="FM98" s="8" t="str">
        <f t="shared" si="183"/>
        <v/>
      </c>
      <c r="FN98" s="8" t="str">
        <f t="shared" si="237"/>
        <v/>
      </c>
      <c r="FO98" s="8" t="str">
        <f t="shared" si="237"/>
        <v/>
      </c>
      <c r="FP98" s="8" t="str">
        <f t="shared" si="184"/>
        <v/>
      </c>
      <c r="FQ98" s="8" t="str">
        <f t="shared" si="185"/>
        <v/>
      </c>
      <c r="FR98" s="8" t="str">
        <f t="shared" si="186"/>
        <v/>
      </c>
      <c r="FS98" s="8" t="str">
        <f t="shared" si="187"/>
        <v/>
      </c>
      <c r="FT98" s="8" t="str">
        <f t="shared" si="188"/>
        <v/>
      </c>
      <c r="FU98" s="8" t="str">
        <f t="shared" si="189"/>
        <v/>
      </c>
      <c r="FV98" s="8" t="str">
        <f t="shared" si="190"/>
        <v/>
      </c>
      <c r="FW98" s="8" t="str">
        <f t="shared" si="238"/>
        <v/>
      </c>
      <c r="FX98" s="8" t="str">
        <f t="shared" si="238"/>
        <v/>
      </c>
      <c r="FY98" s="8" t="str">
        <f t="shared" si="238"/>
        <v/>
      </c>
      <c r="FZ98" s="8" t="str">
        <f t="shared" si="191"/>
        <v/>
      </c>
      <c r="GA98" s="8" t="str">
        <f t="shared" si="192"/>
        <v/>
      </c>
      <c r="GB98" s="8" t="str">
        <f t="shared" si="193"/>
        <v/>
      </c>
      <c r="GC98" s="8" t="str">
        <f t="shared" si="194"/>
        <v/>
      </c>
      <c r="GD98" s="8" t="str">
        <f t="shared" si="195"/>
        <v/>
      </c>
      <c r="GE98" s="8" t="str">
        <f t="shared" si="196"/>
        <v/>
      </c>
      <c r="GF98" s="8" t="str">
        <f t="shared" si="197"/>
        <v/>
      </c>
      <c r="GG98" s="8" t="str">
        <f t="shared" si="198"/>
        <v/>
      </c>
      <c r="GH98" s="8" t="str">
        <f t="shared" si="199"/>
        <v/>
      </c>
      <c r="GI98" s="8" t="str">
        <f t="shared" si="200"/>
        <v/>
      </c>
      <c r="GJ98" s="8" t="str">
        <f t="shared" si="201"/>
        <v/>
      </c>
      <c r="GK98" s="8" t="str">
        <f t="shared" si="202"/>
        <v/>
      </c>
      <c r="GL98" s="8" t="str">
        <f t="shared" si="203"/>
        <v/>
      </c>
      <c r="GM98" s="8" t="str">
        <f t="shared" si="204"/>
        <v/>
      </c>
      <c r="GN98" s="8" t="str">
        <f t="shared" si="205"/>
        <v/>
      </c>
      <c r="GO98" s="8" t="str">
        <f t="shared" si="206"/>
        <v/>
      </c>
      <c r="GP98" s="8" t="str">
        <f t="shared" si="207"/>
        <v/>
      </c>
      <c r="GQ98" s="8" t="str">
        <f t="shared" si="208"/>
        <v/>
      </c>
      <c r="GR98" s="8" t="str">
        <f t="shared" si="209"/>
        <v/>
      </c>
      <c r="GS98" s="8" t="str">
        <f t="shared" si="210"/>
        <v/>
      </c>
      <c r="GT98" s="8" t="str">
        <f t="shared" si="211"/>
        <v/>
      </c>
      <c r="GU98" s="8" t="str">
        <f t="shared" si="212"/>
        <v/>
      </c>
      <c r="GV98" s="8" t="str">
        <f t="shared" si="213"/>
        <v/>
      </c>
      <c r="GW98" s="8" t="str">
        <f t="shared" si="214"/>
        <v/>
      </c>
      <c r="GX98" s="8" t="str">
        <f t="shared" si="215"/>
        <v/>
      </c>
      <c r="GY98" s="8" t="str">
        <f t="shared" si="216"/>
        <v/>
      </c>
      <c r="GZ98" s="8" t="str">
        <f t="shared" si="217"/>
        <v/>
      </c>
      <c r="HA98" s="8" t="str">
        <f t="shared" si="218"/>
        <v/>
      </c>
      <c r="HB98" s="8" t="str">
        <f t="shared" si="219"/>
        <v/>
      </c>
      <c r="HC98" s="8" t="str">
        <f t="shared" si="220"/>
        <v/>
      </c>
      <c r="HD98" s="8" t="str">
        <f t="shared" si="221"/>
        <v/>
      </c>
      <c r="HE98" s="8" t="str">
        <f t="shared" si="222"/>
        <v/>
      </c>
      <c r="HF98" s="8" t="str">
        <f t="shared" si="223"/>
        <v/>
      </c>
      <c r="HG98" s="8" t="str">
        <f t="shared" si="224"/>
        <v/>
      </c>
      <c r="HH98" s="8" t="str">
        <f t="shared" si="225"/>
        <v/>
      </c>
      <c r="HI98" s="8" t="str">
        <f t="shared" si="226"/>
        <v/>
      </c>
      <c r="HJ98" s="8" t="str">
        <f t="shared" si="227"/>
        <v/>
      </c>
      <c r="HK98" s="8" t="str">
        <f t="shared" si="228"/>
        <v/>
      </c>
      <c r="HL98" s="8" t="str">
        <f t="shared" si="229"/>
        <v/>
      </c>
      <c r="HM98" s="8" t="str">
        <f t="shared" si="230"/>
        <v/>
      </c>
      <c r="HN98" s="8" t="str">
        <f t="shared" si="231"/>
        <v/>
      </c>
      <c r="HO98" s="8" t="str">
        <f t="shared" si="232"/>
        <v/>
      </c>
      <c r="HP98" s="8" t="str">
        <f t="shared" si="233"/>
        <v/>
      </c>
      <c r="HQ98" s="9"/>
      <c r="HR98" s="147" t="str">
        <f t="shared" si="134"/>
        <v/>
      </c>
      <c r="HS98" s="147" t="str">
        <f t="shared" si="234"/>
        <v/>
      </c>
      <c r="HT98" s="147" t="str">
        <f t="shared" si="235"/>
        <v/>
      </c>
      <c r="HU98" s="147" t="str">
        <f t="shared" si="236"/>
        <v/>
      </c>
      <c r="HV98" s="147" t="str">
        <f t="shared" si="135"/>
        <v/>
      </c>
      <c r="HW98" s="147" t="str">
        <f t="shared" si="136"/>
        <v/>
      </c>
      <c r="HX98" s="9"/>
      <c r="IA98" s="11"/>
      <c r="IB98" s="11">
        <f t="shared" si="137"/>
        <v>0</v>
      </c>
      <c r="IC98" s="34" t="str">
        <f t="shared" si="138"/>
        <v/>
      </c>
      <c r="IE98" s="12" t="s">
        <v>3</v>
      </c>
    </row>
    <row r="99" spans="1:239" s="10" customFormat="1" ht="25.5" x14ac:dyDescent="0.2">
      <c r="A99" s="30">
        <v>90</v>
      </c>
      <c r="B99" s="31" t="str">
        <f t="shared" si="126"/>
        <v/>
      </c>
      <c r="C99" s="70"/>
      <c r="D99" s="19"/>
      <c r="E99" s="19"/>
      <c r="F99" s="73"/>
      <c r="G99" s="73"/>
      <c r="H99" s="73"/>
      <c r="I99" s="73"/>
      <c r="J99" s="19"/>
      <c r="K99" s="19"/>
      <c r="L99" s="19"/>
      <c r="M99" s="19"/>
      <c r="N99" s="19"/>
      <c r="O99" s="28"/>
      <c r="P99" s="19"/>
      <c r="Q99" s="28"/>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61"/>
      <c r="DE99" s="163"/>
      <c r="DF99" s="31" t="str">
        <f t="shared" si="127"/>
        <v/>
      </c>
      <c r="DG99" s="153"/>
      <c r="DH99" s="154"/>
      <c r="DI99" s="154"/>
      <c r="DJ99" s="154"/>
      <c r="DK99" s="154"/>
      <c r="DL99" s="155"/>
      <c r="DN99" s="121"/>
      <c r="DO99" s="8" t="str">
        <f t="shared" si="128"/>
        <v/>
      </c>
      <c r="DP99" s="8" t="str">
        <f t="shared" si="139"/>
        <v/>
      </c>
      <c r="DQ99" s="8" t="str">
        <f t="shared" si="140"/>
        <v/>
      </c>
      <c r="DR99" s="134" t="str">
        <f t="shared" si="129"/>
        <v/>
      </c>
      <c r="DS99" s="8" t="str">
        <f t="shared" si="141"/>
        <v/>
      </c>
      <c r="DT99" s="8" t="str">
        <f t="shared" si="130"/>
        <v/>
      </c>
      <c r="DU99" s="8" t="str">
        <f t="shared" si="131"/>
        <v/>
      </c>
      <c r="DV99" s="8" t="str">
        <f t="shared" si="142"/>
        <v/>
      </c>
      <c r="DW99" s="8" t="str">
        <f t="shared" si="143"/>
        <v/>
      </c>
      <c r="DX99" s="8" t="str">
        <f t="shared" si="132"/>
        <v/>
      </c>
      <c r="DY99" s="8" t="str">
        <f t="shared" si="133"/>
        <v/>
      </c>
      <c r="DZ99" s="8" t="str">
        <f t="shared" si="144"/>
        <v/>
      </c>
      <c r="EA99" s="8" t="str">
        <f t="shared" si="145"/>
        <v/>
      </c>
      <c r="EB99" s="8" t="str">
        <f t="shared" si="146"/>
        <v/>
      </c>
      <c r="EC99" s="8" t="str">
        <f t="shared" si="147"/>
        <v/>
      </c>
      <c r="ED99" s="8" t="str">
        <f t="shared" si="148"/>
        <v/>
      </c>
      <c r="EE99" s="8" t="str">
        <f t="shared" si="149"/>
        <v/>
      </c>
      <c r="EF99" s="8" t="str">
        <f t="shared" si="150"/>
        <v/>
      </c>
      <c r="EG99" s="8" t="str">
        <f t="shared" si="151"/>
        <v/>
      </c>
      <c r="EH99" s="8" t="str">
        <f t="shared" si="152"/>
        <v/>
      </c>
      <c r="EI99" s="8" t="str">
        <f t="shared" si="153"/>
        <v/>
      </c>
      <c r="EJ99" s="8" t="str">
        <f t="shared" si="154"/>
        <v/>
      </c>
      <c r="EK99" s="8" t="str">
        <f t="shared" si="155"/>
        <v/>
      </c>
      <c r="EL99" s="8" t="str">
        <f t="shared" si="156"/>
        <v/>
      </c>
      <c r="EM99" s="8" t="str">
        <f t="shared" si="157"/>
        <v/>
      </c>
      <c r="EN99" s="8" t="str">
        <f t="shared" si="158"/>
        <v/>
      </c>
      <c r="EO99" s="8" t="str">
        <f t="shared" si="159"/>
        <v/>
      </c>
      <c r="EP99" s="8" t="str">
        <f t="shared" si="160"/>
        <v/>
      </c>
      <c r="EQ99" s="8" t="str">
        <f t="shared" si="161"/>
        <v/>
      </c>
      <c r="ER99" s="8" t="str">
        <f t="shared" si="162"/>
        <v/>
      </c>
      <c r="ES99" s="8" t="str">
        <f t="shared" si="163"/>
        <v/>
      </c>
      <c r="ET99" s="8" t="str">
        <f t="shared" si="164"/>
        <v/>
      </c>
      <c r="EU99" s="8" t="str">
        <f t="shared" si="165"/>
        <v/>
      </c>
      <c r="EV99" s="8" t="str">
        <f t="shared" si="166"/>
        <v/>
      </c>
      <c r="EW99" s="8" t="str">
        <f t="shared" si="167"/>
        <v/>
      </c>
      <c r="EX99" s="8" t="str">
        <f t="shared" si="168"/>
        <v/>
      </c>
      <c r="EY99" s="8" t="str">
        <f t="shared" si="169"/>
        <v/>
      </c>
      <c r="EZ99" s="8" t="str">
        <f t="shared" si="170"/>
        <v/>
      </c>
      <c r="FA99" s="8" t="str">
        <f t="shared" si="171"/>
        <v/>
      </c>
      <c r="FB99" s="8" t="str">
        <f t="shared" si="172"/>
        <v/>
      </c>
      <c r="FC99" s="8" t="str">
        <f t="shared" si="173"/>
        <v/>
      </c>
      <c r="FD99" s="8" t="str">
        <f t="shared" si="174"/>
        <v/>
      </c>
      <c r="FE99" s="8" t="str">
        <f t="shared" si="175"/>
        <v/>
      </c>
      <c r="FF99" s="8" t="str">
        <f t="shared" si="176"/>
        <v/>
      </c>
      <c r="FG99" s="8" t="str">
        <f t="shared" si="177"/>
        <v/>
      </c>
      <c r="FH99" s="8" t="str">
        <f t="shared" si="178"/>
        <v/>
      </c>
      <c r="FI99" s="8" t="str">
        <f t="shared" si="179"/>
        <v/>
      </c>
      <c r="FJ99" s="8" t="str">
        <f t="shared" si="180"/>
        <v/>
      </c>
      <c r="FK99" s="8" t="str">
        <f t="shared" si="181"/>
        <v/>
      </c>
      <c r="FL99" s="8" t="str">
        <f t="shared" si="182"/>
        <v/>
      </c>
      <c r="FM99" s="8" t="str">
        <f t="shared" si="183"/>
        <v/>
      </c>
      <c r="FN99" s="8" t="str">
        <f t="shared" si="237"/>
        <v/>
      </c>
      <c r="FO99" s="8" t="str">
        <f t="shared" si="237"/>
        <v/>
      </c>
      <c r="FP99" s="8" t="str">
        <f t="shared" si="184"/>
        <v/>
      </c>
      <c r="FQ99" s="8" t="str">
        <f t="shared" si="185"/>
        <v/>
      </c>
      <c r="FR99" s="8" t="str">
        <f t="shared" si="186"/>
        <v/>
      </c>
      <c r="FS99" s="8" t="str">
        <f t="shared" si="187"/>
        <v/>
      </c>
      <c r="FT99" s="8" t="str">
        <f t="shared" si="188"/>
        <v/>
      </c>
      <c r="FU99" s="8" t="str">
        <f t="shared" si="189"/>
        <v/>
      </c>
      <c r="FV99" s="8" t="str">
        <f t="shared" si="190"/>
        <v/>
      </c>
      <c r="FW99" s="8" t="str">
        <f t="shared" si="238"/>
        <v/>
      </c>
      <c r="FX99" s="8" t="str">
        <f t="shared" si="238"/>
        <v/>
      </c>
      <c r="FY99" s="8" t="str">
        <f t="shared" si="238"/>
        <v/>
      </c>
      <c r="FZ99" s="8" t="str">
        <f t="shared" si="191"/>
        <v/>
      </c>
      <c r="GA99" s="8" t="str">
        <f t="shared" si="192"/>
        <v/>
      </c>
      <c r="GB99" s="8" t="str">
        <f t="shared" si="193"/>
        <v/>
      </c>
      <c r="GC99" s="8" t="str">
        <f t="shared" si="194"/>
        <v/>
      </c>
      <c r="GD99" s="8" t="str">
        <f t="shared" si="195"/>
        <v/>
      </c>
      <c r="GE99" s="8" t="str">
        <f t="shared" si="196"/>
        <v/>
      </c>
      <c r="GF99" s="8" t="str">
        <f t="shared" si="197"/>
        <v/>
      </c>
      <c r="GG99" s="8" t="str">
        <f t="shared" si="198"/>
        <v/>
      </c>
      <c r="GH99" s="8" t="str">
        <f t="shared" si="199"/>
        <v/>
      </c>
      <c r="GI99" s="8" t="str">
        <f t="shared" si="200"/>
        <v/>
      </c>
      <c r="GJ99" s="8" t="str">
        <f t="shared" si="201"/>
        <v/>
      </c>
      <c r="GK99" s="8" t="str">
        <f t="shared" si="202"/>
        <v/>
      </c>
      <c r="GL99" s="8" t="str">
        <f t="shared" si="203"/>
        <v/>
      </c>
      <c r="GM99" s="8" t="str">
        <f t="shared" si="204"/>
        <v/>
      </c>
      <c r="GN99" s="8" t="str">
        <f t="shared" si="205"/>
        <v/>
      </c>
      <c r="GO99" s="8" t="str">
        <f t="shared" si="206"/>
        <v/>
      </c>
      <c r="GP99" s="8" t="str">
        <f t="shared" si="207"/>
        <v/>
      </c>
      <c r="GQ99" s="8" t="str">
        <f t="shared" si="208"/>
        <v/>
      </c>
      <c r="GR99" s="8" t="str">
        <f t="shared" si="209"/>
        <v/>
      </c>
      <c r="GS99" s="8" t="str">
        <f t="shared" si="210"/>
        <v/>
      </c>
      <c r="GT99" s="8" t="str">
        <f t="shared" si="211"/>
        <v/>
      </c>
      <c r="GU99" s="8" t="str">
        <f t="shared" si="212"/>
        <v/>
      </c>
      <c r="GV99" s="8" t="str">
        <f t="shared" si="213"/>
        <v/>
      </c>
      <c r="GW99" s="8" t="str">
        <f t="shared" si="214"/>
        <v/>
      </c>
      <c r="GX99" s="8" t="str">
        <f t="shared" si="215"/>
        <v/>
      </c>
      <c r="GY99" s="8" t="str">
        <f t="shared" si="216"/>
        <v/>
      </c>
      <c r="GZ99" s="8" t="str">
        <f t="shared" si="217"/>
        <v/>
      </c>
      <c r="HA99" s="8" t="str">
        <f t="shared" si="218"/>
        <v/>
      </c>
      <c r="HB99" s="8" t="str">
        <f t="shared" si="219"/>
        <v/>
      </c>
      <c r="HC99" s="8" t="str">
        <f t="shared" si="220"/>
        <v/>
      </c>
      <c r="HD99" s="8" t="str">
        <f t="shared" si="221"/>
        <v/>
      </c>
      <c r="HE99" s="8" t="str">
        <f t="shared" si="222"/>
        <v/>
      </c>
      <c r="HF99" s="8" t="str">
        <f t="shared" si="223"/>
        <v/>
      </c>
      <c r="HG99" s="8" t="str">
        <f t="shared" si="224"/>
        <v/>
      </c>
      <c r="HH99" s="8" t="str">
        <f t="shared" si="225"/>
        <v/>
      </c>
      <c r="HI99" s="8" t="str">
        <f t="shared" si="226"/>
        <v/>
      </c>
      <c r="HJ99" s="8" t="str">
        <f t="shared" si="227"/>
        <v/>
      </c>
      <c r="HK99" s="8" t="str">
        <f t="shared" si="228"/>
        <v/>
      </c>
      <c r="HL99" s="8" t="str">
        <f t="shared" si="229"/>
        <v/>
      </c>
      <c r="HM99" s="8" t="str">
        <f t="shared" si="230"/>
        <v/>
      </c>
      <c r="HN99" s="8" t="str">
        <f t="shared" si="231"/>
        <v/>
      </c>
      <c r="HO99" s="8" t="str">
        <f t="shared" si="232"/>
        <v/>
      </c>
      <c r="HP99" s="8" t="str">
        <f t="shared" si="233"/>
        <v/>
      </c>
      <c r="HQ99" s="9"/>
      <c r="HR99" s="147" t="str">
        <f t="shared" si="134"/>
        <v/>
      </c>
      <c r="HS99" s="147" t="str">
        <f t="shared" si="234"/>
        <v/>
      </c>
      <c r="HT99" s="147" t="str">
        <f t="shared" si="235"/>
        <v/>
      </c>
      <c r="HU99" s="147" t="str">
        <f t="shared" si="236"/>
        <v/>
      </c>
      <c r="HV99" s="147" t="str">
        <f t="shared" si="135"/>
        <v/>
      </c>
      <c r="HW99" s="147" t="str">
        <f t="shared" si="136"/>
        <v/>
      </c>
      <c r="HX99" s="9"/>
      <c r="IA99" s="11"/>
      <c r="IB99" s="11">
        <f t="shared" si="137"/>
        <v>0</v>
      </c>
      <c r="IC99" s="34" t="str">
        <f t="shared" si="138"/>
        <v/>
      </c>
      <c r="IE99" s="12" t="s">
        <v>3</v>
      </c>
    </row>
    <row r="100" spans="1:239" s="10" customFormat="1" ht="25.5" x14ac:dyDescent="0.2">
      <c r="A100" s="30">
        <v>91</v>
      </c>
      <c r="B100" s="31" t="str">
        <f t="shared" si="126"/>
        <v/>
      </c>
      <c r="C100" s="70"/>
      <c r="D100" s="19"/>
      <c r="E100" s="19"/>
      <c r="F100" s="73"/>
      <c r="G100" s="73"/>
      <c r="H100" s="73"/>
      <c r="I100" s="73"/>
      <c r="J100" s="19"/>
      <c r="K100" s="19"/>
      <c r="L100" s="19"/>
      <c r="M100" s="19"/>
      <c r="N100" s="19"/>
      <c r="O100" s="28"/>
      <c r="P100" s="19"/>
      <c r="Q100" s="28"/>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61"/>
      <c r="DE100" s="163"/>
      <c r="DF100" s="31" t="str">
        <f t="shared" si="127"/>
        <v/>
      </c>
      <c r="DG100" s="153"/>
      <c r="DH100" s="154"/>
      <c r="DI100" s="154"/>
      <c r="DJ100" s="154"/>
      <c r="DK100" s="154"/>
      <c r="DL100" s="155"/>
      <c r="DN100" s="121"/>
      <c r="DO100" s="8" t="str">
        <f t="shared" si="128"/>
        <v/>
      </c>
      <c r="DP100" s="8" t="str">
        <f t="shared" si="139"/>
        <v/>
      </c>
      <c r="DQ100" s="8" t="str">
        <f t="shared" si="140"/>
        <v/>
      </c>
      <c r="DR100" s="134" t="str">
        <f t="shared" si="129"/>
        <v/>
      </c>
      <c r="DS100" s="8" t="str">
        <f t="shared" si="141"/>
        <v/>
      </c>
      <c r="DT100" s="8" t="str">
        <f t="shared" si="130"/>
        <v/>
      </c>
      <c r="DU100" s="8" t="str">
        <f t="shared" si="131"/>
        <v/>
      </c>
      <c r="DV100" s="8" t="str">
        <f t="shared" si="142"/>
        <v/>
      </c>
      <c r="DW100" s="8" t="str">
        <f t="shared" si="143"/>
        <v/>
      </c>
      <c r="DX100" s="8" t="str">
        <f t="shared" si="132"/>
        <v/>
      </c>
      <c r="DY100" s="8" t="str">
        <f t="shared" si="133"/>
        <v/>
      </c>
      <c r="DZ100" s="8" t="str">
        <f t="shared" si="144"/>
        <v/>
      </c>
      <c r="EA100" s="8" t="str">
        <f t="shared" si="145"/>
        <v/>
      </c>
      <c r="EB100" s="8" t="str">
        <f t="shared" si="146"/>
        <v/>
      </c>
      <c r="EC100" s="8" t="str">
        <f t="shared" si="147"/>
        <v/>
      </c>
      <c r="ED100" s="8" t="str">
        <f t="shared" si="148"/>
        <v/>
      </c>
      <c r="EE100" s="8" t="str">
        <f t="shared" si="149"/>
        <v/>
      </c>
      <c r="EF100" s="8" t="str">
        <f t="shared" si="150"/>
        <v/>
      </c>
      <c r="EG100" s="8" t="str">
        <f t="shared" si="151"/>
        <v/>
      </c>
      <c r="EH100" s="8" t="str">
        <f t="shared" si="152"/>
        <v/>
      </c>
      <c r="EI100" s="8" t="str">
        <f t="shared" si="153"/>
        <v/>
      </c>
      <c r="EJ100" s="8" t="str">
        <f t="shared" si="154"/>
        <v/>
      </c>
      <c r="EK100" s="8" t="str">
        <f t="shared" si="155"/>
        <v/>
      </c>
      <c r="EL100" s="8" t="str">
        <f t="shared" si="156"/>
        <v/>
      </c>
      <c r="EM100" s="8" t="str">
        <f t="shared" si="157"/>
        <v/>
      </c>
      <c r="EN100" s="8" t="str">
        <f t="shared" si="158"/>
        <v/>
      </c>
      <c r="EO100" s="8" t="str">
        <f t="shared" si="159"/>
        <v/>
      </c>
      <c r="EP100" s="8" t="str">
        <f t="shared" si="160"/>
        <v/>
      </c>
      <c r="EQ100" s="8" t="str">
        <f t="shared" si="161"/>
        <v/>
      </c>
      <c r="ER100" s="8" t="str">
        <f t="shared" si="162"/>
        <v/>
      </c>
      <c r="ES100" s="8" t="str">
        <f t="shared" si="163"/>
        <v/>
      </c>
      <c r="ET100" s="8" t="str">
        <f t="shared" si="164"/>
        <v/>
      </c>
      <c r="EU100" s="8" t="str">
        <f t="shared" si="165"/>
        <v/>
      </c>
      <c r="EV100" s="8" t="str">
        <f t="shared" si="166"/>
        <v/>
      </c>
      <c r="EW100" s="8" t="str">
        <f t="shared" si="167"/>
        <v/>
      </c>
      <c r="EX100" s="8" t="str">
        <f t="shared" si="168"/>
        <v/>
      </c>
      <c r="EY100" s="8" t="str">
        <f t="shared" si="169"/>
        <v/>
      </c>
      <c r="EZ100" s="8" t="str">
        <f t="shared" si="170"/>
        <v/>
      </c>
      <c r="FA100" s="8" t="str">
        <f t="shared" si="171"/>
        <v/>
      </c>
      <c r="FB100" s="8" t="str">
        <f t="shared" si="172"/>
        <v/>
      </c>
      <c r="FC100" s="8" t="str">
        <f t="shared" si="173"/>
        <v/>
      </c>
      <c r="FD100" s="8" t="str">
        <f t="shared" si="174"/>
        <v/>
      </c>
      <c r="FE100" s="8" t="str">
        <f t="shared" si="175"/>
        <v/>
      </c>
      <c r="FF100" s="8" t="str">
        <f t="shared" si="176"/>
        <v/>
      </c>
      <c r="FG100" s="8" t="str">
        <f t="shared" si="177"/>
        <v/>
      </c>
      <c r="FH100" s="8" t="str">
        <f t="shared" si="178"/>
        <v/>
      </c>
      <c r="FI100" s="8" t="str">
        <f t="shared" si="179"/>
        <v/>
      </c>
      <c r="FJ100" s="8" t="str">
        <f t="shared" si="180"/>
        <v/>
      </c>
      <c r="FK100" s="8" t="str">
        <f t="shared" si="181"/>
        <v/>
      </c>
      <c r="FL100" s="8" t="str">
        <f t="shared" si="182"/>
        <v/>
      </c>
      <c r="FM100" s="8" t="str">
        <f t="shared" si="183"/>
        <v/>
      </c>
      <c r="FN100" s="8" t="str">
        <f t="shared" si="237"/>
        <v/>
      </c>
      <c r="FO100" s="8" t="str">
        <f t="shared" si="237"/>
        <v/>
      </c>
      <c r="FP100" s="8" t="str">
        <f t="shared" si="184"/>
        <v/>
      </c>
      <c r="FQ100" s="8" t="str">
        <f t="shared" si="185"/>
        <v/>
      </c>
      <c r="FR100" s="8" t="str">
        <f t="shared" si="186"/>
        <v/>
      </c>
      <c r="FS100" s="8" t="str">
        <f t="shared" si="187"/>
        <v/>
      </c>
      <c r="FT100" s="8" t="str">
        <f t="shared" si="188"/>
        <v/>
      </c>
      <c r="FU100" s="8" t="str">
        <f t="shared" si="189"/>
        <v/>
      </c>
      <c r="FV100" s="8" t="str">
        <f t="shared" si="190"/>
        <v/>
      </c>
      <c r="FW100" s="8" t="str">
        <f t="shared" si="238"/>
        <v/>
      </c>
      <c r="FX100" s="8" t="str">
        <f t="shared" si="238"/>
        <v/>
      </c>
      <c r="FY100" s="8" t="str">
        <f t="shared" si="238"/>
        <v/>
      </c>
      <c r="FZ100" s="8" t="str">
        <f t="shared" si="191"/>
        <v/>
      </c>
      <c r="GA100" s="8" t="str">
        <f t="shared" si="192"/>
        <v/>
      </c>
      <c r="GB100" s="8" t="str">
        <f t="shared" si="193"/>
        <v/>
      </c>
      <c r="GC100" s="8" t="str">
        <f t="shared" si="194"/>
        <v/>
      </c>
      <c r="GD100" s="8" t="str">
        <f t="shared" si="195"/>
        <v/>
      </c>
      <c r="GE100" s="8" t="str">
        <f t="shared" si="196"/>
        <v/>
      </c>
      <c r="GF100" s="8" t="str">
        <f t="shared" si="197"/>
        <v/>
      </c>
      <c r="GG100" s="8" t="str">
        <f t="shared" si="198"/>
        <v/>
      </c>
      <c r="GH100" s="8" t="str">
        <f t="shared" si="199"/>
        <v/>
      </c>
      <c r="GI100" s="8" t="str">
        <f t="shared" si="200"/>
        <v/>
      </c>
      <c r="GJ100" s="8" t="str">
        <f t="shared" si="201"/>
        <v/>
      </c>
      <c r="GK100" s="8" t="str">
        <f t="shared" si="202"/>
        <v/>
      </c>
      <c r="GL100" s="8" t="str">
        <f t="shared" si="203"/>
        <v/>
      </c>
      <c r="GM100" s="8" t="str">
        <f t="shared" si="204"/>
        <v/>
      </c>
      <c r="GN100" s="8" t="str">
        <f t="shared" si="205"/>
        <v/>
      </c>
      <c r="GO100" s="8" t="str">
        <f t="shared" si="206"/>
        <v/>
      </c>
      <c r="GP100" s="8" t="str">
        <f t="shared" si="207"/>
        <v/>
      </c>
      <c r="GQ100" s="8" t="str">
        <f t="shared" si="208"/>
        <v/>
      </c>
      <c r="GR100" s="8" t="str">
        <f t="shared" si="209"/>
        <v/>
      </c>
      <c r="GS100" s="8" t="str">
        <f t="shared" si="210"/>
        <v/>
      </c>
      <c r="GT100" s="8" t="str">
        <f t="shared" si="211"/>
        <v/>
      </c>
      <c r="GU100" s="8" t="str">
        <f t="shared" si="212"/>
        <v/>
      </c>
      <c r="GV100" s="8" t="str">
        <f t="shared" si="213"/>
        <v/>
      </c>
      <c r="GW100" s="8" t="str">
        <f t="shared" si="214"/>
        <v/>
      </c>
      <c r="GX100" s="8" t="str">
        <f t="shared" si="215"/>
        <v/>
      </c>
      <c r="GY100" s="8" t="str">
        <f t="shared" si="216"/>
        <v/>
      </c>
      <c r="GZ100" s="8" t="str">
        <f t="shared" si="217"/>
        <v/>
      </c>
      <c r="HA100" s="8" t="str">
        <f t="shared" si="218"/>
        <v/>
      </c>
      <c r="HB100" s="8" t="str">
        <f t="shared" si="219"/>
        <v/>
      </c>
      <c r="HC100" s="8" t="str">
        <f t="shared" si="220"/>
        <v/>
      </c>
      <c r="HD100" s="8" t="str">
        <f t="shared" si="221"/>
        <v/>
      </c>
      <c r="HE100" s="8" t="str">
        <f t="shared" si="222"/>
        <v/>
      </c>
      <c r="HF100" s="8" t="str">
        <f t="shared" si="223"/>
        <v/>
      </c>
      <c r="HG100" s="8" t="str">
        <f t="shared" si="224"/>
        <v/>
      </c>
      <c r="HH100" s="8" t="str">
        <f t="shared" si="225"/>
        <v/>
      </c>
      <c r="HI100" s="8" t="str">
        <f t="shared" si="226"/>
        <v/>
      </c>
      <c r="HJ100" s="8" t="str">
        <f t="shared" si="227"/>
        <v/>
      </c>
      <c r="HK100" s="8" t="str">
        <f t="shared" si="228"/>
        <v/>
      </c>
      <c r="HL100" s="8" t="str">
        <f t="shared" si="229"/>
        <v/>
      </c>
      <c r="HM100" s="8" t="str">
        <f t="shared" si="230"/>
        <v/>
      </c>
      <c r="HN100" s="8" t="str">
        <f t="shared" si="231"/>
        <v/>
      </c>
      <c r="HO100" s="8" t="str">
        <f t="shared" si="232"/>
        <v/>
      </c>
      <c r="HP100" s="8" t="str">
        <f t="shared" si="233"/>
        <v/>
      </c>
      <c r="HQ100" s="9"/>
      <c r="HR100" s="147" t="str">
        <f t="shared" si="134"/>
        <v/>
      </c>
      <c r="HS100" s="147" t="str">
        <f t="shared" si="234"/>
        <v/>
      </c>
      <c r="HT100" s="147" t="str">
        <f t="shared" si="235"/>
        <v/>
      </c>
      <c r="HU100" s="147" t="str">
        <f t="shared" si="236"/>
        <v/>
      </c>
      <c r="HV100" s="147" t="str">
        <f t="shared" si="135"/>
        <v/>
      </c>
      <c r="HW100" s="147" t="str">
        <f t="shared" si="136"/>
        <v/>
      </c>
      <c r="HX100" s="9"/>
      <c r="IA100" s="11"/>
      <c r="IB100" s="11">
        <f t="shared" si="137"/>
        <v>0</v>
      </c>
      <c r="IC100" s="34" t="str">
        <f t="shared" si="138"/>
        <v/>
      </c>
      <c r="IE100" s="12" t="s">
        <v>3</v>
      </c>
    </row>
    <row r="101" spans="1:239" s="10" customFormat="1" ht="25.5" x14ac:dyDescent="0.2">
      <c r="A101" s="30">
        <v>92</v>
      </c>
      <c r="B101" s="31" t="str">
        <f t="shared" si="126"/>
        <v/>
      </c>
      <c r="C101" s="70"/>
      <c r="D101" s="19"/>
      <c r="E101" s="19"/>
      <c r="F101" s="73"/>
      <c r="G101" s="73"/>
      <c r="H101" s="73"/>
      <c r="I101" s="73"/>
      <c r="J101" s="19"/>
      <c r="K101" s="19"/>
      <c r="L101" s="19"/>
      <c r="M101" s="19"/>
      <c r="N101" s="19"/>
      <c r="O101" s="28"/>
      <c r="P101" s="19"/>
      <c r="Q101" s="28"/>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61"/>
      <c r="DE101" s="163"/>
      <c r="DF101" s="31" t="str">
        <f t="shared" si="127"/>
        <v/>
      </c>
      <c r="DG101" s="153"/>
      <c r="DH101" s="154"/>
      <c r="DI101" s="154"/>
      <c r="DJ101" s="154"/>
      <c r="DK101" s="154"/>
      <c r="DL101" s="155"/>
      <c r="DN101" s="121"/>
      <c r="DO101" s="8" t="str">
        <f t="shared" si="128"/>
        <v/>
      </c>
      <c r="DP101" s="8" t="str">
        <f t="shared" si="139"/>
        <v/>
      </c>
      <c r="DQ101" s="8" t="str">
        <f t="shared" si="140"/>
        <v/>
      </c>
      <c r="DR101" s="134" t="str">
        <f t="shared" si="129"/>
        <v/>
      </c>
      <c r="DS101" s="8" t="str">
        <f t="shared" si="141"/>
        <v/>
      </c>
      <c r="DT101" s="8" t="str">
        <f t="shared" si="130"/>
        <v/>
      </c>
      <c r="DU101" s="8" t="str">
        <f t="shared" si="131"/>
        <v/>
      </c>
      <c r="DV101" s="8" t="str">
        <f t="shared" si="142"/>
        <v/>
      </c>
      <c r="DW101" s="8" t="str">
        <f t="shared" si="143"/>
        <v/>
      </c>
      <c r="DX101" s="8" t="str">
        <f t="shared" si="132"/>
        <v/>
      </c>
      <c r="DY101" s="8" t="str">
        <f t="shared" si="133"/>
        <v/>
      </c>
      <c r="DZ101" s="8" t="str">
        <f t="shared" si="144"/>
        <v/>
      </c>
      <c r="EA101" s="8" t="str">
        <f t="shared" si="145"/>
        <v/>
      </c>
      <c r="EB101" s="8" t="str">
        <f t="shared" si="146"/>
        <v/>
      </c>
      <c r="EC101" s="8" t="str">
        <f t="shared" si="147"/>
        <v/>
      </c>
      <c r="ED101" s="8" t="str">
        <f t="shared" si="148"/>
        <v/>
      </c>
      <c r="EE101" s="8" t="str">
        <f t="shared" si="149"/>
        <v/>
      </c>
      <c r="EF101" s="8" t="str">
        <f t="shared" si="150"/>
        <v/>
      </c>
      <c r="EG101" s="8" t="str">
        <f t="shared" si="151"/>
        <v/>
      </c>
      <c r="EH101" s="8" t="str">
        <f t="shared" si="152"/>
        <v/>
      </c>
      <c r="EI101" s="8" t="str">
        <f t="shared" si="153"/>
        <v/>
      </c>
      <c r="EJ101" s="8" t="str">
        <f t="shared" si="154"/>
        <v/>
      </c>
      <c r="EK101" s="8" t="str">
        <f t="shared" si="155"/>
        <v/>
      </c>
      <c r="EL101" s="8" t="str">
        <f t="shared" si="156"/>
        <v/>
      </c>
      <c r="EM101" s="8" t="str">
        <f t="shared" si="157"/>
        <v/>
      </c>
      <c r="EN101" s="8" t="str">
        <f t="shared" si="158"/>
        <v/>
      </c>
      <c r="EO101" s="8" t="str">
        <f t="shared" si="159"/>
        <v/>
      </c>
      <c r="EP101" s="8" t="str">
        <f t="shared" si="160"/>
        <v/>
      </c>
      <c r="EQ101" s="8" t="str">
        <f t="shared" si="161"/>
        <v/>
      </c>
      <c r="ER101" s="8" t="str">
        <f t="shared" si="162"/>
        <v/>
      </c>
      <c r="ES101" s="8" t="str">
        <f t="shared" si="163"/>
        <v/>
      </c>
      <c r="ET101" s="8" t="str">
        <f t="shared" si="164"/>
        <v/>
      </c>
      <c r="EU101" s="8" t="str">
        <f t="shared" si="165"/>
        <v/>
      </c>
      <c r="EV101" s="8" t="str">
        <f t="shared" si="166"/>
        <v/>
      </c>
      <c r="EW101" s="8" t="str">
        <f t="shared" si="167"/>
        <v/>
      </c>
      <c r="EX101" s="8" t="str">
        <f t="shared" si="168"/>
        <v/>
      </c>
      <c r="EY101" s="8" t="str">
        <f t="shared" si="169"/>
        <v/>
      </c>
      <c r="EZ101" s="8" t="str">
        <f t="shared" si="170"/>
        <v/>
      </c>
      <c r="FA101" s="8" t="str">
        <f t="shared" si="171"/>
        <v/>
      </c>
      <c r="FB101" s="8" t="str">
        <f t="shared" si="172"/>
        <v/>
      </c>
      <c r="FC101" s="8" t="str">
        <f t="shared" si="173"/>
        <v/>
      </c>
      <c r="FD101" s="8" t="str">
        <f t="shared" si="174"/>
        <v/>
      </c>
      <c r="FE101" s="8" t="str">
        <f t="shared" si="175"/>
        <v/>
      </c>
      <c r="FF101" s="8" t="str">
        <f t="shared" si="176"/>
        <v/>
      </c>
      <c r="FG101" s="8" t="str">
        <f t="shared" si="177"/>
        <v/>
      </c>
      <c r="FH101" s="8" t="str">
        <f t="shared" si="178"/>
        <v/>
      </c>
      <c r="FI101" s="8" t="str">
        <f t="shared" si="179"/>
        <v/>
      </c>
      <c r="FJ101" s="8" t="str">
        <f t="shared" si="180"/>
        <v/>
      </c>
      <c r="FK101" s="8" t="str">
        <f t="shared" si="181"/>
        <v/>
      </c>
      <c r="FL101" s="8" t="str">
        <f t="shared" si="182"/>
        <v/>
      </c>
      <c r="FM101" s="8" t="str">
        <f t="shared" si="183"/>
        <v/>
      </c>
      <c r="FN101" s="8" t="str">
        <f t="shared" si="237"/>
        <v/>
      </c>
      <c r="FO101" s="8" t="str">
        <f t="shared" si="237"/>
        <v/>
      </c>
      <c r="FP101" s="8" t="str">
        <f t="shared" si="184"/>
        <v/>
      </c>
      <c r="FQ101" s="8" t="str">
        <f t="shared" si="185"/>
        <v/>
      </c>
      <c r="FR101" s="8" t="str">
        <f t="shared" si="186"/>
        <v/>
      </c>
      <c r="FS101" s="8" t="str">
        <f t="shared" si="187"/>
        <v/>
      </c>
      <c r="FT101" s="8" t="str">
        <f t="shared" si="188"/>
        <v/>
      </c>
      <c r="FU101" s="8" t="str">
        <f t="shared" si="189"/>
        <v/>
      </c>
      <c r="FV101" s="8" t="str">
        <f t="shared" si="190"/>
        <v/>
      </c>
      <c r="FW101" s="8" t="str">
        <f t="shared" si="238"/>
        <v/>
      </c>
      <c r="FX101" s="8" t="str">
        <f t="shared" si="238"/>
        <v/>
      </c>
      <c r="FY101" s="8" t="str">
        <f t="shared" si="238"/>
        <v/>
      </c>
      <c r="FZ101" s="8" t="str">
        <f t="shared" si="191"/>
        <v/>
      </c>
      <c r="GA101" s="8" t="str">
        <f t="shared" si="192"/>
        <v/>
      </c>
      <c r="GB101" s="8" t="str">
        <f t="shared" si="193"/>
        <v/>
      </c>
      <c r="GC101" s="8" t="str">
        <f t="shared" si="194"/>
        <v/>
      </c>
      <c r="GD101" s="8" t="str">
        <f t="shared" si="195"/>
        <v/>
      </c>
      <c r="GE101" s="8" t="str">
        <f t="shared" si="196"/>
        <v/>
      </c>
      <c r="GF101" s="8" t="str">
        <f t="shared" si="197"/>
        <v/>
      </c>
      <c r="GG101" s="8" t="str">
        <f t="shared" si="198"/>
        <v/>
      </c>
      <c r="GH101" s="8" t="str">
        <f t="shared" si="199"/>
        <v/>
      </c>
      <c r="GI101" s="8" t="str">
        <f t="shared" si="200"/>
        <v/>
      </c>
      <c r="GJ101" s="8" t="str">
        <f t="shared" si="201"/>
        <v/>
      </c>
      <c r="GK101" s="8" t="str">
        <f t="shared" si="202"/>
        <v/>
      </c>
      <c r="GL101" s="8" t="str">
        <f t="shared" si="203"/>
        <v/>
      </c>
      <c r="GM101" s="8" t="str">
        <f t="shared" si="204"/>
        <v/>
      </c>
      <c r="GN101" s="8" t="str">
        <f t="shared" si="205"/>
        <v/>
      </c>
      <c r="GO101" s="8" t="str">
        <f t="shared" si="206"/>
        <v/>
      </c>
      <c r="GP101" s="8" t="str">
        <f t="shared" si="207"/>
        <v/>
      </c>
      <c r="GQ101" s="8" t="str">
        <f t="shared" si="208"/>
        <v/>
      </c>
      <c r="GR101" s="8" t="str">
        <f t="shared" si="209"/>
        <v/>
      </c>
      <c r="GS101" s="8" t="str">
        <f t="shared" si="210"/>
        <v/>
      </c>
      <c r="GT101" s="8" t="str">
        <f t="shared" si="211"/>
        <v/>
      </c>
      <c r="GU101" s="8" t="str">
        <f t="shared" si="212"/>
        <v/>
      </c>
      <c r="GV101" s="8" t="str">
        <f t="shared" si="213"/>
        <v/>
      </c>
      <c r="GW101" s="8" t="str">
        <f t="shared" si="214"/>
        <v/>
      </c>
      <c r="GX101" s="8" t="str">
        <f t="shared" si="215"/>
        <v/>
      </c>
      <c r="GY101" s="8" t="str">
        <f t="shared" si="216"/>
        <v/>
      </c>
      <c r="GZ101" s="8" t="str">
        <f t="shared" si="217"/>
        <v/>
      </c>
      <c r="HA101" s="8" t="str">
        <f t="shared" si="218"/>
        <v/>
      </c>
      <c r="HB101" s="8" t="str">
        <f t="shared" si="219"/>
        <v/>
      </c>
      <c r="HC101" s="8" t="str">
        <f t="shared" si="220"/>
        <v/>
      </c>
      <c r="HD101" s="8" t="str">
        <f t="shared" si="221"/>
        <v/>
      </c>
      <c r="HE101" s="8" t="str">
        <f t="shared" si="222"/>
        <v/>
      </c>
      <c r="HF101" s="8" t="str">
        <f t="shared" si="223"/>
        <v/>
      </c>
      <c r="HG101" s="8" t="str">
        <f t="shared" si="224"/>
        <v/>
      </c>
      <c r="HH101" s="8" t="str">
        <f t="shared" si="225"/>
        <v/>
      </c>
      <c r="HI101" s="8" t="str">
        <f t="shared" si="226"/>
        <v/>
      </c>
      <c r="HJ101" s="8" t="str">
        <f t="shared" si="227"/>
        <v/>
      </c>
      <c r="HK101" s="8" t="str">
        <f t="shared" si="228"/>
        <v/>
      </c>
      <c r="HL101" s="8" t="str">
        <f t="shared" si="229"/>
        <v/>
      </c>
      <c r="HM101" s="8" t="str">
        <f t="shared" si="230"/>
        <v/>
      </c>
      <c r="HN101" s="8" t="str">
        <f t="shared" si="231"/>
        <v/>
      </c>
      <c r="HO101" s="8" t="str">
        <f t="shared" si="232"/>
        <v/>
      </c>
      <c r="HP101" s="8" t="str">
        <f t="shared" si="233"/>
        <v/>
      </c>
      <c r="HQ101" s="9"/>
      <c r="HR101" s="147" t="str">
        <f t="shared" si="134"/>
        <v/>
      </c>
      <c r="HS101" s="147" t="str">
        <f t="shared" si="234"/>
        <v/>
      </c>
      <c r="HT101" s="147" t="str">
        <f t="shared" si="235"/>
        <v/>
      </c>
      <c r="HU101" s="147" t="str">
        <f t="shared" si="236"/>
        <v/>
      </c>
      <c r="HV101" s="147" t="str">
        <f t="shared" si="135"/>
        <v/>
      </c>
      <c r="HW101" s="147" t="str">
        <f t="shared" si="136"/>
        <v/>
      </c>
      <c r="HX101" s="9"/>
      <c r="IA101" s="11"/>
      <c r="IB101" s="11">
        <f t="shared" si="137"/>
        <v>0</v>
      </c>
      <c r="IC101" s="34" t="str">
        <f t="shared" si="138"/>
        <v/>
      </c>
      <c r="IE101" s="12" t="s">
        <v>3</v>
      </c>
    </row>
    <row r="102" spans="1:239" s="10" customFormat="1" ht="25.5" x14ac:dyDescent="0.2">
      <c r="A102" s="30">
        <v>93</v>
      </c>
      <c r="B102" s="31" t="str">
        <f t="shared" si="126"/>
        <v/>
      </c>
      <c r="C102" s="70"/>
      <c r="D102" s="19"/>
      <c r="E102" s="19"/>
      <c r="F102" s="73"/>
      <c r="G102" s="73"/>
      <c r="H102" s="73"/>
      <c r="I102" s="73"/>
      <c r="J102" s="19"/>
      <c r="K102" s="19"/>
      <c r="L102" s="19"/>
      <c r="M102" s="19"/>
      <c r="N102" s="19"/>
      <c r="O102" s="28"/>
      <c r="P102" s="19"/>
      <c r="Q102" s="28"/>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61"/>
      <c r="DE102" s="163"/>
      <c r="DF102" s="31" t="str">
        <f t="shared" si="127"/>
        <v/>
      </c>
      <c r="DG102" s="153"/>
      <c r="DH102" s="154"/>
      <c r="DI102" s="154"/>
      <c r="DJ102" s="154"/>
      <c r="DK102" s="154"/>
      <c r="DL102" s="155"/>
      <c r="DN102" s="121"/>
      <c r="DO102" s="8" t="str">
        <f t="shared" si="128"/>
        <v/>
      </c>
      <c r="DP102" s="8" t="str">
        <f t="shared" si="139"/>
        <v/>
      </c>
      <c r="DQ102" s="8" t="str">
        <f t="shared" si="140"/>
        <v/>
      </c>
      <c r="DR102" s="134" t="str">
        <f t="shared" si="129"/>
        <v/>
      </c>
      <c r="DS102" s="8" t="str">
        <f t="shared" si="141"/>
        <v/>
      </c>
      <c r="DT102" s="8" t="str">
        <f t="shared" si="130"/>
        <v/>
      </c>
      <c r="DU102" s="8" t="str">
        <f t="shared" si="131"/>
        <v/>
      </c>
      <c r="DV102" s="8" t="str">
        <f t="shared" si="142"/>
        <v/>
      </c>
      <c r="DW102" s="8" t="str">
        <f t="shared" si="143"/>
        <v/>
      </c>
      <c r="DX102" s="8" t="str">
        <f t="shared" si="132"/>
        <v/>
      </c>
      <c r="DY102" s="8" t="str">
        <f t="shared" si="133"/>
        <v/>
      </c>
      <c r="DZ102" s="8" t="str">
        <f t="shared" si="144"/>
        <v/>
      </c>
      <c r="EA102" s="8" t="str">
        <f t="shared" si="145"/>
        <v/>
      </c>
      <c r="EB102" s="8" t="str">
        <f t="shared" si="146"/>
        <v/>
      </c>
      <c r="EC102" s="8" t="str">
        <f t="shared" si="147"/>
        <v/>
      </c>
      <c r="ED102" s="8" t="str">
        <f t="shared" si="148"/>
        <v/>
      </c>
      <c r="EE102" s="8" t="str">
        <f t="shared" si="149"/>
        <v/>
      </c>
      <c r="EF102" s="8" t="str">
        <f t="shared" si="150"/>
        <v/>
      </c>
      <c r="EG102" s="8" t="str">
        <f t="shared" si="151"/>
        <v/>
      </c>
      <c r="EH102" s="8" t="str">
        <f t="shared" si="152"/>
        <v/>
      </c>
      <c r="EI102" s="8" t="str">
        <f t="shared" si="153"/>
        <v/>
      </c>
      <c r="EJ102" s="8" t="str">
        <f t="shared" si="154"/>
        <v/>
      </c>
      <c r="EK102" s="8" t="str">
        <f t="shared" si="155"/>
        <v/>
      </c>
      <c r="EL102" s="8" t="str">
        <f t="shared" si="156"/>
        <v/>
      </c>
      <c r="EM102" s="8" t="str">
        <f t="shared" si="157"/>
        <v/>
      </c>
      <c r="EN102" s="8" t="str">
        <f t="shared" si="158"/>
        <v/>
      </c>
      <c r="EO102" s="8" t="str">
        <f t="shared" si="159"/>
        <v/>
      </c>
      <c r="EP102" s="8" t="str">
        <f t="shared" si="160"/>
        <v/>
      </c>
      <c r="EQ102" s="8" t="str">
        <f t="shared" si="161"/>
        <v/>
      </c>
      <c r="ER102" s="8" t="str">
        <f t="shared" si="162"/>
        <v/>
      </c>
      <c r="ES102" s="8" t="str">
        <f t="shared" si="163"/>
        <v/>
      </c>
      <c r="ET102" s="8" t="str">
        <f t="shared" si="164"/>
        <v/>
      </c>
      <c r="EU102" s="8" t="str">
        <f t="shared" si="165"/>
        <v/>
      </c>
      <c r="EV102" s="8" t="str">
        <f t="shared" si="166"/>
        <v/>
      </c>
      <c r="EW102" s="8" t="str">
        <f t="shared" si="167"/>
        <v/>
      </c>
      <c r="EX102" s="8" t="str">
        <f t="shared" si="168"/>
        <v/>
      </c>
      <c r="EY102" s="8" t="str">
        <f t="shared" si="169"/>
        <v/>
      </c>
      <c r="EZ102" s="8" t="str">
        <f t="shared" si="170"/>
        <v/>
      </c>
      <c r="FA102" s="8" t="str">
        <f t="shared" si="171"/>
        <v/>
      </c>
      <c r="FB102" s="8" t="str">
        <f t="shared" si="172"/>
        <v/>
      </c>
      <c r="FC102" s="8" t="str">
        <f t="shared" si="173"/>
        <v/>
      </c>
      <c r="FD102" s="8" t="str">
        <f t="shared" si="174"/>
        <v/>
      </c>
      <c r="FE102" s="8" t="str">
        <f t="shared" si="175"/>
        <v/>
      </c>
      <c r="FF102" s="8" t="str">
        <f t="shared" si="176"/>
        <v/>
      </c>
      <c r="FG102" s="8" t="str">
        <f t="shared" si="177"/>
        <v/>
      </c>
      <c r="FH102" s="8" t="str">
        <f t="shared" si="178"/>
        <v/>
      </c>
      <c r="FI102" s="8" t="str">
        <f t="shared" si="179"/>
        <v/>
      </c>
      <c r="FJ102" s="8" t="str">
        <f t="shared" si="180"/>
        <v/>
      </c>
      <c r="FK102" s="8" t="str">
        <f t="shared" si="181"/>
        <v/>
      </c>
      <c r="FL102" s="8" t="str">
        <f t="shared" si="182"/>
        <v/>
      </c>
      <c r="FM102" s="8" t="str">
        <f t="shared" si="183"/>
        <v/>
      </c>
      <c r="FN102" s="8" t="str">
        <f t="shared" si="237"/>
        <v/>
      </c>
      <c r="FO102" s="8" t="str">
        <f t="shared" si="237"/>
        <v/>
      </c>
      <c r="FP102" s="8" t="str">
        <f t="shared" si="184"/>
        <v/>
      </c>
      <c r="FQ102" s="8" t="str">
        <f t="shared" si="185"/>
        <v/>
      </c>
      <c r="FR102" s="8" t="str">
        <f t="shared" si="186"/>
        <v/>
      </c>
      <c r="FS102" s="8" t="str">
        <f t="shared" si="187"/>
        <v/>
      </c>
      <c r="FT102" s="8" t="str">
        <f t="shared" si="188"/>
        <v/>
      </c>
      <c r="FU102" s="8" t="str">
        <f t="shared" si="189"/>
        <v/>
      </c>
      <c r="FV102" s="8" t="str">
        <f t="shared" si="190"/>
        <v/>
      </c>
      <c r="FW102" s="8" t="str">
        <f t="shared" si="238"/>
        <v/>
      </c>
      <c r="FX102" s="8" t="str">
        <f t="shared" si="238"/>
        <v/>
      </c>
      <c r="FY102" s="8" t="str">
        <f t="shared" si="238"/>
        <v/>
      </c>
      <c r="FZ102" s="8" t="str">
        <f t="shared" si="191"/>
        <v/>
      </c>
      <c r="GA102" s="8" t="str">
        <f t="shared" si="192"/>
        <v/>
      </c>
      <c r="GB102" s="8" t="str">
        <f t="shared" si="193"/>
        <v/>
      </c>
      <c r="GC102" s="8" t="str">
        <f t="shared" si="194"/>
        <v/>
      </c>
      <c r="GD102" s="8" t="str">
        <f t="shared" si="195"/>
        <v/>
      </c>
      <c r="GE102" s="8" t="str">
        <f t="shared" si="196"/>
        <v/>
      </c>
      <c r="GF102" s="8" t="str">
        <f t="shared" si="197"/>
        <v/>
      </c>
      <c r="GG102" s="8" t="str">
        <f t="shared" si="198"/>
        <v/>
      </c>
      <c r="GH102" s="8" t="str">
        <f t="shared" si="199"/>
        <v/>
      </c>
      <c r="GI102" s="8" t="str">
        <f t="shared" si="200"/>
        <v/>
      </c>
      <c r="GJ102" s="8" t="str">
        <f t="shared" si="201"/>
        <v/>
      </c>
      <c r="GK102" s="8" t="str">
        <f t="shared" si="202"/>
        <v/>
      </c>
      <c r="GL102" s="8" t="str">
        <f t="shared" si="203"/>
        <v/>
      </c>
      <c r="GM102" s="8" t="str">
        <f t="shared" si="204"/>
        <v/>
      </c>
      <c r="GN102" s="8" t="str">
        <f t="shared" si="205"/>
        <v/>
      </c>
      <c r="GO102" s="8" t="str">
        <f t="shared" si="206"/>
        <v/>
      </c>
      <c r="GP102" s="8" t="str">
        <f t="shared" si="207"/>
        <v/>
      </c>
      <c r="GQ102" s="8" t="str">
        <f t="shared" si="208"/>
        <v/>
      </c>
      <c r="GR102" s="8" t="str">
        <f t="shared" si="209"/>
        <v/>
      </c>
      <c r="GS102" s="8" t="str">
        <f t="shared" si="210"/>
        <v/>
      </c>
      <c r="GT102" s="8" t="str">
        <f t="shared" si="211"/>
        <v/>
      </c>
      <c r="GU102" s="8" t="str">
        <f t="shared" si="212"/>
        <v/>
      </c>
      <c r="GV102" s="8" t="str">
        <f t="shared" si="213"/>
        <v/>
      </c>
      <c r="GW102" s="8" t="str">
        <f t="shared" si="214"/>
        <v/>
      </c>
      <c r="GX102" s="8" t="str">
        <f t="shared" si="215"/>
        <v/>
      </c>
      <c r="GY102" s="8" t="str">
        <f t="shared" si="216"/>
        <v/>
      </c>
      <c r="GZ102" s="8" t="str">
        <f t="shared" si="217"/>
        <v/>
      </c>
      <c r="HA102" s="8" t="str">
        <f t="shared" si="218"/>
        <v/>
      </c>
      <c r="HB102" s="8" t="str">
        <f t="shared" si="219"/>
        <v/>
      </c>
      <c r="HC102" s="8" t="str">
        <f t="shared" si="220"/>
        <v/>
      </c>
      <c r="HD102" s="8" t="str">
        <f t="shared" si="221"/>
        <v/>
      </c>
      <c r="HE102" s="8" t="str">
        <f t="shared" si="222"/>
        <v/>
      </c>
      <c r="HF102" s="8" t="str">
        <f t="shared" si="223"/>
        <v/>
      </c>
      <c r="HG102" s="8" t="str">
        <f t="shared" si="224"/>
        <v/>
      </c>
      <c r="HH102" s="8" t="str">
        <f t="shared" si="225"/>
        <v/>
      </c>
      <c r="HI102" s="8" t="str">
        <f t="shared" si="226"/>
        <v/>
      </c>
      <c r="HJ102" s="8" t="str">
        <f t="shared" si="227"/>
        <v/>
      </c>
      <c r="HK102" s="8" t="str">
        <f t="shared" si="228"/>
        <v/>
      </c>
      <c r="HL102" s="8" t="str">
        <f t="shared" si="229"/>
        <v/>
      </c>
      <c r="HM102" s="8" t="str">
        <f t="shared" si="230"/>
        <v/>
      </c>
      <c r="HN102" s="8" t="str">
        <f t="shared" si="231"/>
        <v/>
      </c>
      <c r="HO102" s="8" t="str">
        <f t="shared" si="232"/>
        <v/>
      </c>
      <c r="HP102" s="8" t="str">
        <f t="shared" si="233"/>
        <v/>
      </c>
      <c r="HQ102" s="9"/>
      <c r="HR102" s="147" t="str">
        <f t="shared" si="134"/>
        <v/>
      </c>
      <c r="HS102" s="147" t="str">
        <f t="shared" si="234"/>
        <v/>
      </c>
      <c r="HT102" s="147" t="str">
        <f t="shared" si="235"/>
        <v/>
      </c>
      <c r="HU102" s="147" t="str">
        <f t="shared" si="236"/>
        <v/>
      </c>
      <c r="HV102" s="147" t="str">
        <f t="shared" si="135"/>
        <v/>
      </c>
      <c r="HW102" s="147" t="str">
        <f t="shared" si="136"/>
        <v/>
      </c>
      <c r="HX102" s="9"/>
      <c r="IA102" s="11"/>
      <c r="IB102" s="11">
        <f t="shared" si="137"/>
        <v>0</v>
      </c>
      <c r="IC102" s="34" t="str">
        <f t="shared" si="138"/>
        <v/>
      </c>
      <c r="IE102" s="12" t="s">
        <v>3</v>
      </c>
    </row>
    <row r="103" spans="1:239" s="10" customFormat="1" ht="25.5" x14ac:dyDescent="0.2">
      <c r="A103" s="30">
        <v>94</v>
      </c>
      <c r="B103" s="31" t="str">
        <f t="shared" si="126"/>
        <v/>
      </c>
      <c r="C103" s="70"/>
      <c r="D103" s="19"/>
      <c r="E103" s="19"/>
      <c r="F103" s="73"/>
      <c r="G103" s="73"/>
      <c r="H103" s="73"/>
      <c r="I103" s="73"/>
      <c r="J103" s="19"/>
      <c r="K103" s="19"/>
      <c r="L103" s="19"/>
      <c r="M103" s="19"/>
      <c r="N103" s="19"/>
      <c r="O103" s="28"/>
      <c r="P103" s="19"/>
      <c r="Q103" s="28"/>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61"/>
      <c r="DE103" s="163"/>
      <c r="DF103" s="31" t="str">
        <f t="shared" si="127"/>
        <v/>
      </c>
      <c r="DG103" s="153"/>
      <c r="DH103" s="154"/>
      <c r="DI103" s="154"/>
      <c r="DJ103" s="154"/>
      <c r="DK103" s="154"/>
      <c r="DL103" s="155"/>
      <c r="DN103" s="121"/>
      <c r="DO103" s="8" t="str">
        <f t="shared" si="128"/>
        <v/>
      </c>
      <c r="DP103" s="8" t="str">
        <f t="shared" si="139"/>
        <v/>
      </c>
      <c r="DQ103" s="8" t="str">
        <f t="shared" si="140"/>
        <v/>
      </c>
      <c r="DR103" s="134" t="str">
        <f t="shared" si="129"/>
        <v/>
      </c>
      <c r="DS103" s="8" t="str">
        <f t="shared" si="141"/>
        <v/>
      </c>
      <c r="DT103" s="8" t="str">
        <f t="shared" si="130"/>
        <v/>
      </c>
      <c r="DU103" s="8" t="str">
        <f t="shared" si="131"/>
        <v/>
      </c>
      <c r="DV103" s="8" t="str">
        <f t="shared" si="142"/>
        <v/>
      </c>
      <c r="DW103" s="8" t="str">
        <f t="shared" si="143"/>
        <v/>
      </c>
      <c r="DX103" s="8" t="str">
        <f t="shared" si="132"/>
        <v/>
      </c>
      <c r="DY103" s="8" t="str">
        <f t="shared" si="133"/>
        <v/>
      </c>
      <c r="DZ103" s="8" t="str">
        <f t="shared" si="144"/>
        <v/>
      </c>
      <c r="EA103" s="8" t="str">
        <f t="shared" si="145"/>
        <v/>
      </c>
      <c r="EB103" s="8" t="str">
        <f t="shared" si="146"/>
        <v/>
      </c>
      <c r="EC103" s="8" t="str">
        <f t="shared" si="147"/>
        <v/>
      </c>
      <c r="ED103" s="8" t="str">
        <f t="shared" si="148"/>
        <v/>
      </c>
      <c r="EE103" s="8" t="str">
        <f t="shared" si="149"/>
        <v/>
      </c>
      <c r="EF103" s="8" t="str">
        <f t="shared" si="150"/>
        <v/>
      </c>
      <c r="EG103" s="8" t="str">
        <f t="shared" si="151"/>
        <v/>
      </c>
      <c r="EH103" s="8" t="str">
        <f t="shared" si="152"/>
        <v/>
      </c>
      <c r="EI103" s="8" t="str">
        <f t="shared" si="153"/>
        <v/>
      </c>
      <c r="EJ103" s="8" t="str">
        <f t="shared" si="154"/>
        <v/>
      </c>
      <c r="EK103" s="8" t="str">
        <f t="shared" si="155"/>
        <v/>
      </c>
      <c r="EL103" s="8" t="str">
        <f t="shared" si="156"/>
        <v/>
      </c>
      <c r="EM103" s="8" t="str">
        <f t="shared" si="157"/>
        <v/>
      </c>
      <c r="EN103" s="8" t="str">
        <f t="shared" si="158"/>
        <v/>
      </c>
      <c r="EO103" s="8" t="str">
        <f t="shared" si="159"/>
        <v/>
      </c>
      <c r="EP103" s="8" t="str">
        <f t="shared" si="160"/>
        <v/>
      </c>
      <c r="EQ103" s="8" t="str">
        <f t="shared" si="161"/>
        <v/>
      </c>
      <c r="ER103" s="8" t="str">
        <f t="shared" si="162"/>
        <v/>
      </c>
      <c r="ES103" s="8" t="str">
        <f t="shared" si="163"/>
        <v/>
      </c>
      <c r="ET103" s="8" t="str">
        <f t="shared" si="164"/>
        <v/>
      </c>
      <c r="EU103" s="8" t="str">
        <f t="shared" si="165"/>
        <v/>
      </c>
      <c r="EV103" s="8" t="str">
        <f t="shared" si="166"/>
        <v/>
      </c>
      <c r="EW103" s="8" t="str">
        <f t="shared" si="167"/>
        <v/>
      </c>
      <c r="EX103" s="8" t="str">
        <f t="shared" si="168"/>
        <v/>
      </c>
      <c r="EY103" s="8" t="str">
        <f t="shared" si="169"/>
        <v/>
      </c>
      <c r="EZ103" s="8" t="str">
        <f t="shared" si="170"/>
        <v/>
      </c>
      <c r="FA103" s="8" t="str">
        <f t="shared" si="171"/>
        <v/>
      </c>
      <c r="FB103" s="8" t="str">
        <f t="shared" si="172"/>
        <v/>
      </c>
      <c r="FC103" s="8" t="str">
        <f t="shared" si="173"/>
        <v/>
      </c>
      <c r="FD103" s="8" t="str">
        <f t="shared" si="174"/>
        <v/>
      </c>
      <c r="FE103" s="8" t="str">
        <f t="shared" si="175"/>
        <v/>
      </c>
      <c r="FF103" s="8" t="str">
        <f t="shared" si="176"/>
        <v/>
      </c>
      <c r="FG103" s="8" t="str">
        <f t="shared" si="177"/>
        <v/>
      </c>
      <c r="FH103" s="8" t="str">
        <f t="shared" si="178"/>
        <v/>
      </c>
      <c r="FI103" s="8" t="str">
        <f t="shared" si="179"/>
        <v/>
      </c>
      <c r="FJ103" s="8" t="str">
        <f t="shared" si="180"/>
        <v/>
      </c>
      <c r="FK103" s="8" t="str">
        <f t="shared" si="181"/>
        <v/>
      </c>
      <c r="FL103" s="8" t="str">
        <f t="shared" si="182"/>
        <v/>
      </c>
      <c r="FM103" s="8" t="str">
        <f t="shared" si="183"/>
        <v/>
      </c>
      <c r="FN103" s="8" t="str">
        <f t="shared" si="237"/>
        <v/>
      </c>
      <c r="FO103" s="8" t="str">
        <f t="shared" si="237"/>
        <v/>
      </c>
      <c r="FP103" s="8" t="str">
        <f t="shared" si="184"/>
        <v/>
      </c>
      <c r="FQ103" s="8" t="str">
        <f t="shared" si="185"/>
        <v/>
      </c>
      <c r="FR103" s="8" t="str">
        <f t="shared" si="186"/>
        <v/>
      </c>
      <c r="FS103" s="8" t="str">
        <f t="shared" si="187"/>
        <v/>
      </c>
      <c r="FT103" s="8" t="str">
        <f t="shared" si="188"/>
        <v/>
      </c>
      <c r="FU103" s="8" t="str">
        <f t="shared" si="189"/>
        <v/>
      </c>
      <c r="FV103" s="8" t="str">
        <f t="shared" si="190"/>
        <v/>
      </c>
      <c r="FW103" s="8" t="str">
        <f t="shared" si="238"/>
        <v/>
      </c>
      <c r="FX103" s="8" t="str">
        <f t="shared" si="238"/>
        <v/>
      </c>
      <c r="FY103" s="8" t="str">
        <f t="shared" si="238"/>
        <v/>
      </c>
      <c r="FZ103" s="8" t="str">
        <f t="shared" si="191"/>
        <v/>
      </c>
      <c r="GA103" s="8" t="str">
        <f t="shared" si="192"/>
        <v/>
      </c>
      <c r="GB103" s="8" t="str">
        <f t="shared" si="193"/>
        <v/>
      </c>
      <c r="GC103" s="8" t="str">
        <f t="shared" si="194"/>
        <v/>
      </c>
      <c r="GD103" s="8" t="str">
        <f t="shared" si="195"/>
        <v/>
      </c>
      <c r="GE103" s="8" t="str">
        <f t="shared" si="196"/>
        <v/>
      </c>
      <c r="GF103" s="8" t="str">
        <f t="shared" si="197"/>
        <v/>
      </c>
      <c r="GG103" s="8" t="str">
        <f t="shared" si="198"/>
        <v/>
      </c>
      <c r="GH103" s="8" t="str">
        <f t="shared" si="199"/>
        <v/>
      </c>
      <c r="GI103" s="8" t="str">
        <f t="shared" si="200"/>
        <v/>
      </c>
      <c r="GJ103" s="8" t="str">
        <f t="shared" si="201"/>
        <v/>
      </c>
      <c r="GK103" s="8" t="str">
        <f t="shared" si="202"/>
        <v/>
      </c>
      <c r="GL103" s="8" t="str">
        <f t="shared" si="203"/>
        <v/>
      </c>
      <c r="GM103" s="8" t="str">
        <f t="shared" si="204"/>
        <v/>
      </c>
      <c r="GN103" s="8" t="str">
        <f t="shared" si="205"/>
        <v/>
      </c>
      <c r="GO103" s="8" t="str">
        <f t="shared" si="206"/>
        <v/>
      </c>
      <c r="GP103" s="8" t="str">
        <f t="shared" si="207"/>
        <v/>
      </c>
      <c r="GQ103" s="8" t="str">
        <f t="shared" si="208"/>
        <v/>
      </c>
      <c r="GR103" s="8" t="str">
        <f t="shared" si="209"/>
        <v/>
      </c>
      <c r="GS103" s="8" t="str">
        <f t="shared" si="210"/>
        <v/>
      </c>
      <c r="GT103" s="8" t="str">
        <f t="shared" si="211"/>
        <v/>
      </c>
      <c r="GU103" s="8" t="str">
        <f t="shared" si="212"/>
        <v/>
      </c>
      <c r="GV103" s="8" t="str">
        <f t="shared" si="213"/>
        <v/>
      </c>
      <c r="GW103" s="8" t="str">
        <f t="shared" si="214"/>
        <v/>
      </c>
      <c r="GX103" s="8" t="str">
        <f t="shared" si="215"/>
        <v/>
      </c>
      <c r="GY103" s="8" t="str">
        <f t="shared" si="216"/>
        <v/>
      </c>
      <c r="GZ103" s="8" t="str">
        <f t="shared" si="217"/>
        <v/>
      </c>
      <c r="HA103" s="8" t="str">
        <f t="shared" si="218"/>
        <v/>
      </c>
      <c r="HB103" s="8" t="str">
        <f t="shared" si="219"/>
        <v/>
      </c>
      <c r="HC103" s="8" t="str">
        <f t="shared" si="220"/>
        <v/>
      </c>
      <c r="HD103" s="8" t="str">
        <f t="shared" si="221"/>
        <v/>
      </c>
      <c r="HE103" s="8" t="str">
        <f t="shared" si="222"/>
        <v/>
      </c>
      <c r="HF103" s="8" t="str">
        <f t="shared" si="223"/>
        <v/>
      </c>
      <c r="HG103" s="8" t="str">
        <f t="shared" si="224"/>
        <v/>
      </c>
      <c r="HH103" s="8" t="str">
        <f t="shared" si="225"/>
        <v/>
      </c>
      <c r="HI103" s="8" t="str">
        <f t="shared" si="226"/>
        <v/>
      </c>
      <c r="HJ103" s="8" t="str">
        <f t="shared" si="227"/>
        <v/>
      </c>
      <c r="HK103" s="8" t="str">
        <f t="shared" si="228"/>
        <v/>
      </c>
      <c r="HL103" s="8" t="str">
        <f t="shared" si="229"/>
        <v/>
      </c>
      <c r="HM103" s="8" t="str">
        <f t="shared" si="230"/>
        <v/>
      </c>
      <c r="HN103" s="8" t="str">
        <f t="shared" si="231"/>
        <v/>
      </c>
      <c r="HO103" s="8" t="str">
        <f t="shared" si="232"/>
        <v/>
      </c>
      <c r="HP103" s="8" t="str">
        <f t="shared" si="233"/>
        <v/>
      </c>
      <c r="HQ103" s="9"/>
      <c r="HR103" s="147" t="str">
        <f t="shared" si="134"/>
        <v/>
      </c>
      <c r="HS103" s="147" t="str">
        <f t="shared" si="234"/>
        <v/>
      </c>
      <c r="HT103" s="147" t="str">
        <f t="shared" si="235"/>
        <v/>
      </c>
      <c r="HU103" s="147" t="str">
        <f t="shared" si="236"/>
        <v/>
      </c>
      <c r="HV103" s="147" t="str">
        <f t="shared" si="135"/>
        <v/>
      </c>
      <c r="HW103" s="147" t="str">
        <f t="shared" si="136"/>
        <v/>
      </c>
      <c r="HX103" s="9"/>
      <c r="IA103" s="11"/>
      <c r="IB103" s="11">
        <f t="shared" si="137"/>
        <v>0</v>
      </c>
      <c r="IC103" s="34" t="str">
        <f t="shared" si="138"/>
        <v/>
      </c>
      <c r="IE103" s="12" t="s">
        <v>3</v>
      </c>
    </row>
    <row r="104" spans="1:239" s="10" customFormat="1" ht="25.5" x14ac:dyDescent="0.2">
      <c r="A104" s="30">
        <v>95</v>
      </c>
      <c r="B104" s="31" t="str">
        <f t="shared" si="126"/>
        <v/>
      </c>
      <c r="C104" s="70"/>
      <c r="D104" s="19"/>
      <c r="E104" s="19"/>
      <c r="F104" s="73"/>
      <c r="G104" s="73"/>
      <c r="H104" s="73"/>
      <c r="I104" s="73"/>
      <c r="J104" s="19"/>
      <c r="K104" s="19"/>
      <c r="L104" s="19"/>
      <c r="M104" s="19"/>
      <c r="N104" s="19"/>
      <c r="O104" s="28"/>
      <c r="P104" s="19"/>
      <c r="Q104" s="28"/>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61"/>
      <c r="DE104" s="163"/>
      <c r="DF104" s="31" t="str">
        <f t="shared" si="127"/>
        <v/>
      </c>
      <c r="DG104" s="153"/>
      <c r="DH104" s="154"/>
      <c r="DI104" s="154"/>
      <c r="DJ104" s="154"/>
      <c r="DK104" s="154"/>
      <c r="DL104" s="155"/>
      <c r="DN104" s="121"/>
      <c r="DO104" s="8" t="str">
        <f t="shared" si="128"/>
        <v/>
      </c>
      <c r="DP104" s="8" t="str">
        <f t="shared" si="139"/>
        <v/>
      </c>
      <c r="DQ104" s="8" t="str">
        <f t="shared" si="140"/>
        <v/>
      </c>
      <c r="DR104" s="134" t="str">
        <f t="shared" si="129"/>
        <v/>
      </c>
      <c r="DS104" s="8" t="str">
        <f t="shared" si="141"/>
        <v/>
      </c>
      <c r="DT104" s="8" t="str">
        <f t="shared" si="130"/>
        <v/>
      </c>
      <c r="DU104" s="8" t="str">
        <f t="shared" si="131"/>
        <v/>
      </c>
      <c r="DV104" s="8" t="str">
        <f t="shared" si="142"/>
        <v/>
      </c>
      <c r="DW104" s="8" t="str">
        <f t="shared" si="143"/>
        <v/>
      </c>
      <c r="DX104" s="8" t="str">
        <f t="shared" si="132"/>
        <v/>
      </c>
      <c r="DY104" s="8" t="str">
        <f t="shared" si="133"/>
        <v/>
      </c>
      <c r="DZ104" s="8" t="str">
        <f t="shared" si="144"/>
        <v/>
      </c>
      <c r="EA104" s="8" t="str">
        <f t="shared" si="145"/>
        <v/>
      </c>
      <c r="EB104" s="8" t="str">
        <f t="shared" si="146"/>
        <v/>
      </c>
      <c r="EC104" s="8" t="str">
        <f t="shared" si="147"/>
        <v/>
      </c>
      <c r="ED104" s="8" t="str">
        <f t="shared" si="148"/>
        <v/>
      </c>
      <c r="EE104" s="8" t="str">
        <f t="shared" si="149"/>
        <v/>
      </c>
      <c r="EF104" s="8" t="str">
        <f t="shared" si="150"/>
        <v/>
      </c>
      <c r="EG104" s="8" t="str">
        <f t="shared" si="151"/>
        <v/>
      </c>
      <c r="EH104" s="8" t="str">
        <f t="shared" si="152"/>
        <v/>
      </c>
      <c r="EI104" s="8" t="str">
        <f t="shared" si="153"/>
        <v/>
      </c>
      <c r="EJ104" s="8" t="str">
        <f t="shared" si="154"/>
        <v/>
      </c>
      <c r="EK104" s="8" t="str">
        <f t="shared" si="155"/>
        <v/>
      </c>
      <c r="EL104" s="8" t="str">
        <f t="shared" si="156"/>
        <v/>
      </c>
      <c r="EM104" s="8" t="str">
        <f t="shared" si="157"/>
        <v/>
      </c>
      <c r="EN104" s="8" t="str">
        <f t="shared" si="158"/>
        <v/>
      </c>
      <c r="EO104" s="8" t="str">
        <f t="shared" si="159"/>
        <v/>
      </c>
      <c r="EP104" s="8" t="str">
        <f t="shared" si="160"/>
        <v/>
      </c>
      <c r="EQ104" s="8" t="str">
        <f t="shared" si="161"/>
        <v/>
      </c>
      <c r="ER104" s="8" t="str">
        <f t="shared" si="162"/>
        <v/>
      </c>
      <c r="ES104" s="8" t="str">
        <f t="shared" si="163"/>
        <v/>
      </c>
      <c r="ET104" s="8" t="str">
        <f t="shared" si="164"/>
        <v/>
      </c>
      <c r="EU104" s="8" t="str">
        <f t="shared" si="165"/>
        <v/>
      </c>
      <c r="EV104" s="8" t="str">
        <f t="shared" si="166"/>
        <v/>
      </c>
      <c r="EW104" s="8" t="str">
        <f t="shared" si="167"/>
        <v/>
      </c>
      <c r="EX104" s="8" t="str">
        <f t="shared" si="168"/>
        <v/>
      </c>
      <c r="EY104" s="8" t="str">
        <f t="shared" si="169"/>
        <v/>
      </c>
      <c r="EZ104" s="8" t="str">
        <f t="shared" si="170"/>
        <v/>
      </c>
      <c r="FA104" s="8" t="str">
        <f t="shared" si="171"/>
        <v/>
      </c>
      <c r="FB104" s="8" t="str">
        <f t="shared" si="172"/>
        <v/>
      </c>
      <c r="FC104" s="8" t="str">
        <f t="shared" si="173"/>
        <v/>
      </c>
      <c r="FD104" s="8" t="str">
        <f t="shared" si="174"/>
        <v/>
      </c>
      <c r="FE104" s="8" t="str">
        <f t="shared" si="175"/>
        <v/>
      </c>
      <c r="FF104" s="8" t="str">
        <f t="shared" si="176"/>
        <v/>
      </c>
      <c r="FG104" s="8" t="str">
        <f t="shared" si="177"/>
        <v/>
      </c>
      <c r="FH104" s="8" t="str">
        <f t="shared" si="178"/>
        <v/>
      </c>
      <c r="FI104" s="8" t="str">
        <f t="shared" si="179"/>
        <v/>
      </c>
      <c r="FJ104" s="8" t="str">
        <f t="shared" si="180"/>
        <v/>
      </c>
      <c r="FK104" s="8" t="str">
        <f t="shared" si="181"/>
        <v/>
      </c>
      <c r="FL104" s="8" t="str">
        <f t="shared" si="182"/>
        <v/>
      </c>
      <c r="FM104" s="8" t="str">
        <f t="shared" si="183"/>
        <v/>
      </c>
      <c r="FN104" s="8" t="str">
        <f t="shared" si="237"/>
        <v/>
      </c>
      <c r="FO104" s="8" t="str">
        <f t="shared" si="237"/>
        <v/>
      </c>
      <c r="FP104" s="8" t="str">
        <f t="shared" si="184"/>
        <v/>
      </c>
      <c r="FQ104" s="8" t="str">
        <f t="shared" si="185"/>
        <v/>
      </c>
      <c r="FR104" s="8" t="str">
        <f t="shared" si="186"/>
        <v/>
      </c>
      <c r="FS104" s="8" t="str">
        <f t="shared" si="187"/>
        <v/>
      </c>
      <c r="FT104" s="8" t="str">
        <f t="shared" si="188"/>
        <v/>
      </c>
      <c r="FU104" s="8" t="str">
        <f t="shared" si="189"/>
        <v/>
      </c>
      <c r="FV104" s="8" t="str">
        <f t="shared" si="190"/>
        <v/>
      </c>
      <c r="FW104" s="8" t="str">
        <f t="shared" si="238"/>
        <v/>
      </c>
      <c r="FX104" s="8" t="str">
        <f t="shared" si="238"/>
        <v/>
      </c>
      <c r="FY104" s="8" t="str">
        <f t="shared" si="238"/>
        <v/>
      </c>
      <c r="FZ104" s="8" t="str">
        <f t="shared" si="191"/>
        <v/>
      </c>
      <c r="GA104" s="8" t="str">
        <f t="shared" si="192"/>
        <v/>
      </c>
      <c r="GB104" s="8" t="str">
        <f t="shared" si="193"/>
        <v/>
      </c>
      <c r="GC104" s="8" t="str">
        <f t="shared" si="194"/>
        <v/>
      </c>
      <c r="GD104" s="8" t="str">
        <f t="shared" si="195"/>
        <v/>
      </c>
      <c r="GE104" s="8" t="str">
        <f t="shared" si="196"/>
        <v/>
      </c>
      <c r="GF104" s="8" t="str">
        <f t="shared" si="197"/>
        <v/>
      </c>
      <c r="GG104" s="8" t="str">
        <f t="shared" si="198"/>
        <v/>
      </c>
      <c r="GH104" s="8" t="str">
        <f t="shared" si="199"/>
        <v/>
      </c>
      <c r="GI104" s="8" t="str">
        <f t="shared" si="200"/>
        <v/>
      </c>
      <c r="GJ104" s="8" t="str">
        <f t="shared" si="201"/>
        <v/>
      </c>
      <c r="GK104" s="8" t="str">
        <f t="shared" si="202"/>
        <v/>
      </c>
      <c r="GL104" s="8" t="str">
        <f t="shared" si="203"/>
        <v/>
      </c>
      <c r="GM104" s="8" t="str">
        <f t="shared" si="204"/>
        <v/>
      </c>
      <c r="GN104" s="8" t="str">
        <f t="shared" si="205"/>
        <v/>
      </c>
      <c r="GO104" s="8" t="str">
        <f t="shared" si="206"/>
        <v/>
      </c>
      <c r="GP104" s="8" t="str">
        <f t="shared" si="207"/>
        <v/>
      </c>
      <c r="GQ104" s="8" t="str">
        <f t="shared" si="208"/>
        <v/>
      </c>
      <c r="GR104" s="8" t="str">
        <f t="shared" si="209"/>
        <v/>
      </c>
      <c r="GS104" s="8" t="str">
        <f t="shared" si="210"/>
        <v/>
      </c>
      <c r="GT104" s="8" t="str">
        <f t="shared" si="211"/>
        <v/>
      </c>
      <c r="GU104" s="8" t="str">
        <f t="shared" si="212"/>
        <v/>
      </c>
      <c r="GV104" s="8" t="str">
        <f t="shared" si="213"/>
        <v/>
      </c>
      <c r="GW104" s="8" t="str">
        <f t="shared" si="214"/>
        <v/>
      </c>
      <c r="GX104" s="8" t="str">
        <f t="shared" si="215"/>
        <v/>
      </c>
      <c r="GY104" s="8" t="str">
        <f t="shared" si="216"/>
        <v/>
      </c>
      <c r="GZ104" s="8" t="str">
        <f t="shared" si="217"/>
        <v/>
      </c>
      <c r="HA104" s="8" t="str">
        <f t="shared" si="218"/>
        <v/>
      </c>
      <c r="HB104" s="8" t="str">
        <f t="shared" si="219"/>
        <v/>
      </c>
      <c r="HC104" s="8" t="str">
        <f t="shared" si="220"/>
        <v/>
      </c>
      <c r="HD104" s="8" t="str">
        <f t="shared" si="221"/>
        <v/>
      </c>
      <c r="HE104" s="8" t="str">
        <f t="shared" si="222"/>
        <v/>
      </c>
      <c r="HF104" s="8" t="str">
        <f t="shared" si="223"/>
        <v/>
      </c>
      <c r="HG104" s="8" t="str">
        <f t="shared" si="224"/>
        <v/>
      </c>
      <c r="HH104" s="8" t="str">
        <f t="shared" si="225"/>
        <v/>
      </c>
      <c r="HI104" s="8" t="str">
        <f t="shared" si="226"/>
        <v/>
      </c>
      <c r="HJ104" s="8" t="str">
        <f t="shared" si="227"/>
        <v/>
      </c>
      <c r="HK104" s="8" t="str">
        <f t="shared" si="228"/>
        <v/>
      </c>
      <c r="HL104" s="8" t="str">
        <f t="shared" si="229"/>
        <v/>
      </c>
      <c r="HM104" s="8" t="str">
        <f t="shared" si="230"/>
        <v/>
      </c>
      <c r="HN104" s="8" t="str">
        <f t="shared" si="231"/>
        <v/>
      </c>
      <c r="HO104" s="8" t="str">
        <f t="shared" si="232"/>
        <v/>
      </c>
      <c r="HP104" s="8" t="str">
        <f t="shared" si="233"/>
        <v/>
      </c>
      <c r="HQ104" s="9"/>
      <c r="HR104" s="147" t="str">
        <f t="shared" si="134"/>
        <v/>
      </c>
      <c r="HS104" s="147" t="str">
        <f t="shared" si="234"/>
        <v/>
      </c>
      <c r="HT104" s="147" t="str">
        <f t="shared" si="235"/>
        <v/>
      </c>
      <c r="HU104" s="147" t="str">
        <f t="shared" si="236"/>
        <v/>
      </c>
      <c r="HV104" s="147" t="str">
        <f t="shared" si="135"/>
        <v/>
      </c>
      <c r="HW104" s="147" t="str">
        <f t="shared" si="136"/>
        <v/>
      </c>
      <c r="HX104" s="9"/>
      <c r="IA104" s="11"/>
      <c r="IB104" s="11">
        <f t="shared" si="137"/>
        <v>0</v>
      </c>
      <c r="IC104" s="34" t="str">
        <f t="shared" si="138"/>
        <v/>
      </c>
      <c r="IE104" s="12" t="s">
        <v>3</v>
      </c>
    </row>
    <row r="105" spans="1:239" s="10" customFormat="1" ht="25.5" x14ac:dyDescent="0.2">
      <c r="A105" s="30">
        <v>96</v>
      </c>
      <c r="B105" s="31" t="str">
        <f t="shared" si="126"/>
        <v/>
      </c>
      <c r="C105" s="70"/>
      <c r="D105" s="19"/>
      <c r="E105" s="19"/>
      <c r="F105" s="73"/>
      <c r="G105" s="73"/>
      <c r="H105" s="73"/>
      <c r="I105" s="73"/>
      <c r="J105" s="19"/>
      <c r="K105" s="19"/>
      <c r="L105" s="19"/>
      <c r="M105" s="19"/>
      <c r="N105" s="19"/>
      <c r="O105" s="28"/>
      <c r="P105" s="19"/>
      <c r="Q105" s="28"/>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61"/>
      <c r="DE105" s="163"/>
      <c r="DF105" s="31" t="str">
        <f t="shared" si="127"/>
        <v/>
      </c>
      <c r="DG105" s="153"/>
      <c r="DH105" s="154"/>
      <c r="DI105" s="154"/>
      <c r="DJ105" s="154"/>
      <c r="DK105" s="154"/>
      <c r="DL105" s="155"/>
      <c r="DN105" s="121"/>
      <c r="DO105" s="8" t="str">
        <f t="shared" si="128"/>
        <v/>
      </c>
      <c r="DP105" s="8" t="str">
        <f t="shared" si="139"/>
        <v/>
      </c>
      <c r="DQ105" s="8" t="str">
        <f t="shared" si="140"/>
        <v/>
      </c>
      <c r="DR105" s="134" t="str">
        <f t="shared" si="129"/>
        <v/>
      </c>
      <c r="DS105" s="8" t="str">
        <f t="shared" si="141"/>
        <v/>
      </c>
      <c r="DT105" s="8" t="str">
        <f t="shared" si="130"/>
        <v/>
      </c>
      <c r="DU105" s="8" t="str">
        <f t="shared" si="131"/>
        <v/>
      </c>
      <c r="DV105" s="8" t="str">
        <f t="shared" si="142"/>
        <v/>
      </c>
      <c r="DW105" s="8" t="str">
        <f t="shared" si="143"/>
        <v/>
      </c>
      <c r="DX105" s="8" t="str">
        <f t="shared" si="132"/>
        <v/>
      </c>
      <c r="DY105" s="8" t="str">
        <f t="shared" si="133"/>
        <v/>
      </c>
      <c r="DZ105" s="8" t="str">
        <f t="shared" si="144"/>
        <v/>
      </c>
      <c r="EA105" s="8" t="str">
        <f t="shared" si="145"/>
        <v/>
      </c>
      <c r="EB105" s="8" t="str">
        <f t="shared" si="146"/>
        <v/>
      </c>
      <c r="EC105" s="8" t="str">
        <f t="shared" si="147"/>
        <v/>
      </c>
      <c r="ED105" s="8" t="str">
        <f t="shared" si="148"/>
        <v/>
      </c>
      <c r="EE105" s="8" t="str">
        <f t="shared" si="149"/>
        <v/>
      </c>
      <c r="EF105" s="8" t="str">
        <f t="shared" si="150"/>
        <v/>
      </c>
      <c r="EG105" s="8" t="str">
        <f t="shared" si="151"/>
        <v/>
      </c>
      <c r="EH105" s="8" t="str">
        <f t="shared" si="152"/>
        <v/>
      </c>
      <c r="EI105" s="8" t="str">
        <f t="shared" si="153"/>
        <v/>
      </c>
      <c r="EJ105" s="8" t="str">
        <f t="shared" si="154"/>
        <v/>
      </c>
      <c r="EK105" s="8" t="str">
        <f t="shared" si="155"/>
        <v/>
      </c>
      <c r="EL105" s="8" t="str">
        <f t="shared" si="156"/>
        <v/>
      </c>
      <c r="EM105" s="8" t="str">
        <f t="shared" si="157"/>
        <v/>
      </c>
      <c r="EN105" s="8" t="str">
        <f t="shared" si="158"/>
        <v/>
      </c>
      <c r="EO105" s="8" t="str">
        <f t="shared" si="159"/>
        <v/>
      </c>
      <c r="EP105" s="8" t="str">
        <f t="shared" si="160"/>
        <v/>
      </c>
      <c r="EQ105" s="8" t="str">
        <f t="shared" si="161"/>
        <v/>
      </c>
      <c r="ER105" s="8" t="str">
        <f t="shared" si="162"/>
        <v/>
      </c>
      <c r="ES105" s="8" t="str">
        <f t="shared" si="163"/>
        <v/>
      </c>
      <c r="ET105" s="8" t="str">
        <f t="shared" si="164"/>
        <v/>
      </c>
      <c r="EU105" s="8" t="str">
        <f t="shared" si="165"/>
        <v/>
      </c>
      <c r="EV105" s="8" t="str">
        <f t="shared" si="166"/>
        <v/>
      </c>
      <c r="EW105" s="8" t="str">
        <f t="shared" si="167"/>
        <v/>
      </c>
      <c r="EX105" s="8" t="str">
        <f t="shared" si="168"/>
        <v/>
      </c>
      <c r="EY105" s="8" t="str">
        <f t="shared" si="169"/>
        <v/>
      </c>
      <c r="EZ105" s="8" t="str">
        <f t="shared" si="170"/>
        <v/>
      </c>
      <c r="FA105" s="8" t="str">
        <f t="shared" si="171"/>
        <v/>
      </c>
      <c r="FB105" s="8" t="str">
        <f t="shared" si="172"/>
        <v/>
      </c>
      <c r="FC105" s="8" t="str">
        <f t="shared" si="173"/>
        <v/>
      </c>
      <c r="FD105" s="8" t="str">
        <f t="shared" si="174"/>
        <v/>
      </c>
      <c r="FE105" s="8" t="str">
        <f t="shared" si="175"/>
        <v/>
      </c>
      <c r="FF105" s="8" t="str">
        <f t="shared" si="176"/>
        <v/>
      </c>
      <c r="FG105" s="8" t="str">
        <f t="shared" si="177"/>
        <v/>
      </c>
      <c r="FH105" s="8" t="str">
        <f t="shared" si="178"/>
        <v/>
      </c>
      <c r="FI105" s="8" t="str">
        <f t="shared" si="179"/>
        <v/>
      </c>
      <c r="FJ105" s="8" t="str">
        <f t="shared" si="180"/>
        <v/>
      </c>
      <c r="FK105" s="8" t="str">
        <f t="shared" si="181"/>
        <v/>
      </c>
      <c r="FL105" s="8" t="str">
        <f t="shared" si="182"/>
        <v/>
      </c>
      <c r="FM105" s="8" t="str">
        <f t="shared" si="183"/>
        <v/>
      </c>
      <c r="FN105" s="8" t="str">
        <f t="shared" si="237"/>
        <v/>
      </c>
      <c r="FO105" s="8" t="str">
        <f t="shared" si="237"/>
        <v/>
      </c>
      <c r="FP105" s="8" t="str">
        <f t="shared" si="184"/>
        <v/>
      </c>
      <c r="FQ105" s="8" t="str">
        <f t="shared" si="185"/>
        <v/>
      </c>
      <c r="FR105" s="8" t="str">
        <f t="shared" si="186"/>
        <v/>
      </c>
      <c r="FS105" s="8" t="str">
        <f t="shared" si="187"/>
        <v/>
      </c>
      <c r="FT105" s="8" t="str">
        <f t="shared" si="188"/>
        <v/>
      </c>
      <c r="FU105" s="8" t="str">
        <f t="shared" si="189"/>
        <v/>
      </c>
      <c r="FV105" s="8" t="str">
        <f t="shared" si="190"/>
        <v/>
      </c>
      <c r="FW105" s="8" t="str">
        <f t="shared" si="238"/>
        <v/>
      </c>
      <c r="FX105" s="8" t="str">
        <f t="shared" si="238"/>
        <v/>
      </c>
      <c r="FY105" s="8" t="str">
        <f t="shared" si="238"/>
        <v/>
      </c>
      <c r="FZ105" s="8" t="str">
        <f t="shared" si="191"/>
        <v/>
      </c>
      <c r="GA105" s="8" t="str">
        <f t="shared" si="192"/>
        <v/>
      </c>
      <c r="GB105" s="8" t="str">
        <f t="shared" si="193"/>
        <v/>
      </c>
      <c r="GC105" s="8" t="str">
        <f t="shared" si="194"/>
        <v/>
      </c>
      <c r="GD105" s="8" t="str">
        <f t="shared" si="195"/>
        <v/>
      </c>
      <c r="GE105" s="8" t="str">
        <f t="shared" si="196"/>
        <v/>
      </c>
      <c r="GF105" s="8" t="str">
        <f t="shared" si="197"/>
        <v/>
      </c>
      <c r="GG105" s="8" t="str">
        <f t="shared" si="198"/>
        <v/>
      </c>
      <c r="GH105" s="8" t="str">
        <f t="shared" si="199"/>
        <v/>
      </c>
      <c r="GI105" s="8" t="str">
        <f t="shared" si="200"/>
        <v/>
      </c>
      <c r="GJ105" s="8" t="str">
        <f t="shared" si="201"/>
        <v/>
      </c>
      <c r="GK105" s="8" t="str">
        <f t="shared" si="202"/>
        <v/>
      </c>
      <c r="GL105" s="8" t="str">
        <f t="shared" si="203"/>
        <v/>
      </c>
      <c r="GM105" s="8" t="str">
        <f t="shared" si="204"/>
        <v/>
      </c>
      <c r="GN105" s="8" t="str">
        <f t="shared" si="205"/>
        <v/>
      </c>
      <c r="GO105" s="8" t="str">
        <f t="shared" si="206"/>
        <v/>
      </c>
      <c r="GP105" s="8" t="str">
        <f t="shared" si="207"/>
        <v/>
      </c>
      <c r="GQ105" s="8" t="str">
        <f t="shared" si="208"/>
        <v/>
      </c>
      <c r="GR105" s="8" t="str">
        <f t="shared" si="209"/>
        <v/>
      </c>
      <c r="GS105" s="8" t="str">
        <f t="shared" si="210"/>
        <v/>
      </c>
      <c r="GT105" s="8" t="str">
        <f t="shared" si="211"/>
        <v/>
      </c>
      <c r="GU105" s="8" t="str">
        <f t="shared" si="212"/>
        <v/>
      </c>
      <c r="GV105" s="8" t="str">
        <f t="shared" si="213"/>
        <v/>
      </c>
      <c r="GW105" s="8" t="str">
        <f t="shared" si="214"/>
        <v/>
      </c>
      <c r="GX105" s="8" t="str">
        <f t="shared" si="215"/>
        <v/>
      </c>
      <c r="GY105" s="8" t="str">
        <f t="shared" si="216"/>
        <v/>
      </c>
      <c r="GZ105" s="8" t="str">
        <f t="shared" si="217"/>
        <v/>
      </c>
      <c r="HA105" s="8" t="str">
        <f t="shared" si="218"/>
        <v/>
      </c>
      <c r="HB105" s="8" t="str">
        <f t="shared" si="219"/>
        <v/>
      </c>
      <c r="HC105" s="8" t="str">
        <f t="shared" si="220"/>
        <v/>
      </c>
      <c r="HD105" s="8" t="str">
        <f t="shared" si="221"/>
        <v/>
      </c>
      <c r="HE105" s="8" t="str">
        <f t="shared" si="222"/>
        <v/>
      </c>
      <c r="HF105" s="8" t="str">
        <f t="shared" si="223"/>
        <v/>
      </c>
      <c r="HG105" s="8" t="str">
        <f t="shared" si="224"/>
        <v/>
      </c>
      <c r="HH105" s="8" t="str">
        <f t="shared" si="225"/>
        <v/>
      </c>
      <c r="HI105" s="8" t="str">
        <f t="shared" si="226"/>
        <v/>
      </c>
      <c r="HJ105" s="8" t="str">
        <f t="shared" si="227"/>
        <v/>
      </c>
      <c r="HK105" s="8" t="str">
        <f t="shared" si="228"/>
        <v/>
      </c>
      <c r="HL105" s="8" t="str">
        <f t="shared" si="229"/>
        <v/>
      </c>
      <c r="HM105" s="8" t="str">
        <f t="shared" si="230"/>
        <v/>
      </c>
      <c r="HN105" s="8" t="str">
        <f t="shared" si="231"/>
        <v/>
      </c>
      <c r="HO105" s="8" t="str">
        <f t="shared" si="232"/>
        <v/>
      </c>
      <c r="HP105" s="8" t="str">
        <f t="shared" si="233"/>
        <v/>
      </c>
      <c r="HQ105" s="9"/>
      <c r="HR105" s="147" t="str">
        <f t="shared" si="134"/>
        <v/>
      </c>
      <c r="HS105" s="147" t="str">
        <f t="shared" si="234"/>
        <v/>
      </c>
      <c r="HT105" s="147" t="str">
        <f t="shared" si="235"/>
        <v/>
      </c>
      <c r="HU105" s="147" t="str">
        <f t="shared" si="236"/>
        <v/>
      </c>
      <c r="HV105" s="147" t="str">
        <f t="shared" si="135"/>
        <v/>
      </c>
      <c r="HW105" s="147" t="str">
        <f t="shared" si="136"/>
        <v/>
      </c>
      <c r="HX105" s="9"/>
      <c r="IA105" s="11"/>
      <c r="IB105" s="11">
        <f t="shared" si="137"/>
        <v>0</v>
      </c>
      <c r="IC105" s="34" t="str">
        <f t="shared" si="138"/>
        <v/>
      </c>
      <c r="IE105" s="12" t="s">
        <v>3</v>
      </c>
    </row>
    <row r="106" spans="1:239" s="10" customFormat="1" ht="25.5" x14ac:dyDescent="0.2">
      <c r="A106" s="30">
        <v>97</v>
      </c>
      <c r="B106" s="31" t="str">
        <f t="shared" si="126"/>
        <v/>
      </c>
      <c r="C106" s="70"/>
      <c r="D106" s="19"/>
      <c r="E106" s="19"/>
      <c r="F106" s="73"/>
      <c r="G106" s="73"/>
      <c r="H106" s="73"/>
      <c r="I106" s="73"/>
      <c r="J106" s="19"/>
      <c r="K106" s="19"/>
      <c r="L106" s="19"/>
      <c r="M106" s="19"/>
      <c r="N106" s="19"/>
      <c r="O106" s="28"/>
      <c r="P106" s="19"/>
      <c r="Q106" s="28"/>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61"/>
      <c r="DE106" s="163"/>
      <c r="DF106" s="31" t="str">
        <f t="shared" si="127"/>
        <v/>
      </c>
      <c r="DG106" s="153"/>
      <c r="DH106" s="154"/>
      <c r="DI106" s="154"/>
      <c r="DJ106" s="154"/>
      <c r="DK106" s="154"/>
      <c r="DL106" s="155"/>
      <c r="DN106" s="121"/>
      <c r="DO106" s="8" t="str">
        <f t="shared" si="128"/>
        <v/>
      </c>
      <c r="DP106" s="8" t="str">
        <f t="shared" si="139"/>
        <v/>
      </c>
      <c r="DQ106" s="8" t="str">
        <f t="shared" si="140"/>
        <v/>
      </c>
      <c r="DR106" s="134" t="str">
        <f t="shared" si="129"/>
        <v/>
      </c>
      <c r="DS106" s="8" t="str">
        <f t="shared" si="141"/>
        <v/>
      </c>
      <c r="DT106" s="8" t="str">
        <f t="shared" si="130"/>
        <v/>
      </c>
      <c r="DU106" s="8" t="str">
        <f t="shared" si="131"/>
        <v/>
      </c>
      <c r="DV106" s="8" t="str">
        <f t="shared" si="142"/>
        <v/>
      </c>
      <c r="DW106" s="8" t="str">
        <f t="shared" si="143"/>
        <v/>
      </c>
      <c r="DX106" s="8" t="str">
        <f t="shared" si="132"/>
        <v/>
      </c>
      <c r="DY106" s="8" t="str">
        <f t="shared" si="133"/>
        <v/>
      </c>
      <c r="DZ106" s="8" t="str">
        <f t="shared" si="144"/>
        <v/>
      </c>
      <c r="EA106" s="8" t="str">
        <f t="shared" si="145"/>
        <v/>
      </c>
      <c r="EB106" s="8" t="str">
        <f t="shared" si="146"/>
        <v/>
      </c>
      <c r="EC106" s="8" t="str">
        <f t="shared" si="147"/>
        <v/>
      </c>
      <c r="ED106" s="8" t="str">
        <f t="shared" si="148"/>
        <v/>
      </c>
      <c r="EE106" s="8" t="str">
        <f t="shared" si="149"/>
        <v/>
      </c>
      <c r="EF106" s="8" t="str">
        <f t="shared" si="150"/>
        <v/>
      </c>
      <c r="EG106" s="8" t="str">
        <f t="shared" si="151"/>
        <v/>
      </c>
      <c r="EH106" s="8" t="str">
        <f t="shared" si="152"/>
        <v/>
      </c>
      <c r="EI106" s="8" t="str">
        <f t="shared" si="153"/>
        <v/>
      </c>
      <c r="EJ106" s="8" t="str">
        <f t="shared" si="154"/>
        <v/>
      </c>
      <c r="EK106" s="8" t="str">
        <f t="shared" si="155"/>
        <v/>
      </c>
      <c r="EL106" s="8" t="str">
        <f t="shared" si="156"/>
        <v/>
      </c>
      <c r="EM106" s="8" t="str">
        <f t="shared" si="157"/>
        <v/>
      </c>
      <c r="EN106" s="8" t="str">
        <f t="shared" si="158"/>
        <v/>
      </c>
      <c r="EO106" s="8" t="str">
        <f t="shared" si="159"/>
        <v/>
      </c>
      <c r="EP106" s="8" t="str">
        <f t="shared" si="160"/>
        <v/>
      </c>
      <c r="EQ106" s="8" t="str">
        <f t="shared" si="161"/>
        <v/>
      </c>
      <c r="ER106" s="8" t="str">
        <f t="shared" si="162"/>
        <v/>
      </c>
      <c r="ES106" s="8" t="str">
        <f t="shared" si="163"/>
        <v/>
      </c>
      <c r="ET106" s="8" t="str">
        <f t="shared" si="164"/>
        <v/>
      </c>
      <c r="EU106" s="8" t="str">
        <f t="shared" si="165"/>
        <v/>
      </c>
      <c r="EV106" s="8" t="str">
        <f t="shared" si="166"/>
        <v/>
      </c>
      <c r="EW106" s="8" t="str">
        <f t="shared" si="167"/>
        <v/>
      </c>
      <c r="EX106" s="8" t="str">
        <f t="shared" si="168"/>
        <v/>
      </c>
      <c r="EY106" s="8" t="str">
        <f t="shared" si="169"/>
        <v/>
      </c>
      <c r="EZ106" s="8" t="str">
        <f t="shared" si="170"/>
        <v/>
      </c>
      <c r="FA106" s="8" t="str">
        <f t="shared" si="171"/>
        <v/>
      </c>
      <c r="FB106" s="8" t="str">
        <f t="shared" si="172"/>
        <v/>
      </c>
      <c r="FC106" s="8" t="str">
        <f t="shared" si="173"/>
        <v/>
      </c>
      <c r="FD106" s="8" t="str">
        <f t="shared" si="174"/>
        <v/>
      </c>
      <c r="FE106" s="8" t="str">
        <f t="shared" si="175"/>
        <v/>
      </c>
      <c r="FF106" s="8" t="str">
        <f t="shared" si="176"/>
        <v/>
      </c>
      <c r="FG106" s="8" t="str">
        <f t="shared" si="177"/>
        <v/>
      </c>
      <c r="FH106" s="8" t="str">
        <f t="shared" si="178"/>
        <v/>
      </c>
      <c r="FI106" s="8" t="str">
        <f t="shared" si="179"/>
        <v/>
      </c>
      <c r="FJ106" s="8" t="str">
        <f t="shared" si="180"/>
        <v/>
      </c>
      <c r="FK106" s="8" t="str">
        <f t="shared" si="181"/>
        <v/>
      </c>
      <c r="FL106" s="8" t="str">
        <f t="shared" si="182"/>
        <v/>
      </c>
      <c r="FM106" s="8" t="str">
        <f t="shared" si="183"/>
        <v/>
      </c>
      <c r="FN106" s="8" t="str">
        <f t="shared" si="237"/>
        <v/>
      </c>
      <c r="FO106" s="8" t="str">
        <f t="shared" si="237"/>
        <v/>
      </c>
      <c r="FP106" s="8" t="str">
        <f t="shared" si="184"/>
        <v/>
      </c>
      <c r="FQ106" s="8" t="str">
        <f t="shared" si="185"/>
        <v/>
      </c>
      <c r="FR106" s="8" t="str">
        <f t="shared" si="186"/>
        <v/>
      </c>
      <c r="FS106" s="8" t="str">
        <f t="shared" si="187"/>
        <v/>
      </c>
      <c r="FT106" s="8" t="str">
        <f t="shared" si="188"/>
        <v/>
      </c>
      <c r="FU106" s="8" t="str">
        <f t="shared" si="189"/>
        <v/>
      </c>
      <c r="FV106" s="8" t="str">
        <f t="shared" si="190"/>
        <v/>
      </c>
      <c r="FW106" s="8" t="str">
        <f t="shared" si="238"/>
        <v/>
      </c>
      <c r="FX106" s="8" t="str">
        <f t="shared" si="238"/>
        <v/>
      </c>
      <c r="FY106" s="8" t="str">
        <f t="shared" si="238"/>
        <v/>
      </c>
      <c r="FZ106" s="8" t="str">
        <f t="shared" si="191"/>
        <v/>
      </c>
      <c r="GA106" s="8" t="str">
        <f t="shared" si="192"/>
        <v/>
      </c>
      <c r="GB106" s="8" t="str">
        <f t="shared" si="193"/>
        <v/>
      </c>
      <c r="GC106" s="8" t="str">
        <f t="shared" si="194"/>
        <v/>
      </c>
      <c r="GD106" s="8" t="str">
        <f t="shared" si="195"/>
        <v/>
      </c>
      <c r="GE106" s="8" t="str">
        <f t="shared" si="196"/>
        <v/>
      </c>
      <c r="GF106" s="8" t="str">
        <f t="shared" si="197"/>
        <v/>
      </c>
      <c r="GG106" s="8" t="str">
        <f t="shared" si="198"/>
        <v/>
      </c>
      <c r="GH106" s="8" t="str">
        <f t="shared" si="199"/>
        <v/>
      </c>
      <c r="GI106" s="8" t="str">
        <f t="shared" si="200"/>
        <v/>
      </c>
      <c r="GJ106" s="8" t="str">
        <f t="shared" si="201"/>
        <v/>
      </c>
      <c r="GK106" s="8" t="str">
        <f t="shared" si="202"/>
        <v/>
      </c>
      <c r="GL106" s="8" t="str">
        <f t="shared" si="203"/>
        <v/>
      </c>
      <c r="GM106" s="8" t="str">
        <f t="shared" si="204"/>
        <v/>
      </c>
      <c r="GN106" s="8" t="str">
        <f t="shared" si="205"/>
        <v/>
      </c>
      <c r="GO106" s="8" t="str">
        <f t="shared" si="206"/>
        <v/>
      </c>
      <c r="GP106" s="8" t="str">
        <f t="shared" si="207"/>
        <v/>
      </c>
      <c r="GQ106" s="8" t="str">
        <f t="shared" si="208"/>
        <v/>
      </c>
      <c r="GR106" s="8" t="str">
        <f t="shared" si="209"/>
        <v/>
      </c>
      <c r="GS106" s="8" t="str">
        <f t="shared" si="210"/>
        <v/>
      </c>
      <c r="GT106" s="8" t="str">
        <f t="shared" si="211"/>
        <v/>
      </c>
      <c r="GU106" s="8" t="str">
        <f t="shared" si="212"/>
        <v/>
      </c>
      <c r="GV106" s="8" t="str">
        <f t="shared" si="213"/>
        <v/>
      </c>
      <c r="GW106" s="8" t="str">
        <f t="shared" si="214"/>
        <v/>
      </c>
      <c r="GX106" s="8" t="str">
        <f t="shared" si="215"/>
        <v/>
      </c>
      <c r="GY106" s="8" t="str">
        <f t="shared" si="216"/>
        <v/>
      </c>
      <c r="GZ106" s="8" t="str">
        <f t="shared" si="217"/>
        <v/>
      </c>
      <c r="HA106" s="8" t="str">
        <f t="shared" si="218"/>
        <v/>
      </c>
      <c r="HB106" s="8" t="str">
        <f t="shared" si="219"/>
        <v/>
      </c>
      <c r="HC106" s="8" t="str">
        <f t="shared" si="220"/>
        <v/>
      </c>
      <c r="HD106" s="8" t="str">
        <f t="shared" si="221"/>
        <v/>
      </c>
      <c r="HE106" s="8" t="str">
        <f t="shared" si="222"/>
        <v/>
      </c>
      <c r="HF106" s="8" t="str">
        <f t="shared" si="223"/>
        <v/>
      </c>
      <c r="HG106" s="8" t="str">
        <f t="shared" si="224"/>
        <v/>
      </c>
      <c r="HH106" s="8" t="str">
        <f t="shared" si="225"/>
        <v/>
      </c>
      <c r="HI106" s="8" t="str">
        <f t="shared" si="226"/>
        <v/>
      </c>
      <c r="HJ106" s="8" t="str">
        <f t="shared" si="227"/>
        <v/>
      </c>
      <c r="HK106" s="8" t="str">
        <f t="shared" si="228"/>
        <v/>
      </c>
      <c r="HL106" s="8" t="str">
        <f t="shared" si="229"/>
        <v/>
      </c>
      <c r="HM106" s="8" t="str">
        <f t="shared" si="230"/>
        <v/>
      </c>
      <c r="HN106" s="8" t="str">
        <f t="shared" si="231"/>
        <v/>
      </c>
      <c r="HO106" s="8" t="str">
        <f t="shared" si="232"/>
        <v/>
      </c>
      <c r="HP106" s="8" t="str">
        <f t="shared" si="233"/>
        <v/>
      </c>
      <c r="HQ106" s="9"/>
      <c r="HR106" s="147" t="str">
        <f t="shared" si="134"/>
        <v/>
      </c>
      <c r="HS106" s="147" t="str">
        <f t="shared" si="234"/>
        <v/>
      </c>
      <c r="HT106" s="147" t="str">
        <f t="shared" si="235"/>
        <v/>
      </c>
      <c r="HU106" s="147" t="str">
        <f t="shared" si="236"/>
        <v/>
      </c>
      <c r="HV106" s="147" t="str">
        <f t="shared" si="135"/>
        <v/>
      </c>
      <c r="HW106" s="147" t="str">
        <f t="shared" si="136"/>
        <v/>
      </c>
      <c r="HX106" s="9"/>
      <c r="IA106" s="11"/>
      <c r="IB106" s="11">
        <f t="shared" si="137"/>
        <v>0</v>
      </c>
      <c r="IC106" s="34" t="str">
        <f t="shared" si="138"/>
        <v/>
      </c>
      <c r="IE106" s="12" t="s">
        <v>3</v>
      </c>
    </row>
    <row r="107" spans="1:239" s="10" customFormat="1" ht="25.5" x14ac:dyDescent="0.2">
      <c r="A107" s="30">
        <v>98</v>
      </c>
      <c r="B107" s="31" t="str">
        <f t="shared" si="126"/>
        <v/>
      </c>
      <c r="C107" s="70"/>
      <c r="D107" s="19"/>
      <c r="E107" s="19"/>
      <c r="F107" s="73"/>
      <c r="G107" s="73"/>
      <c r="H107" s="73"/>
      <c r="I107" s="73"/>
      <c r="J107" s="19"/>
      <c r="K107" s="19"/>
      <c r="L107" s="19"/>
      <c r="M107" s="19"/>
      <c r="N107" s="19"/>
      <c r="O107" s="28"/>
      <c r="P107" s="19"/>
      <c r="Q107" s="28"/>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19"/>
      <c r="CD107" s="19"/>
      <c r="CE107" s="19"/>
      <c r="CF107" s="19"/>
      <c r="CG107" s="19"/>
      <c r="CH107" s="19"/>
      <c r="CI107" s="19"/>
      <c r="CJ107" s="19"/>
      <c r="CK107" s="19"/>
      <c r="CL107" s="19"/>
      <c r="CM107" s="19"/>
      <c r="CN107" s="19"/>
      <c r="CO107" s="19"/>
      <c r="CP107" s="19"/>
      <c r="CQ107" s="19"/>
      <c r="CR107" s="19"/>
      <c r="CS107" s="19"/>
      <c r="CT107" s="19"/>
      <c r="CU107" s="19"/>
      <c r="CV107" s="19"/>
      <c r="CW107" s="19"/>
      <c r="CX107" s="19"/>
      <c r="CY107" s="19"/>
      <c r="CZ107" s="19"/>
      <c r="DA107" s="19"/>
      <c r="DB107" s="19"/>
      <c r="DC107" s="19"/>
      <c r="DD107" s="61"/>
      <c r="DE107" s="163"/>
      <c r="DF107" s="31" t="str">
        <f t="shared" si="127"/>
        <v/>
      </c>
      <c r="DG107" s="153"/>
      <c r="DH107" s="154"/>
      <c r="DI107" s="154"/>
      <c r="DJ107" s="154"/>
      <c r="DK107" s="154"/>
      <c r="DL107" s="155"/>
      <c r="DN107" s="121"/>
      <c r="DO107" s="8" t="str">
        <f t="shared" si="128"/>
        <v/>
      </c>
      <c r="DP107" s="8" t="str">
        <f t="shared" si="139"/>
        <v/>
      </c>
      <c r="DQ107" s="8" t="str">
        <f t="shared" si="140"/>
        <v/>
      </c>
      <c r="DR107" s="134" t="str">
        <f t="shared" si="129"/>
        <v/>
      </c>
      <c r="DS107" s="8" t="str">
        <f t="shared" si="141"/>
        <v/>
      </c>
      <c r="DT107" s="8" t="str">
        <f t="shared" si="130"/>
        <v/>
      </c>
      <c r="DU107" s="8" t="str">
        <f t="shared" si="131"/>
        <v/>
      </c>
      <c r="DV107" s="8" t="str">
        <f t="shared" si="142"/>
        <v/>
      </c>
      <c r="DW107" s="8" t="str">
        <f t="shared" si="143"/>
        <v/>
      </c>
      <c r="DX107" s="8" t="str">
        <f t="shared" si="132"/>
        <v/>
      </c>
      <c r="DY107" s="8" t="str">
        <f t="shared" si="133"/>
        <v/>
      </c>
      <c r="DZ107" s="8" t="str">
        <f t="shared" si="144"/>
        <v/>
      </c>
      <c r="EA107" s="8" t="str">
        <f t="shared" si="145"/>
        <v/>
      </c>
      <c r="EB107" s="8" t="str">
        <f t="shared" si="146"/>
        <v/>
      </c>
      <c r="EC107" s="8" t="str">
        <f t="shared" si="147"/>
        <v/>
      </c>
      <c r="ED107" s="8" t="str">
        <f t="shared" si="148"/>
        <v/>
      </c>
      <c r="EE107" s="8" t="str">
        <f t="shared" si="149"/>
        <v/>
      </c>
      <c r="EF107" s="8" t="str">
        <f t="shared" si="150"/>
        <v/>
      </c>
      <c r="EG107" s="8" t="str">
        <f t="shared" si="151"/>
        <v/>
      </c>
      <c r="EH107" s="8" t="str">
        <f t="shared" si="152"/>
        <v/>
      </c>
      <c r="EI107" s="8" t="str">
        <f t="shared" si="153"/>
        <v/>
      </c>
      <c r="EJ107" s="8" t="str">
        <f t="shared" si="154"/>
        <v/>
      </c>
      <c r="EK107" s="8" t="str">
        <f t="shared" si="155"/>
        <v/>
      </c>
      <c r="EL107" s="8" t="str">
        <f t="shared" si="156"/>
        <v/>
      </c>
      <c r="EM107" s="8" t="str">
        <f t="shared" si="157"/>
        <v/>
      </c>
      <c r="EN107" s="8" t="str">
        <f t="shared" si="158"/>
        <v/>
      </c>
      <c r="EO107" s="8" t="str">
        <f t="shared" si="159"/>
        <v/>
      </c>
      <c r="EP107" s="8" t="str">
        <f t="shared" si="160"/>
        <v/>
      </c>
      <c r="EQ107" s="8" t="str">
        <f t="shared" si="161"/>
        <v/>
      </c>
      <c r="ER107" s="8" t="str">
        <f t="shared" si="162"/>
        <v/>
      </c>
      <c r="ES107" s="8" t="str">
        <f t="shared" si="163"/>
        <v/>
      </c>
      <c r="ET107" s="8" t="str">
        <f t="shared" si="164"/>
        <v/>
      </c>
      <c r="EU107" s="8" t="str">
        <f t="shared" si="165"/>
        <v/>
      </c>
      <c r="EV107" s="8" t="str">
        <f t="shared" si="166"/>
        <v/>
      </c>
      <c r="EW107" s="8" t="str">
        <f t="shared" si="167"/>
        <v/>
      </c>
      <c r="EX107" s="8" t="str">
        <f t="shared" si="168"/>
        <v/>
      </c>
      <c r="EY107" s="8" t="str">
        <f t="shared" si="169"/>
        <v/>
      </c>
      <c r="EZ107" s="8" t="str">
        <f t="shared" si="170"/>
        <v/>
      </c>
      <c r="FA107" s="8" t="str">
        <f t="shared" si="171"/>
        <v/>
      </c>
      <c r="FB107" s="8" t="str">
        <f t="shared" si="172"/>
        <v/>
      </c>
      <c r="FC107" s="8" t="str">
        <f t="shared" si="173"/>
        <v/>
      </c>
      <c r="FD107" s="8" t="str">
        <f t="shared" si="174"/>
        <v/>
      </c>
      <c r="FE107" s="8" t="str">
        <f t="shared" si="175"/>
        <v/>
      </c>
      <c r="FF107" s="8" t="str">
        <f t="shared" si="176"/>
        <v/>
      </c>
      <c r="FG107" s="8" t="str">
        <f t="shared" si="177"/>
        <v/>
      </c>
      <c r="FH107" s="8" t="str">
        <f t="shared" si="178"/>
        <v/>
      </c>
      <c r="FI107" s="8" t="str">
        <f t="shared" si="179"/>
        <v/>
      </c>
      <c r="FJ107" s="8" t="str">
        <f t="shared" si="180"/>
        <v/>
      </c>
      <c r="FK107" s="8" t="str">
        <f t="shared" si="181"/>
        <v/>
      </c>
      <c r="FL107" s="8" t="str">
        <f t="shared" si="182"/>
        <v/>
      </c>
      <c r="FM107" s="8" t="str">
        <f t="shared" si="183"/>
        <v/>
      </c>
      <c r="FN107" s="8" t="str">
        <f t="shared" si="237"/>
        <v/>
      </c>
      <c r="FO107" s="8" t="str">
        <f t="shared" si="237"/>
        <v/>
      </c>
      <c r="FP107" s="8" t="str">
        <f t="shared" si="184"/>
        <v/>
      </c>
      <c r="FQ107" s="8" t="str">
        <f t="shared" si="185"/>
        <v/>
      </c>
      <c r="FR107" s="8" t="str">
        <f t="shared" si="186"/>
        <v/>
      </c>
      <c r="FS107" s="8" t="str">
        <f t="shared" si="187"/>
        <v/>
      </c>
      <c r="FT107" s="8" t="str">
        <f t="shared" si="188"/>
        <v/>
      </c>
      <c r="FU107" s="8" t="str">
        <f t="shared" si="189"/>
        <v/>
      </c>
      <c r="FV107" s="8" t="str">
        <f t="shared" si="190"/>
        <v/>
      </c>
      <c r="FW107" s="8" t="str">
        <f t="shared" si="238"/>
        <v/>
      </c>
      <c r="FX107" s="8" t="str">
        <f t="shared" si="238"/>
        <v/>
      </c>
      <c r="FY107" s="8" t="str">
        <f t="shared" si="238"/>
        <v/>
      </c>
      <c r="FZ107" s="8" t="str">
        <f t="shared" si="191"/>
        <v/>
      </c>
      <c r="GA107" s="8" t="str">
        <f t="shared" si="192"/>
        <v/>
      </c>
      <c r="GB107" s="8" t="str">
        <f t="shared" si="193"/>
        <v/>
      </c>
      <c r="GC107" s="8" t="str">
        <f t="shared" si="194"/>
        <v/>
      </c>
      <c r="GD107" s="8" t="str">
        <f t="shared" si="195"/>
        <v/>
      </c>
      <c r="GE107" s="8" t="str">
        <f t="shared" si="196"/>
        <v/>
      </c>
      <c r="GF107" s="8" t="str">
        <f t="shared" si="197"/>
        <v/>
      </c>
      <c r="GG107" s="8" t="str">
        <f t="shared" si="198"/>
        <v/>
      </c>
      <c r="GH107" s="8" t="str">
        <f t="shared" si="199"/>
        <v/>
      </c>
      <c r="GI107" s="8" t="str">
        <f t="shared" si="200"/>
        <v/>
      </c>
      <c r="GJ107" s="8" t="str">
        <f t="shared" si="201"/>
        <v/>
      </c>
      <c r="GK107" s="8" t="str">
        <f t="shared" si="202"/>
        <v/>
      </c>
      <c r="GL107" s="8" t="str">
        <f t="shared" si="203"/>
        <v/>
      </c>
      <c r="GM107" s="8" t="str">
        <f t="shared" si="204"/>
        <v/>
      </c>
      <c r="GN107" s="8" t="str">
        <f t="shared" si="205"/>
        <v/>
      </c>
      <c r="GO107" s="8" t="str">
        <f t="shared" si="206"/>
        <v/>
      </c>
      <c r="GP107" s="8" t="str">
        <f t="shared" si="207"/>
        <v/>
      </c>
      <c r="GQ107" s="8" t="str">
        <f t="shared" si="208"/>
        <v/>
      </c>
      <c r="GR107" s="8" t="str">
        <f t="shared" si="209"/>
        <v/>
      </c>
      <c r="GS107" s="8" t="str">
        <f t="shared" si="210"/>
        <v/>
      </c>
      <c r="GT107" s="8" t="str">
        <f t="shared" si="211"/>
        <v/>
      </c>
      <c r="GU107" s="8" t="str">
        <f t="shared" si="212"/>
        <v/>
      </c>
      <c r="GV107" s="8" t="str">
        <f t="shared" si="213"/>
        <v/>
      </c>
      <c r="GW107" s="8" t="str">
        <f t="shared" si="214"/>
        <v/>
      </c>
      <c r="GX107" s="8" t="str">
        <f t="shared" si="215"/>
        <v/>
      </c>
      <c r="GY107" s="8" t="str">
        <f t="shared" si="216"/>
        <v/>
      </c>
      <c r="GZ107" s="8" t="str">
        <f t="shared" si="217"/>
        <v/>
      </c>
      <c r="HA107" s="8" t="str">
        <f t="shared" si="218"/>
        <v/>
      </c>
      <c r="HB107" s="8" t="str">
        <f t="shared" si="219"/>
        <v/>
      </c>
      <c r="HC107" s="8" t="str">
        <f t="shared" si="220"/>
        <v/>
      </c>
      <c r="HD107" s="8" t="str">
        <f t="shared" si="221"/>
        <v/>
      </c>
      <c r="HE107" s="8" t="str">
        <f t="shared" si="222"/>
        <v/>
      </c>
      <c r="HF107" s="8" t="str">
        <f t="shared" si="223"/>
        <v/>
      </c>
      <c r="HG107" s="8" t="str">
        <f t="shared" si="224"/>
        <v/>
      </c>
      <c r="HH107" s="8" t="str">
        <f t="shared" si="225"/>
        <v/>
      </c>
      <c r="HI107" s="8" t="str">
        <f t="shared" si="226"/>
        <v/>
      </c>
      <c r="HJ107" s="8" t="str">
        <f t="shared" si="227"/>
        <v/>
      </c>
      <c r="HK107" s="8" t="str">
        <f t="shared" si="228"/>
        <v/>
      </c>
      <c r="HL107" s="8" t="str">
        <f t="shared" si="229"/>
        <v/>
      </c>
      <c r="HM107" s="8" t="str">
        <f t="shared" si="230"/>
        <v/>
      </c>
      <c r="HN107" s="8" t="str">
        <f t="shared" si="231"/>
        <v/>
      </c>
      <c r="HO107" s="8" t="str">
        <f t="shared" si="232"/>
        <v/>
      </c>
      <c r="HP107" s="8" t="str">
        <f t="shared" si="233"/>
        <v/>
      </c>
      <c r="HQ107" s="9"/>
      <c r="HR107" s="147" t="str">
        <f t="shared" si="134"/>
        <v/>
      </c>
      <c r="HS107" s="147" t="str">
        <f t="shared" si="234"/>
        <v/>
      </c>
      <c r="HT107" s="147" t="str">
        <f t="shared" si="235"/>
        <v/>
      </c>
      <c r="HU107" s="147" t="str">
        <f t="shared" si="236"/>
        <v/>
      </c>
      <c r="HV107" s="147" t="str">
        <f t="shared" si="135"/>
        <v/>
      </c>
      <c r="HW107" s="147" t="str">
        <f t="shared" si="136"/>
        <v/>
      </c>
      <c r="HX107" s="9"/>
      <c r="IA107" s="11"/>
      <c r="IB107" s="11">
        <f t="shared" si="137"/>
        <v>0</v>
      </c>
      <c r="IC107" s="34" t="str">
        <f t="shared" si="138"/>
        <v/>
      </c>
      <c r="IE107" s="12" t="s">
        <v>3</v>
      </c>
    </row>
    <row r="108" spans="1:239" s="10" customFormat="1" ht="25.5" x14ac:dyDescent="0.2">
      <c r="A108" s="30">
        <v>99</v>
      </c>
      <c r="B108" s="31" t="str">
        <f t="shared" si="126"/>
        <v/>
      </c>
      <c r="C108" s="70"/>
      <c r="D108" s="19"/>
      <c r="E108" s="19"/>
      <c r="F108" s="73"/>
      <c r="G108" s="73"/>
      <c r="H108" s="73"/>
      <c r="I108" s="73"/>
      <c r="J108" s="19"/>
      <c r="K108" s="19"/>
      <c r="L108" s="19"/>
      <c r="M108" s="19"/>
      <c r="N108" s="19"/>
      <c r="O108" s="28"/>
      <c r="P108" s="19"/>
      <c r="Q108" s="28"/>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c r="CB108" s="19"/>
      <c r="CC108" s="19"/>
      <c r="CD108" s="19"/>
      <c r="CE108" s="19"/>
      <c r="CF108" s="19"/>
      <c r="CG108" s="19"/>
      <c r="CH108" s="19"/>
      <c r="CI108" s="19"/>
      <c r="CJ108" s="19"/>
      <c r="CK108" s="19"/>
      <c r="CL108" s="19"/>
      <c r="CM108" s="19"/>
      <c r="CN108" s="19"/>
      <c r="CO108" s="19"/>
      <c r="CP108" s="19"/>
      <c r="CQ108" s="19"/>
      <c r="CR108" s="19"/>
      <c r="CS108" s="19"/>
      <c r="CT108" s="19"/>
      <c r="CU108" s="19"/>
      <c r="CV108" s="19"/>
      <c r="CW108" s="19"/>
      <c r="CX108" s="19"/>
      <c r="CY108" s="19"/>
      <c r="CZ108" s="19"/>
      <c r="DA108" s="19"/>
      <c r="DB108" s="19"/>
      <c r="DC108" s="19"/>
      <c r="DD108" s="61"/>
      <c r="DE108" s="163"/>
      <c r="DF108" s="31" t="str">
        <f t="shared" si="127"/>
        <v/>
      </c>
      <c r="DG108" s="153"/>
      <c r="DH108" s="154"/>
      <c r="DI108" s="154"/>
      <c r="DJ108" s="154"/>
      <c r="DK108" s="154"/>
      <c r="DL108" s="155"/>
      <c r="DN108" s="121"/>
      <c r="DO108" s="8" t="str">
        <f t="shared" si="128"/>
        <v/>
      </c>
      <c r="DP108" s="8" t="str">
        <f t="shared" si="139"/>
        <v/>
      </c>
      <c r="DQ108" s="8" t="str">
        <f t="shared" si="140"/>
        <v/>
      </c>
      <c r="DR108" s="134" t="str">
        <f t="shared" si="129"/>
        <v/>
      </c>
      <c r="DS108" s="8" t="str">
        <f t="shared" si="141"/>
        <v/>
      </c>
      <c r="DT108" s="8" t="str">
        <f t="shared" si="130"/>
        <v/>
      </c>
      <c r="DU108" s="8" t="str">
        <f t="shared" si="131"/>
        <v/>
      </c>
      <c r="DV108" s="8" t="str">
        <f t="shared" si="142"/>
        <v/>
      </c>
      <c r="DW108" s="8" t="str">
        <f t="shared" si="143"/>
        <v/>
      </c>
      <c r="DX108" s="8" t="str">
        <f t="shared" si="132"/>
        <v/>
      </c>
      <c r="DY108" s="8" t="str">
        <f t="shared" si="133"/>
        <v/>
      </c>
      <c r="DZ108" s="8" t="str">
        <f t="shared" si="144"/>
        <v/>
      </c>
      <c r="EA108" s="8" t="str">
        <f t="shared" si="145"/>
        <v/>
      </c>
      <c r="EB108" s="8" t="str">
        <f t="shared" si="146"/>
        <v/>
      </c>
      <c r="EC108" s="8" t="str">
        <f t="shared" si="147"/>
        <v/>
      </c>
      <c r="ED108" s="8" t="str">
        <f t="shared" si="148"/>
        <v/>
      </c>
      <c r="EE108" s="8" t="str">
        <f t="shared" si="149"/>
        <v/>
      </c>
      <c r="EF108" s="8" t="str">
        <f t="shared" si="150"/>
        <v/>
      </c>
      <c r="EG108" s="8" t="str">
        <f t="shared" si="151"/>
        <v/>
      </c>
      <c r="EH108" s="8" t="str">
        <f t="shared" si="152"/>
        <v/>
      </c>
      <c r="EI108" s="8" t="str">
        <f t="shared" si="153"/>
        <v/>
      </c>
      <c r="EJ108" s="8" t="str">
        <f t="shared" si="154"/>
        <v/>
      </c>
      <c r="EK108" s="8" t="str">
        <f t="shared" si="155"/>
        <v/>
      </c>
      <c r="EL108" s="8" t="str">
        <f t="shared" si="156"/>
        <v/>
      </c>
      <c r="EM108" s="8" t="str">
        <f t="shared" si="157"/>
        <v/>
      </c>
      <c r="EN108" s="8" t="str">
        <f t="shared" si="158"/>
        <v/>
      </c>
      <c r="EO108" s="8" t="str">
        <f t="shared" si="159"/>
        <v/>
      </c>
      <c r="EP108" s="8" t="str">
        <f t="shared" si="160"/>
        <v/>
      </c>
      <c r="EQ108" s="8" t="str">
        <f t="shared" si="161"/>
        <v/>
      </c>
      <c r="ER108" s="8" t="str">
        <f t="shared" si="162"/>
        <v/>
      </c>
      <c r="ES108" s="8" t="str">
        <f t="shared" si="163"/>
        <v/>
      </c>
      <c r="ET108" s="8" t="str">
        <f t="shared" si="164"/>
        <v/>
      </c>
      <c r="EU108" s="8" t="str">
        <f t="shared" si="165"/>
        <v/>
      </c>
      <c r="EV108" s="8" t="str">
        <f t="shared" si="166"/>
        <v/>
      </c>
      <c r="EW108" s="8" t="str">
        <f t="shared" si="167"/>
        <v/>
      </c>
      <c r="EX108" s="8" t="str">
        <f t="shared" si="168"/>
        <v/>
      </c>
      <c r="EY108" s="8" t="str">
        <f t="shared" si="169"/>
        <v/>
      </c>
      <c r="EZ108" s="8" t="str">
        <f t="shared" si="170"/>
        <v/>
      </c>
      <c r="FA108" s="8" t="str">
        <f t="shared" si="171"/>
        <v/>
      </c>
      <c r="FB108" s="8" t="str">
        <f t="shared" si="172"/>
        <v/>
      </c>
      <c r="FC108" s="8" t="str">
        <f t="shared" si="173"/>
        <v/>
      </c>
      <c r="FD108" s="8" t="str">
        <f t="shared" si="174"/>
        <v/>
      </c>
      <c r="FE108" s="8" t="str">
        <f t="shared" si="175"/>
        <v/>
      </c>
      <c r="FF108" s="8" t="str">
        <f t="shared" si="176"/>
        <v/>
      </c>
      <c r="FG108" s="8" t="str">
        <f t="shared" si="177"/>
        <v/>
      </c>
      <c r="FH108" s="8" t="str">
        <f t="shared" si="178"/>
        <v/>
      </c>
      <c r="FI108" s="8" t="str">
        <f t="shared" si="179"/>
        <v/>
      </c>
      <c r="FJ108" s="8" t="str">
        <f t="shared" si="180"/>
        <v/>
      </c>
      <c r="FK108" s="8" t="str">
        <f t="shared" si="181"/>
        <v/>
      </c>
      <c r="FL108" s="8" t="str">
        <f t="shared" si="182"/>
        <v/>
      </c>
      <c r="FM108" s="8" t="str">
        <f t="shared" si="183"/>
        <v/>
      </c>
      <c r="FN108" s="8" t="str">
        <f t="shared" si="237"/>
        <v/>
      </c>
      <c r="FO108" s="8" t="str">
        <f t="shared" si="237"/>
        <v/>
      </c>
      <c r="FP108" s="8" t="str">
        <f t="shared" si="184"/>
        <v/>
      </c>
      <c r="FQ108" s="8" t="str">
        <f t="shared" si="185"/>
        <v/>
      </c>
      <c r="FR108" s="8" t="str">
        <f t="shared" si="186"/>
        <v/>
      </c>
      <c r="FS108" s="8" t="str">
        <f t="shared" si="187"/>
        <v/>
      </c>
      <c r="FT108" s="8" t="str">
        <f t="shared" si="188"/>
        <v/>
      </c>
      <c r="FU108" s="8" t="str">
        <f t="shared" si="189"/>
        <v/>
      </c>
      <c r="FV108" s="8" t="str">
        <f t="shared" si="190"/>
        <v/>
      </c>
      <c r="FW108" s="8" t="str">
        <f t="shared" si="238"/>
        <v/>
      </c>
      <c r="FX108" s="8" t="str">
        <f t="shared" si="238"/>
        <v/>
      </c>
      <c r="FY108" s="8" t="str">
        <f t="shared" si="238"/>
        <v/>
      </c>
      <c r="FZ108" s="8" t="str">
        <f t="shared" si="191"/>
        <v/>
      </c>
      <c r="GA108" s="8" t="str">
        <f t="shared" si="192"/>
        <v/>
      </c>
      <c r="GB108" s="8" t="str">
        <f t="shared" si="193"/>
        <v/>
      </c>
      <c r="GC108" s="8" t="str">
        <f t="shared" si="194"/>
        <v/>
      </c>
      <c r="GD108" s="8" t="str">
        <f t="shared" si="195"/>
        <v/>
      </c>
      <c r="GE108" s="8" t="str">
        <f t="shared" si="196"/>
        <v/>
      </c>
      <c r="GF108" s="8" t="str">
        <f t="shared" si="197"/>
        <v/>
      </c>
      <c r="GG108" s="8" t="str">
        <f t="shared" si="198"/>
        <v/>
      </c>
      <c r="GH108" s="8" t="str">
        <f t="shared" si="199"/>
        <v/>
      </c>
      <c r="GI108" s="8" t="str">
        <f t="shared" si="200"/>
        <v/>
      </c>
      <c r="GJ108" s="8" t="str">
        <f t="shared" si="201"/>
        <v/>
      </c>
      <c r="GK108" s="8" t="str">
        <f t="shared" si="202"/>
        <v/>
      </c>
      <c r="GL108" s="8" t="str">
        <f t="shared" si="203"/>
        <v/>
      </c>
      <c r="GM108" s="8" t="str">
        <f t="shared" si="204"/>
        <v/>
      </c>
      <c r="GN108" s="8" t="str">
        <f t="shared" si="205"/>
        <v/>
      </c>
      <c r="GO108" s="8" t="str">
        <f t="shared" si="206"/>
        <v/>
      </c>
      <c r="GP108" s="8" t="str">
        <f t="shared" si="207"/>
        <v/>
      </c>
      <c r="GQ108" s="8" t="str">
        <f t="shared" si="208"/>
        <v/>
      </c>
      <c r="GR108" s="8" t="str">
        <f t="shared" si="209"/>
        <v/>
      </c>
      <c r="GS108" s="8" t="str">
        <f t="shared" si="210"/>
        <v/>
      </c>
      <c r="GT108" s="8" t="str">
        <f t="shared" si="211"/>
        <v/>
      </c>
      <c r="GU108" s="8" t="str">
        <f t="shared" si="212"/>
        <v/>
      </c>
      <c r="GV108" s="8" t="str">
        <f t="shared" si="213"/>
        <v/>
      </c>
      <c r="GW108" s="8" t="str">
        <f t="shared" si="214"/>
        <v/>
      </c>
      <c r="GX108" s="8" t="str">
        <f t="shared" si="215"/>
        <v/>
      </c>
      <c r="GY108" s="8" t="str">
        <f t="shared" si="216"/>
        <v/>
      </c>
      <c r="GZ108" s="8" t="str">
        <f t="shared" si="217"/>
        <v/>
      </c>
      <c r="HA108" s="8" t="str">
        <f t="shared" si="218"/>
        <v/>
      </c>
      <c r="HB108" s="8" t="str">
        <f t="shared" si="219"/>
        <v/>
      </c>
      <c r="HC108" s="8" t="str">
        <f t="shared" si="220"/>
        <v/>
      </c>
      <c r="HD108" s="8" t="str">
        <f t="shared" si="221"/>
        <v/>
      </c>
      <c r="HE108" s="8" t="str">
        <f t="shared" si="222"/>
        <v/>
      </c>
      <c r="HF108" s="8" t="str">
        <f t="shared" si="223"/>
        <v/>
      </c>
      <c r="HG108" s="8" t="str">
        <f t="shared" si="224"/>
        <v/>
      </c>
      <c r="HH108" s="8" t="str">
        <f t="shared" si="225"/>
        <v/>
      </c>
      <c r="HI108" s="8" t="str">
        <f t="shared" si="226"/>
        <v/>
      </c>
      <c r="HJ108" s="8" t="str">
        <f t="shared" si="227"/>
        <v/>
      </c>
      <c r="HK108" s="8" t="str">
        <f t="shared" si="228"/>
        <v/>
      </c>
      <c r="HL108" s="8" t="str">
        <f t="shared" si="229"/>
        <v/>
      </c>
      <c r="HM108" s="8" t="str">
        <f t="shared" si="230"/>
        <v/>
      </c>
      <c r="HN108" s="8" t="str">
        <f t="shared" si="231"/>
        <v/>
      </c>
      <c r="HO108" s="8" t="str">
        <f t="shared" si="232"/>
        <v/>
      </c>
      <c r="HP108" s="8" t="str">
        <f t="shared" si="233"/>
        <v/>
      </c>
      <c r="HQ108" s="9"/>
      <c r="HR108" s="147" t="str">
        <f t="shared" si="134"/>
        <v/>
      </c>
      <c r="HS108" s="147" t="str">
        <f t="shared" si="234"/>
        <v/>
      </c>
      <c r="HT108" s="147" t="str">
        <f t="shared" si="235"/>
        <v/>
      </c>
      <c r="HU108" s="147" t="str">
        <f t="shared" si="236"/>
        <v/>
      </c>
      <c r="HV108" s="147" t="str">
        <f t="shared" si="135"/>
        <v/>
      </c>
      <c r="HW108" s="147" t="str">
        <f t="shared" si="136"/>
        <v/>
      </c>
      <c r="HX108" s="9"/>
      <c r="IA108" s="11"/>
      <c r="IB108" s="11">
        <f t="shared" si="137"/>
        <v>0</v>
      </c>
      <c r="IC108" s="34" t="str">
        <f t="shared" si="138"/>
        <v/>
      </c>
      <c r="IE108" s="12" t="s">
        <v>3</v>
      </c>
    </row>
    <row r="109" spans="1:239" s="10" customFormat="1" ht="26.25" thickBot="1" x14ac:dyDescent="0.25">
      <c r="A109" s="30">
        <v>100</v>
      </c>
      <c r="B109" s="31" t="str">
        <f t="shared" si="126"/>
        <v/>
      </c>
      <c r="C109" s="71"/>
      <c r="D109" s="20"/>
      <c r="E109" s="20"/>
      <c r="F109" s="74"/>
      <c r="G109" s="74"/>
      <c r="H109" s="74"/>
      <c r="I109" s="74"/>
      <c r="J109" s="20"/>
      <c r="K109" s="20"/>
      <c r="L109" s="20"/>
      <c r="M109" s="20"/>
      <c r="N109" s="20"/>
      <c r="O109" s="29"/>
      <c r="P109" s="20"/>
      <c r="Q109" s="29"/>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62"/>
      <c r="DE109" s="163"/>
      <c r="DF109" s="31" t="str">
        <f t="shared" si="127"/>
        <v/>
      </c>
      <c r="DG109" s="156"/>
      <c r="DH109" s="157"/>
      <c r="DI109" s="157"/>
      <c r="DJ109" s="157"/>
      <c r="DK109" s="157"/>
      <c r="DL109" s="158"/>
      <c r="DN109" s="121"/>
      <c r="DO109" s="8" t="str">
        <f t="shared" si="128"/>
        <v/>
      </c>
      <c r="DP109" s="8" t="str">
        <f t="shared" si="139"/>
        <v/>
      </c>
      <c r="DQ109" s="8" t="str">
        <f t="shared" si="140"/>
        <v/>
      </c>
      <c r="DR109" s="134" t="str">
        <f t="shared" si="129"/>
        <v/>
      </c>
      <c r="DS109" s="8" t="str">
        <f t="shared" si="141"/>
        <v/>
      </c>
      <c r="DT109" s="8" t="str">
        <f t="shared" si="130"/>
        <v/>
      </c>
      <c r="DU109" s="8" t="str">
        <f t="shared" si="131"/>
        <v/>
      </c>
      <c r="DV109" s="8" t="str">
        <f t="shared" si="142"/>
        <v/>
      </c>
      <c r="DW109" s="8" t="str">
        <f t="shared" si="143"/>
        <v/>
      </c>
      <c r="DX109" s="8" t="str">
        <f t="shared" si="132"/>
        <v/>
      </c>
      <c r="DY109" s="8" t="str">
        <f t="shared" si="133"/>
        <v/>
      </c>
      <c r="DZ109" s="8" t="str">
        <f t="shared" si="144"/>
        <v/>
      </c>
      <c r="EA109" s="8" t="str">
        <f t="shared" si="145"/>
        <v/>
      </c>
      <c r="EB109" s="8" t="str">
        <f t="shared" si="146"/>
        <v/>
      </c>
      <c r="EC109" s="8" t="str">
        <f t="shared" si="147"/>
        <v/>
      </c>
      <c r="ED109" s="8" t="str">
        <f t="shared" si="148"/>
        <v/>
      </c>
      <c r="EE109" s="8" t="str">
        <f t="shared" si="149"/>
        <v/>
      </c>
      <c r="EF109" s="8" t="str">
        <f t="shared" si="150"/>
        <v/>
      </c>
      <c r="EG109" s="8" t="str">
        <f t="shared" si="151"/>
        <v/>
      </c>
      <c r="EH109" s="8" t="str">
        <f t="shared" si="152"/>
        <v/>
      </c>
      <c r="EI109" s="8" t="str">
        <f t="shared" si="153"/>
        <v/>
      </c>
      <c r="EJ109" s="8" t="str">
        <f t="shared" si="154"/>
        <v/>
      </c>
      <c r="EK109" s="8" t="str">
        <f t="shared" si="155"/>
        <v/>
      </c>
      <c r="EL109" s="8" t="str">
        <f t="shared" si="156"/>
        <v/>
      </c>
      <c r="EM109" s="8" t="str">
        <f t="shared" si="157"/>
        <v/>
      </c>
      <c r="EN109" s="8" t="str">
        <f t="shared" si="158"/>
        <v/>
      </c>
      <c r="EO109" s="8" t="str">
        <f t="shared" si="159"/>
        <v/>
      </c>
      <c r="EP109" s="8" t="str">
        <f t="shared" si="160"/>
        <v/>
      </c>
      <c r="EQ109" s="8" t="str">
        <f t="shared" si="161"/>
        <v/>
      </c>
      <c r="ER109" s="8" t="str">
        <f t="shared" si="162"/>
        <v/>
      </c>
      <c r="ES109" s="8" t="str">
        <f t="shared" si="163"/>
        <v/>
      </c>
      <c r="ET109" s="8" t="str">
        <f t="shared" si="164"/>
        <v/>
      </c>
      <c r="EU109" s="8" t="str">
        <f t="shared" si="165"/>
        <v/>
      </c>
      <c r="EV109" s="8" t="str">
        <f t="shared" si="166"/>
        <v/>
      </c>
      <c r="EW109" s="8" t="str">
        <f t="shared" si="167"/>
        <v/>
      </c>
      <c r="EX109" s="8" t="str">
        <f t="shared" si="168"/>
        <v/>
      </c>
      <c r="EY109" s="8" t="str">
        <f t="shared" si="169"/>
        <v/>
      </c>
      <c r="EZ109" s="8" t="str">
        <f t="shared" si="170"/>
        <v/>
      </c>
      <c r="FA109" s="8" t="str">
        <f t="shared" si="171"/>
        <v/>
      </c>
      <c r="FB109" s="8" t="str">
        <f t="shared" si="172"/>
        <v/>
      </c>
      <c r="FC109" s="8" t="str">
        <f t="shared" si="173"/>
        <v/>
      </c>
      <c r="FD109" s="8" t="str">
        <f t="shared" si="174"/>
        <v/>
      </c>
      <c r="FE109" s="8" t="str">
        <f t="shared" si="175"/>
        <v/>
      </c>
      <c r="FF109" s="8" t="str">
        <f t="shared" si="176"/>
        <v/>
      </c>
      <c r="FG109" s="8" t="str">
        <f t="shared" si="177"/>
        <v/>
      </c>
      <c r="FH109" s="8" t="str">
        <f t="shared" si="178"/>
        <v/>
      </c>
      <c r="FI109" s="8" t="str">
        <f t="shared" si="179"/>
        <v/>
      </c>
      <c r="FJ109" s="8" t="str">
        <f t="shared" si="180"/>
        <v/>
      </c>
      <c r="FK109" s="8" t="str">
        <f t="shared" si="181"/>
        <v/>
      </c>
      <c r="FL109" s="8" t="str">
        <f t="shared" si="182"/>
        <v/>
      </c>
      <c r="FM109" s="8" t="str">
        <f t="shared" si="183"/>
        <v/>
      </c>
      <c r="FN109" s="8" t="str">
        <f t="shared" si="237"/>
        <v/>
      </c>
      <c r="FO109" s="8" t="str">
        <f t="shared" si="237"/>
        <v/>
      </c>
      <c r="FP109" s="8" t="str">
        <f t="shared" si="184"/>
        <v/>
      </c>
      <c r="FQ109" s="8" t="str">
        <f t="shared" si="185"/>
        <v/>
      </c>
      <c r="FR109" s="8" t="str">
        <f t="shared" si="186"/>
        <v/>
      </c>
      <c r="FS109" s="8" t="str">
        <f t="shared" si="187"/>
        <v/>
      </c>
      <c r="FT109" s="8" t="str">
        <f t="shared" si="188"/>
        <v/>
      </c>
      <c r="FU109" s="8" t="str">
        <f t="shared" si="189"/>
        <v/>
      </c>
      <c r="FV109" s="8" t="str">
        <f t="shared" si="190"/>
        <v/>
      </c>
      <c r="FW109" s="8" t="str">
        <f t="shared" si="238"/>
        <v/>
      </c>
      <c r="FX109" s="8" t="str">
        <f t="shared" si="238"/>
        <v/>
      </c>
      <c r="FY109" s="8" t="str">
        <f t="shared" si="238"/>
        <v/>
      </c>
      <c r="FZ109" s="8" t="str">
        <f t="shared" si="191"/>
        <v/>
      </c>
      <c r="GA109" s="8" t="str">
        <f t="shared" si="192"/>
        <v/>
      </c>
      <c r="GB109" s="8" t="str">
        <f t="shared" si="193"/>
        <v/>
      </c>
      <c r="GC109" s="8" t="str">
        <f t="shared" si="194"/>
        <v/>
      </c>
      <c r="GD109" s="8" t="str">
        <f t="shared" si="195"/>
        <v/>
      </c>
      <c r="GE109" s="8" t="str">
        <f t="shared" si="196"/>
        <v/>
      </c>
      <c r="GF109" s="8" t="str">
        <f t="shared" si="197"/>
        <v/>
      </c>
      <c r="GG109" s="8" t="str">
        <f t="shared" si="198"/>
        <v/>
      </c>
      <c r="GH109" s="8" t="str">
        <f t="shared" si="199"/>
        <v/>
      </c>
      <c r="GI109" s="8" t="str">
        <f t="shared" si="200"/>
        <v/>
      </c>
      <c r="GJ109" s="8" t="str">
        <f t="shared" si="201"/>
        <v/>
      </c>
      <c r="GK109" s="8" t="str">
        <f t="shared" si="202"/>
        <v/>
      </c>
      <c r="GL109" s="8" t="str">
        <f t="shared" si="203"/>
        <v/>
      </c>
      <c r="GM109" s="8" t="str">
        <f t="shared" si="204"/>
        <v/>
      </c>
      <c r="GN109" s="8" t="str">
        <f t="shared" si="205"/>
        <v/>
      </c>
      <c r="GO109" s="8" t="str">
        <f t="shared" si="206"/>
        <v/>
      </c>
      <c r="GP109" s="8" t="str">
        <f t="shared" si="207"/>
        <v/>
      </c>
      <c r="GQ109" s="8" t="str">
        <f t="shared" si="208"/>
        <v/>
      </c>
      <c r="GR109" s="8" t="str">
        <f t="shared" si="209"/>
        <v/>
      </c>
      <c r="GS109" s="8" t="str">
        <f t="shared" si="210"/>
        <v/>
      </c>
      <c r="GT109" s="8" t="str">
        <f t="shared" si="211"/>
        <v/>
      </c>
      <c r="GU109" s="8" t="str">
        <f t="shared" si="212"/>
        <v/>
      </c>
      <c r="GV109" s="8" t="str">
        <f t="shared" si="213"/>
        <v/>
      </c>
      <c r="GW109" s="8" t="str">
        <f t="shared" si="214"/>
        <v/>
      </c>
      <c r="GX109" s="8" t="str">
        <f t="shared" si="215"/>
        <v/>
      </c>
      <c r="GY109" s="8" t="str">
        <f t="shared" si="216"/>
        <v/>
      </c>
      <c r="GZ109" s="8" t="str">
        <f t="shared" si="217"/>
        <v/>
      </c>
      <c r="HA109" s="8" t="str">
        <f t="shared" si="218"/>
        <v/>
      </c>
      <c r="HB109" s="8" t="str">
        <f t="shared" si="219"/>
        <v/>
      </c>
      <c r="HC109" s="8" t="str">
        <f t="shared" si="220"/>
        <v/>
      </c>
      <c r="HD109" s="8" t="str">
        <f t="shared" si="221"/>
        <v/>
      </c>
      <c r="HE109" s="8" t="str">
        <f t="shared" si="222"/>
        <v/>
      </c>
      <c r="HF109" s="8" t="str">
        <f t="shared" si="223"/>
        <v/>
      </c>
      <c r="HG109" s="8" t="str">
        <f t="shared" si="224"/>
        <v/>
      </c>
      <c r="HH109" s="8" t="str">
        <f t="shared" si="225"/>
        <v/>
      </c>
      <c r="HI109" s="8" t="str">
        <f t="shared" si="226"/>
        <v/>
      </c>
      <c r="HJ109" s="8" t="str">
        <f t="shared" si="227"/>
        <v/>
      </c>
      <c r="HK109" s="8" t="str">
        <f t="shared" si="228"/>
        <v/>
      </c>
      <c r="HL109" s="8" t="str">
        <f t="shared" si="229"/>
        <v/>
      </c>
      <c r="HM109" s="8" t="str">
        <f t="shared" si="230"/>
        <v/>
      </c>
      <c r="HN109" s="8" t="str">
        <f t="shared" si="231"/>
        <v/>
      </c>
      <c r="HO109" s="8" t="str">
        <f t="shared" si="232"/>
        <v/>
      </c>
      <c r="HP109" s="8" t="str">
        <f t="shared" si="233"/>
        <v/>
      </c>
      <c r="HQ109" s="9"/>
      <c r="HR109" s="147" t="str">
        <f t="shared" si="134"/>
        <v/>
      </c>
      <c r="HS109" s="147" t="str">
        <f t="shared" si="234"/>
        <v/>
      </c>
      <c r="HT109" s="147" t="str">
        <f t="shared" si="235"/>
        <v/>
      </c>
      <c r="HU109" s="147" t="str">
        <f t="shared" si="236"/>
        <v/>
      </c>
      <c r="HV109" s="147" t="str">
        <f t="shared" si="135"/>
        <v/>
      </c>
      <c r="HW109" s="147" t="str">
        <f t="shared" si="136"/>
        <v/>
      </c>
      <c r="HX109" s="9"/>
      <c r="IA109" s="11"/>
      <c r="IB109" s="11">
        <f t="shared" si="137"/>
        <v>0</v>
      </c>
      <c r="IC109" s="34" t="str">
        <f t="shared" si="138"/>
        <v/>
      </c>
      <c r="IE109" s="12" t="s">
        <v>3</v>
      </c>
    </row>
    <row r="110" spans="1:239" ht="13.5" thickTop="1" x14ac:dyDescent="0.2">
      <c r="HZ110" s="10"/>
      <c r="IA110" s="11"/>
      <c r="IC110" s="11"/>
    </row>
    <row r="111" spans="1:239" x14ac:dyDescent="0.2">
      <c r="HZ111" s="10"/>
      <c r="IA111" s="11"/>
      <c r="IC111" s="11"/>
    </row>
    <row r="112" spans="1:239" x14ac:dyDescent="0.2">
      <c r="HZ112" s="10"/>
      <c r="IA112" s="11"/>
      <c r="IC112" s="11"/>
    </row>
    <row r="113" spans="234:237" x14ac:dyDescent="0.2">
      <c r="HZ113" s="10"/>
      <c r="IA113" s="11"/>
      <c r="IC113" s="11"/>
    </row>
    <row r="114" spans="234:237" x14ac:dyDescent="0.2">
      <c r="HZ114" s="10"/>
      <c r="IA114" s="11"/>
      <c r="IC114" s="11"/>
    </row>
    <row r="115" spans="234:237" x14ac:dyDescent="0.2">
      <c r="HZ115" s="10"/>
      <c r="IA115" s="11"/>
      <c r="IC115" s="11"/>
    </row>
    <row r="116" spans="234:237" x14ac:dyDescent="0.2">
      <c r="HZ116" s="10"/>
      <c r="IA116" s="11"/>
      <c r="IC116" s="11"/>
    </row>
    <row r="117" spans="234:237" x14ac:dyDescent="0.2">
      <c r="HZ117" s="10"/>
      <c r="IA117" s="11"/>
      <c r="IC117" s="11"/>
    </row>
    <row r="118" spans="234:237" x14ac:dyDescent="0.2">
      <c r="HZ118" s="10"/>
      <c r="IA118" s="11"/>
      <c r="IC118" s="11"/>
    </row>
    <row r="119" spans="234:237" x14ac:dyDescent="0.2">
      <c r="HZ119" s="10"/>
      <c r="IA119" s="11"/>
      <c r="IC119" s="11"/>
    </row>
    <row r="120" spans="234:237" x14ac:dyDescent="0.2">
      <c r="HZ120" s="10"/>
      <c r="IA120" s="11"/>
      <c r="IC120" s="11"/>
    </row>
    <row r="121" spans="234:237" x14ac:dyDescent="0.2">
      <c r="HZ121" s="10"/>
      <c r="IA121" s="11"/>
      <c r="IC121" s="11"/>
    </row>
    <row r="122" spans="234:237" x14ac:dyDescent="0.2">
      <c r="HZ122" s="10"/>
      <c r="IA122" s="11"/>
      <c r="IC122" s="11"/>
    </row>
    <row r="123" spans="234:237" x14ac:dyDescent="0.2">
      <c r="HZ123" s="10"/>
      <c r="IA123" s="11"/>
      <c r="IC123" s="11"/>
    </row>
    <row r="124" spans="234:237" x14ac:dyDescent="0.2">
      <c r="HZ124" s="10"/>
      <c r="IA124" s="11"/>
      <c r="IC124" s="11"/>
    </row>
  </sheetData>
  <sheetProtection password="E076" sheet="1" objects="1" scenarios="1"/>
  <mergeCells count="47">
    <mergeCell ref="DG4:DL8"/>
    <mergeCell ref="HR5:HW5"/>
    <mergeCell ref="GC5:GF5"/>
    <mergeCell ref="GG5:GJ5"/>
    <mergeCell ref="GK5:GN5"/>
    <mergeCell ref="HO5:HP5"/>
    <mergeCell ref="HG5:HK5"/>
    <mergeCell ref="HL5:HN5"/>
    <mergeCell ref="FE5:FH5"/>
    <mergeCell ref="DO5:DS5"/>
    <mergeCell ref="FI5:FL5"/>
    <mergeCell ref="EB5:EE5"/>
    <mergeCell ref="EF5:EI5"/>
    <mergeCell ref="ER5:EU5"/>
    <mergeCell ref="B3:C3"/>
    <mergeCell ref="E3:F3"/>
    <mergeCell ref="B1:I1"/>
    <mergeCell ref="B2:G2"/>
    <mergeCell ref="L3:M3"/>
    <mergeCell ref="K1:M2"/>
    <mergeCell ref="O1:R3"/>
    <mergeCell ref="F5:J5"/>
    <mergeCell ref="BG8:BM8"/>
    <mergeCell ref="BN8:BS8"/>
    <mergeCell ref="CS8:DA8"/>
    <mergeCell ref="BV8:BX8"/>
    <mergeCell ref="BY8:CA8"/>
    <mergeCell ref="CB8:CD8"/>
    <mergeCell ref="CE8:CG8"/>
    <mergeCell ref="CH8:CJ8"/>
    <mergeCell ref="CK8:CM8"/>
    <mergeCell ref="HZ9:IA9"/>
    <mergeCell ref="DT5:DW5"/>
    <mergeCell ref="DX5:EA5"/>
    <mergeCell ref="GO5:GR5"/>
    <mergeCell ref="GS5:GV5"/>
    <mergeCell ref="HC5:HF5"/>
    <mergeCell ref="FA5:FD5"/>
    <mergeCell ref="FM5:FQ5"/>
    <mergeCell ref="FR5:FT5"/>
    <mergeCell ref="GZ5:HB5"/>
    <mergeCell ref="EV5:EY5"/>
    <mergeCell ref="GW5:GY5"/>
    <mergeCell ref="FY5:GB5"/>
    <mergeCell ref="FU5:FX5"/>
    <mergeCell ref="EJ5:EM5"/>
    <mergeCell ref="EN5:EQ5"/>
  </mergeCells>
  <phoneticPr fontId="0" type="noConversion"/>
  <conditionalFormatting sqref="B10:B109">
    <cfRule type="cellIs" dxfId="17" priority="175" stopIfTrue="1" operator="equal">
      <formula>"ok"</formula>
    </cfRule>
    <cfRule type="cellIs" dxfId="16" priority="176" stopIfTrue="1" operator="equal">
      <formula>"Error"</formula>
    </cfRule>
  </conditionalFormatting>
  <conditionalFormatting sqref="C10:DD109">
    <cfRule type="expression" dxfId="15" priority="200" stopIfTrue="1">
      <formula>DO10="ok"</formula>
    </cfRule>
    <cfRule type="expression" dxfId="14" priority="201" stopIfTrue="1">
      <formula>DO10=""</formula>
    </cfRule>
  </conditionalFormatting>
  <conditionalFormatting sqref="D3">
    <cfRule type="cellIs" dxfId="13" priority="135" stopIfTrue="1" operator="equal">
      <formula>"Error"</formula>
    </cfRule>
    <cfRule type="cellIs" dxfId="12" priority="136" stopIfTrue="1" operator="equal">
      <formula>"OK"</formula>
    </cfRule>
  </conditionalFormatting>
  <conditionalFormatting sqref="G3">
    <cfRule type="cellIs" dxfId="11" priority="137" stopIfTrue="1" operator="equal">
      <formula>"Error"</formula>
    </cfRule>
    <cfRule type="cellIs" dxfId="10" priority="139" stopIfTrue="1" operator="equal">
      <formula>"OK"</formula>
    </cfRule>
  </conditionalFormatting>
  <conditionalFormatting sqref="L3">
    <cfRule type="cellIs" dxfId="9" priority="3" stopIfTrue="1" operator="equal">
      <formula>"Error"</formula>
    </cfRule>
    <cfRule type="cellIs" dxfId="8" priority="4" stopIfTrue="1" operator="equal">
      <formula>"OK"</formula>
    </cfRule>
  </conditionalFormatting>
  <conditionalFormatting sqref="DF10:DF109">
    <cfRule type="cellIs" dxfId="7" priority="5" stopIfTrue="1" operator="equal">
      <formula>"ok"</formula>
    </cfRule>
    <cfRule type="cellIs" dxfId="6" priority="6" stopIfTrue="1" operator="equal">
      <formula>"Error"</formula>
    </cfRule>
  </conditionalFormatting>
  <conditionalFormatting sqref="DG10:DL109">
    <cfRule type="expression" dxfId="5" priority="202" stopIfTrue="1">
      <formula>HR10="ok"</formula>
    </cfRule>
    <cfRule type="expression" dxfId="4" priority="203" stopIfTrue="1">
      <formula>HR10=""</formula>
    </cfRule>
  </conditionalFormatting>
  <conditionalFormatting sqref="DO10:HP109">
    <cfRule type="cellIs" dxfId="3" priority="161" stopIfTrue="1" operator="equal">
      <formula>"ok"</formula>
    </cfRule>
    <cfRule type="cellIs" dxfId="2" priority="162" stopIfTrue="1" operator="equal">
      <formula>""</formula>
    </cfRule>
  </conditionalFormatting>
  <conditionalFormatting sqref="HR10:HW109">
    <cfRule type="cellIs" dxfId="1" priority="17" stopIfTrue="1" operator="equal">
      <formula>"ok"</formula>
    </cfRule>
    <cfRule type="cellIs" dxfId="0" priority="18" stopIfTrue="1" operator="equal">
      <formula>""</formula>
    </cfRule>
  </conditionalFormatting>
  <dataValidations xWindow="560" yWindow="472" count="224">
    <dataValidation allowBlank="1" showInputMessage="1" showErrorMessage="1" promptTitle="Manufacturer Outdoor or Package" prompt="Enter the name of the Manufacturer of the Outdoor Unit or Package Unit in the cells below._x000a__x000a__x000a__x000a_" sqref="C9" xr:uid="{00000000-0002-0000-0100-000000000000}"/>
    <dataValidation allowBlank="1" showInputMessage="1" promptTitle="Brand Name(s)" prompt="Enter the Brand Name(s) in the cells below._x000a__x000a__x000a__x000a_" sqref="F9" xr:uid="{00000000-0002-0000-0100-000001000000}"/>
    <dataValidation allowBlank="1" showInputMessage="1" promptTitle="Individual Model Number" prompt="Enter the Individual Model Number covered by the Basic Model in the cells below. This should be the model number of the Outdoor Unit or Package Unit, as applicable._x000a__x000a__x000a__x000a_" sqref="I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L9" xr:uid="{00000000-0002-0000-0100-000003000000}"/>
    <dataValidation allowBlank="1" showInputMessage="1" promptTitle="Product Group Code" prompt="Enter an integer between 1 and 14 in the cells below._x000a__x000a_See the Product Group Codes worksheet for details on product group codes._x000a__x000a__x000a__x000a_" sqref="M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showInputMessage="1" promptTitle="Basic Model Number" prompt="Enter the Basic Model Number in the cells below. This number should be unique to the Basic Model._x000a__x000a__x000a__x000a_" sqref="H9" xr:uid="{00000000-0002-0000-0100-000006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N9" xr:uid="{00000000-0002-0000-0100-000007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O9" xr:uid="{00000000-0002-0000-0100-000008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P9" xr:uid="{00000000-0002-0000-0100-000009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Q9" xr:uid="{00000000-0002-0000-0100-00000A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G3" xr:uid="{00000000-0002-0000-0100-00000B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xr:uid="{00000000-0002-0000-0100-00000C000000}"/>
    <dataValidation allowBlank="1" showInputMessage="1" showErrorMessage="1" promptTitle="Cooling Capacity" prompt="Enter the Cooling Capacity in Btu per hour in the cells below. Cooling capacity should be measured in accordance with Appendix M1.  This should be a decimal number greater than zero._x000a__x000a__x000a__x000a_" sqref="S9" xr:uid="{00000000-0002-0000-0100-00000D000000}"/>
    <dataValidation allowBlank="1" showInputMessage="1" promptTitle="Is EER2 Based on an AEDM?" prompt="For split-system &amp; single-package air conditioners, answer whether EER2 is based on AEDM. Answer optional for other models. See §429.70 for info on AEDM requirements._x000a__x000a_An affirmative answer can be 'yes' or 'y' and a negative answer can be 'no' or 'n'._x000a__x000a__x000a__x000a_" sqref="AG9" xr:uid="{00000000-0002-0000-0100-00000E000000}"/>
    <dataValidation allowBlank="1" prompt="_x000a__x000a_" sqref="B10:B109 DF10:DF109" xr:uid="{00000000-0002-0000-0100-00000F000000}"/>
    <dataValidation allowBlank="1" showInputMessage="1" promptTitle="Manufacturer Indoor Unit" prompt="If applicable, enter the name of the Manufacturer of the Indoor Unit in the cells below._x000a__x000a__x000a__x000a_" sqref="D9" xr:uid="{00000000-0002-0000-0100-000010000000}"/>
    <dataValidation allowBlank="1" showInputMessage="1" promptTitle="Manuf. Air Mover or Indoor Unit" prompt="If applicable, enter the name of the Manufacturer of the Air Mover or Indoor Unit if the fan is part of the Indoor Unit in the cells below._x000a__x000a__x000a__x000a_" sqref="E9" xr:uid="{00000000-0002-0000-0100-000011000000}"/>
    <dataValidation allowBlank="1" showInputMessage="1" promptTitle="Individual Model No. Indoor Unit" prompt="If applicable, enter the Individual Model Number of the Indoor Unit in the cells below._x000a__x000a__x000a__x000a_" sqref="J9" xr:uid="{00000000-0002-0000-0100-000012000000}"/>
    <dataValidation allowBlank="1" showInputMessage="1" promptTitle="Model Air Mover or Indoor Unit" prompt="If applicable, enter the Individual Model Number of the Air Mover or Indoor Unit if the Fan is part of the Indoor Unit in the cells below._x000a__x000a__x000a__x000a_" sqref="K9" xr:uid="{00000000-0002-0000-0100-000013000000}"/>
    <dataValidation allowBlank="1" showInputMessage="1" promptTitle="Sample Size for EER2" prompt="For split-system and single-package AC, enter the Sample Size for EER2 in the cells below. For other models, the answer is optional._x000a__x000a_If the answer to the AEDM for EER2 question is yes, entry should be 0, otherwise entry should be an integer &gt; 0._x000a__x000a__x000a__x000a_" sqref="AI9" xr:uid="{00000000-0002-0000-0100-000014000000}"/>
    <dataValidation allowBlank="1" showInputMessage="1" promptTitle="Energy Efficiency Ratio 2" prompt="For split-system and single-package AC, enter the Energy Efficiency Ratio 2 in Btu per Watt-hour below.  For other models, the answer is optional._x000a__x000a_The entry should be a decimal number greater than zero._x000a__x000a__x000a__x000a_" sqref="AJ9" xr:uid="{00000000-0002-0000-0100-000015000000}"/>
    <dataValidation allowBlank="1" showInputMessage="1" showErrorMessage="1" promptTitle="Name of AEDM for EER2" prompt="If you enter 'yes' under &quot;Is EER2 Based on the Use of an Alternative Efficiency Determination Method (AEDM)?&quot;, enter the name of the AEDM in the cells below. _x000a_" sqref="AH9" xr:uid="{00000000-0002-0000-0100-000016000000}"/>
    <dataValidation allowBlank="1" showInputMessage="1" promptTitle="Is HSPF2 Based on an AEDM?" prompt="For Heat Pumps only, answer whether HSPF2 is based on an AEDM in the cells below. See §429.70 for information on AEDM requirements._x000a__x000a_An affirmative answer can be either 'yes' or 'y' and a negative answer can be either 'no' or 'n'._x000a__x000a__x000a__x000a_" sqref="Y9" xr:uid="{00000000-0002-0000-0100-000017000000}"/>
    <dataValidation allowBlank="1" showInputMessage="1" showErrorMessage="1" promptTitle="Name of AEDM for HSPF2" prompt="If you enter 'yes' under &quot;For Heat Pumps only, Is HSPF2 Based on the Use of an AEDM&quot;, enter the name of the AEDM in the cells below. _x000a__x000a__x000a__x000a_" sqref="Z9" xr:uid="{00000000-0002-0000-0100-000018000000}"/>
    <dataValidation allowBlank="1" showInputMessage="1" promptTitle="Sample Size for SEER2" prompt="Enter the Sample Size for SEER2 in the cells below._x000a__x000a_If the answer to the AEDM for SEER2 question is yes, the entry should be 0, otherwise the entry should be an integer greater than zero._x000a__x000a__x000a__x000a_" sqref="W9" xr:uid="{00000000-0002-0000-0100-000019000000}"/>
    <dataValidation allowBlank="1" showInputMessage="1" promptTitle="Sample Size for HSPF2" prompt="For Heat Pumps only, enter the Sample Size for HSPF2 in the cells below._x000a__x000a_If the answer to the AEDM for HSPF2 question is yes, the entry should be 0, otherwise the entry should be an integer greater than zero._x000a__x000a__x000a__x000a_" sqref="AA9" xr:uid="{00000000-0002-0000-0100-00001A000000}"/>
    <dataValidation allowBlank="1" showInputMessage="1" promptTitle="Heating Seasonal Perf. Factor 2" prompt="For Heat Pumps only, enter the Heating Seasonal Performance Factor 2 in Btu per Watt-hour in the cells below.  This should be a decimal number greater than zero._x000a__x000a__x000a__x000a_" sqref="AB9" xr:uid="{00000000-0002-0000-0100-00001B000000}"/>
    <dataValidation errorStyle="information" allowBlank="1" showErrorMessage="1" errorTitle="Manufacturer Outdoor or Package" error="Please enter the name of the Manufacturer of the Outdoor Unit or the Package Unit._x000a_" prompt="_x000a_" sqref="C10:C109" xr:uid="{00000000-0002-0000-0100-00001C000000}"/>
    <dataValidation errorStyle="information" allowBlank="1" showErrorMessage="1" errorTitle="Individual Model Number" error="Please enter the Individual Model Number covered by the Basic Model._x000a_" prompt="_x000a_" sqref="I10:I109" xr:uid="{00000000-0002-0000-0100-00001D000000}"/>
    <dataValidation errorStyle="information" allowBlank="1" showErrorMessage="1" errorTitle="Brand Name(s)" error="Please enter the Brand name._x000a_" prompt="_x000a_" sqref="F10:F109" xr:uid="{00000000-0002-0000-0100-00001E000000}"/>
    <dataValidation errorStyle="information" allowBlank="1" showErrorMessage="1" errorTitle="Basic Model Number" error="Please enter the Basic Model Number._x000a_" prompt="_x000a_" sqref="H10:H109" xr:uid="{00000000-0002-0000-0100-00001F000000}"/>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L10:L109" xr:uid="{00000000-0002-0000-0100-000020000000}">
      <formula1>IF(OR(L10="n",L10="c",L10="e",L10="d",L10="f"),TRUE,FALSE)</formula1>
    </dataValidation>
    <dataValidation type="custom" operator="greaterThanOrEqual" allowBlank="1" showErrorMessage="1" errorTitle="Certification Based on Waiver?" error="The entry should be either 'yes', 'y', 'no', or 'n'._x000a_" sqref="N10:N109" xr:uid="{00000000-0002-0000-0100-000021000000}">
      <formula1>IF(N10="yes",TRUE,IF(N10="y",TRUE,IF(N10="no",TRUE,IF(N10="n",TRUE,FALSE))))</formula1>
    </dataValidation>
    <dataValidation type="custom" operator="greaterThanOrEqual" showErrorMessage="1" errorTitle="Date of Waiver, if Applicable" error="Either the answer is not 'yes' or 'y' in the previous column or the entry is not in the  M/D/YYYY format._x000a_" prompt="_x000a__x000a_" sqref="Q10:Q109 O10:O109" xr:uid="{00000000-0002-0000-0100-000022000000}">
      <formula1>IF(ISNUMBER(O10),IF(ISBLANK(N10)=TRUE,FALSE,IF(N10="yes",IF(O10&lt;1,FALSE,TRUE),IF(N10="y",IF(O10&lt;1,FALSE,TRUE),FALSE))),FALSE)</formula1>
    </dataValidation>
    <dataValidation type="custom" operator="greaterThanOrEqual" allowBlank="1" showErrorMessage="1" errorTitle="Cert. Based on Exception Relief?" error="The entry should be either 'yes', 'y', 'no', or 'n'._x000a_" prompt="_x000a__x000a_" sqref="P10:P109" xr:uid="{00000000-0002-0000-0100-000023000000}">
      <formula1>IF(P10="yes",TRUE,IF(P10="y",TRUE,IF(P10="no",TRUE,IF(P10="n",TRUE,FALSE))))</formula1>
    </dataValidation>
    <dataValidation allowBlank="1" showInputMessage="1" promptTitle="Is SEER2 Based on an AEDM?" prompt="Answer whether SEER2 is based on an AEDM in the cells below. See §429.70 for information on AEDM requirements._x000a__x000a_An affirmative answer can be either 'yes' or 'y' and a negative answer can be either 'no' or 'n'._x000a__x000a__x000a__x000a_" sqref="U9" xr:uid="{00000000-0002-0000-0100-000024000000}"/>
    <dataValidation allowBlank="1" showInputMessage="1" showErrorMessage="1" promptTitle="Name of AEDM for SEER2" prompt="If you enter 'yes' under &quot;Is SEER2 Based on the Use of an Alternative Efficiency Determination Method (AEDM)?&quot;, enter the name of the AEDM in the cells below. _x000a__x000a__x000a__x000a_" sqref="V9" xr:uid="{00000000-0002-0000-0100-000025000000}"/>
    <dataValidation allowBlank="1" showInputMessage="1" promptTitle="SEER2" prompt="Enter the Seasonal Energy Efficiency Ratio 2 in Btu per Watt-hour  in the cells below.  This should be a decimal number greater than zero._x000a__x000a__x000a__x000a_" sqref="X9" xr:uid="{00000000-0002-0000-0100-000026000000}"/>
    <dataValidation allowBlank="1" showInputMessage="1" promptTitle="Is Off Mode Power Based on AEDM?" prompt="Answer whether Average Off Mode Power Consumption is based on an AEDM. Optional if indoor unit was manufactured by an ICM. See §429.70 for info on AEDM requirements._x000a__x000a_An affirmative answer can be 'yes' or 'y' and a negative answer can be 'no' or 'n'._x000a__x000a__x000a__x000a_" sqref="AC9" xr:uid="{00000000-0002-0000-0100-000027000000}"/>
    <dataValidation type="custom" allowBlank="1" showErrorMessage="1" errorTitle="Is Off Mode Power Based on AEDM?" error="The entry should be either 'yes', 'y', 'no', or 'n'._x000a_" sqref="AC10:AC109" xr:uid="{00000000-0002-0000-0100-000028000000}">
      <formula1>IF(AC10="yes",TRUE,IF(AC10="y",TRUE,IF(AC10="no",TRUE,IF(AC10="n",TRUE,FALSE))))</formula1>
    </dataValidation>
    <dataValidation allowBlank="1" showInputMessage="1" showErrorMessage="1" promptTitle="Name of AEDM for Off Mode Power" prompt="If you enter 'yes' under &quot;Is the Average Off Mode Power Consumption Based on the Use of an Alternative Efficiency Determination Method (AEDM)?&quot;, enter the name of the AEDM in the cells below. _x000a__x000a__x000a__x000a_" sqref="AD9" xr:uid="{00000000-0002-0000-0100-000029000000}"/>
    <dataValidation type="custom" allowBlank="1" showErrorMessage="1" errorTitle="Name of AEDM for Off Mode Power" error="The answer is not 'yes' or 'y' in the previous column._x000a_" sqref="AD10:AD109" xr:uid="{00000000-0002-0000-0100-00002A000000}">
      <formula1>IF(ISBLANK(AC10)=TRUE,FALSE,IF(AC10="yes",IF(ISBLANK(AD10),FALSE,TRUE),IF(AC10="y",IF(ISBLANK(AD10),FALSE,TRUE),FALSE)))</formula1>
    </dataValidation>
    <dataValidation allowBlank="1" showInputMessage="1" promptTitle="Rating Based on This Combination" prompt="Answer whether the Average Off Mode Power Consumption Rating is based on Testing of this Combination in the cells below ._x000a__x000a_An affirmative answer can be either 'yes' or 'y' and a negative answer can be either 'no' or 'n'._x000a__x000a__x000a__x000a_" sqref="AE9" xr:uid="{00000000-0002-0000-0100-00002B000000}"/>
    <dataValidation allowBlank="1" showInputMessage="1" promptTitle="Avg. Off Mode Power Consumption" prompt="Enter the Average Off Mode Power Consumption in Watts in the cells below.  This should be a decimal number greater than zero._x000a__x000a__x000a__x000a_" sqref="AF9" xr:uid="{00000000-0002-0000-0100-00002C000000}"/>
    <dataValidation allowBlank="1" showInputMessage="1" showErrorMessage="1" promptTitle="Coil-Only or Blower Coil System?" prompt="For Single-Split System Equipment only enter one of the following in the cells below:_x000a__x000a_C  if the Represented Value is for a Coil-Only System, or_x000a_B  if it is for a Blower Coil System_x000a__x000a_If the equipment is not a Single-Split-System, leave the cell blank._x000a__x000a__x000a__x000a_" sqref="AK9" xr:uid="{00000000-0002-0000-0100-00002D000000}"/>
    <dataValidation allowBlank="1" showInputMessage="1" showErrorMessage="1" promptTitle="Can Model be Sold in Southeast?" prompt="For split-system AC only, answer whether Basic Model can be sold in Southeast (AL, AR, DE, FL, GA, HI, KY, LA, MD, MS, NC, OK, SC, TN, TX, VA, DC, PR &amp; U.S. Territories)._x000a__x000a_Affirmative answer can be 'yes' or 'y' and negative answer can be 'no' or 'n'._x000a__x000a__x000a__x000a_" sqref="AL9" xr:uid="{00000000-0002-0000-0100-00002E000000}"/>
    <dataValidation allowBlank="1" showInputMessage="1" showErrorMessage="1" promptTitle="Can Model be Sold in Southwest?" prompt="For split-system and single-package (other than space-constrained) AC only, answer whether the Basic Model can be sold in the Southwest (AZ, CA, NV, NM).  _x000a__x000a_An affirmative answer can be 'yes' or 'y' and a negative answer can be 'no' or 'n'._x000a__x000a__x000a__x000a_" sqref="AM9" xr:uid="{00000000-0002-0000-0100-00002F000000}"/>
    <dataValidation allowBlank="1" showInputMessage="1" showErrorMessage="1" promptTitle="Cooling Full Load Air Volume" prompt="Enter the Cooling Full Load Air Volume Rate in standard cubic feet per minute in the cells below.  _x000a__x000a_This should be a decimal number greater than zero._x000a__x000a__x000a__x000a_" sqref="AP9" xr:uid="{00000000-0002-0000-0100-000030000000}"/>
    <dataValidation type="decimal" operator="greaterThan" allowBlank="1" showErrorMessage="1" errorTitle="Cooling Full Load Air Volume" error="The Cooling Full Load Air Volume Rate in standard cubic feet per minute should be a decimal number greater than zero._x000a_" sqref="AP10:AP109" xr:uid="{00000000-0002-0000-0100-000031000000}">
      <formula1>0</formula1>
    </dataValidation>
    <dataValidation allowBlank="1" showInputMessage="1" showErrorMessage="1" promptTitle="Cooling Intermediate Air Volume " prompt="If applicable, enter the Cooling Intermediate Air Volume Rate in standard cubic feet per minute in the cells below.  _x000a__x000a_This should be a decimal number greater than zero._x000a__x000a__x000a__x000a_" sqref="AQ9" xr:uid="{00000000-0002-0000-0100-000032000000}"/>
    <dataValidation allowBlank="1" showInputMessage="1" showErrorMessage="1" promptTitle="Cooling Minimum Air Volume" prompt="If applicable, enter the Cooling Minimum Air Volume Rate in standard cubic feet per minute in the cells below.  _x000a__x000a_This should be a decimal number greater than zero._x000a__x000a__x000a__x000a_" sqref="AR9" xr:uid="{00000000-0002-0000-0100-000033000000}"/>
    <dataValidation allowBlank="1" showInputMessage="1" showErrorMessage="1" promptTitle="Heating Full Load Air Volume" prompt="For Heat Pumps only, enter the Heating Full Load Air Volume Rate in standard cubic feet per minute, if applicable._x000a__x000a_This should be a decimal number greater than zero._x000a__x000a__x000a__x000a_" sqref="AS9" xr:uid="{00000000-0002-0000-0100-000034000000}"/>
    <dataValidation allowBlank="1" showInputMessage="1" showErrorMessage="1" promptTitle="Heating Intermediate Air Volume" prompt="For Heat Pumps only, enter the Heating Intermediate Air Volume Rate in standard cubic feet per minute, if applicable._x000a__x000a_This should be a decimal number greater than zero._x000a__x000a__x000a__x000a_" sqref="AT9" xr:uid="{00000000-0002-0000-0100-000035000000}"/>
    <dataValidation allowBlank="1" showInputMessage="1" showErrorMessage="1" promptTitle="Heating Minimum Air Volume" prompt="For Heat Pumps only, enter the Heating Minimum Air Volume Rate in standard cubic feet per minute, if applicable._x000a__x000a_This should be a decimal number greater than zero._x000a__x000a__x000a__x000a_" sqref="AU9" xr:uid="{00000000-0002-0000-0100-000036000000}"/>
    <dataValidation allowBlank="1" showInputMessage="1" showErrorMessage="1" promptTitle="Heating Nominal Air Volume" prompt="For Heat Pumps only, enter the Heating Nominal Air Volume Rate in standard cubic feet per minute._x000a__x000a_This should be a decimal number greater than zero._x000a__x000a__x000a__x000a_" sqref="AV9" xr:uid="{00000000-0002-0000-0100-000037000000}"/>
    <dataValidation allowBlank="1" showInputMessage="1" showErrorMessage="1" promptTitle="Type of Metering Device" prompt="Enter one of following in cells below to indicate the Type of Metering Device:_x000a__x000a_FO - Fixed Orifice_x000a_TEV - Thermostatic Expansion Valve_x000a_EEV - Electronic Expansion Valve_x000a_Other - Other Type of Metering Device_x000a__x000a__x000a__x000a_" sqref="AW9" xr:uid="{00000000-0002-0000-0100-000038000000}"/>
    <dataValidation type="custom" allowBlank="1" showErrorMessage="1" errorTitle="Type of Metering Device" error="Entry should be one of:_x000a__x000a_FO - Fixed Orifice_x000a_TEV - Thermostatic Expansion Valve_x000a_EEV - Electronic Expansion Valve_x000a_Other - Other Type of Metering Device_x000a_" promptTitle="Action" sqref="AW10:AW109" xr:uid="{00000000-0002-0000-0100-000039000000}">
      <formula1>IF(OR(AW10="FO",AW10="TEV",AW10="EEV",AW10="Other"),TRUE,FALSE)</formula1>
    </dataValidation>
    <dataValidation allowBlank="1" showInputMessage="1" showErrorMessage="1" promptTitle="Duration of Compressor Break-in " prompt="Enter the Duration of Compressor Break-In Period in hours in the cells below. If there is no compressor break-in period, enter '0'._x000a__x000a_The entry should be a decimal number greater than or equal to zero._x000a__x000a__x000a__x000a_" sqref="AX9" xr:uid="{00000000-0002-0000-0100-00003A000000}"/>
    <dataValidation allowBlank="1" showInputMessage="1" showErrorMessage="1" promptTitle="Degradation Coeff. for Cooling" prompt="In the cells below, enter:_x000a__x000a_Optional - if the Optional tests were used to determine the Degradation Coefficient for Cooling, or_x000a__x000a_Default - if the Default Value was used._x000a__x000a__x000a__x000a__x000a__x000a__x000a_" sqref="AY9" xr:uid="{00000000-0002-0000-0100-00003B000000}"/>
    <dataValidation type="custom" allowBlank="1" showErrorMessage="1" errorTitle="Degradation Coeff. for Cooling" error="The entry should be either 'Optional' or 'Default'._x000a_" promptTitle="Action" sqref="AY10:AY109" xr:uid="{00000000-0002-0000-0100-00003C000000}">
      <formula1>IF(OR(AY10="Optional",AY10="Default"),TRUE,FALSE)</formula1>
    </dataValidation>
    <dataValidation allowBlank="1" showInputMessage="1" showErrorMessage="1" promptTitle="Degradation Coeff. for Heating" prompt="For Heat Pumps only, in the cells below, enter:_x000a__x000a_Optional - if the Optional tests were used to determine the Degradation Coefficient for Heating, or_x000a__x000a_Default - if the Default Value was used._x000a__x000a__x000a__x000a_" sqref="AZ9" xr:uid="{00000000-0002-0000-0100-00003D000000}"/>
    <dataValidation allowBlank="1" showInputMessage="1" showErrorMessage="1" promptTitle="Temp. Crankcase Heater Turns On" prompt="If applicable, enter the Temperature at Which the Crankcase Heater with Controls is Designed to Turn On in degrees F in the cells below. An entry is optional if the Indoor Unit was manufactured by an ICM._x000a__x000a_This should be a decimal number._x000a__x000a__x000a__x000a_" sqref="BA9" xr:uid="{00000000-0002-0000-0100-00003E000000}"/>
    <dataValidation allowBlank="1" showInputMessage="1" showErrorMessage="1" promptTitle="Maximum Time Between Defrosts" prompt="For Heat Pumps only, enter the Maximum Time Between Defrosts as Allowed by the Controls in hours in the cells below. An entry is optional if the Indoor Unit was manufactured by an ICM._x000a__x000a_This should be a decimal number greater than zero._x000a__x000a__x000a__x000a_" sqref="BD9" xr:uid="{00000000-0002-0000-0100-00003F000000}"/>
    <dataValidation allowBlank="1" showInputMessage="1" promptTitle="Number of Indoor Fans" prompt="Only if there is more than one fan in a Ducted System, enter the Number of Indoor Fans in the cells below. This should be an integer greater than or equal to 2._x000a__x000a_Otherwise, leave the cell blank._x000a__x000a_For Outdoor Units with No Match, leave the cell blank._x000a__x000a__x000a__x000a_" sqref="BG9" xr:uid="{00000000-0002-0000-0100-000040000000}"/>
    <dataValidation allowBlank="1" showInputMessage="1" promptTitle="ASHRAE Numbers of Refrigerants" prompt="Enter ASHRAE designated numbers of all Refrigerant Types acceptable for use with rated unit or combination. Entries should be in the form of &quot;R-&quot; followed by numbers and/or letters. Separate multiple entries w/commas. Optional for single-package sys._x000a__x000a__x000a__x000a__x000a_" sqref="R9" xr:uid="{00000000-0002-0000-0100-000041000000}"/>
    <dataValidation allowBlank="1" showInputMessage="1" promptTitle="Appendix M1 Heating Capacity" prompt="For heat pumps only, it is optional to enter the Heating Capacity in Btu per hour in the cells below. Heating capacity should be measured in accordance with Appendix M1._x000a__x000a_No entry should be made for air conditioners._x000a__x000a__x000a__x000a_" sqref="T9" xr:uid="{00000000-0002-0000-0100-000042000000}"/>
    <dataValidation operator="greaterThanOrEqual" error="_x000a_" prompt="_x000a__x000a_" sqref="R10:R109" xr:uid="{00000000-0002-0000-0100-000043000000}"/>
    <dataValidation type="decimal" operator="greaterThan" allowBlank="1" showErrorMessage="1" errorTitle="Temp. Crankcase Heater Turns On" error="If applicable, the Temperature at Which the Crankcase Heater is Designed to Turn On in degrees F should be a decimal number._x000a_" sqref="BA10:BA109" xr:uid="{00000000-0002-0000-0100-000044000000}">
      <formula1>-459.67</formula1>
    </dataValidation>
    <dataValidation allowBlank="1" showInputMessage="1" promptTitle="Temp for Lock of Low Cap Cooling" prompt="For Central AC&amp;HP that have Two-Capacity Compressors that Lock Out Low Capacity Operation for Cooling at Higher Outdoor Temperatures, enter the Outdoor Temperature at Which the Unit Locks Out Low Capacity Operation in degrees F._x000a__x000a__x000a__x000a_" sqref="DB9" xr:uid="{00000000-0002-0000-0100-000045000000}"/>
    <dataValidation allowBlank="1" showInputMessage="1" promptTitle="Controls Limit Simul Op of Fans?" prompt="If the answer to &quot;Number of Indoor Fans&quot; is an integer &gt;= 2, indicate whether controls limit the simultaneous operation of all fans within the single indoor unit in the cells below. Answer 'yes', 'y', 'no' or 'n'._x000a__x000a_Otherwise, leave the cell blank._x000a__x000a__x000a__x000a_" sqref="BH9" xr:uid="{00000000-0002-0000-0100-000046000000}"/>
    <dataValidation allowBlank="1" showInputMessage="1" promptTitle="Fans for Full-Load Air Vol. Rate" prompt="If you answer 'yes' or 'y' in the previous column, indicate Which Fans Operate to Attain the Full-Load Air Volume Rate in the cells below._x000a__x000a_Otherwise, leave the cell blank._x000a__x000a__x000a__x000a_" sqref="BI9" xr:uid="{00000000-0002-0000-0100-000047000000}"/>
    <dataValidation allowBlank="1" showInputMessage="1" promptTitle="Allocation of Full-Load Air Rate" prompt="If applicable and the answer to &quot;Number of Indoor Fans&quot; is &gt;=2, enter the Allocation of the Full-Load Air Volume Rate to Each Operational Fan when Different Capacity Blowers are Connected to the Common Duct._x000a__x000a_Otherwise, leave the cell blank._x000a__x000a__x000a__x000a_" sqref="BJ9" xr:uid="{00000000-0002-0000-0100-000048000000}"/>
    <dataValidation allowBlank="1" sqref="BK9:BL9" xr:uid="{00000000-0002-0000-0100-000049000000}"/>
    <dataValidation allowBlank="1" prompt="_x000a_" sqref="BM9" xr:uid="{00000000-0002-0000-0100-00004A000000}"/>
    <dataValidation allowBlank="1" showInputMessage="1" promptTitle="Airflow-Control - Cooling Full" prompt="For Blower Coil Systems only, enter the Airflow-Control Settings for Cooling Full Load Operation in the cells below._x000a__x000a_Otherwise, leave the cell blank._x000a__x000a__x000a__x000a__x000a__x000a__x000a__x000a_" sqref="BN9" xr:uid="{00000000-0002-0000-0100-00004B000000}"/>
    <dataValidation allowBlank="1" showInputMessage="1" promptTitle="Airflow-Control - Cooling Inter." prompt="For Blower Coil Systems only and if applicable, enter the Airflow-Control Settings or Alternative Instructions for Setting Fan Speeds to Achieve the Cooling Intermediate Air Volume Rate in the cells below._x000a__x000a_Otherwise, leave the cell blank._x000a__x000a__x000a__x000a_" sqref="BO9" xr:uid="{00000000-0002-0000-0100-00004C000000}"/>
    <dataValidation allowBlank="1" showInputMessage="1" promptTitle="Airflow-Control - Cooling Min." prompt="For Blower Coil Systems only and if applicable, enter the Airflow-Control Settings or Alternative Instructions for Setting Fan Speeds to Achieve the Cooling Minimum Air Volume Rate in the cells below._x000a__x000a_Otherwise, leave the cell blank._x000a__x000a__x000a__x000a_" sqref="BP9" xr:uid="{00000000-0002-0000-0100-00004D000000}"/>
    <dataValidation allowBlank="1" showInputMessage="1" promptTitle="Airflow-Control - Heating Full" prompt="For Blower Coil Systems only and if applicable, enter the Airflow-Control Settings or Alternative Instructions for Setting Fan Speeds to Achieve the Heating Full Load Air Volume Rate in the cells below._x000a__x000a_Otherwise, leave the cell blank._x000a__x000a__x000a__x000a_" sqref="BQ9" xr:uid="{00000000-0002-0000-0100-00004E000000}"/>
    <dataValidation allowBlank="1" showInputMessage="1" promptTitle="Airflow-Control - Heating Inter." prompt="For Blower Coil Systems only and if applicable, enter the Airflow-Control Settings or Alternative Instructions for Setting Fan Speeds to Achieve the Heating Intermediate Air Volume Rate in the cells below._x000a__x000a_Otherwise, leave the cell blank._x000a__x000a__x000a__x000a_" sqref="BR9" xr:uid="{00000000-0002-0000-0100-00004F000000}"/>
    <dataValidation allowBlank="1" showInputMessage="1" promptTitle="Airflow-Control - Heating Min." prompt="For Blower Coil Systems only and if applicable, enter the Airflow-Control Settings or Alternative Instructions for Setting Fan Speeds to Achieve the Heating Minimum Air Volume Rate in the cells below._x000a__x000a_Otherwise, leave the cell blank._x000a__x000a__x000a__x000a_" sqref="BS9" xr:uid="{00000000-0002-0000-0100-000050000000}"/>
    <dataValidation allowBlank="1" showInputMessage="1" promptTitle="Frosting Interval" prompt="For Heat Pumps with Time Adaptive Defrost only, enter the Frosting Interval to be Used During the Frost Accumulation Tests in hours below. This should be a decimal number &gt; 0. Optional if Indoor Unit manuf. by an ICM._x000a__x000a_Otherwise, leave the cell blank._x000a__x000a__x000a__x000a_" sqref="BE9" xr:uid="{00000000-0002-0000-0100-000051000000}"/>
    <dataValidation allowBlank="1" showInputMessage="1" promptTitle="Orientation for Testing" prompt="For Indoor Units Designed for Both Horizontal and Vertical Installation only, enter the Orientation Used for Testing in the cells below.  The entry should be either &quot;H&quot; for Horizontal or &quot;V&quot; for Vertical._x000a__x000a_Otherwise, leave the cell blank._x000a__x000a__x000a__x000a_" sqref="BT9" xr:uid="{00000000-0002-0000-0100-000052000000}"/>
    <dataValidation allowBlank="1" showInputMessage="1" promptTitle="Airflow Direction for Testing" prompt="For Indoor Units with Both Up-flow and Down-flow Vertical Installations only, enter the Airflow Direction Used for Testing in the cells below.  The entry should be either &quot;U&quot; for Up-flow or &quot;D&quot; for Down-flow._x000a__x000a_Otherwise, leave the cell blank._x000a__x000a__x000a__x000a_" sqref="BU9" xr:uid="{00000000-0002-0000-0100-000053000000}"/>
    <dataValidation type="custom" allowBlank="1" showErrorMessage="1" errorTitle="Rating Based on This Combination" error="The entry should be either 'yes', 'y', 'no', or 'n'._x000a_" sqref="AE10:AE109" xr:uid="{00000000-0002-0000-0100-000054000000}">
      <formula1>IF(AE10="yes",TRUE,IF(AE10="y",TRUE,IF(AE10="no",TRUE,IF(AE10="n",TRUE,FALSE))))</formula1>
    </dataValidation>
    <dataValidation allowBlank="1" showInputMessage="1" showErrorMessage="1" promptTitle="Variable Speed Compressor System" prompt="Answer whether this is a Variable Speed Compressor System in the cells below ._x000a__x000a_An affirmative answer can be either 'yes' or 'y' and a negative answer can be either 'no' or 'n'._x000a__x000a__x000a__x000a_" sqref="AO9" xr:uid="{00000000-0002-0000-0100-000055000000}"/>
    <dataValidation type="custom" operator="greaterThan" allowBlank="1" showErrorMessage="1" errorTitle="Cooling Intermediate Air Volume" error="Either:_x000a__x000a_You did not indicate that this was a Variable Speed Compressor System, or_x000a__x000a_The Cooling Intermediate Load Air Volume Rate should be a decimal number greater than zero._x000a_" sqref="AQ10:AQ109" xr:uid="{00000000-0002-0000-0100-000056000000}">
      <formula1>IF(OR($AO10="yes",$AO10="y"),IF(ISNUMBER(AQ10),IF(AQ10&gt;0,TRUE,FALSE),FALSE),FALSE)</formula1>
    </dataValidation>
    <dataValidation type="custom" operator="greaterThan" allowBlank="1" showErrorMessage="1" errorTitle="Cooling Minimum Air Volume" error="The Cooling Minimum Air Volume Rate in standard cubic feet per minute should be a decimal number greater than zero._x000a_" sqref="AR10:AR109" xr:uid="{00000000-0002-0000-0100-000057000000}">
      <formula1>IF(OR($AO10="yes",$AO10="y"),IF(ISNUMBER(AR10),IF(AR10&gt;0,TRUE,FALSE),FALSE),IF(ISNUMBER(AR10),IF(AR10&gt;0,TRUE,FALSE),FALSE))</formula1>
    </dataValidation>
    <dataValidation allowBlank="1" showErrorMessage="1" sqref="BB9:BC9" xr:uid="{00000000-0002-0000-0100-000058000000}"/>
    <dataValidation allowBlank="1" showInputMessage="1" promptTitle="Manually Initiating Defrost" prompt="For Heat Pumps with Time Adaptive Defrost only, enter the Procedure for Manually Initiating the Defrost at the Specified Time in the cells below. An entry is optional if the Indoor Unit was manufactured by an ICM._x000a__x000a_Otherwise, leave the cell blank._x000a__x000a__x000a__x000a_" sqref="BF9" xr:uid="{00000000-0002-0000-0100-000059000000}"/>
    <dataValidation allowBlank="1" showInputMessage="1" promptTitle="Set Point - Cooling Full" prompt="For Variable Speed Equip. only, enter the Compressor Frequency Set Point in Hertz for Cooling Full Speed Compressor Operation. Entry should be a number &gt;0. Entry is optional if Indoor Unit was manuf'd by an ICM._x000a__x000a_Otherwise, leave cell blank._x000a__x000a__x000a__x000a_" sqref="BV9" xr:uid="{00000000-0002-0000-0100-00005A000000}"/>
    <dataValidation allowBlank="1" showInputMessage="1" promptTitle="Set Point - Cooling Inter." prompt="For Variable Speed Equip. only, enter the Compressor Frequency Set Point in Hertz for Cooling Intermediate Speed Compressor Operation. Entry should be a number &gt;0. Entry is optional if Indoor Unit was manuf'd by an ICM._x000a__x000a_Otherwise, leave cell blank._x000a__x000a__x000a__x000a_" sqref="BW9" xr:uid="{00000000-0002-0000-0100-00005B000000}"/>
    <dataValidation allowBlank="1" showInputMessage="1" promptTitle="Set Point - Cooling Min." prompt="For Variable Speed Equip. only, enter the Compressor Frequency Set Point in Hertz for Cooling Minimum Speed Compressor Operation. Entry should be a number &gt;0. Entry is optional if Indoor Unit was manuf'd by an ICM._x000a__x000a_Otherwise, leave cell blank._x000a__x000a__x000a__x000a_" sqref="BX9" xr:uid="{00000000-0002-0000-0100-00005C000000}"/>
    <dataValidation allowBlank="1" showInputMessage="1" promptTitle="Set Point - Heating Full" prompt="For Variable Speed HPs only, enter the Compressor Frequency Set Point in Hertz for Heating Full Speed Compressor Operation. Entry should be a number &gt;0. Entry is optional if Indoor Unit was manuf'd by an ICM._x000a__x000a_Otherwise, leave cell blank._x000a__x000a__x000a__x000a_" sqref="BY9" xr:uid="{00000000-0002-0000-0100-00005D000000}"/>
    <dataValidation allowBlank="1" showInputMessage="1" promptTitle="Set Point - Heating Inter." prompt="For Variable Speed HPs only, enter the Compressor Frequency Set Point in Hertz for Heating Intermediate Speed Compressor Operation. Entry should be a number &gt;0. Entry is optional if Indoor Unit was manuf'd by an ICM._x000a__x000a_Otherwise, leave cell blank._x000a__x000a__x000a__x000a_" sqref="BZ9" xr:uid="{00000000-0002-0000-0100-00005E000000}"/>
    <dataValidation allowBlank="1" showInputMessage="1" promptTitle="Set Point - Heating Min." prompt="For Variable Speed HPs only, enter the Compressor Frequency Set Point in Hertz for Heating Minimum Speed Compressor Operation. Entry should be a number &gt;0. Entry is optional if Indoor Unit was manuf'd by an ICM._x000a__x000a_Otherwise, leave cell blank._x000a__x000a__x000a__x000a_" sqref="CA9" xr:uid="{00000000-0002-0000-0100-00005F000000}"/>
    <dataValidation allowBlank="1" showInputMessage="1" promptTitle="Dip Sw/Control - Heating Min." prompt="For Variable Speed Heat Pumps only, enter the Required Dip Switch/Control Settings for Step or Variable Indoor Unit Fans to Achieve the Cooling Minimum Air Volume Rate in the cells below._x000a__x000a_Otherwise, leave the cell blank._x000a__x000a__x000a__x000a_" sqref="CG9" xr:uid="{00000000-0002-0000-0100-000060000000}"/>
    <dataValidation allowBlank="1" showInputMessage="1" promptTitle="Dip Sw/Control - Cooling Full" prompt="For Variable Speed Equipment only, enter the Required Dip Switch/Control Settings for Step or Variable Indoor Unit Fans to Achieve the Cooling Full Load Air Volume Rate in the cells below._x000a__x000a_Otherwise, leave the cell blank._x000a__x000a__x000a__x000a_" sqref="CB9" xr:uid="{00000000-0002-0000-0100-000061000000}"/>
    <dataValidation allowBlank="1" showInputMessage="1" promptTitle="Dip Sw/Control - Cooling Min." prompt="For Variable Speed Equipment only, enter the Required Dip Switch/Control Settings for Step or Variable Indoor Unit Fans to Achieve the Cooling Minimum Air Volume Rate in the cells below._x000a__x000a_Otherwise, leave the cell blank._x000a__x000a__x000a__x000a_" sqref="CD9" xr:uid="{00000000-0002-0000-0100-000062000000}"/>
    <dataValidation allowBlank="1" showInputMessage="1" promptTitle="Dip Sw/Control - Cooling Inter." prompt="For Variable Speed Equipment only, enter the Required Dip Switch/Control Settings for Step or Variable Indoor Unit Fans to Achieve the Cooling Intermediate Air Volume Rate in the cells below._x000a__x000a_Otherwise, leave the cell blank._x000a__x000a__x000a__x000a_" sqref="CC9" xr:uid="{00000000-0002-0000-0100-000063000000}"/>
    <dataValidation allowBlank="1" showInputMessage="1" promptTitle="Dip Sw/Control - Heating Full" prompt="For Variable Speed Heat Pumps only, enter the Required Dip Switch/Control Settings for Step or Variable Indoor Unit Fans to Achieve the Heating Full Load Air Volume Rate in the cells below._x000a__x000a_Otherwise, leave the cell blank._x000a__x000a__x000a__x000a_" sqref="CE9" xr:uid="{00000000-0002-0000-0100-000064000000}"/>
    <dataValidation allowBlank="1" showInputMessage="1" promptTitle="Dip Sw/Control - Heating Inter." prompt="For Variable Speed Heat Pumps only, enter the Required Dip Switch/Control Settings for Step or Variable Indoor Unit Fans to Achieve the Heating Intermediate Air Volume Rate in the cells below._x000a__x000a_Otherwise, leave the cell blank._x000a__x000a__x000a__x000a_" sqref="CF9" xr:uid="{00000000-0002-0000-0100-000065000000}"/>
    <dataValidation allowBlank="1" showInputMessage="1" promptTitle="Dip Sw/Control - Outdoor Fans" prompt="For Variable Speed Equipment only, enter Required Dip Switch/Control Setting(s) Used for Testing for Step or Variable Outdoor Unit Fans. Optional for ICM._x000a__x000a_If model does not have variable speed outdoor fans, enter &quot;N/A&quot;._x000a__x000a_Otherwise, leave cell blank._x000a__x000a__x000a__x000a_" sqref="CH9" xr:uid="{00000000-0002-0000-0100-000066000000}"/>
    <dataValidation allowBlank="1" showInputMessage="1" promptTitle="Dip Sw/Control for Components" prompt="For Variable Speed Equip't only, enter Required Dip Switch/Control Setting(s) Used for Testing for Other Component(s). Optional for ICM._x000a__x000a_If model doesn't have dip switch/control setting(s) for other component(s), enter &quot;N/A&quot;._x000a__x000a_Otherwise, leave blank._x000a__x000a__x000a__x000a_" sqref="CJ9" xr:uid="{00000000-0002-0000-0100-000067000000}"/>
    <dataValidation allowBlank="1" showInputMessage="1" promptTitle="Any Other Components" prompt="For Variable Speed Equipment only, enter Any Other Type of Step or Variable Component(s) in the cells below. Optional for ICM._x000a__x000a_If the model does not have any other type of step or variable component, enter &quot;N/A&quot;._x000a__x000a_Otherwise, leave the cell blank._x000a__x000a__x000a__x000a_" sqref="CI9" xr:uid="{00000000-0002-0000-0100-000068000000}"/>
    <dataValidation allowBlank="1" showInputMessage="1" promptTitle="Speed for H12 Same as H32 Speed?" prompt="For Variable Speed Heat Pumps only, if applicable, answer if the Compressor Speed Used for the H12 Test was the same as the H32 Test Compressor Speed. Optional if Indoor Unit manuf. by an ICM._x000a__x000a_An answer can be 'yes', 'y', 'no' or 'n'._x000a__x000a__x000a__x000a_" sqref="CL9" xr:uid="{00000000-0002-0000-0100-000069000000}"/>
    <dataValidation allowBlank="1" showInputMessage="1" promptTitle="Speed for H1N Same as H32 Speed?" prompt="For Variable Speed Heat Pumps only, answer if the Compressor Speed Used for the H1N Test was the same as the H32 Test Compressor Speed. Optional if Indoor Unit manuf. by an ICM._x000a__x000a_An answer can be 'yes', 'y', 'no' or 'n'._x000a__x000a__x000a__x000a_" sqref="CK9" xr:uid="{00000000-0002-0000-0100-00006A000000}"/>
    <dataValidation allowBlank="1" showInputMessage="1" promptTitle="Compr Freq For Max Speed at 17 F" prompt="For Variable Speed Heat Pumps only, enter the Compressor Frequency in Hertz for Maximum Speed in a 17 degree F Ambient Temperature. Entry should be a number &gt;0. Entry is optional if Indoor Unit was manuf'd by an ICM._x000a__x000a_Otherwise, leave cell blank._x000a_" sqref="CM9" xr:uid="{00000000-0002-0000-0100-00006B000000}"/>
    <dataValidation allowBlank="1" showInputMessage="1" promptTitle="Type Air Conditioner/Heat Pump" prompt="Enter the type of AC or HP associated with the minimum external static pressure used in testing or rating. in the cells below.  The entry should be one of:_x000a__x000a_CM, WM, SDHV, SC, MOB or CON._x000a__x000a_For outdoor units with no match (PGCs 12-14), make no entry._x000a__x000a__x000a__x000a_" sqref="CP9" xr:uid="{00000000-0002-0000-0100-00006C000000}"/>
    <dataValidation allowBlank="1" showInputMessage="1" promptTitle="Inlet Plenum Installed?" prompt="Answer whether an Inlet Plenum was Installed During Testing in the cells below._x000a__x000a_An affirmative answer can be 'yes' or 'y' and a negative answer can be 'no' or 'n'._x000a__x000a__x000a__x000a_" sqref="CQ9" xr:uid="{00000000-0002-0000-0100-00006D000000}"/>
    <dataValidation operator="greaterThan" allowBlank="1" showInputMessage="1" promptTitle="Duration of Indoor Fan Delay" prompt="If applicable, enter the Duration of the Indoor Fan Time Delay (seconds) in the cells below._x000a__x000a_This should be a decimal number greater than zero._x000a__x000a__x000a__x000a_" sqref="CR9" xr:uid="{00000000-0002-0000-0100-00006E000000}"/>
    <dataValidation allowBlank="1" showInputMessage="1" promptTitle="Indoor Coil Face Area" prompt="For Outdoor Units with No Match only, enter the Indoor Coil Face Area in square inches in the cells below._x000a__x000a_This should be a decimal number greater than zero._x000a__x000a__x000a__x000a_" sqref="CS9" xr:uid="{00000000-0002-0000-0100-00006F000000}"/>
    <dataValidation allowBlank="1" showInputMessage="1" promptTitle="Coil Depth in Airflow Direction" prompt="For Outdoor Units with No Match only, enter the Indoor Coil Depth in the Direction of Airflow in inches in the cells below._x000a__x000a_This should be a decimal number greater than zero._x000a__x000a__x000a__x000a_" sqref="CT9" xr:uid="{00000000-0002-0000-0100-000070000000}"/>
    <dataValidation allowBlank="1" showInputMessage="1" promptTitle="Fin Density" prompt="For Outdoor Units with No Match only, enter the Fin Density in fins per inch in the cells below._x000a__x000a_This should be a decimal number greater than zero._x000a__x000a__x000a__x000a_" sqref="CU9" xr:uid="{00000000-0002-0000-0100-000071000000}"/>
    <dataValidation allowBlank="1" showInputMessage="1" promptTitle="Fin Material" prompt="For Outdoor Units with No Match only, enter the Fin Material in the cells below._x000a__x000a__x000a__x000a_" sqref="CV9" xr:uid="{00000000-0002-0000-0100-000072000000}"/>
    <dataValidation allowBlank="1" showInputMessage="1" promptTitle="Fin Style" prompt="For Outdoor Units with No Match only, enter the Fin Style in the cells below._x000a__x000a__x000a__x000a_" sqref="CW9" xr:uid="{00000000-0002-0000-0100-000073000000}"/>
    <dataValidation allowBlank="1" showInputMessage="1" promptTitle="Tube Diameter" prompt="For Outdoor Units with No Match only, enter the Tube Diameter in inches in the cells below._x000a__x000a_This should be a decimal number greater than zero._x000a__x000a__x000a__x000a_" sqref="CX9" xr:uid="{00000000-0002-0000-0100-000074000000}"/>
    <dataValidation allowBlank="1" showInputMessage="1" promptTitle="Tube Material" prompt="For Outdoor Units with No Match only, enter the Tube Material in the cells below._x000a__x000a__x000a__x000a_" sqref="CY9" xr:uid="{00000000-0002-0000-0100-000075000000}"/>
    <dataValidation allowBlank="1" showInputMessage="1" promptTitle="Number of Tubes High" prompt="For Outdoor Units with No Match only, enter the Number of Tubes High in the cells below._x000a__x000a_This should be an integer greater than zero._x000a__x000a__x000a__x000a_" sqref="CZ9" xr:uid="{00000000-0002-0000-0100-000076000000}"/>
    <dataValidation allowBlank="1" showInputMessage="1" promptTitle="Number of Tubes Deep" prompt="For Outdoor Units with No Match only, enter the Number of Tubes Deep in the cells below._x000a__x000a_This should be an integer greater than zero._x000a__x000a__x000a__x000a_" sqref="DA9" xr:uid="{00000000-0002-0000-0100-000077000000}"/>
    <dataValidation allowBlank="1" showInputMessage="1" promptTitle="Temp for Lock of Low Cap Heating" prompt="For Heat Pumps that have Two-Capacity Compressors that Lock Out Low Capacity Operation for Heating at Lower Outdoor Temperatures, enter the Outdoor Temperature at Which the Unit Locks Out Low Capacity Operation in degrees F._x000a__x000a__x000a__x000a_" sqref="DC9" xr:uid="{00000000-0002-0000-0100-000078000000}"/>
    <dataValidation type="decimal" operator="greaterThan" allowBlank="1" showErrorMessage="1" errorTitle="Temp for Lock of Low Cap Cooling" error="The entry shoud be a decimal greater than zero._x000a_" sqref="DB10:DB109" xr:uid="{00000000-0002-0000-0100-000079000000}">
      <formula1>0</formula1>
    </dataValidation>
    <dataValidation allowBlank="1" showInputMessage="1" promptTitle="ICM Basic Model?" prompt="Answer whether this basic model includes an indoor unit from an ICM. Single-package units and outdoor units with no match should answer &quot;no&quot; or &quot;n.&quot;_x000a__x000a_An affirmative answer can be either 'yes' or 'y' and a negative answer can be either 'no' or 'n.'_x000a__x000a__x000a__x000a_" sqref="G9" xr:uid="{00000000-0002-0000-0100-00007A000000}"/>
    <dataValidation type="custom" errorStyle="information" allowBlank="1" showErrorMessage="1" errorTitle="ICM Basic Model?" error="The entry should be either 'yes', 'y', 'no', or 'n'._x000a_" prompt="_x000a_" sqref="G10:G109" xr:uid="{00000000-0002-0000-0100-00007B000000}">
      <formula1>IF(G10="yes",TRUE,IF(G10="y",TRUE,IF(G10="no",TRUE,IF(G10="n",TRUE,FALSE))))</formula1>
    </dataValidation>
    <dataValidation type="decimal" operator="greaterThanOrEqual" allowBlank="1" showErrorMessage="1" errorTitle="Duration of Compressor Break-in" error="The Duration of Compressor Break-in Period in hours should be a decimal number greater than or equal to zero._x000a__x000a_If there is no compressor break-in period, the entry should be zero._x000a_" sqref="AX10:AX109" xr:uid="{00000000-0002-0000-0100-00007C000000}">
      <formula1>0</formula1>
    </dataValidation>
    <dataValidation operator="greaterThan" allowBlank="1" error="_x000a_" sqref="BB10:BC109" xr:uid="{00000000-0002-0000-0100-00007D000000}"/>
    <dataValidation type="custom" operator="greaterThan" showErrorMessage="1" errorTitle="Controls Limit Simul Op of Fans?" error="Either:_x000a__x000a_The Number of Indoor Fans is not &gt;=2, or_x000a__x000a_The entry is not one of 'yes', 'y', 'no', or 'n'._x000a_" sqref="BH10:BH109" xr:uid="{00000000-0002-0000-0100-00007E000000}">
      <formula1>IF(BG10&gt;=2,IF(BH10="yes",TRUE,IF(BH10="y",TRUE,IF(BH10="no",TRUE,IF(BH10="n",TRUE,FALSE)))),FALSE)</formula1>
    </dataValidation>
    <dataValidation type="custom" operator="greaterThan" showErrorMessage="1" errorTitle="Fans for Full-Load Air Vol. Rate" error="You did not answer 'yes' or 'y' in the previous column._x000a_" sqref="BI10:BI109" xr:uid="{00000000-0002-0000-0100-00007F000000}">
      <formula1>IF(OR($BH10="yes",$BH10="y"),TRUE,FALSE)</formula1>
    </dataValidation>
    <dataValidation operator="greaterThan" sqref="BK10:BM109" xr:uid="{00000000-0002-0000-0100-000080000000}"/>
    <dataValidation type="custom" operator="greaterThan" showErrorMessage="1" errorTitle="Airflow-Control - Cooling Min." error="You did not answer 'B' to indicate the model is a Blower Coil System in column AK." sqref="BP10:BP109" xr:uid="{00000000-0002-0000-0100-000081000000}">
      <formula1>IF($AK10="B",TRUE,FALSE)</formula1>
    </dataValidation>
    <dataValidation type="decimal" operator="greaterThan" allowBlank="1" showErrorMessage="1" errorTitle="Duration of Indoor Fan Delay" error="The Duration of the Indoor Fan Time Delay (in seconds) should be a decimal number greater than zero._x000a_" sqref="CR10:CR109" xr:uid="{00000000-0002-0000-0100-000082000000}">
      <formula1>0</formula1>
    </dataValidation>
    <dataValidation allowBlank="1" showInputMessage="1" promptTitle="Link to EnergyGuide Label" prompt="Per 16CFR305, enter URL for EnergyGuide label. May be URL for label, link to PDF download, or link to database with label. Entry must begin with http://, https://, ftp:// or sftp:// or if URL will be submitted later, enter 'By annual report date'._x000a__x000a__x000a__x000a_" sqref="DD9" xr:uid="{00000000-0002-0000-0100-000083000000}"/>
    <dataValidation type="custom" showErrorMessage="1" errorTitle="Link to EnergyGuide Label" error="The entry does not begin with one of_x000a_http://, https://, ftp://, or sftp:// _x000a_or is not 'By annual report date'._x000a_" sqref="DD10:DD109" xr:uid="{00000000-0002-0000-0100-000084000000}">
      <formula1>IF(OR(LEFT(DD10,7)="http://",LEFT(DD10,8)="https://",LEFT(DD10,6)="ftp://",LEFT(DD10,7)="sftp://",DD10="By annual report date"),TRUE,FALSE)</formula1>
    </dataValidation>
    <dataValidation type="decimal" operator="greaterThan" showErrorMessage="1" errorTitle="Appendix M1 Cooling Capacity" error="The Appendix M1 Cooling Capacity in Btu per hour should be a decimal number greater than zero._x000a_" prompt="_x000a__x000a_" sqref="S10:S109" xr:uid="{00000000-0002-0000-0100-000085000000}">
      <formula1>0</formula1>
    </dataValidation>
    <dataValidation type="custom" allowBlank="1" showErrorMessage="1" errorTitle="Is SEER2 based on an AEDM?" error="The entry should be either 'yes', 'y', 'no', or 'n'._x000a_" sqref="U10:U109" xr:uid="{00000000-0002-0000-0100-000086000000}">
      <formula1>IF(U10="yes",TRUE,IF(U10="y",TRUE,IF(U10="no",TRUE,IF(U10="n",TRUE,FALSE))))</formula1>
    </dataValidation>
    <dataValidation type="custom" allowBlank="1" showErrorMessage="1" errorTitle="Name of AEDM for SEER2" error="The answer is not 'yes' or 'y' in the previous column._x000a_" sqref="V10:V109" xr:uid="{00000000-0002-0000-0100-000087000000}">
      <formula1>IF(ISBLANK(U10)=TRUE,FALSE,IF(U10="yes",IF(ISBLANK(V10),FALSE,TRUE),IF(U10="y",IF(ISBLANK(V10),FALSE,TRUE),FALSE)))</formula1>
    </dataValidation>
    <dataValidation type="custom" showErrorMessage="1" errorTitle="Sample Size for SEER2" error="If the answer to the AEDM for SEER2 question is yes, the entry should be 0, otherwise the entry should be an integer greater than zero._x000a_" sqref="W10:W109" xr:uid="{00000000-0002-0000-0100-000088000000}">
      <formula1>IF(OR(U10="yes",U10="y"),IF(W10=0,TRUE,FALSE),IF(OR(U10="no",U10="n"),IF(INT(W10)=W10,IF(W10&gt;0,TRUE,FALSE)),IF(INT(W10)=W10,IF(W10&gt;=0,TRUE,FALSE))))</formula1>
    </dataValidation>
    <dataValidation type="decimal" operator="greaterThan" allowBlank="1" showErrorMessage="1" errorTitle="SEER2" error="The Seasonal Energy Efficiency Ratio 2 should be a decimal number greater than zero._x000a_" sqref="X10:X109" xr:uid="{00000000-0002-0000-0100-000089000000}">
      <formula1>0</formula1>
    </dataValidation>
    <dataValidation type="custom" showErrorMessage="1" errorTitle="Name of AEDM for HSPF2" error="The answer is not 'yes' or 'y' in the previous column._x000a_" sqref="Z10:Z109" xr:uid="{00000000-0002-0000-0100-00008A000000}">
      <formula1>IF(ISBLANK(Y10)=TRUE,FALSE,IF(Y10="yes",IF(ISBLANK(Z10),FALSE,TRUE),IF(Y10="y",IF(ISBLANK(Z10),FALSE,TRUE),FALSE)))</formula1>
    </dataValidation>
    <dataValidation type="custom" allowBlank="1" showErrorMessage="1" errorTitle="Is EER2 Based on an AEDM?" error="The entry should be either 'yes', 'y', 'no', or 'n'._x000a_" sqref="AG10:AG109" xr:uid="{00000000-0002-0000-0100-00008B000000}">
      <formula1>IF(AG10="yes",TRUE,IF(AG10="y",TRUE,IF(AG10="no",TRUE,IF(AG10="n",TRUE,FALSE))))</formula1>
    </dataValidation>
    <dataValidation type="custom" showErrorMessage="1" errorTitle="Name of AEDM for EER2" error="The answer is not 'yes' or 'y' in the previous column._x000a_" sqref="AH10:AH109" xr:uid="{00000000-0002-0000-0100-00008C000000}">
      <formula1>IF(ISBLANK(AG10)=TRUE,FALSE,IF(AG10="yes",IF(ISBLANK(AH10),FALSE,TRUE),IF(AG10="y",IF(ISBLANK(AH10),FALSE,TRUE),FALSE)))</formula1>
    </dataValidation>
    <dataValidation type="custom" operator="greaterThan" allowBlank="1" showErrorMessage="1" errorTitle="Energy Efficiency Ratio 2" error="The Energy Efficiency Ratio 2 should be a decimal number greater than zero._x000a_" sqref="AJ10:AJ109" xr:uid="{00000000-0002-0000-0100-00008D000000}">
      <formula1>IF(OR(M10=1,M10=2,M10=3,M10=4,M10=5,M10=6,M10=7,M10=8,M10=9,M10=10,M10=11,M10=12,M10=13),IF(ISNUMBER(AJ10),IF(AJ10&gt;0,TRUE,FALSE),FALSE),FALSE)</formula1>
    </dataValidation>
    <dataValidation type="custom" operator="greaterThanOrEqual" allowBlank="1" showErrorMessage="1" errorTitle="Coil-Only or Blower Coil System?" error="Either: _x000a__x000a_The equipment is not a Single-Split-System, in which case the cell should be left blank, or_x000a__x000a_The entry is not 'C' or 'B'._x000a_ _x000a__x000a_" prompt="_x000a__x000a_" sqref="AK10:AK109" xr:uid="{00000000-0002-0000-0100-00008E000000}">
      <formula1>IF(OR(M10=4,M10=5,M10=6,M10=7),FALSE,IF(OR(AK10="C",AK10="B"),TRUE,FALSE))</formula1>
    </dataValidation>
    <dataValidation type="custom" operator="greaterThanOrEqual" allowBlank="1" showErrorMessage="1" errorTitle="Manufacturer Indoor Unit" error="The Product Group Code you selected does not have an Indoor Unit.  Therefore, leave this cell blank._x000a_" prompt="_x000a__x000a_" sqref="D10:D109" xr:uid="{00000000-0002-0000-0100-00008F000000}">
      <formula1>IF(OR(M10=4,M10=5,M10=6,M10=7,M10=12,M10=13,M10=14),FALSE,TRUE)</formula1>
    </dataValidation>
    <dataValidation type="custom" operator="greaterThanOrEqual" allowBlank="1" showErrorMessage="1" errorTitle="Manuf. Air Mover or Indoor Unit" error="The Product Group Code you selected does not have an Air Mover or an Indoor Unit.  Therefore, leave this cell blank._x000a_" prompt="_x000a__x000a_" sqref="E10:E109" xr:uid="{00000000-0002-0000-0100-000090000000}">
      <formula1>IF(OR(M10=4,M10=5,M10=6,M10=7,M10=12,M10=13,M10=14),FALSE,TRUE)</formula1>
    </dataValidation>
    <dataValidation type="custom" operator="greaterThanOrEqual" allowBlank="1" showErrorMessage="1" errorTitle="Individual Model No. Indoor Unit" error="The Product Group Code you selected does not have an Indoor Unit.  Therefore, leve this cell blank._x000a_" prompt="_x000a__x000a_" sqref="J10:J109" xr:uid="{00000000-0002-0000-0100-000091000000}">
      <formula1>IF(OR(M10=4,M10=5,M10=6,M10=7,M10=12,M10=13,M10=14),FALSE,TRUE)</formula1>
    </dataValidation>
    <dataValidation type="custom" operator="greaterThanOrEqual" showErrorMessage="1" errorTitle="Model Air Mover or Indoor Unit" error="Either:_x000a__x000a_- The Product Group Code you selected does not have an Air Mover or an Indoor Unit, or _x000a_- You have not entered a Manufacturer of the Air Mover or Indoor Unit._x000a_" prompt="_x000a__x000a_" sqref="K10:K109" xr:uid="{00000000-0002-0000-0100-000092000000}">
      <formula1>IF(OR(M10=4,M10=5,M10=6,M10=7,M10=12,M10=13,M10=14),FALSE,IF(ISBLANK(E10),FALSE,TRUE))</formula1>
    </dataValidation>
    <dataValidation type="custom" allowBlank="1" showErrorMessage="1" errorTitle="Product Group Code" error="Entry should be an integer between 1 and 14._x000a__x000a_See the Product Group Codes worksheet for details on product group codes._x000a_" sqref="M10:M109" xr:uid="{00000000-0002-0000-0100-000093000000}">
      <formula1>IF(M10=INT(M10),IF(M10&gt;0,IF(M10&lt;=$IA$11,TRUE,FALSE)))</formula1>
    </dataValidation>
    <dataValidation type="custom" operator="greaterThanOrEqual" showErrorMessage="1" errorTitle="Appendix M1 Heating Capacity" error="For Heat Pumps, the Appendix M1 Heating Capacity in Btu per hour should be a decimal number greater than zero._x000a__x000a_No entry should be made for Air Conditioners._x000a_" prompt="_x000a__x000a_" sqref="T10:T109" xr:uid="{00000000-0002-0000-0100-000094000000}">
      <formula1>IF(OR(M10=3,M10=5,M10=7,M10=9,M10=11,M10=14),IF(ISNUMBER(T10),IF(T10&gt;0,TRUE,FALSE),FALSE),FALSE)</formula1>
    </dataValidation>
    <dataValidation type="custom" allowBlank="1" showErrorMessage="1" errorTitle="Is HSPF2 Based on an AEDM?" error="For Heat Pumps only, the entry should be either 'yes', 'y', 'no', or 'n'._x000a__x000a_Otherwise, leave the cell blank._x000a_" sqref="Y10:Y109" xr:uid="{00000000-0002-0000-0100-000095000000}">
      <formula1>IF(OR(M10=3,M10=5,M10=7,M10=9,M10=11,M10=14),IF(Y10="yes",TRUE,IF(Y10="y",TRUE,IF(Y10="no",TRUE,IF(Y10="n",TRUE,FALSE)))),FALSE)</formula1>
    </dataValidation>
    <dataValidation type="custom" showErrorMessage="1" errorTitle="Sample Size for HSPF2" error="For Heat Pumps only, if the answer to the AEDM for HSPF2 question is yes, the entry should be 0, otherwise the entry should be an integer greater than zero._x000a__x000a_If not a Heat Pump, leave the cell blank._x000a_" sqref="AA10:AA109" xr:uid="{00000000-0002-0000-0100-000096000000}">
      <formula1>IF(OR(M10=3,M10=5,M10=7,M10=9,M10=11,M10=14),IF(OR(Y10="yes",Y10="y"),IF(AA10=0,TRUE,FALSE),IF(OR(Y10="no",Y10="n"),IF(INT(AA10)=AA10,IF(AA10&gt;0,TRUE,FALSE)),IF(INT(AA10)=AA10,IF(AA10&gt;=0,TRUE,FALSE)))),IF(ISBLANK(AA10),TRUE,FALSE))</formula1>
    </dataValidation>
    <dataValidation type="custom" operator="greaterThan" allowBlank="1" showErrorMessage="1" errorTitle="Heating Seasonal Perf. Factor 2" error="For Heat Pumps only, the Heating Seasonal Performance Factor 2 should be a decimal number greater than zero._x000a__x000a_If not a Heat Pump, leave the cell blank._x000a_" sqref="AB10:AB109" xr:uid="{00000000-0002-0000-0100-000097000000}">
      <formula1>IF(OR(M10=3,M10=5,M10=7,M10=9,M10=11,M10=14),IF(ISNUMBER(AB10),IF(AB10&gt;0,TRUE,FALSE),FALSE),FALSE)</formula1>
    </dataValidation>
    <dataValidation type="custom" operator="greaterThanOrEqual" allowBlank="1" showErrorMessage="1" errorTitle="Can Model be Sold in Southwest?" error="Either:_x000a__x000a_The model is not a split-system or single-package (other than space-constrained) air conditioner, in which case the cell should be left blank, or_x000a__x000a_The entry is not one of 'yes', 'y', 'no', or 'n'._x000a_" sqref="AM10:AM109" xr:uid="{00000000-0002-0000-0100-000098000000}">
      <formula1>IF(OR(M10=1,M10=2,M10=4,M10=12,M10=13),IF(AM10="yes",TRUE,IF(AM10="y",TRUE,IF(AM10="no",TRUE,IF(AM10="n",TRUE,FALSE)))))</formula1>
    </dataValidation>
    <dataValidation allowBlank="1" showInputMessage="1" showErrorMessage="1" promptTitle="Triple-Capacity Northern HP?" prompt="For heat pumps only, answer whether the model is a Triple-Capacity Northern Heat Pump._x000a__x000a_An affirmative answer can be 'yes' or 'y' and a negative answer can be 'no' or 'n'._x000a__x000a__x000a__x000a_" sqref="AN9" xr:uid="{00000000-0002-0000-0100-000099000000}"/>
    <dataValidation type="custom" allowBlank="1" showErrorMessage="1" errorTitle="Triple-Capacity Northern HP?" error="For Heat Pumps only, the entry should be either 'yes', 'y', 'no', or 'n'._x000a__x000a_Otherwise, leave the cell blank._x000a_" sqref="AN10:AN109" xr:uid="{00000000-0002-0000-0100-00009A000000}">
      <formula1>IF(OR(M10=3,M10=5,M10=7,M10=9,M10=11,M10=14),IF(AN10="yes",TRUE,IF(AN10="y",TRUE,IF(AN10="no",TRUE,IF(AN10="n",TRUE,FALSE)))),FALSE)</formula1>
    </dataValidation>
    <dataValidation type="custom" allowBlank="1" showErrorMessage="1" errorTitle="Variable Speed Compressor System" error="The entry should be either 'yes', 'y', 'no', or 'n'._x000a_" sqref="AO10:AO109" xr:uid="{00000000-0002-0000-0100-00009B000000}">
      <formula1>IF(AO10="yes",TRUE,IF(AO10="y",TRUE,IF(AO10="no",TRUE,IF(AO10="n",TRUE,FALSE))))</formula1>
    </dataValidation>
    <dataValidation type="custom" operator="greaterThan" allowBlank="1" showErrorMessage="1" errorTitle="Heating Full Load Air Volume" error="For Heat Pumps only, the Heating Full Load Air Volume Rate in standard cubic feet per minute should be a decimal number greater than zero._x000a__x000a_If not a Heat Pump, leave the cell blank._x000a_" sqref="AS10:AS109" xr:uid="{00000000-0002-0000-0100-00009C000000}">
      <formula1>IF(OR(M10=3,M10=5,M10=7,M10=9,M10=11,M10=14),IF(ISNUMBER(AS10),IF(AS10&gt;0,TRUE,FALSE),FALSE),FALSE)</formula1>
    </dataValidation>
    <dataValidation type="custom" operator="greaterThan" allowBlank="1" showErrorMessage="1" errorTitle="Heating Intermediate Air Volume" error="Either:_x000a__x000a_You did not indicate that this was a Variable Speed Compressor System, or_x000a__x000a_For Heat Pumps only, the Heating Intermediate Load Air Volume Rate should be a decimal number greater than zero._x000a_" sqref="AT10:AT109" xr:uid="{00000000-0002-0000-0100-00009D000000}">
      <formula1>IF(OR($AO10="yes",$AO10="y"),IF(OR(M10=3,M10=5,M10=7,M10=9,M10=11,M10=14),IF(ISNUMBER(AT10),IF(AT10&gt;0,TRUE,FALSE),FALSE),FALSE),FALSE)</formula1>
    </dataValidation>
    <dataValidation type="custom" operator="greaterThan" allowBlank="1" showErrorMessage="1" errorTitle="Heating Minimum Air Volume" error="For Heat Pumps only, the Heating Minimum Air Volume Rate in standard cubic feet per minute should be a decimal number greater than zero._x000a__x000a_If not a Heat Pump, leave the cell blank._x000a_" sqref="AU10:AU109" xr:uid="{00000000-0002-0000-0100-00009E000000}">
      <formula1>IF(OR(M10=3,M10=5,M10=7,M10=9,M10=11,M10=14),IF(ISNUMBER(AU10),IF(AU10&gt;0,TRUE,FALSE),FALSE),FALSE)</formula1>
    </dataValidation>
    <dataValidation type="custom" operator="greaterThan" allowBlank="1" showErrorMessage="1" errorTitle="Heating Nominal Air Volume" error="For Heat Pumps only, the Heating Nominal Air Volume Rate in standard cubic feet per minute should be a decimal number greater than zero._x000a__x000a_If not a Heat Pump, leave the cell blank._x000a_" sqref="AV10:AV109" xr:uid="{00000000-0002-0000-0100-00009F000000}">
      <formula1>IF(OR(M10=3,M10=5,M10=7,M10=9,M10=11,M10=14),IF(ISNUMBER(AV10),IF(AV10&gt;0,TRUE,FALSE),FALSE),FALSE)</formula1>
    </dataValidation>
    <dataValidation type="custom" allowBlank="1" showErrorMessage="1" errorTitle="Degradation Coeff. for Heating" error="For Heat Pumps, the entry should be either 'Optional' or 'Default'._x000a__x000a_No entry should be made if the model is not a Heat Pump._x000a_" promptTitle="Action" sqref="AZ10:AZ109" xr:uid="{00000000-0002-0000-0100-0000A0000000}">
      <formula1>IF(OR(M10=3,M10=5,M10=7,M10=9,M10=11,M10=14),IF(OR(AZ10="Optional",AZ10="Default"),TRUE,FALSE),FALSE)</formula1>
    </dataValidation>
    <dataValidation type="custom" operator="greaterThan" allowBlank="1" showErrorMessage="1" errorTitle="Maximum Time Between Defrosts" error="For Heat Pumps only, the Maximum Time Between Defrosts as Allowed by the Controls in hours should be a decimal number greater than zero._x000a__x000a_If not a Heat Pump, leave the cell blank._x000a_" sqref="BD10:BD109" xr:uid="{00000000-0002-0000-0100-0000A1000000}">
      <formula1>IF(OR(M10=3,M10=5,M10=7,M10=9,M10=11,M10=14),IF(ISNUMBER(BD10),IF(BD10&gt;0,TRUE,FALSE),FALSE),FALSE)</formula1>
    </dataValidation>
    <dataValidation type="custom" operator="greaterThan" showErrorMessage="1" errorTitle="Frosting Interval" error="Either the model is not a Heat Pump or the entry is not a decimal number greater than 0." sqref="BE10:BE109" xr:uid="{00000000-0002-0000-0100-0000A2000000}">
      <formula1>IF(OR(M10=3,M10=5,M10=7,M10=9,M10=11,M10=14),IF(ISNUMBER(BE10),IF(BE10&gt;0,TRUE,FALSE),FALSE),FALSE)</formula1>
    </dataValidation>
    <dataValidation type="custom" operator="greaterThanOrEqual" allowBlank="1" showErrorMessage="1" errorTitle="Number of Indoor Fans" error="Only if there is more than one fan in a Ducted System, the Number of Indoor Fans should be an integer greater than or equal to 2._x000a__x000a_Otherwise, leave the cell blank._x000a__x000a_For Outdoor Units with No Match, leave the cell blank._x000a_" sqref="BG10:BG109" xr:uid="{00000000-0002-0000-0100-0000A3000000}">
      <formula1>IF(OR(M10=12,M10=13,M10=14),FALSE,IF(AND(ISNUMBER(BG10),INT(BG10)=BG10,BG10&gt;=2),TRUE,FALSE))</formula1>
    </dataValidation>
    <dataValidation type="custom" operator="greaterThan" showErrorMessage="1" errorTitle="Allocation of Full-Load Air Rate" error="The Number of Indoor Fans is not &gt;=2." sqref="BJ10:BJ109" xr:uid="{00000000-0002-0000-0100-0000A4000000}">
      <formula1>IF($BG10&gt;=2,TRUE,FALSE)</formula1>
    </dataValidation>
    <dataValidation type="custom" operator="greaterThan" showErrorMessage="1" errorTitle="Airflow-Control - Cooling Full" error="You did not answer 'B' to indicate the model is a Blower Coil System in column AK._x000a_" sqref="BN10:BN109" xr:uid="{00000000-0002-0000-0100-0000A5000000}">
      <formula1>IF($AK10="B",TRUE,FALSE)</formula1>
    </dataValidation>
    <dataValidation type="custom" operator="greaterThan" showErrorMessage="1" errorTitle="Airflow-Control - Heating Full" error="Either the model is not a Heat Pump, or_x000a__x000a_you did not answer 'B' to indicate the model is a Blower Coil System in column AK._x000a_" sqref="BQ10:BQ109" xr:uid="{00000000-0002-0000-0100-0000A6000000}">
      <formula1>IF(OR($M10=1,$M10=2,$M10=4,$M10=6,$M10=8,$M10=10,$M10=12,$M10=13),FALSE,IF($AK10="B",TRUE,FALSE))</formula1>
    </dataValidation>
    <dataValidation type="custom" operator="greaterThan" showErrorMessage="1" errorTitle="Airflow-Control - Heating Inter." error="Either:_x000a_- model is not a Heat Pump,_x000a_- didn't answer 'B' for Blower Coil System,_x000a_- didn't make an entry in &quot;Heating Intermediate Air Volume Rate (SCFM)&quot; column, or_x000a_- didn't indicate this is variable speed._x000a_" sqref="BR10:BR109" xr:uid="{00000000-0002-0000-0100-0000A7000000}">
      <formula1>IF(OR($M10=1,$M10=2,$M10=4,$M10=6,$M10=8,$M10=10,$M10=12,$M10=13),FALSE,IF(AND(AT10&gt;0,$AK10="B",OR($AO10="yes",$AO10="y")),TRUE,FALSE))</formula1>
    </dataValidation>
    <dataValidation type="custom" operator="greaterThan" showErrorMessage="1" errorTitle="Airflow-Control - Cooling Inter." error="Either:_x000a_- didn't answer 'B' to indicate the model is a Blower Coil System in column AK,_x000a_- didn't make an entry in &quot;Cooling Intermediate Air Volume Rate (SCFM)&quot; column, or_x000a_- didn't indicate this is variable speed._x000a_" sqref="BO10:BO109" xr:uid="{00000000-0002-0000-0100-0000A8000000}">
      <formula1>IF(AND(AQ10&gt;0,$AK10="B",OR($AO10="yes",$AO10="y")),TRUE,FALSE)</formula1>
    </dataValidation>
    <dataValidation type="custom" operator="greaterThan" showErrorMessage="1" errorTitle="Airflow-Control - Heating Min." error="Either:_x000a_- the model is not a Heat Pump, or_x000a_- you did not answer 'B' to indicate the model is a Blower Coil System in column AK._x000a_" sqref="BS10:BS109" xr:uid="{00000000-0002-0000-0100-0000A9000000}">
      <formula1>IF(OR($M10=1,$M10=2,$M10=4,$M10=6,$M10=8,$M10=10,$M10=12,$M10=13),FALSE,IF($AK10="B",TRUE,FALSE))</formula1>
    </dataValidation>
    <dataValidation type="custom" operator="greaterThan" showErrorMessage="1" errorTitle="Dip Sw/Control - Cooling Inter." error="Either:_x000a_- you did not indicate that the model was variable speed in column AO or_x000a_- the model is an outdoor unit._x000a_" sqref="CC10:CC109" xr:uid="{00000000-0002-0000-0100-0000AA000000}">
      <formula1>IF(OR($AO10="yes",$AO10="y"),IF(OR($M10=12,$M10=13,$M10=14),FALSE,TRUE),FALSE)</formula1>
    </dataValidation>
    <dataValidation type="custom" operator="greaterThan" showErrorMessage="1" errorTitle="Dip Sw/Control - Cooling Min." error="Either:_x000a_- you did not indicate that the model was variable speed in column AO or_x000a_- the model is an outdoor unit._x000a_" sqref="CD10:CD109" xr:uid="{00000000-0002-0000-0100-0000AB000000}">
      <formula1>IF(OR($AO10="yes",$AO10="y"),IF(OR($M10=12,$M10=13,$M10=14),FALSE,TRUE),FALSE)</formula1>
    </dataValidation>
    <dataValidation type="custom" operator="greaterThan" showErrorMessage="1" errorTitle="Dip Sw/Control - Heating Inter." error="Either:_x000a_- the model is not a Heat Pump,_x000a_- the model is an outdoor unit, or_x000a_- you did not indicate that the model was variable speed in column AO._x000a_" sqref="CF10:CF109" xr:uid="{00000000-0002-0000-0100-0000AC000000}">
      <formula1>IF(AND(OR($AO10="yes",$AO10="y"),OR($M10=3,$M10=5,$M10=7,$M10=9,$M10=11)),TRUE,FALSE)</formula1>
    </dataValidation>
    <dataValidation type="custom" operator="greaterThan" showErrorMessage="1" errorTitle="Dip Sw/Control - Heating Min." error="Either:_x000a_- the model is not a Heat Pump,_x000a_- the model is an outdoor unit, or_x000a_- you did not indicate that the model was variable speed in column AO._x000a_" sqref="CG10:CG109" xr:uid="{00000000-0002-0000-0100-0000AD000000}">
      <formula1>IF(AND(OR($AO10="yes",$AO10="y"),OR($M10=3,$M10=5,$M10=7,$M10=9,$M10=11)),TRUE,FALSE)</formula1>
    </dataValidation>
    <dataValidation type="custom" operator="greaterThan" showErrorMessage="1" errorTitle="Dip Sw/Control - Cooling Full" error="Either:_x000a_- you did not indicate that the model was variable speed in column AO or_x000a_- the model is an outdoor unit._x000a_" sqref="CB10:CB109" xr:uid="{00000000-0002-0000-0100-0000AE000000}">
      <formula1>IF(OR($AO10="yes",$AO10="y"),IF(OR($M10=12,$M10=13,$M10=14),FALSE,TRUE),FALSE)</formula1>
    </dataValidation>
    <dataValidation type="custom" operator="greaterThan" showErrorMessage="1" errorTitle="Dip Sw/Control - Heating Full" error="Either:_x000a_- the model is not a Heat Pump,_x000a_- the model is an outdoor unit, or_x000a_- you did not indicate that the model was variable speed in column AO._x000a_" sqref="CE10:CE109" xr:uid="{00000000-0002-0000-0100-0000AF000000}">
      <formula1>IF(AND(OR($AO10="yes",$AO10="y"),OR($M10=3,$M10=5,$M10=7,$M10=9,$M10=11)),TRUE,FALSE)</formula1>
    </dataValidation>
    <dataValidation type="custom" operator="greaterThan" showErrorMessage="1" errorTitle="Dip Sw/Control - Outdoor Fans" error="You did not indicate that the model was variable speed in column AO._x000a_" sqref="CH10:CH109" xr:uid="{00000000-0002-0000-0100-0000B0000000}">
      <formula1>IF(OR($AO10="yes",$AO10="y"),TRUE,FALSE)</formula1>
    </dataValidation>
    <dataValidation type="custom" operator="greaterThan" showErrorMessage="1" errorTitle="Any Other Components" error="You did not indicate that the model was variable speed in column AO._x000a_" sqref="CI10:CI109" xr:uid="{00000000-0002-0000-0100-0000B1000000}">
      <formula1>IF(OR($AO10="yes",$AO10="y"),TRUE,FALSE)</formula1>
    </dataValidation>
    <dataValidation type="custom" operator="greaterThan" showErrorMessage="1" errorTitle="Dip Sw/Control for Components" error="You did not indicate that the model was variable speed in column AO._x000a_" sqref="CJ10:CJ109" xr:uid="{00000000-0002-0000-0100-0000B2000000}">
      <formula1>IF(OR($AO10="yes",$AO10="y"),TRUE,FALSE)</formula1>
    </dataValidation>
    <dataValidation allowBlank="1" showInputMessage="1" promptTitle="5 F Very Low Heating Mode Test?" prompt="Ans. if 5 deg. v. low temp. heating test was used to characterize perf. at temps &lt;17 deg. F (test req. for triple-capacity northern HPs)._x000a__x000a_Entry req. for var. speed &amp; triple-cap. northern HPs, opt'l. for all other HPs._x000a__x000a_Ans. can be 'yes','y','no','n'._x000a__x000a__x000a__x000a_" sqref="CN9" xr:uid="{00000000-0002-0000-0100-0000B3000000}"/>
    <dataValidation type="custom" operator="greaterThan" showErrorMessage="1" errorTitle="Speed for H1N Same as H32 Speed?" error="Either:_x000a_- the model is not a Heat Pump, _x000a_- you did not indicate that the model was variable speed in column AO, or_x000a_- the entry was not 'yes', 'y', 'no', or 'n'._x000a_" sqref="CK10:CK109" xr:uid="{00000000-0002-0000-0100-0000B4000000}">
      <formula1>IF(AND(OR($AO10="yes",$AO10="y"),OR($M10=3,$M10=5,$M10=7,$M10=9,$M10=11,$M10=14)),IF(CK10="yes",TRUE,IF(CK10="y",TRUE,IF(CK10="no",TRUE,IF(CK10="n",TRUE,FALSE)))),FALSE)</formula1>
    </dataValidation>
    <dataValidation type="custom" operator="greaterThan" showErrorMessage="1" errorTitle="Speed for H12 Same as H32 Speed?" error="Either:_x000a_- the model is not a Heat Pump, _x000a_- you did not indicate that the model was variable speed in column AO, or_x000a_- the entry was not 'yes', 'y', 'no', or 'n'._x000a_" sqref="CL10:CL109" xr:uid="{00000000-0002-0000-0100-0000B5000000}">
      <formula1>IF(AND(OR($AO10="yes",$AO10="y"),OR($M10=3,$M10=5,$M10=7,$M10=9,$M10=11,$M10=14)),IF(CL10="yes",TRUE,IF(CL10="y",TRUE,IF(CL10="no",TRUE,IF(CL10="n",TRUE,FALSE)))),FALSE)</formula1>
    </dataValidation>
    <dataValidation allowBlank="1" showInputMessage="1" promptTitle="Alt. Min. Speed Limiting Test?" prompt="For Variable Speed Heat Pumps only, answer if the alternative test required for minimum-speed-limiting variable-speed heat pumps was used._x000a__x000a_An answer can be 'yes', 'y', 'no', or 'n'._x000a__x000a__x000a__x000a_" sqref="CO9" xr:uid="{00000000-0002-0000-0100-0000B6000000}"/>
    <dataValidation type="custom" operator="greaterThan" showErrorMessage="1" errorTitle="Alt. Min. Speed Limiting Test?" error="Either:_x000a_- the model is not a Heat Pump,_x000a_- you did not idicate that the model was variable speed in column AO, or_x000a_- the entry was not 'yes', 'y', 'no', or 'n'._x000a_" sqref="CO10:CO109" xr:uid="{00000000-0002-0000-0100-0000B7000000}">
      <formula1>IF(OR($M10=3,$M10=5,$M10=7,$M10=9,$M10=11,$M10=14),IF(OR($AO10="yes",$AO10="y"),IF(OR($CO10="yes",$CO10="y",$CO10="no",$CO10="n"),TRUE,FALSE),FALSE),FALSE)</formula1>
    </dataValidation>
    <dataValidation type="custom" operator="greaterThan" showErrorMessage="1" errorTitle="5 F Very Low Heating Mode Test?" error="Either:_x000a_- the model is not a Heat Pump, or_x000a_- the entry was not 'yes', 'y', 'no', or 'n'._x000a_" sqref="CN10:CN109" xr:uid="{00000000-0002-0000-0100-0000B8000000}">
      <formula1>IF(OR($M10=3,$M10=5,$M10=7,$M10=9,$M10=11,$M10=14),IF(CN10="yes",TRUE,IF(CN10="y",TRUE,IF(CN10="no",TRUE,IF(CN10="n",TRUE,FALSE)))),FALSE)</formula1>
    </dataValidation>
    <dataValidation type="custom" operator="greaterThan" showErrorMessage="1" errorTitle="Type Air Conditioner/Heat Pump" error="Allowable entries for each PGC are as follows:_x000a__x000a_1-3:  CM, WM, MOB, CON_x000a_4-5:  CON_x000a_6-7 &amp; 10-11:  SC_x000a_8-9:  SDHV_x000a_12-14:  no entry allowed_x000a_" sqref="CP10:CP109" xr:uid="{00000000-0002-0000-0100-0000B9000000}">
      <formula1>IF(OR(M10=1,M10=2,M10=3),IF(OR(CP10="CM",CP10="WM",CP10="MOB",CP10="CON"),TRUE,FALSE),IF(OR(M10=4,M10=5),IF(CP10="CON",TRUE,FALSE),IF(OR(M10=6,M10=7,M10=10,M10=11),IF(CP10="SC",TRUE,FALSE),IF(OR(M10=8,M10=9),IF(CP10="SDHV",TRUE,FALSE),FALSE))))</formula1>
    </dataValidation>
    <dataValidation type="custom" operator="greaterThanOrEqual" allowBlank="1" showErrorMessage="1" errorTitle="Inlet Plenum Installed?" error="The entry should be either 'yes', 'y', 'no', or 'n'._x000a_" sqref="CQ10:CQ109" xr:uid="{00000000-0002-0000-0100-0000BA000000}">
      <formula1>IF(CQ10="yes",TRUE,IF(CQ10="y",TRUE,IF(CQ10="no",TRUE,IF(CQ10="n",TRUE,FALSE))))</formula1>
    </dataValidation>
    <dataValidation type="custom" operator="greaterThanOrEqual" showErrorMessage="1" errorTitle="Indoor Coil Face Area" error="For Outdoor Units with No Match only, the Indoor Coil Face Area should be a decimal number greater than zero._x000a__x000a_No entry should be made for other models._x000a_" prompt="_x000a__x000a_" sqref="CS10:CS109" xr:uid="{00000000-0002-0000-0100-0000BB000000}">
      <formula1>IF(OR($M10=12,$M10=13,$M10=14),IF(ISNUMBER(CS10),IF(CS10&gt;0,TRUE,FALSE),FALSE),FALSE)</formula1>
    </dataValidation>
    <dataValidation type="custom" operator="greaterThanOrEqual" showErrorMessage="1" errorTitle="Fin Density" error="For Outdoor Units with No Match only, the Fin Density should be a decimal number greater than zero._x000a__x000a_No entry should be made for other models._x000a_" prompt="_x000a__x000a_" sqref="CU10:CU109" xr:uid="{00000000-0002-0000-0100-0000BC000000}">
      <formula1>IF(OR($M10=12,$M10=13,$M10=14),IF(ISNUMBER(CU10),IF(CU10&gt;0,TRUE,FALSE),FALSE),FALSE)</formula1>
    </dataValidation>
    <dataValidation type="custom" operator="greaterThanOrEqual" allowBlank="1" showErrorMessage="1" errorTitle="Fin Material" error="The model is not an Outdoor Unit with No Match._x000a__x000a_" prompt="_x000a__x000a_" sqref="CV10:CV109" xr:uid="{00000000-0002-0000-0100-0000BD000000}">
      <formula1>IF(OR($M10=12,$M10=13,$M10=14),TRUE,FALSE)</formula1>
    </dataValidation>
    <dataValidation type="custom" operator="greaterThanOrEqual" allowBlank="1" showErrorMessage="1" errorTitle="Fin Style" error="The model is not an Outdoor Unit with No Match._x000a_" prompt="_x000a__x000a_" sqref="CW10:CW109" xr:uid="{00000000-0002-0000-0100-0000BE000000}">
      <formula1>IF(OR($M10=12,$M10=13,$M10=14),TRUE,FALSE)</formula1>
    </dataValidation>
    <dataValidation type="custom" operator="greaterThanOrEqual" showErrorMessage="1" errorTitle="Tube Diameter" error="For Outdoor Units with No Match only, the Tube Diameter in inches should be a decimal number greater than zero._x000a__x000a_No entry should be made for other models._x000a_" prompt="_x000a__x000a_" sqref="CX10:CX109" xr:uid="{00000000-0002-0000-0100-0000BF000000}">
      <formula1>IF(OR($M10=12,$M10=13,$M10=14),IF(ISNUMBER(CX10),IF(CX10&gt;0,TRUE,FALSE),FALSE),FALSE)</formula1>
    </dataValidation>
    <dataValidation type="custom" operator="greaterThanOrEqual" allowBlank="1" showErrorMessage="1" errorTitle="Tube Material" error="The model is not an Outdoor Unit with No Match._x000a_" prompt="_x000a__x000a_" sqref="CY10:CY109" xr:uid="{00000000-0002-0000-0100-0000C0000000}">
      <formula1>IF(OR($M10=12,$M10=13,$M10=14),TRUE,FALSE)</formula1>
    </dataValidation>
    <dataValidation type="custom" operator="greaterThanOrEqual" showErrorMessage="1" errorTitle="Number of Tubes High" error="For Outdoor Units with No Match only, the Number of Tubes High should be an integer greater than zero._x000a__x000a_No entry should be made for other models._x000a_" prompt="_x000a__x000a_" sqref="CZ10:CZ109" xr:uid="{00000000-0002-0000-0100-0000C1000000}">
      <formula1>IF(OR($M10=12,$M10=13,$M10=14),IF(AND(INT(CZ10)=CZ10,CZ10&gt;0),TRUE,FALSE),FALSE)</formula1>
    </dataValidation>
    <dataValidation type="custom" operator="greaterThanOrEqual" showErrorMessage="1" errorTitle="Number of Tubes Deep" error="For Outdoor Units with No Match only, the Number of Tubes Deep should be an integer greater than zero._x000a__x000a_No entry should be made for other models._x000a_" prompt="_x000a__x000a_" sqref="DA10:DA109" xr:uid="{00000000-0002-0000-0100-0000C2000000}">
      <formula1>IF(OR($M10=12,$M10=13,$M10=14),IF(AND(INT(DA10)=DA10,DA10&gt;0),TRUE,FALSE),FALSE)</formula1>
    </dataValidation>
    <dataValidation type="custom" allowBlank="1" showErrorMessage="1" errorTitle="Temp for Lock of Low Cap Heating" error="Either:_x000a_- the model is not a heat pump, or_x000a_- the entry is not a decimal number._x000a_" sqref="DC10:DC109" xr:uid="{00000000-0002-0000-0100-0000C3000000}">
      <formula1>IF(OR(M10=3,M10=5,M10=7,M10=9,M10=11,M10=14),IF(AND(ISNUMBER(DC10),DC10&gt;=-459.67),TRUE,FALSE),FALSE)</formula1>
    </dataValidation>
    <dataValidation type="custom" operator="greaterThanOrEqual" allowBlank="1" showErrorMessage="1" errorTitle="Can Model be Sold in Southeast?" error="Either:_x000a__x000a_The model is not a split-system air conditioner, in which case the cell should be left blank, or_x000a__x000a_The entry is not one of 'yes', 'y', 'no', or 'n'._x000a_" sqref="AL10:AL109" xr:uid="{00000000-0002-0000-0100-0000C4000000}">
      <formula1>IF(OR(M10=1,M10=2,M10=12,M10=13),IF(AL10="yes",TRUE,IF(AL10="y",TRUE,IF(AL10="no",TRUE,IF(AL10="n",TRUE,FALSE)))))</formula1>
    </dataValidation>
    <dataValidation type="custom" showErrorMessage="1" errorTitle="Sample Size for EER2" error="Either:_x000a__x000a_The AEDM for EER2 question is not answered, or_x000a__x000a_If the answer to the AEDM for EER2 question is yes, the entry should be 0; if the answer is no, the entry should be an integer greater than zero._x000a_" sqref="AI10:AI109" xr:uid="{00000000-0002-0000-0100-0000C5000000}">
      <formula1>IF(OR(AG10="yes",AG10="y"),IF(AI10=0,TRUE,FALSE),IF(OR(AG10="no",AG10="n"),IF(INT(AI10)=AI10,IF(AI10&gt;0,TRUE,FALSE)),FALSE))</formula1>
    </dataValidation>
    <dataValidation type="decimal" operator="greaterThan" allowBlank="1" showErrorMessage="1" errorTitle="Avg. Off Mode Power Consumption" error="The Average Off Mode Power Consumption in Watts should be a decimal number greater than zero._x000a_" sqref="AF10:AF109" xr:uid="{00000000-0002-0000-0100-0000C6000000}">
      <formula1>0</formula1>
    </dataValidation>
    <dataValidation type="custom" operator="greaterThanOrEqual" showErrorMessage="1" errorTitle="Coil Depth in Airflow Direction" error="For Outdoor Units with No Match only, the Indoor Coil Depth in the Direction of Airflow should be a decimal number greater than zero._x000a__x000a_No entry should be made for other models._x000a_" prompt="_x000a__x000a_" sqref="CT10:CT109" xr:uid="{00000000-0002-0000-0100-0000C7000000}">
      <formula1>IF(OR($M10=12,$M10=13,$M10=14),IF(ISNUMBER(CT10),IF(CT10&gt;0,TRUE,FALSE),FALSE),FALSE)</formula1>
    </dataValidation>
    <dataValidation type="custom" operator="greaterThan" showErrorMessage="1" errorTitle="Orientation for Testing" error="Either:_x000a__x000a_- the model is not an indoor unit, or_x000a_- the entry should be either &quot;H&quot; for horizontal or &quot;V&quot; for vertical._x000a_" sqref="BT10:BT109" xr:uid="{00000000-0002-0000-0100-0000C8000000}">
      <formula1>IF(OR(M10=12,M10=13,M10=14),FALSE,IF(OR(BT10="H",BT10="V"),TRUE,FALSE))</formula1>
    </dataValidation>
    <dataValidation type="custom" operator="greaterThan" showErrorMessage="1" errorTitle="Airflow Direction for Testing" error="Either:_x000a__x000a_- the modelis not an indoor unit, or_x000a_- the entry should be either &quot;U&quot; for up-flow or &quot;D&quot; for down-flow._x000a_" sqref="BU10:BU109" xr:uid="{00000000-0002-0000-0100-0000C9000000}">
      <formula1>IF(OR(M10=12,M10=13,M10=14),FALSE,IF(OR(BU10="U",BU10="D"),TRUE,FALSE))</formula1>
    </dataValidation>
    <dataValidation type="custom" operator="greaterThan" showErrorMessage="1" errorTitle="Set Point - Cooling Full" error="Either:_x000a_- you did not indicate that the model was variable speed in column AO, or_x000a_- the entry is not a number &gt; 0._x000a_" sqref="BV10:BV109" xr:uid="{00000000-0002-0000-0100-0000CA000000}">
      <formula1>IF(OR($AO10="yes",$AO10="y"),IF(ISNUMBER(BV10),IF(BV10&gt;0,TRUE,FALSE),FALSE),FALSE)</formula1>
    </dataValidation>
    <dataValidation type="custom" operator="greaterThan" showErrorMessage="1" errorTitle="Set Point - Cooling Inter." error="Either:_x000a_- you did not indicate that the model was variable speed in column AO, or_x000a_- the entry is not a number &gt; 0._x000a_" sqref="BW10:BW109" xr:uid="{00000000-0002-0000-0100-0000CB000000}">
      <formula1>IF(OR($AO10="yes",$AO10="y"),IF(ISNUMBER(BW10),IF(BW10&gt;0,TRUE,FALSE),FALSE),FALSE)</formula1>
    </dataValidation>
    <dataValidation type="custom" operator="greaterThan" showErrorMessage="1" errorTitle="Set Point - Cooling Min." error="Either:_x000a_- you did not indicate that the model was variable speed in column AO, or_x000a_- the entry is not a number &gt; 0._x000a__x000a_" sqref="BX10:BX109" xr:uid="{00000000-0002-0000-0100-0000CC000000}">
      <formula1>IF(OR($AO10="yes",$AO10="y"),IF(ISNUMBER(BX10),IF(BX10&gt;0,TRUE,FALSE),FALSE),FALSE)</formula1>
    </dataValidation>
    <dataValidation type="custom" operator="greaterThan" showErrorMessage="1" errorTitle="Set Point - Heating Full" error="Either:_x000a_- the model is not a Heat Pump,_x000a_- you did not indicate that the model was variable speed in column AO, or_x000a_- the entry is not a number &gt; 0._x000a_" sqref="BY10:BY109" xr:uid="{00000000-0002-0000-0100-0000CD000000}">
      <formula1>IF(AND(OR($AO10="yes",$AO10="y"),OR($M10=3,$M10=5,$M10=7,$M10=9,$M10=11,$M10=14)),IF(ISNUMBER(BY10),IF(BY10&gt;0,TRUE,FALSE),FALSE),FALSE)</formula1>
    </dataValidation>
    <dataValidation type="custom" operator="greaterThan" showErrorMessage="1" errorTitle="Set Point - Heating Inter." error="Either:_x000a_- the model is not a Heat Pump,_x000a_- you did not indicate that the model was variable speed in column AO, or_x000a_- the entry is not a number &gt; 0._x000a_" sqref="BZ10:BZ109" xr:uid="{00000000-0002-0000-0100-0000CE000000}">
      <formula1>IF(AND(OR($AO10="yes",$AO10="y"),OR($M10=3,$M10=5,$M10=7,$M10=9,$M10=11,$M10=14)),IF(ISNUMBER(BZ10),IF(BZ10&gt;0,TRUE,FALSE),FALSE),FALSE)</formula1>
    </dataValidation>
    <dataValidation type="custom" operator="greaterThan" showErrorMessage="1" errorTitle="Set Point - Heating Min." error="Either:_x000a_- the model is not a Heat Pump,_x000a_- you did not indicate that the model was variable speed in column AO, or_x000a_- the entry is not a number &gt; 0._x000a_" sqref="CA10:CA109" xr:uid="{00000000-0002-0000-0100-0000CF000000}">
      <formula1>IF(AND(OR($AO10="yes",$AO10="y"),OR($M10=3,$M10=5,$M10=7,$M10=9,$M10=11,$M10=14)),IF(ISNUMBER(CA10),IF(CA10&gt;0,TRUE,FALSE),FALSE),FALSE)</formula1>
    </dataValidation>
    <dataValidation type="custom" operator="greaterThan" showErrorMessage="1" errorTitle="Compr Freq for Max Speed at 17 F" error="Either:_x000a_- the model is not a Heat Pump,_x000a_- you did not indicate that the model was variable speed in column AO, or_x000a_- the entry is not a number &gt; 0._x000a_" sqref="CM10:CM109" xr:uid="{00000000-0002-0000-0100-0000D0000000}">
      <formula1>IF(AND(OR($AO10="yes",$AO10="y"),OR($M10=3,$M10=5,$M10=7,$M10=9,$M10=11,$M10=14)),IF(ISNUMBER(CM10),IF(CM10&gt;0,TRUE,FALSE),FALSE),FALSE)</formula1>
    </dataValidation>
    <dataValidation type="custom" operator="greaterThan" showErrorMessage="1" errorTitle="Manually Initiating Defrost" error="Either the model is not a Heat Pump or you did not answer the question in the previous column._x000a_" sqref="BF10:BF109" xr:uid="{00000000-0002-0000-0100-0000D1000000}">
      <formula1>IF(OR(M10=3,M10=5,M10=7,M10=9,M10=11,M10=14),IF(ISBLANK(BE10),FALSE,TRUE),FALSE)</formula1>
    </dataValidation>
    <dataValidation allowBlank="1" showInputMessage="1" showErrorMessage="1" promptTitle="Energy Efficiency Ratio 2" prompt="Enter the Energy Efficiency Ratio 2 in Btu per Watt-hour in the cells below. This should be a decimal number greater than 0._x000a__x000a__x000a__x000a_" sqref="DG9" xr:uid="{00000000-0002-0000-0100-0000D2000000}"/>
    <dataValidation allowBlank="1" showInputMessage="1" showErrorMessage="1" promptTitle="Coefficient of Performance at 5°" prompt="For heat pumps only, to qualify for tax credits in the North, enter Coefficient of Performance at 5°F in the cells below. This should be a number &gt; 0._x000a__x000a_In 2023, Appendix M1 test method or DOE sanctioned methodology may be used to determine COP at 5°F._x000a__x000a__x000a__x000a_" sqref="DH9" xr:uid="{00000000-0002-0000-0100-0000D3000000}"/>
    <dataValidation allowBlank="1" showInputMessage="1" showErrorMessage="1" promptTitle="Heating Capacity at 17°F" prompt="For heat pumps only, to qualify for tax credits in the North, enter the Heating Capacity at 17°F in the cells below. This should be a decimal number greater than 0._x000a__x000a__x000a__x000a_" sqref="DI9" xr:uid="{00000000-0002-0000-0100-0000D4000000}"/>
    <dataValidation allowBlank="1" showInputMessage="1" showErrorMessage="1" promptTitle="Heating Capacity at 5°F" prompt="For heat pumps only, to qualify for tax credits in the North, enter the Heating Capacity at 5°F in the cells below. This should be a decimal number greater than 0._x000a__x000a__x000a__x000a_" sqref="DJ9" xr:uid="{00000000-0002-0000-0100-0000D5000000}"/>
    <dataValidation allowBlank="1" showInputMessage="1" showErrorMessage="1" promptTitle="Ducted or Non-Ducted?" prompt="For heat pumps only, enter whether the basic model is ducted or non-ducted in the cells below. An entry can be either &quot;Ducted&quot; or &quot;Non-Ducted&quot;._x000a__x000a__x000a__x000a_" sqref="DK9" xr:uid="{00000000-0002-0000-0100-0000D6000000}"/>
    <dataValidation allowBlank="1" showInputMessage="1" showErrorMessage="1" promptTitle="AHRI Certifiied Reference Number" prompt="Enter the AHRI Certified Reference Number in the cells below (if applicable)." sqref="DL9" xr:uid="{00000000-0002-0000-0100-0000D7000000}"/>
    <dataValidation allowBlank="1" showInputMessage="1" showErrorMessage="1" promptTitle="Status of CEE Data Section" prompt="This cell shows the status of this Input sheet:_x000a__x000a_&quot;Error&quot; - there are issues with at least one entry in the CEE data section in columns HS through HX_x000a__x000a_&quot;OK&quot; - either there are no entries or there are no issues with any entries in the CEE data section_x000a__x000a_" sqref="L3:M3" xr:uid="{00000000-0002-0000-0100-0000D8000000}"/>
    <dataValidation allowBlank="1" showInputMessage="1" showErrorMessage="1" promptTitle="Status of CEE Data" prompt="The cells below show whether there are any issues with the CEE data on that line.  If the status is &quot;ok,&quot; there are no issues.  If the status is &quot;Error,&quot; there are issues with the data.  See columns to the right for information on any issues._x000a__x000a__x000a__x000a_" sqref="DF9" xr:uid="{00000000-0002-0000-0100-0000D9000000}"/>
    <dataValidation type="custom" operator="greaterThan" showErrorMessage="1" errorTitle="Coefficient of Performance at 5°" error="Either:_x000a__x000a_- For Heat Pumps only, the Coefficient of Performance at 5°F should be &gt; 0,_x000a_- If not a Heat Pump, no entry should be made,_x000a_- The DOE reporting section has not been completed, or_x000a_- No Product Group Code is entered._x000a_" sqref="DH10:DH109" xr:uid="{00000000-0002-0000-0100-0000DA000000}">
      <formula1>IF(OR($M10=3,$M10=5,$M10=7,$M10=9,$M10=11,$M10=14),IF(ISNUMBER(DH10),IF(DH10&gt;0,TRUE,FALSE),FALSE),FALSE)</formula1>
    </dataValidation>
    <dataValidation type="custom" operator="greaterThan" showErrorMessage="1" errorTitle="Heating Capacity at 17°F" error="Either:_x000a__x000a_- For Heat Pumps only, the Heating Capacity at 17°F in Btu/hr should be &gt; 0,_x000a_- If not a Heat Pump, no entry should be made,_x000a_- The DOE reporting section has not been completed, or_x000a_- No Product Group Code is entered._x000a_" sqref="DI10:DI109" xr:uid="{00000000-0002-0000-0100-0000DB000000}">
      <formula1>IF(OR($M10=3,$M10=5,$M10=7,$M10=9,$M10=11,$M10=14),IF(ISNUMBER(DI10),IF(DI10&gt;0,TRUE,FALSE),FALSE),FALSE)</formula1>
    </dataValidation>
    <dataValidation type="custom" operator="greaterThan" showErrorMessage="1" errorTitle="Heating Capacity at 5°F" error="Either:_x000a__x000a_- For Heat Pumps only, the Heating Capacity at 5°F in Btu/hr should be &gt; 0,_x000a_- If not a Heat Pump, no entry should be made,_x000a_- The DOE reporting section has not been completed, or_x000a_- No Product Group Code is entered._x000a_" sqref="DJ10:DJ109" xr:uid="{00000000-0002-0000-0100-0000DC000000}">
      <formula1>IF(OR($M10=3,$M10=5,$M10=7,$M10=9,$M10=11,$M10=14),IF(ISNUMBER(DJ10),IF(DJ10&gt;0,TRUE,FALSE),FALSE),FALSE)</formula1>
    </dataValidation>
    <dataValidation type="custom" showErrorMessage="1" errorTitle="Ducted or Non-Ducted?" error="Either:_x000a__x000a_- For Heat Pumps only, the entry should be one of &quot;Ducted&quot; or &quot;Non-Ducted&quot;,_x000a_- If not a Heat Pump, no entry should be made,_x000a_- The DOE reporting section has not been completed, or_x000a_- No Product Group Code is entered._x000a_" promptTitle="Action" sqref="DK10:DK109" xr:uid="{00000000-0002-0000-0100-0000DD000000}">
      <formula1>IF(OR($M10=3,$M10=5,$M10=7,$M10=9,$M10=11,$M10=14),IF(OR(DK10="Ducted",DK10="Non-Ducted"),TRUE,FALSE),FALSE)</formula1>
    </dataValidation>
    <dataValidation type="custom" operator="greaterThan" showErrorMessage="1" errorTitle="Energy Efficiency Ratio 2" error="Either:_x000a__x000a_- The Energy Efficiency Ratio (EER2) in Btu per watt-hour should be a decimal number greater than zero, or_x000a_- The DOE reporting section has not been completed._x000a_" prompt="_x000a__x000a_" sqref="DG10:DG109" xr:uid="{00000000-0002-0000-0100-0000DE000000}">
      <formula1>IF(IB10=0,FALSE,IF(ISNUMBER(DG10),IF(DG10&gt;0,TRUE,FALSE),FALSE))</formula1>
    </dataValidation>
    <dataValidation type="custom" showErrorMessage="1" errorTitle="AHRI Certified Reference Number" error="The DOE reporting section has not been completed." prompt="_x000a_" sqref="DL10:DL109" xr:uid="{00000000-0002-0000-0100-0000DF000000}">
      <formula1>IF(IB10=0,FALSE,TRUE)</formula1>
    </dataValidation>
  </dataValidations>
  <hyperlinks>
    <hyperlink ref="F5:H5" r:id="rId1" display="Click here for instructions for completing this form" xr:uid="{00000000-0004-0000-0100-000000000000}"/>
    <hyperlink ref="F5:I5" r:id="rId2" display="Click here for instructions for completing this form" xr:uid="{00000000-0004-0000-0100-000001000000}"/>
  </hyperlinks>
  <printOptions headings="1"/>
  <pageMargins left="0.75" right="0.75" top="0.75" bottom="0.75" header="0.5" footer="0.4"/>
  <pageSetup scale="50" fitToHeight="0" orientation="landscape"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17"/>
  <sheetViews>
    <sheetView showGridLines="0" workbookViewId="0">
      <selection activeCell="A2" sqref="A2"/>
    </sheetView>
  </sheetViews>
  <sheetFormatPr defaultRowHeight="12.75" x14ac:dyDescent="0.2"/>
  <cols>
    <col min="1" max="1" width="9.140625" style="15"/>
    <col min="2" max="2" width="70.85546875" style="15" customWidth="1"/>
    <col min="3" max="16384" width="9.140625" style="15"/>
  </cols>
  <sheetData>
    <row r="1" spans="1:2" x14ac:dyDescent="0.2">
      <c r="A1" s="14" t="s">
        <v>40</v>
      </c>
    </row>
    <row r="3" spans="1:2" s="17" customFormat="1" ht="38.25" x14ac:dyDescent="0.2">
      <c r="A3" s="16" t="s">
        <v>38</v>
      </c>
      <c r="B3" s="13" t="s">
        <v>39</v>
      </c>
    </row>
    <row r="4" spans="1:2" ht="24" customHeight="1" x14ac:dyDescent="0.2">
      <c r="A4" s="132">
        <v>1</v>
      </c>
      <c r="B4" s="133" t="s">
        <v>142</v>
      </c>
    </row>
    <row r="5" spans="1:2" ht="24" customHeight="1" x14ac:dyDescent="0.2">
      <c r="A5" s="132">
        <v>2</v>
      </c>
      <c r="B5" s="133" t="s">
        <v>143</v>
      </c>
    </row>
    <row r="6" spans="1:2" ht="24" customHeight="1" x14ac:dyDescent="0.2">
      <c r="A6" s="132">
        <v>3</v>
      </c>
      <c r="B6" s="131" t="s">
        <v>49</v>
      </c>
    </row>
    <row r="7" spans="1:2" ht="24" customHeight="1" x14ac:dyDescent="0.2">
      <c r="A7" s="132">
        <v>4</v>
      </c>
      <c r="B7" s="131" t="s">
        <v>128</v>
      </c>
    </row>
    <row r="8" spans="1:2" ht="24" customHeight="1" x14ac:dyDescent="0.2">
      <c r="A8" s="132">
        <v>5</v>
      </c>
      <c r="B8" s="131" t="s">
        <v>144</v>
      </c>
    </row>
    <row r="9" spans="1:2" ht="24" customHeight="1" x14ac:dyDescent="0.2">
      <c r="A9" s="132">
        <v>6</v>
      </c>
      <c r="B9" s="133" t="s">
        <v>126</v>
      </c>
    </row>
    <row r="10" spans="1:2" ht="24" customHeight="1" x14ac:dyDescent="0.2">
      <c r="A10" s="132">
        <v>7</v>
      </c>
      <c r="B10" s="133" t="s">
        <v>127</v>
      </c>
    </row>
    <row r="11" spans="1:2" ht="24" customHeight="1" x14ac:dyDescent="0.2">
      <c r="A11" s="132">
        <v>8</v>
      </c>
      <c r="B11" s="131" t="s">
        <v>50</v>
      </c>
    </row>
    <row r="12" spans="1:2" ht="24" customHeight="1" x14ac:dyDescent="0.2">
      <c r="A12" s="132">
        <v>9</v>
      </c>
      <c r="B12" s="131" t="s">
        <v>51</v>
      </c>
    </row>
    <row r="13" spans="1:2" ht="24" customHeight="1" x14ac:dyDescent="0.2">
      <c r="A13" s="132">
        <v>10</v>
      </c>
      <c r="B13" s="131" t="s">
        <v>52</v>
      </c>
    </row>
    <row r="14" spans="1:2" ht="24" customHeight="1" x14ac:dyDescent="0.2">
      <c r="A14" s="132">
        <v>11</v>
      </c>
      <c r="B14" s="131" t="s">
        <v>53</v>
      </c>
    </row>
    <row r="15" spans="1:2" ht="24" customHeight="1" x14ac:dyDescent="0.2">
      <c r="A15" s="132">
        <v>12</v>
      </c>
      <c r="B15" s="131" t="s">
        <v>145</v>
      </c>
    </row>
    <row r="16" spans="1:2" ht="24" customHeight="1" x14ac:dyDescent="0.2">
      <c r="A16" s="132">
        <v>13</v>
      </c>
      <c r="B16" s="131" t="s">
        <v>146</v>
      </c>
    </row>
    <row r="17" spans="1:2" ht="24" customHeight="1" x14ac:dyDescent="0.2">
      <c r="A17" s="132">
        <v>14</v>
      </c>
      <c r="B17" s="131" t="s">
        <v>54</v>
      </c>
    </row>
  </sheetData>
  <sheetProtection password="E076" sheet="1" objects="1" scenarios="1"/>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2016-09-15T04:31:16Z</cp:lastPrinted>
  <dcterms:created xsi:type="dcterms:W3CDTF">2007-08-23T20:46:35Z</dcterms:created>
  <dcterms:modified xsi:type="dcterms:W3CDTF">2024-09-19T16:25:16Z</dcterms:modified>
</cp:coreProperties>
</file>