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ElizabethDeKarske\Desktop\20240919 Updated Version Templates\"/>
    </mc:Choice>
  </mc:AlternateContent>
  <xr:revisionPtr revIDLastSave="0" documentId="13_ncr:1_{A462B7F3-06A0-4250-97A8-B4E23C4E24A2}" xr6:coauthVersionLast="47" xr6:coauthVersionMax="47" xr10:uidLastSave="{00000000-0000-0000-0000-000000000000}"/>
  <workbookProtection workbookPassword="E076" lockStructure="1"/>
  <bookViews>
    <workbookView xWindow="5595" yWindow="1035" windowWidth="21600" windowHeight="12390" xr2:uid="{00000000-000D-0000-FFFF-FFFF00000000}"/>
  </bookViews>
  <sheets>
    <sheet name="Certification" sheetId="6" r:id="rId1"/>
    <sheet name="Input" sheetId="1" r:id="rId2"/>
    <sheet name="Product Group Codes" sheetId="2" r:id="rId3"/>
  </sheets>
  <externalReferences>
    <externalReference r:id="rId4"/>
  </externalReferences>
  <definedNames>
    <definedName name="INPUT" localSheetId="0">[1]Input!$C$10:$V$109</definedName>
    <definedName name="INPUT">Input!$C$10:$V$109</definedName>
    <definedName name="No_of_Columns" localSheetId="0">[1]Input!$AV$10</definedName>
    <definedName name="No_of_Columns">Input!$AV$10</definedName>
    <definedName name="No_of_Product_Classes" localSheetId="0">[1]Input!$AV$11</definedName>
    <definedName name="No_of_Product_Classes">Input!$AV$11</definedName>
    <definedName name="PrClDesc" localSheetId="0">'[1]Product Group Codes'!$A$4:$B$28</definedName>
    <definedName name="PrClDesc">'Product Group Codes'!$A$4:$B$8</definedName>
    <definedName name="_xlnm.Print_Area" localSheetId="1">Input!$A:$V</definedName>
    <definedName name="_xlnm.Print_Titles" localSheetId="1">Input!$9:$9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D11" i="1" l="1"/>
  <c r="AD12" i="1"/>
  <c r="AD13" i="1"/>
  <c r="AD14" i="1"/>
  <c r="AD15" i="1"/>
  <c r="AD16" i="1"/>
  <c r="AD17" i="1"/>
  <c r="AD18" i="1"/>
  <c r="AD19" i="1"/>
  <c r="AD20" i="1"/>
  <c r="AD21" i="1"/>
  <c r="AD22"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52" i="1"/>
  <c r="AD53" i="1"/>
  <c r="AD54" i="1"/>
  <c r="AD55" i="1"/>
  <c r="AD56" i="1"/>
  <c r="AD57" i="1"/>
  <c r="AD58" i="1"/>
  <c r="AD59" i="1"/>
  <c r="AD60" i="1"/>
  <c r="AD61" i="1"/>
  <c r="AD62" i="1"/>
  <c r="AD63" i="1"/>
  <c r="AD64" i="1"/>
  <c r="AD65" i="1"/>
  <c r="AD66" i="1"/>
  <c r="AD67" i="1"/>
  <c r="AD68" i="1"/>
  <c r="AD69" i="1"/>
  <c r="AD70" i="1"/>
  <c r="AD71" i="1"/>
  <c r="AD72" i="1"/>
  <c r="AD73" i="1"/>
  <c r="AD74" i="1"/>
  <c r="AD75" i="1"/>
  <c r="AD76" i="1"/>
  <c r="AD77" i="1"/>
  <c r="AD78" i="1"/>
  <c r="AD79" i="1"/>
  <c r="AD80" i="1"/>
  <c r="AD81" i="1"/>
  <c r="AD82" i="1"/>
  <c r="AD83" i="1"/>
  <c r="AD84" i="1"/>
  <c r="AD85" i="1"/>
  <c r="AD86" i="1"/>
  <c r="AD87" i="1"/>
  <c r="AD88" i="1"/>
  <c r="AD89" i="1"/>
  <c r="AD90" i="1"/>
  <c r="AD91" i="1"/>
  <c r="AD92" i="1"/>
  <c r="AD93" i="1"/>
  <c r="AD94" i="1"/>
  <c r="AD95" i="1"/>
  <c r="AD96" i="1"/>
  <c r="AD97" i="1"/>
  <c r="AD98" i="1"/>
  <c r="AD99" i="1"/>
  <c r="AD100" i="1"/>
  <c r="AD101" i="1"/>
  <c r="AD102" i="1"/>
  <c r="AD103" i="1"/>
  <c r="AD104" i="1"/>
  <c r="AD105" i="1"/>
  <c r="AD106" i="1"/>
  <c r="AD107" i="1"/>
  <c r="AD108" i="1"/>
  <c r="AD109" i="1"/>
  <c r="AD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45" i="1"/>
  <c r="Y46" i="1"/>
  <c r="Y47" i="1"/>
  <c r="Y48" i="1"/>
  <c r="Y49" i="1"/>
  <c r="Y50" i="1"/>
  <c r="Y51" i="1"/>
  <c r="Y52" i="1"/>
  <c r="Y53" i="1"/>
  <c r="Y54" i="1"/>
  <c r="Y55" i="1"/>
  <c r="Y56" i="1"/>
  <c r="Y57" i="1"/>
  <c r="Y58" i="1"/>
  <c r="Y59" i="1"/>
  <c r="Y60" i="1"/>
  <c r="Y61" i="1"/>
  <c r="Y62" i="1"/>
  <c r="Y63" i="1"/>
  <c r="Y64" i="1"/>
  <c r="Y65" i="1"/>
  <c r="Y66" i="1"/>
  <c r="Y67" i="1"/>
  <c r="Y68" i="1"/>
  <c r="Y69" i="1"/>
  <c r="Y70" i="1"/>
  <c r="Y71" i="1"/>
  <c r="Y72" i="1"/>
  <c r="Y73" i="1"/>
  <c r="Y74" i="1"/>
  <c r="Y75" i="1"/>
  <c r="Y76" i="1"/>
  <c r="Y77" i="1"/>
  <c r="Y78" i="1"/>
  <c r="Y79" i="1"/>
  <c r="Y80" i="1"/>
  <c r="Y81" i="1"/>
  <c r="Y82" i="1"/>
  <c r="Y83" i="1"/>
  <c r="Y84" i="1"/>
  <c r="Y85" i="1"/>
  <c r="Y86" i="1"/>
  <c r="Y87" i="1"/>
  <c r="Y88" i="1"/>
  <c r="Y89" i="1"/>
  <c r="Y90" i="1"/>
  <c r="Y91" i="1"/>
  <c r="Y92" i="1"/>
  <c r="Y93" i="1"/>
  <c r="Y94" i="1"/>
  <c r="Y95" i="1"/>
  <c r="Y96" i="1"/>
  <c r="Y97" i="1"/>
  <c r="Y98" i="1"/>
  <c r="Y99" i="1"/>
  <c r="Y100" i="1"/>
  <c r="Y101" i="1"/>
  <c r="Y102" i="1"/>
  <c r="Y103" i="1"/>
  <c r="Y104" i="1"/>
  <c r="Y105" i="1"/>
  <c r="Y106" i="1"/>
  <c r="Y107" i="1"/>
  <c r="Y108" i="1"/>
  <c r="Y109" i="1"/>
  <c r="Y10" i="1"/>
  <c r="I1" i="1"/>
  <c r="B1" i="1"/>
  <c r="K26" i="6" l="1"/>
  <c r="E26" i="6"/>
  <c r="B24" i="6"/>
  <c r="B23" i="6"/>
  <c r="K20" i="6"/>
  <c r="E20" i="6"/>
  <c r="K19" i="6"/>
  <c r="E19" i="6"/>
  <c r="K18" i="6"/>
  <c r="E18" i="6"/>
  <c r="K17" i="6"/>
  <c r="E17" i="6"/>
  <c r="K16" i="6"/>
  <c r="E16" i="6"/>
  <c r="K11" i="6"/>
  <c r="D11" i="6"/>
  <c r="A4" i="6"/>
  <c r="A2" i="1" s="1"/>
  <c r="O3" i="6"/>
  <c r="O5" i="6" s="1"/>
  <c r="N3" i="6"/>
  <c r="N5" i="6" s="1"/>
  <c r="K3" i="6"/>
  <c r="A3" i="6"/>
  <c r="A1" i="1" s="1"/>
  <c r="AE11" i="1" l="1"/>
  <c r="AE12" i="1"/>
  <c r="AE13" i="1"/>
  <c r="AE14" i="1"/>
  <c r="AE15" i="1"/>
  <c r="AE16" i="1"/>
  <c r="AE17" i="1"/>
  <c r="AE18" i="1"/>
  <c r="AE19" i="1"/>
  <c r="AE20" i="1"/>
  <c r="AE21" i="1"/>
  <c r="AE22" i="1"/>
  <c r="AE23" i="1"/>
  <c r="AE24" i="1"/>
  <c r="AE25" i="1"/>
  <c r="AE26" i="1"/>
  <c r="AE27" i="1"/>
  <c r="AE28" i="1"/>
  <c r="AE29" i="1"/>
  <c r="AE30" i="1"/>
  <c r="AE31" i="1"/>
  <c r="AE32" i="1"/>
  <c r="AE33" i="1"/>
  <c r="AE34" i="1"/>
  <c r="AE35" i="1"/>
  <c r="AE36" i="1"/>
  <c r="AE37" i="1"/>
  <c r="AE38" i="1"/>
  <c r="AE39" i="1"/>
  <c r="AE40" i="1"/>
  <c r="AE41" i="1"/>
  <c r="AE42" i="1"/>
  <c r="AE43" i="1"/>
  <c r="AE44" i="1"/>
  <c r="AE45" i="1"/>
  <c r="AE46" i="1"/>
  <c r="AE47" i="1"/>
  <c r="AE48" i="1"/>
  <c r="AE49" i="1"/>
  <c r="AE50" i="1"/>
  <c r="AE51" i="1"/>
  <c r="AE52" i="1"/>
  <c r="AE53" i="1"/>
  <c r="AE54" i="1"/>
  <c r="AE55" i="1"/>
  <c r="AE56" i="1"/>
  <c r="AE57" i="1"/>
  <c r="AE58" i="1"/>
  <c r="AE59" i="1"/>
  <c r="AE60" i="1"/>
  <c r="AE61" i="1"/>
  <c r="AE62" i="1"/>
  <c r="AE63" i="1"/>
  <c r="AE64" i="1"/>
  <c r="AE65" i="1"/>
  <c r="AE66" i="1"/>
  <c r="AE67" i="1"/>
  <c r="AE68" i="1"/>
  <c r="AE69" i="1"/>
  <c r="AE70" i="1"/>
  <c r="AE71" i="1"/>
  <c r="AE72" i="1"/>
  <c r="AE73" i="1"/>
  <c r="AE74" i="1"/>
  <c r="AE75" i="1"/>
  <c r="AE76" i="1"/>
  <c r="AE77" i="1"/>
  <c r="AE78" i="1"/>
  <c r="AE79" i="1"/>
  <c r="AE80" i="1"/>
  <c r="AE81" i="1"/>
  <c r="AE82" i="1"/>
  <c r="AE83" i="1"/>
  <c r="AE84" i="1"/>
  <c r="AE85" i="1"/>
  <c r="AE86" i="1"/>
  <c r="AE87" i="1"/>
  <c r="AE88" i="1"/>
  <c r="AE89" i="1"/>
  <c r="AE90" i="1"/>
  <c r="AE91" i="1"/>
  <c r="AE92" i="1"/>
  <c r="AE93" i="1"/>
  <c r="AE94" i="1"/>
  <c r="AE95" i="1"/>
  <c r="AE96" i="1"/>
  <c r="AE97" i="1"/>
  <c r="AE98" i="1"/>
  <c r="AE99" i="1"/>
  <c r="AE100" i="1"/>
  <c r="AE101" i="1"/>
  <c r="AE102" i="1"/>
  <c r="AE103" i="1"/>
  <c r="AE104" i="1"/>
  <c r="AE105" i="1"/>
  <c r="AE106" i="1"/>
  <c r="AE107" i="1"/>
  <c r="AE108" i="1"/>
  <c r="AE109" i="1"/>
  <c r="AE10" i="1"/>
  <c r="AX13" i="1"/>
  <c r="AX14" i="1"/>
  <c r="AX17" i="1"/>
  <c r="AX18" i="1"/>
  <c r="AX21" i="1"/>
  <c r="AX22" i="1"/>
  <c r="AX26" i="1"/>
  <c r="AX29" i="1"/>
  <c r="AX30" i="1"/>
  <c r="AX33" i="1"/>
  <c r="AX34" i="1"/>
  <c r="AX38" i="1"/>
  <c r="AX41" i="1"/>
  <c r="AX42" i="1"/>
  <c r="AX45" i="1"/>
  <c r="AX46" i="1"/>
  <c r="AX49" i="1"/>
  <c r="AX50" i="1"/>
  <c r="AX53" i="1"/>
  <c r="AX54" i="1"/>
  <c r="AX57" i="1"/>
  <c r="AX58" i="1"/>
  <c r="AX61" i="1"/>
  <c r="AX62" i="1"/>
  <c r="AX65" i="1"/>
  <c r="AX66" i="1"/>
  <c r="AX69" i="1"/>
  <c r="AX70" i="1"/>
  <c r="AX73" i="1"/>
  <c r="AX74" i="1"/>
  <c r="AX77" i="1"/>
  <c r="AX78" i="1"/>
  <c r="AX81" i="1"/>
  <c r="AX82" i="1"/>
  <c r="AX85" i="1"/>
  <c r="AX86" i="1"/>
  <c r="AX89" i="1"/>
  <c r="AX90" i="1"/>
  <c r="AX93" i="1"/>
  <c r="AX94" i="1"/>
  <c r="AX97" i="1"/>
  <c r="AX98" i="1"/>
  <c r="AX101" i="1"/>
  <c r="AX102" i="1"/>
  <c r="AX105" i="1"/>
  <c r="AX106" i="1"/>
  <c r="AX109" i="1"/>
  <c r="AX10" i="1"/>
  <c r="AO11" i="1"/>
  <c r="AO12" i="1"/>
  <c r="AO13" i="1"/>
  <c r="AO14" i="1"/>
  <c r="AO15" i="1"/>
  <c r="AO16" i="1"/>
  <c r="AO17" i="1"/>
  <c r="AO18" i="1"/>
  <c r="AO19" i="1"/>
  <c r="AO20" i="1"/>
  <c r="AO21" i="1"/>
  <c r="AO22" i="1"/>
  <c r="AO23" i="1"/>
  <c r="AO24" i="1"/>
  <c r="AO25" i="1"/>
  <c r="AO26" i="1"/>
  <c r="AO27" i="1"/>
  <c r="AO28" i="1"/>
  <c r="AO29" i="1"/>
  <c r="AO30" i="1"/>
  <c r="AO31" i="1"/>
  <c r="AO32" i="1"/>
  <c r="AO33" i="1"/>
  <c r="AO34" i="1"/>
  <c r="AO35" i="1"/>
  <c r="AO36" i="1"/>
  <c r="AO37" i="1"/>
  <c r="AO38" i="1"/>
  <c r="AO39" i="1"/>
  <c r="AO40" i="1"/>
  <c r="AO41" i="1"/>
  <c r="AO42" i="1"/>
  <c r="AO43" i="1"/>
  <c r="AO44" i="1"/>
  <c r="AO45" i="1"/>
  <c r="AO46" i="1"/>
  <c r="AO47" i="1"/>
  <c r="AO48" i="1"/>
  <c r="AO49" i="1"/>
  <c r="AO50" i="1"/>
  <c r="AO51" i="1"/>
  <c r="AO52" i="1"/>
  <c r="AO53" i="1"/>
  <c r="AO54" i="1"/>
  <c r="AO55" i="1"/>
  <c r="AO56" i="1"/>
  <c r="AO57" i="1"/>
  <c r="AO58" i="1"/>
  <c r="AO59" i="1"/>
  <c r="AO60" i="1"/>
  <c r="AO61" i="1"/>
  <c r="AO62" i="1"/>
  <c r="AO63" i="1"/>
  <c r="AO64" i="1"/>
  <c r="AO65" i="1"/>
  <c r="AO66" i="1"/>
  <c r="AO67" i="1"/>
  <c r="AO68" i="1"/>
  <c r="AO69" i="1"/>
  <c r="AO70" i="1"/>
  <c r="AO71" i="1"/>
  <c r="AO72" i="1"/>
  <c r="AO73" i="1"/>
  <c r="AO74" i="1"/>
  <c r="AO75" i="1"/>
  <c r="AO76" i="1"/>
  <c r="AO77" i="1"/>
  <c r="AO78" i="1"/>
  <c r="AO79" i="1"/>
  <c r="AO80" i="1"/>
  <c r="AO81" i="1"/>
  <c r="AO82" i="1"/>
  <c r="AO83" i="1"/>
  <c r="AO84" i="1"/>
  <c r="AO85" i="1"/>
  <c r="AO86" i="1"/>
  <c r="AO87" i="1"/>
  <c r="AO88" i="1"/>
  <c r="AO89" i="1"/>
  <c r="AO90" i="1"/>
  <c r="AO91" i="1"/>
  <c r="AO92" i="1"/>
  <c r="AO93" i="1"/>
  <c r="AO94" i="1"/>
  <c r="AO95" i="1"/>
  <c r="AO96" i="1"/>
  <c r="AO97" i="1"/>
  <c r="AO98" i="1"/>
  <c r="AO99" i="1"/>
  <c r="AO100" i="1"/>
  <c r="AO101" i="1"/>
  <c r="AO102" i="1"/>
  <c r="AO103" i="1"/>
  <c r="AO104" i="1"/>
  <c r="AO105" i="1"/>
  <c r="AO106" i="1"/>
  <c r="AO107" i="1"/>
  <c r="AO108" i="1"/>
  <c r="AO109" i="1"/>
  <c r="AO10" i="1"/>
  <c r="AP11" i="1"/>
  <c r="AP12" i="1"/>
  <c r="AP13" i="1"/>
  <c r="AP14" i="1"/>
  <c r="AP15" i="1"/>
  <c r="AP16" i="1"/>
  <c r="AP17" i="1"/>
  <c r="AP18" i="1"/>
  <c r="AP19" i="1"/>
  <c r="AP20" i="1"/>
  <c r="AP21" i="1"/>
  <c r="AP22" i="1"/>
  <c r="AP23" i="1"/>
  <c r="AP24" i="1"/>
  <c r="AP25" i="1"/>
  <c r="AP26" i="1"/>
  <c r="AP27" i="1"/>
  <c r="AP28" i="1"/>
  <c r="AP29" i="1"/>
  <c r="AP30" i="1"/>
  <c r="AP31" i="1"/>
  <c r="AP32" i="1"/>
  <c r="AP33" i="1"/>
  <c r="AP34" i="1"/>
  <c r="AP35" i="1"/>
  <c r="AP36" i="1"/>
  <c r="AP37" i="1"/>
  <c r="AP38" i="1"/>
  <c r="AP39" i="1"/>
  <c r="AP40" i="1"/>
  <c r="AP41" i="1"/>
  <c r="AP42" i="1"/>
  <c r="AP43" i="1"/>
  <c r="AP44" i="1"/>
  <c r="AP45" i="1"/>
  <c r="AP46" i="1"/>
  <c r="AP47" i="1"/>
  <c r="AP48" i="1"/>
  <c r="AP49" i="1"/>
  <c r="AP50" i="1"/>
  <c r="AP51" i="1"/>
  <c r="AP52" i="1"/>
  <c r="AP53" i="1"/>
  <c r="AP54" i="1"/>
  <c r="AP55" i="1"/>
  <c r="AP56" i="1"/>
  <c r="AP57" i="1"/>
  <c r="AP58" i="1"/>
  <c r="AP59" i="1"/>
  <c r="AP60" i="1"/>
  <c r="AP61" i="1"/>
  <c r="AP62" i="1"/>
  <c r="AP63" i="1"/>
  <c r="AP64" i="1"/>
  <c r="AP65" i="1"/>
  <c r="AP66" i="1"/>
  <c r="AP67" i="1"/>
  <c r="AP68" i="1"/>
  <c r="AP69" i="1"/>
  <c r="AP70" i="1"/>
  <c r="AP71" i="1"/>
  <c r="AP72" i="1"/>
  <c r="AP73" i="1"/>
  <c r="AP74" i="1"/>
  <c r="AP75" i="1"/>
  <c r="AP76" i="1"/>
  <c r="AP77" i="1"/>
  <c r="AP78" i="1"/>
  <c r="AP79" i="1"/>
  <c r="AP80" i="1"/>
  <c r="AP81" i="1"/>
  <c r="AP82" i="1"/>
  <c r="AP83" i="1"/>
  <c r="AP84" i="1"/>
  <c r="AP85" i="1"/>
  <c r="AP86" i="1"/>
  <c r="AP87" i="1"/>
  <c r="AP88" i="1"/>
  <c r="AP89" i="1"/>
  <c r="AP90" i="1"/>
  <c r="AP91" i="1"/>
  <c r="AP92" i="1"/>
  <c r="AP93" i="1"/>
  <c r="AP94" i="1"/>
  <c r="AP95" i="1"/>
  <c r="AP96" i="1"/>
  <c r="AP97" i="1"/>
  <c r="AP98" i="1"/>
  <c r="AP99" i="1"/>
  <c r="AP100" i="1"/>
  <c r="AP101" i="1"/>
  <c r="AP102" i="1"/>
  <c r="AP103" i="1"/>
  <c r="AP104" i="1"/>
  <c r="AP105" i="1"/>
  <c r="AP106" i="1"/>
  <c r="AP107" i="1"/>
  <c r="AP108" i="1"/>
  <c r="AP109" i="1"/>
  <c r="AP10" i="1"/>
  <c r="AK11" i="1"/>
  <c r="AL11" i="1"/>
  <c r="AK12" i="1"/>
  <c r="AL12" i="1"/>
  <c r="AK13" i="1"/>
  <c r="AL13" i="1"/>
  <c r="AK14" i="1"/>
  <c r="AL14" i="1"/>
  <c r="AK15" i="1"/>
  <c r="AL15" i="1"/>
  <c r="AK16" i="1"/>
  <c r="AL16" i="1"/>
  <c r="AK17" i="1"/>
  <c r="AL17" i="1"/>
  <c r="AK18" i="1"/>
  <c r="AL18" i="1"/>
  <c r="AK19" i="1"/>
  <c r="AL19" i="1"/>
  <c r="AK20" i="1"/>
  <c r="AL20" i="1"/>
  <c r="AK21" i="1"/>
  <c r="AL21" i="1"/>
  <c r="AK22" i="1"/>
  <c r="AL22" i="1"/>
  <c r="AK23" i="1"/>
  <c r="AL23" i="1"/>
  <c r="AK24" i="1"/>
  <c r="AL24" i="1"/>
  <c r="AK25" i="1"/>
  <c r="AL25" i="1"/>
  <c r="AK26" i="1"/>
  <c r="AL26" i="1"/>
  <c r="AK27" i="1"/>
  <c r="AL27" i="1"/>
  <c r="AK28" i="1"/>
  <c r="AL28" i="1"/>
  <c r="AK29" i="1"/>
  <c r="AL29" i="1"/>
  <c r="AK30" i="1"/>
  <c r="AL30" i="1"/>
  <c r="AK31" i="1"/>
  <c r="AL31" i="1"/>
  <c r="AK32" i="1"/>
  <c r="AL32" i="1"/>
  <c r="AK33" i="1"/>
  <c r="AL33" i="1"/>
  <c r="AK34" i="1"/>
  <c r="AL34" i="1"/>
  <c r="AK35" i="1"/>
  <c r="AL35" i="1"/>
  <c r="AK36" i="1"/>
  <c r="AL36" i="1"/>
  <c r="AK37" i="1"/>
  <c r="AL37" i="1"/>
  <c r="AK38" i="1"/>
  <c r="AL38" i="1"/>
  <c r="AK39" i="1"/>
  <c r="AL39" i="1"/>
  <c r="AK40" i="1"/>
  <c r="AL40" i="1"/>
  <c r="AK41" i="1"/>
  <c r="AL41" i="1"/>
  <c r="AK42" i="1"/>
  <c r="AL42" i="1"/>
  <c r="AK43" i="1"/>
  <c r="AL43" i="1"/>
  <c r="AK44" i="1"/>
  <c r="AL44" i="1"/>
  <c r="AK45" i="1"/>
  <c r="AL45" i="1"/>
  <c r="AK46" i="1"/>
  <c r="AL46" i="1"/>
  <c r="AK47" i="1"/>
  <c r="AL47" i="1"/>
  <c r="AK48" i="1"/>
  <c r="AL48" i="1"/>
  <c r="AK49" i="1"/>
  <c r="AL49" i="1"/>
  <c r="AK50" i="1"/>
  <c r="AL50" i="1"/>
  <c r="AK51" i="1"/>
  <c r="AL51" i="1"/>
  <c r="AK52" i="1"/>
  <c r="AL52" i="1"/>
  <c r="AK53" i="1"/>
  <c r="AL53" i="1"/>
  <c r="AK54" i="1"/>
  <c r="AL54" i="1"/>
  <c r="AK55" i="1"/>
  <c r="AL55" i="1"/>
  <c r="AK56" i="1"/>
  <c r="AL56" i="1"/>
  <c r="AK57" i="1"/>
  <c r="AL57" i="1"/>
  <c r="AK58" i="1"/>
  <c r="AL58" i="1"/>
  <c r="AK59" i="1"/>
  <c r="AL59" i="1"/>
  <c r="AK60" i="1"/>
  <c r="AL60" i="1"/>
  <c r="AK61" i="1"/>
  <c r="AL61" i="1"/>
  <c r="AK62" i="1"/>
  <c r="AL62" i="1"/>
  <c r="AK63" i="1"/>
  <c r="AL63" i="1"/>
  <c r="AK64" i="1"/>
  <c r="AL64" i="1"/>
  <c r="AK65" i="1"/>
  <c r="AL65" i="1"/>
  <c r="AK66" i="1"/>
  <c r="AL66" i="1"/>
  <c r="AK67" i="1"/>
  <c r="AL67" i="1"/>
  <c r="AK68" i="1"/>
  <c r="AL68" i="1"/>
  <c r="AK69" i="1"/>
  <c r="AL69" i="1"/>
  <c r="AK70" i="1"/>
  <c r="AL70" i="1"/>
  <c r="AK71" i="1"/>
  <c r="AL71" i="1"/>
  <c r="AK72" i="1"/>
  <c r="AL72" i="1"/>
  <c r="AK73" i="1"/>
  <c r="AL73" i="1"/>
  <c r="AK74" i="1"/>
  <c r="AL74" i="1"/>
  <c r="AK75" i="1"/>
  <c r="AL75" i="1"/>
  <c r="AK76" i="1"/>
  <c r="AL76" i="1"/>
  <c r="AK77" i="1"/>
  <c r="AL77" i="1"/>
  <c r="AK78" i="1"/>
  <c r="AL78" i="1"/>
  <c r="AK79" i="1"/>
  <c r="AL79" i="1"/>
  <c r="AK80" i="1"/>
  <c r="AL80" i="1"/>
  <c r="AK81" i="1"/>
  <c r="AL81" i="1"/>
  <c r="AK82" i="1"/>
  <c r="AL82" i="1"/>
  <c r="AK83" i="1"/>
  <c r="AL83" i="1"/>
  <c r="AK84" i="1"/>
  <c r="AL84" i="1"/>
  <c r="AK85" i="1"/>
  <c r="AL85" i="1"/>
  <c r="AK86" i="1"/>
  <c r="AL86" i="1"/>
  <c r="AK87" i="1"/>
  <c r="AL87" i="1"/>
  <c r="AK88" i="1"/>
  <c r="AL88" i="1"/>
  <c r="AK89" i="1"/>
  <c r="AL89" i="1"/>
  <c r="AK90" i="1"/>
  <c r="AL90" i="1"/>
  <c r="AK91" i="1"/>
  <c r="AL91" i="1"/>
  <c r="AK92" i="1"/>
  <c r="AL92" i="1"/>
  <c r="AK93" i="1"/>
  <c r="AL93" i="1"/>
  <c r="AK94" i="1"/>
  <c r="AL94" i="1"/>
  <c r="AK95" i="1"/>
  <c r="AL95" i="1"/>
  <c r="AK96" i="1"/>
  <c r="AL96" i="1"/>
  <c r="AK97" i="1"/>
  <c r="AL97" i="1"/>
  <c r="AK98" i="1"/>
  <c r="AL98" i="1"/>
  <c r="AK99" i="1"/>
  <c r="AL99" i="1"/>
  <c r="AK100" i="1"/>
  <c r="AL100" i="1"/>
  <c r="AK101" i="1"/>
  <c r="AL101" i="1"/>
  <c r="AK102" i="1"/>
  <c r="AL102" i="1"/>
  <c r="AK103" i="1"/>
  <c r="AL103" i="1"/>
  <c r="AK104" i="1"/>
  <c r="AL104" i="1"/>
  <c r="AK105" i="1"/>
  <c r="AL105" i="1"/>
  <c r="AK106" i="1"/>
  <c r="AL106" i="1"/>
  <c r="AK107" i="1"/>
  <c r="AL107" i="1"/>
  <c r="AK108" i="1"/>
  <c r="AL108" i="1"/>
  <c r="AK109" i="1"/>
  <c r="AL109" i="1"/>
  <c r="AL10" i="1"/>
  <c r="AK10" i="1"/>
  <c r="AQ11" i="1"/>
  <c r="AQ12" i="1"/>
  <c r="AQ13" i="1"/>
  <c r="AQ14" i="1"/>
  <c r="AQ15" i="1"/>
  <c r="AQ16" i="1"/>
  <c r="AQ17" i="1"/>
  <c r="AQ18" i="1"/>
  <c r="AQ19" i="1"/>
  <c r="AQ20" i="1"/>
  <c r="AQ21" i="1"/>
  <c r="AQ22" i="1"/>
  <c r="AQ23" i="1"/>
  <c r="AQ24" i="1"/>
  <c r="AQ25" i="1"/>
  <c r="AQ26" i="1"/>
  <c r="AQ27" i="1"/>
  <c r="AQ28" i="1"/>
  <c r="AQ29" i="1"/>
  <c r="AQ30" i="1"/>
  <c r="AQ31" i="1"/>
  <c r="AQ32" i="1"/>
  <c r="AQ33" i="1"/>
  <c r="AQ34" i="1"/>
  <c r="AQ35" i="1"/>
  <c r="AQ36" i="1"/>
  <c r="AQ37" i="1"/>
  <c r="AQ38" i="1"/>
  <c r="AQ39" i="1"/>
  <c r="AQ40" i="1"/>
  <c r="AQ41" i="1"/>
  <c r="AQ42" i="1"/>
  <c r="AQ43" i="1"/>
  <c r="AQ44" i="1"/>
  <c r="AQ45" i="1"/>
  <c r="AQ46" i="1"/>
  <c r="AQ47" i="1"/>
  <c r="AQ48" i="1"/>
  <c r="AQ49" i="1"/>
  <c r="AQ50" i="1"/>
  <c r="AQ51" i="1"/>
  <c r="AQ52" i="1"/>
  <c r="AQ53" i="1"/>
  <c r="AQ54" i="1"/>
  <c r="AQ55" i="1"/>
  <c r="AQ56" i="1"/>
  <c r="AQ57" i="1"/>
  <c r="AQ58" i="1"/>
  <c r="AQ59" i="1"/>
  <c r="AQ60" i="1"/>
  <c r="AQ61" i="1"/>
  <c r="AQ62" i="1"/>
  <c r="AQ63" i="1"/>
  <c r="AQ64" i="1"/>
  <c r="AQ65" i="1"/>
  <c r="AQ66" i="1"/>
  <c r="AQ67" i="1"/>
  <c r="AQ68" i="1"/>
  <c r="AQ69" i="1"/>
  <c r="AQ70" i="1"/>
  <c r="AQ71" i="1"/>
  <c r="AQ72" i="1"/>
  <c r="AQ73" i="1"/>
  <c r="AQ74" i="1"/>
  <c r="AQ75" i="1"/>
  <c r="AQ76" i="1"/>
  <c r="AQ77" i="1"/>
  <c r="AQ78" i="1"/>
  <c r="AQ79" i="1"/>
  <c r="AQ80" i="1"/>
  <c r="AQ81" i="1"/>
  <c r="AQ82" i="1"/>
  <c r="AQ83" i="1"/>
  <c r="AQ84" i="1"/>
  <c r="AQ85" i="1"/>
  <c r="AQ86" i="1"/>
  <c r="AQ87" i="1"/>
  <c r="AQ88" i="1"/>
  <c r="AQ89" i="1"/>
  <c r="AQ90" i="1"/>
  <c r="AQ91" i="1"/>
  <c r="AQ92" i="1"/>
  <c r="AQ93" i="1"/>
  <c r="AQ94" i="1"/>
  <c r="AQ95" i="1"/>
  <c r="AQ96" i="1"/>
  <c r="AQ97" i="1"/>
  <c r="AQ98" i="1"/>
  <c r="AQ99" i="1"/>
  <c r="AQ100" i="1"/>
  <c r="AQ101" i="1"/>
  <c r="AQ102" i="1"/>
  <c r="AQ103" i="1"/>
  <c r="AQ104" i="1"/>
  <c r="AQ105" i="1"/>
  <c r="AQ106" i="1"/>
  <c r="AQ107" i="1"/>
  <c r="AQ108" i="1"/>
  <c r="AQ109" i="1"/>
  <c r="AQ10" i="1"/>
  <c r="AN11" i="1"/>
  <c r="AN12" i="1"/>
  <c r="AN13" i="1"/>
  <c r="AN14" i="1"/>
  <c r="AN15" i="1"/>
  <c r="AN16" i="1"/>
  <c r="AN17" i="1"/>
  <c r="AN18" i="1"/>
  <c r="AN19" i="1"/>
  <c r="AN20" i="1"/>
  <c r="AN21" i="1"/>
  <c r="AN22" i="1"/>
  <c r="AN23" i="1"/>
  <c r="AN24" i="1"/>
  <c r="AN25" i="1"/>
  <c r="AN26" i="1"/>
  <c r="AN27" i="1"/>
  <c r="AN28" i="1"/>
  <c r="AN29" i="1"/>
  <c r="AN30" i="1"/>
  <c r="AN31" i="1"/>
  <c r="AN32" i="1"/>
  <c r="AN33" i="1"/>
  <c r="AN34" i="1"/>
  <c r="AN35" i="1"/>
  <c r="AN36" i="1"/>
  <c r="AN37" i="1"/>
  <c r="AN38" i="1"/>
  <c r="AN39" i="1"/>
  <c r="AN40" i="1"/>
  <c r="AN41" i="1"/>
  <c r="AN42" i="1"/>
  <c r="AN43" i="1"/>
  <c r="AN44" i="1"/>
  <c r="AN45" i="1"/>
  <c r="AN46" i="1"/>
  <c r="AN47" i="1"/>
  <c r="AN48" i="1"/>
  <c r="AN49" i="1"/>
  <c r="AN50" i="1"/>
  <c r="AN51" i="1"/>
  <c r="AN52" i="1"/>
  <c r="AN53" i="1"/>
  <c r="AN54" i="1"/>
  <c r="AN55" i="1"/>
  <c r="AN56" i="1"/>
  <c r="AN57" i="1"/>
  <c r="AN58" i="1"/>
  <c r="AN59" i="1"/>
  <c r="AN60" i="1"/>
  <c r="AN61" i="1"/>
  <c r="AN62" i="1"/>
  <c r="AN63" i="1"/>
  <c r="AN64" i="1"/>
  <c r="AN65" i="1"/>
  <c r="AN66" i="1"/>
  <c r="AN67" i="1"/>
  <c r="AN68" i="1"/>
  <c r="AN69" i="1"/>
  <c r="AN70" i="1"/>
  <c r="AN71" i="1"/>
  <c r="AN72" i="1"/>
  <c r="AN73" i="1"/>
  <c r="AN74" i="1"/>
  <c r="AN75" i="1"/>
  <c r="AN76" i="1"/>
  <c r="AN77" i="1"/>
  <c r="AN78" i="1"/>
  <c r="AN79" i="1"/>
  <c r="AN80" i="1"/>
  <c r="AN81" i="1"/>
  <c r="AN82" i="1"/>
  <c r="AN83" i="1"/>
  <c r="AN84" i="1"/>
  <c r="AN85" i="1"/>
  <c r="AN86" i="1"/>
  <c r="AN87" i="1"/>
  <c r="AN88" i="1"/>
  <c r="AN89" i="1"/>
  <c r="AN90" i="1"/>
  <c r="AN91" i="1"/>
  <c r="AN92" i="1"/>
  <c r="AN93" i="1"/>
  <c r="AN94" i="1"/>
  <c r="AN95" i="1"/>
  <c r="AN96" i="1"/>
  <c r="AN97" i="1"/>
  <c r="AN98" i="1"/>
  <c r="AN99" i="1"/>
  <c r="AN100" i="1"/>
  <c r="AN101" i="1"/>
  <c r="AN102" i="1"/>
  <c r="AN103" i="1"/>
  <c r="AN104" i="1"/>
  <c r="AN105" i="1"/>
  <c r="AN106" i="1"/>
  <c r="AN107" i="1"/>
  <c r="AN108" i="1"/>
  <c r="AN109" i="1"/>
  <c r="AN10" i="1"/>
  <c r="AI11" i="1"/>
  <c r="AJ11" i="1"/>
  <c r="AM11" i="1"/>
  <c r="AI12" i="1"/>
  <c r="AJ12" i="1"/>
  <c r="AM12" i="1"/>
  <c r="AI13" i="1"/>
  <c r="AJ13" i="1"/>
  <c r="AM13" i="1"/>
  <c r="AI14" i="1"/>
  <c r="AJ14" i="1"/>
  <c r="AM14" i="1"/>
  <c r="AI15" i="1"/>
  <c r="AJ15" i="1"/>
  <c r="AM15" i="1"/>
  <c r="AI16" i="1"/>
  <c r="AJ16" i="1"/>
  <c r="AM16" i="1"/>
  <c r="AI17" i="1"/>
  <c r="AJ17" i="1"/>
  <c r="AM17" i="1"/>
  <c r="AI18" i="1"/>
  <c r="AJ18" i="1"/>
  <c r="AM18" i="1"/>
  <c r="AI19" i="1"/>
  <c r="AJ19" i="1"/>
  <c r="AM19" i="1"/>
  <c r="AI20" i="1"/>
  <c r="AJ20" i="1"/>
  <c r="AM20" i="1"/>
  <c r="AI21" i="1"/>
  <c r="AJ21" i="1"/>
  <c r="AM21" i="1"/>
  <c r="AI22" i="1"/>
  <c r="AJ22" i="1"/>
  <c r="AM22" i="1"/>
  <c r="AI23" i="1"/>
  <c r="AJ23" i="1"/>
  <c r="AM23" i="1"/>
  <c r="AI24" i="1"/>
  <c r="AJ24" i="1"/>
  <c r="AM24" i="1"/>
  <c r="AI25" i="1"/>
  <c r="AJ25" i="1"/>
  <c r="AM25" i="1"/>
  <c r="AI26" i="1"/>
  <c r="AJ26" i="1"/>
  <c r="AM26" i="1"/>
  <c r="AI27" i="1"/>
  <c r="AJ27" i="1"/>
  <c r="AM27" i="1"/>
  <c r="AI28" i="1"/>
  <c r="AJ28" i="1"/>
  <c r="AM28" i="1"/>
  <c r="AI29" i="1"/>
  <c r="AJ29" i="1"/>
  <c r="AM29" i="1"/>
  <c r="AI30" i="1"/>
  <c r="AJ30" i="1"/>
  <c r="AM30" i="1"/>
  <c r="AI31" i="1"/>
  <c r="AJ31" i="1"/>
  <c r="AM31" i="1"/>
  <c r="AI32" i="1"/>
  <c r="AJ32" i="1"/>
  <c r="AM32" i="1"/>
  <c r="AI33" i="1"/>
  <c r="AJ33" i="1"/>
  <c r="AM33" i="1"/>
  <c r="AI34" i="1"/>
  <c r="AJ34" i="1"/>
  <c r="AM34" i="1"/>
  <c r="AI35" i="1"/>
  <c r="AJ35" i="1"/>
  <c r="AM35" i="1"/>
  <c r="AI36" i="1"/>
  <c r="AJ36" i="1"/>
  <c r="AM36" i="1"/>
  <c r="AI37" i="1"/>
  <c r="AJ37" i="1"/>
  <c r="AM37" i="1"/>
  <c r="AI38" i="1"/>
  <c r="AJ38" i="1"/>
  <c r="AM38" i="1"/>
  <c r="AI39" i="1"/>
  <c r="AJ39" i="1"/>
  <c r="AM39" i="1"/>
  <c r="AI40" i="1"/>
  <c r="AJ40" i="1"/>
  <c r="AM40" i="1"/>
  <c r="AI41" i="1"/>
  <c r="AJ41" i="1"/>
  <c r="AM41" i="1"/>
  <c r="AI42" i="1"/>
  <c r="AJ42" i="1"/>
  <c r="AM42" i="1"/>
  <c r="AI43" i="1"/>
  <c r="AJ43" i="1"/>
  <c r="AM43" i="1"/>
  <c r="AI44" i="1"/>
  <c r="AJ44" i="1"/>
  <c r="AM44" i="1"/>
  <c r="AI45" i="1"/>
  <c r="AJ45" i="1"/>
  <c r="AM45" i="1"/>
  <c r="AI46" i="1"/>
  <c r="AJ46" i="1"/>
  <c r="AM46" i="1"/>
  <c r="AI47" i="1"/>
  <c r="AJ47" i="1"/>
  <c r="AM47" i="1"/>
  <c r="AI48" i="1"/>
  <c r="AJ48" i="1"/>
  <c r="AM48" i="1"/>
  <c r="AI49" i="1"/>
  <c r="AJ49" i="1"/>
  <c r="AM49" i="1"/>
  <c r="AI50" i="1"/>
  <c r="AJ50" i="1"/>
  <c r="AM50" i="1"/>
  <c r="AI51" i="1"/>
  <c r="AJ51" i="1"/>
  <c r="AM51" i="1"/>
  <c r="AI52" i="1"/>
  <c r="AJ52" i="1"/>
  <c r="AM52" i="1"/>
  <c r="AI53" i="1"/>
  <c r="AJ53" i="1"/>
  <c r="AM53" i="1"/>
  <c r="AI54" i="1"/>
  <c r="AJ54" i="1"/>
  <c r="AM54" i="1"/>
  <c r="AI55" i="1"/>
  <c r="AJ55" i="1"/>
  <c r="AM55" i="1"/>
  <c r="AI56" i="1"/>
  <c r="AJ56" i="1"/>
  <c r="AM56" i="1"/>
  <c r="AI57" i="1"/>
  <c r="AJ57" i="1"/>
  <c r="AM57" i="1"/>
  <c r="AI58" i="1"/>
  <c r="AJ58" i="1"/>
  <c r="AM58" i="1"/>
  <c r="AI59" i="1"/>
  <c r="AJ59" i="1"/>
  <c r="AM59" i="1"/>
  <c r="AI60" i="1"/>
  <c r="AJ60" i="1"/>
  <c r="AM60" i="1"/>
  <c r="AI61" i="1"/>
  <c r="AJ61" i="1"/>
  <c r="AM61" i="1"/>
  <c r="AI62" i="1"/>
  <c r="AJ62" i="1"/>
  <c r="AM62" i="1"/>
  <c r="AI63" i="1"/>
  <c r="AJ63" i="1"/>
  <c r="AM63" i="1"/>
  <c r="AI64" i="1"/>
  <c r="AJ64" i="1"/>
  <c r="AM64" i="1"/>
  <c r="AI65" i="1"/>
  <c r="AJ65" i="1"/>
  <c r="AM65" i="1"/>
  <c r="AI66" i="1"/>
  <c r="AJ66" i="1"/>
  <c r="AM66" i="1"/>
  <c r="AI67" i="1"/>
  <c r="AJ67" i="1"/>
  <c r="AM67" i="1"/>
  <c r="AI68" i="1"/>
  <c r="AJ68" i="1"/>
  <c r="AM68" i="1"/>
  <c r="AI69" i="1"/>
  <c r="AJ69" i="1"/>
  <c r="AM69" i="1"/>
  <c r="AI70" i="1"/>
  <c r="AJ70" i="1"/>
  <c r="AM70" i="1"/>
  <c r="AI71" i="1"/>
  <c r="AJ71" i="1"/>
  <c r="AM71" i="1"/>
  <c r="AI72" i="1"/>
  <c r="AJ72" i="1"/>
  <c r="AM72" i="1"/>
  <c r="AI73" i="1"/>
  <c r="AJ73" i="1"/>
  <c r="AM73" i="1"/>
  <c r="AI74" i="1"/>
  <c r="AJ74" i="1"/>
  <c r="AM74" i="1"/>
  <c r="AI75" i="1"/>
  <c r="AJ75" i="1"/>
  <c r="AM75" i="1"/>
  <c r="AI76" i="1"/>
  <c r="AJ76" i="1"/>
  <c r="AM76" i="1"/>
  <c r="AI77" i="1"/>
  <c r="AJ77" i="1"/>
  <c r="AM77" i="1"/>
  <c r="AI78" i="1"/>
  <c r="AJ78" i="1"/>
  <c r="AM78" i="1"/>
  <c r="AI79" i="1"/>
  <c r="AJ79" i="1"/>
  <c r="AM79" i="1"/>
  <c r="AI80" i="1"/>
  <c r="AJ80" i="1"/>
  <c r="AM80" i="1"/>
  <c r="AI81" i="1"/>
  <c r="AJ81" i="1"/>
  <c r="AM81" i="1"/>
  <c r="AI82" i="1"/>
  <c r="AJ82" i="1"/>
  <c r="AM82" i="1"/>
  <c r="AI83" i="1"/>
  <c r="AJ83" i="1"/>
  <c r="AM83" i="1"/>
  <c r="AI84" i="1"/>
  <c r="AJ84" i="1"/>
  <c r="AM84" i="1"/>
  <c r="AI85" i="1"/>
  <c r="AJ85" i="1"/>
  <c r="AM85" i="1"/>
  <c r="AI86" i="1"/>
  <c r="AJ86" i="1"/>
  <c r="AM86" i="1"/>
  <c r="AI87" i="1"/>
  <c r="AJ87" i="1"/>
  <c r="AM87" i="1"/>
  <c r="AI88" i="1"/>
  <c r="AJ88" i="1"/>
  <c r="AM88" i="1"/>
  <c r="AI89" i="1"/>
  <c r="AJ89" i="1"/>
  <c r="AM89" i="1"/>
  <c r="AI90" i="1"/>
  <c r="AJ90" i="1"/>
  <c r="AM90" i="1"/>
  <c r="AI91" i="1"/>
  <c r="AJ91" i="1"/>
  <c r="AM91" i="1"/>
  <c r="AI92" i="1"/>
  <c r="AJ92" i="1"/>
  <c r="AM92" i="1"/>
  <c r="AI93" i="1"/>
  <c r="AJ93" i="1"/>
  <c r="AM93" i="1"/>
  <c r="AI94" i="1"/>
  <c r="AJ94" i="1"/>
  <c r="AM94" i="1"/>
  <c r="AI95" i="1"/>
  <c r="AJ95" i="1"/>
  <c r="AM95" i="1"/>
  <c r="AI96" i="1"/>
  <c r="AJ96" i="1"/>
  <c r="AM96" i="1"/>
  <c r="AI97" i="1"/>
  <c r="AJ97" i="1"/>
  <c r="AM97" i="1"/>
  <c r="AI98" i="1"/>
  <c r="AJ98" i="1"/>
  <c r="AM98" i="1"/>
  <c r="AI99" i="1"/>
  <c r="AJ99" i="1"/>
  <c r="AM99" i="1"/>
  <c r="AI100" i="1"/>
  <c r="AJ100" i="1"/>
  <c r="AM100" i="1"/>
  <c r="AI101" i="1"/>
  <c r="AJ101" i="1"/>
  <c r="AM101" i="1"/>
  <c r="AI102" i="1"/>
  <c r="AJ102" i="1"/>
  <c r="AM102" i="1"/>
  <c r="AI103" i="1"/>
  <c r="AJ103" i="1"/>
  <c r="AM103" i="1"/>
  <c r="AI104" i="1"/>
  <c r="AJ104" i="1"/>
  <c r="AM104" i="1"/>
  <c r="AI105" i="1"/>
  <c r="AJ105" i="1"/>
  <c r="AM105" i="1"/>
  <c r="AI106" i="1"/>
  <c r="AJ106" i="1"/>
  <c r="AM106" i="1"/>
  <c r="AI107" i="1"/>
  <c r="AJ107" i="1"/>
  <c r="AM107" i="1"/>
  <c r="AI108" i="1"/>
  <c r="AJ108" i="1"/>
  <c r="AM108" i="1"/>
  <c r="AI109" i="1"/>
  <c r="AJ109" i="1"/>
  <c r="AM109" i="1"/>
  <c r="AM10" i="1"/>
  <c r="AJ10" i="1"/>
  <c r="AI10" i="1"/>
  <c r="AX11" i="1"/>
  <c r="AF11" i="1"/>
  <c r="AG11" i="1"/>
  <c r="AH11" i="1"/>
  <c r="AX12" i="1"/>
  <c r="AF12" i="1"/>
  <c r="AG12" i="1"/>
  <c r="AH12" i="1"/>
  <c r="AF13" i="1"/>
  <c r="AG13" i="1"/>
  <c r="AH13" i="1"/>
  <c r="AF14" i="1"/>
  <c r="AG14" i="1"/>
  <c r="AH14" i="1"/>
  <c r="AX15" i="1"/>
  <c r="AF15" i="1"/>
  <c r="AG15" i="1"/>
  <c r="AH15" i="1"/>
  <c r="AX16" i="1"/>
  <c r="AF16" i="1"/>
  <c r="AG16" i="1"/>
  <c r="AH16" i="1"/>
  <c r="AF17" i="1"/>
  <c r="AG17" i="1"/>
  <c r="AH17" i="1"/>
  <c r="AF18" i="1"/>
  <c r="AG18" i="1"/>
  <c r="AH18" i="1"/>
  <c r="AX19" i="1"/>
  <c r="AF19" i="1"/>
  <c r="AG19" i="1"/>
  <c r="AH19" i="1"/>
  <c r="AF20" i="1"/>
  <c r="AG20" i="1"/>
  <c r="AH20" i="1"/>
  <c r="AF21" i="1"/>
  <c r="AG21" i="1"/>
  <c r="AH21" i="1"/>
  <c r="AF22" i="1"/>
  <c r="AG22" i="1"/>
  <c r="AH22" i="1"/>
  <c r="AX23" i="1"/>
  <c r="AF23" i="1"/>
  <c r="AG23" i="1"/>
  <c r="AH23" i="1"/>
  <c r="AX24" i="1"/>
  <c r="AF24" i="1"/>
  <c r="AG24" i="1"/>
  <c r="AH24" i="1"/>
  <c r="AX25" i="1"/>
  <c r="AF25" i="1"/>
  <c r="AG25" i="1"/>
  <c r="AH25" i="1"/>
  <c r="AF26" i="1"/>
  <c r="AG26" i="1"/>
  <c r="AH26" i="1"/>
  <c r="AX27" i="1"/>
  <c r="AF27" i="1"/>
  <c r="AG27" i="1"/>
  <c r="AH27" i="1"/>
  <c r="AX28" i="1"/>
  <c r="AF28" i="1"/>
  <c r="AG28" i="1"/>
  <c r="AH28" i="1"/>
  <c r="AF29" i="1"/>
  <c r="AG29" i="1"/>
  <c r="AH29" i="1"/>
  <c r="AF30" i="1"/>
  <c r="AG30" i="1"/>
  <c r="AH30" i="1"/>
  <c r="AX31" i="1"/>
  <c r="AF31" i="1"/>
  <c r="AG31" i="1"/>
  <c r="AH31" i="1"/>
  <c r="AX32" i="1"/>
  <c r="AF32" i="1"/>
  <c r="AG32" i="1"/>
  <c r="AH32" i="1"/>
  <c r="AF33" i="1"/>
  <c r="AG33" i="1"/>
  <c r="AH33" i="1"/>
  <c r="AF34" i="1"/>
  <c r="AG34" i="1"/>
  <c r="AH34" i="1"/>
  <c r="AX35" i="1"/>
  <c r="AF35" i="1"/>
  <c r="AG35" i="1"/>
  <c r="AH35" i="1"/>
  <c r="AX36" i="1"/>
  <c r="AF36" i="1"/>
  <c r="AG36" i="1"/>
  <c r="AH36" i="1"/>
  <c r="AX37" i="1"/>
  <c r="AF37" i="1"/>
  <c r="AG37" i="1"/>
  <c r="AH37" i="1"/>
  <c r="AF38" i="1"/>
  <c r="AG38" i="1"/>
  <c r="AH38" i="1"/>
  <c r="AX39" i="1"/>
  <c r="AF39" i="1"/>
  <c r="AG39" i="1"/>
  <c r="AH39" i="1"/>
  <c r="AX40" i="1"/>
  <c r="AF40" i="1"/>
  <c r="AG40" i="1"/>
  <c r="AH40" i="1"/>
  <c r="AF41" i="1"/>
  <c r="AG41" i="1"/>
  <c r="AH41" i="1"/>
  <c r="AF42" i="1"/>
  <c r="AG42" i="1"/>
  <c r="AH42" i="1"/>
  <c r="AX43" i="1"/>
  <c r="AF43" i="1"/>
  <c r="AG43" i="1"/>
  <c r="AH43" i="1"/>
  <c r="AX44" i="1"/>
  <c r="AF44" i="1"/>
  <c r="AG44" i="1"/>
  <c r="AH44" i="1"/>
  <c r="AF45" i="1"/>
  <c r="AG45" i="1"/>
  <c r="AH45" i="1"/>
  <c r="AF46" i="1"/>
  <c r="AG46" i="1"/>
  <c r="AH46" i="1"/>
  <c r="AX47" i="1"/>
  <c r="AF47" i="1"/>
  <c r="AG47" i="1"/>
  <c r="AH47" i="1"/>
  <c r="AX48" i="1"/>
  <c r="AF48" i="1"/>
  <c r="AG48" i="1"/>
  <c r="AH48" i="1"/>
  <c r="AF49" i="1"/>
  <c r="AG49" i="1"/>
  <c r="AH49" i="1"/>
  <c r="AF50" i="1"/>
  <c r="AG50" i="1"/>
  <c r="AH50" i="1"/>
  <c r="AX51" i="1"/>
  <c r="AF51" i="1"/>
  <c r="AG51" i="1"/>
  <c r="AH51" i="1"/>
  <c r="AX52" i="1"/>
  <c r="AF52" i="1"/>
  <c r="AG52" i="1"/>
  <c r="AH52" i="1"/>
  <c r="AF53" i="1"/>
  <c r="AG53" i="1"/>
  <c r="AH53" i="1"/>
  <c r="AF54" i="1"/>
  <c r="AG54" i="1"/>
  <c r="AH54" i="1"/>
  <c r="AX55" i="1"/>
  <c r="AF55" i="1"/>
  <c r="AG55" i="1"/>
  <c r="AH55" i="1"/>
  <c r="AX56" i="1"/>
  <c r="AF56" i="1"/>
  <c r="AG56" i="1"/>
  <c r="AH56" i="1"/>
  <c r="AF57" i="1"/>
  <c r="AG57" i="1"/>
  <c r="AH57" i="1"/>
  <c r="AF58" i="1"/>
  <c r="AG58" i="1"/>
  <c r="AH58" i="1"/>
  <c r="AX59" i="1"/>
  <c r="AF59" i="1"/>
  <c r="AG59" i="1"/>
  <c r="AH59" i="1"/>
  <c r="AX60" i="1"/>
  <c r="AF60" i="1"/>
  <c r="AG60" i="1"/>
  <c r="AH60" i="1"/>
  <c r="AF61" i="1"/>
  <c r="AG61" i="1"/>
  <c r="AH61" i="1"/>
  <c r="AF62" i="1"/>
  <c r="AG62" i="1"/>
  <c r="AH62" i="1"/>
  <c r="AX63" i="1"/>
  <c r="AF63" i="1"/>
  <c r="AG63" i="1"/>
  <c r="AH63" i="1"/>
  <c r="AX64" i="1"/>
  <c r="AF64" i="1"/>
  <c r="AG64" i="1"/>
  <c r="AH64" i="1"/>
  <c r="AF65" i="1"/>
  <c r="AG65" i="1"/>
  <c r="AH65" i="1"/>
  <c r="AF66" i="1"/>
  <c r="AG66" i="1"/>
  <c r="AH66" i="1"/>
  <c r="AX67" i="1"/>
  <c r="AF67" i="1"/>
  <c r="AG67" i="1"/>
  <c r="AH67" i="1"/>
  <c r="AX68" i="1"/>
  <c r="AF68" i="1"/>
  <c r="AG68" i="1"/>
  <c r="AH68" i="1"/>
  <c r="AF69" i="1"/>
  <c r="AG69" i="1"/>
  <c r="AH69" i="1"/>
  <c r="AF70" i="1"/>
  <c r="AG70" i="1"/>
  <c r="AH70" i="1"/>
  <c r="AX71" i="1"/>
  <c r="AF71" i="1"/>
  <c r="AG71" i="1"/>
  <c r="AH71" i="1"/>
  <c r="AX72" i="1"/>
  <c r="AF72" i="1"/>
  <c r="AG72" i="1"/>
  <c r="AH72" i="1"/>
  <c r="AF73" i="1"/>
  <c r="AG73" i="1"/>
  <c r="AH73" i="1"/>
  <c r="AF74" i="1"/>
  <c r="AG74" i="1"/>
  <c r="AH74" i="1"/>
  <c r="AX75" i="1"/>
  <c r="AF75" i="1"/>
  <c r="AG75" i="1"/>
  <c r="AH75" i="1"/>
  <c r="AX76" i="1"/>
  <c r="AF76" i="1"/>
  <c r="AG76" i="1"/>
  <c r="AH76" i="1"/>
  <c r="AF77" i="1"/>
  <c r="AG77" i="1"/>
  <c r="AH77" i="1"/>
  <c r="AF78" i="1"/>
  <c r="AG78" i="1"/>
  <c r="AH78" i="1"/>
  <c r="AX79" i="1"/>
  <c r="AF79" i="1"/>
  <c r="AG79" i="1"/>
  <c r="AH79" i="1"/>
  <c r="AX80" i="1"/>
  <c r="AF80" i="1"/>
  <c r="AG80" i="1"/>
  <c r="AH80" i="1"/>
  <c r="AF81" i="1"/>
  <c r="AG81" i="1"/>
  <c r="AH81" i="1"/>
  <c r="AF82" i="1"/>
  <c r="AG82" i="1"/>
  <c r="AH82" i="1"/>
  <c r="AX83" i="1"/>
  <c r="AF83" i="1"/>
  <c r="AG83" i="1"/>
  <c r="AH83" i="1"/>
  <c r="AX84" i="1"/>
  <c r="AF84" i="1"/>
  <c r="AG84" i="1"/>
  <c r="AH84" i="1"/>
  <c r="AF85" i="1"/>
  <c r="AG85" i="1"/>
  <c r="AH85" i="1"/>
  <c r="AF86" i="1"/>
  <c r="AG86" i="1"/>
  <c r="AH86" i="1"/>
  <c r="AX87" i="1"/>
  <c r="AF87" i="1"/>
  <c r="AG87" i="1"/>
  <c r="AH87" i="1"/>
  <c r="AX88" i="1"/>
  <c r="AF88" i="1"/>
  <c r="AG88" i="1"/>
  <c r="AH88" i="1"/>
  <c r="AF89" i="1"/>
  <c r="AG89" i="1"/>
  <c r="AH89" i="1"/>
  <c r="AF90" i="1"/>
  <c r="AG90" i="1"/>
  <c r="AH90" i="1"/>
  <c r="AX91" i="1"/>
  <c r="AF91" i="1"/>
  <c r="AG91" i="1"/>
  <c r="AH91" i="1"/>
  <c r="AX92" i="1"/>
  <c r="AF92" i="1"/>
  <c r="AG92" i="1"/>
  <c r="AH92" i="1"/>
  <c r="AF93" i="1"/>
  <c r="AG93" i="1"/>
  <c r="AH93" i="1"/>
  <c r="AF94" i="1"/>
  <c r="AG94" i="1"/>
  <c r="AH94" i="1"/>
  <c r="AX95" i="1"/>
  <c r="AF95" i="1"/>
  <c r="AG95" i="1"/>
  <c r="AH95" i="1"/>
  <c r="AX96" i="1"/>
  <c r="AF96" i="1"/>
  <c r="AG96" i="1"/>
  <c r="AH96" i="1"/>
  <c r="AF97" i="1"/>
  <c r="AG97" i="1"/>
  <c r="AH97" i="1"/>
  <c r="AF98" i="1"/>
  <c r="AG98" i="1"/>
  <c r="AH98" i="1"/>
  <c r="AX99" i="1"/>
  <c r="AF99" i="1"/>
  <c r="AG99" i="1"/>
  <c r="AH99" i="1"/>
  <c r="AX100" i="1"/>
  <c r="AF100" i="1"/>
  <c r="AG100" i="1"/>
  <c r="AH100" i="1"/>
  <c r="AF101" i="1"/>
  <c r="AG101" i="1"/>
  <c r="AH101" i="1"/>
  <c r="AF102" i="1"/>
  <c r="AG102" i="1"/>
  <c r="AH102" i="1"/>
  <c r="AX103" i="1"/>
  <c r="AF103" i="1"/>
  <c r="AG103" i="1"/>
  <c r="AH103" i="1"/>
  <c r="AX104" i="1"/>
  <c r="AF104" i="1"/>
  <c r="AG104" i="1"/>
  <c r="AH104" i="1"/>
  <c r="AF105" i="1"/>
  <c r="AG105" i="1"/>
  <c r="AH105" i="1"/>
  <c r="AF106" i="1"/>
  <c r="AG106" i="1"/>
  <c r="AH106" i="1"/>
  <c r="AX107" i="1"/>
  <c r="AF107" i="1"/>
  <c r="AG107" i="1"/>
  <c r="AH107" i="1"/>
  <c r="AX108" i="1"/>
  <c r="AF108" i="1"/>
  <c r="AG108" i="1"/>
  <c r="AH108" i="1"/>
  <c r="AF109" i="1"/>
  <c r="AG109" i="1"/>
  <c r="AH109" i="1"/>
  <c r="AH10" i="1"/>
  <c r="AG10" i="1"/>
  <c r="AF10" i="1"/>
  <c r="X11" i="1"/>
  <c r="Z11" i="1"/>
  <c r="AA11" i="1"/>
  <c r="AB11" i="1"/>
  <c r="AC11" i="1"/>
  <c r="X12" i="1"/>
  <c r="Z12" i="1"/>
  <c r="AA12" i="1"/>
  <c r="AB12" i="1"/>
  <c r="AC12" i="1"/>
  <c r="X13" i="1"/>
  <c r="Z13" i="1"/>
  <c r="AA13" i="1"/>
  <c r="AB13" i="1"/>
  <c r="AC13" i="1"/>
  <c r="X14" i="1"/>
  <c r="Z14" i="1"/>
  <c r="AA14" i="1"/>
  <c r="AB14" i="1"/>
  <c r="AC14" i="1"/>
  <c r="X15" i="1"/>
  <c r="Z15" i="1"/>
  <c r="AA15" i="1"/>
  <c r="AB15" i="1"/>
  <c r="AC15" i="1"/>
  <c r="X16" i="1"/>
  <c r="Z16" i="1"/>
  <c r="AA16" i="1"/>
  <c r="AB16" i="1"/>
  <c r="AC16" i="1"/>
  <c r="X17" i="1"/>
  <c r="Z17" i="1"/>
  <c r="AA17" i="1"/>
  <c r="AB17" i="1"/>
  <c r="AC17" i="1"/>
  <c r="X18" i="1"/>
  <c r="Z18" i="1"/>
  <c r="AA18" i="1"/>
  <c r="AB18" i="1"/>
  <c r="AC18" i="1"/>
  <c r="X19" i="1"/>
  <c r="Z19" i="1"/>
  <c r="AA19" i="1"/>
  <c r="AB19" i="1"/>
  <c r="AC19" i="1"/>
  <c r="X20" i="1"/>
  <c r="Z20" i="1"/>
  <c r="AA20" i="1"/>
  <c r="AB20" i="1"/>
  <c r="AC20" i="1"/>
  <c r="X21" i="1"/>
  <c r="Z21" i="1"/>
  <c r="AA21" i="1"/>
  <c r="AB21" i="1"/>
  <c r="AC21" i="1"/>
  <c r="X22" i="1"/>
  <c r="Z22" i="1"/>
  <c r="AA22" i="1"/>
  <c r="AB22" i="1"/>
  <c r="AC22" i="1"/>
  <c r="X23" i="1"/>
  <c r="Z23" i="1"/>
  <c r="AA23" i="1"/>
  <c r="AB23" i="1"/>
  <c r="AC23" i="1"/>
  <c r="X24" i="1"/>
  <c r="Z24" i="1"/>
  <c r="AA24" i="1"/>
  <c r="AB24" i="1"/>
  <c r="AC24" i="1"/>
  <c r="X25" i="1"/>
  <c r="Z25" i="1"/>
  <c r="AA25" i="1"/>
  <c r="AB25" i="1"/>
  <c r="AC25" i="1"/>
  <c r="X26" i="1"/>
  <c r="Z26" i="1"/>
  <c r="AA26" i="1"/>
  <c r="AB26" i="1"/>
  <c r="AC26" i="1"/>
  <c r="X27" i="1"/>
  <c r="Z27" i="1"/>
  <c r="AA27" i="1"/>
  <c r="AB27" i="1"/>
  <c r="AC27" i="1"/>
  <c r="X28" i="1"/>
  <c r="Z28" i="1"/>
  <c r="AA28" i="1"/>
  <c r="AB28" i="1"/>
  <c r="AC28" i="1"/>
  <c r="X29" i="1"/>
  <c r="Z29" i="1"/>
  <c r="AA29" i="1"/>
  <c r="AB29" i="1"/>
  <c r="AC29" i="1"/>
  <c r="X30" i="1"/>
  <c r="Z30" i="1"/>
  <c r="AA30" i="1"/>
  <c r="AB30" i="1"/>
  <c r="AC30" i="1"/>
  <c r="X31" i="1"/>
  <c r="Z31" i="1"/>
  <c r="AA31" i="1"/>
  <c r="AB31" i="1"/>
  <c r="AC31" i="1"/>
  <c r="X32" i="1"/>
  <c r="Z32" i="1"/>
  <c r="AA32" i="1"/>
  <c r="AB32" i="1"/>
  <c r="AC32" i="1"/>
  <c r="X33" i="1"/>
  <c r="Z33" i="1"/>
  <c r="AA33" i="1"/>
  <c r="AB33" i="1"/>
  <c r="AC33" i="1"/>
  <c r="X34" i="1"/>
  <c r="Z34" i="1"/>
  <c r="AA34" i="1"/>
  <c r="AB34" i="1"/>
  <c r="AC34" i="1"/>
  <c r="X35" i="1"/>
  <c r="Z35" i="1"/>
  <c r="AA35" i="1"/>
  <c r="AB35" i="1"/>
  <c r="AC35" i="1"/>
  <c r="X36" i="1"/>
  <c r="Z36" i="1"/>
  <c r="AA36" i="1"/>
  <c r="AB36" i="1"/>
  <c r="AC36" i="1"/>
  <c r="X37" i="1"/>
  <c r="Z37" i="1"/>
  <c r="AA37" i="1"/>
  <c r="AB37" i="1"/>
  <c r="AC37" i="1"/>
  <c r="X38" i="1"/>
  <c r="Z38" i="1"/>
  <c r="AA38" i="1"/>
  <c r="AB38" i="1"/>
  <c r="AC38" i="1"/>
  <c r="X39" i="1"/>
  <c r="Z39" i="1"/>
  <c r="AA39" i="1"/>
  <c r="AB39" i="1"/>
  <c r="AC39" i="1"/>
  <c r="X40" i="1"/>
  <c r="Z40" i="1"/>
  <c r="AA40" i="1"/>
  <c r="AB40" i="1"/>
  <c r="AC40" i="1"/>
  <c r="X41" i="1"/>
  <c r="Z41" i="1"/>
  <c r="AA41" i="1"/>
  <c r="AB41" i="1"/>
  <c r="AC41" i="1"/>
  <c r="X42" i="1"/>
  <c r="Z42" i="1"/>
  <c r="AA42" i="1"/>
  <c r="AB42" i="1"/>
  <c r="AC42" i="1"/>
  <c r="X43" i="1"/>
  <c r="Z43" i="1"/>
  <c r="AA43" i="1"/>
  <c r="AB43" i="1"/>
  <c r="AC43" i="1"/>
  <c r="X44" i="1"/>
  <c r="Z44" i="1"/>
  <c r="AA44" i="1"/>
  <c r="AB44" i="1"/>
  <c r="AC44" i="1"/>
  <c r="X45" i="1"/>
  <c r="Z45" i="1"/>
  <c r="AA45" i="1"/>
  <c r="AB45" i="1"/>
  <c r="AC45" i="1"/>
  <c r="X46" i="1"/>
  <c r="Z46" i="1"/>
  <c r="AA46" i="1"/>
  <c r="AB46" i="1"/>
  <c r="AC46" i="1"/>
  <c r="X47" i="1"/>
  <c r="Z47" i="1"/>
  <c r="AA47" i="1"/>
  <c r="AB47" i="1"/>
  <c r="AC47" i="1"/>
  <c r="X48" i="1"/>
  <c r="Z48" i="1"/>
  <c r="AA48" i="1"/>
  <c r="AB48" i="1"/>
  <c r="AC48" i="1"/>
  <c r="X49" i="1"/>
  <c r="Z49" i="1"/>
  <c r="AA49" i="1"/>
  <c r="AB49" i="1"/>
  <c r="AC49" i="1"/>
  <c r="X50" i="1"/>
  <c r="Z50" i="1"/>
  <c r="AA50" i="1"/>
  <c r="AB50" i="1"/>
  <c r="AC50" i="1"/>
  <c r="X51" i="1"/>
  <c r="Z51" i="1"/>
  <c r="AA51" i="1"/>
  <c r="AB51" i="1"/>
  <c r="AC51" i="1"/>
  <c r="X52" i="1"/>
  <c r="Z52" i="1"/>
  <c r="AA52" i="1"/>
  <c r="AB52" i="1"/>
  <c r="AC52" i="1"/>
  <c r="X53" i="1"/>
  <c r="Z53" i="1"/>
  <c r="AA53" i="1"/>
  <c r="AB53" i="1"/>
  <c r="AC53" i="1"/>
  <c r="X54" i="1"/>
  <c r="Z54" i="1"/>
  <c r="AA54" i="1"/>
  <c r="AB54" i="1"/>
  <c r="AC54" i="1"/>
  <c r="X55" i="1"/>
  <c r="Z55" i="1"/>
  <c r="AA55" i="1"/>
  <c r="AB55" i="1"/>
  <c r="AC55" i="1"/>
  <c r="X56" i="1"/>
  <c r="Z56" i="1"/>
  <c r="AA56" i="1"/>
  <c r="AB56" i="1"/>
  <c r="AC56" i="1"/>
  <c r="X57" i="1"/>
  <c r="Z57" i="1"/>
  <c r="AA57" i="1"/>
  <c r="AB57" i="1"/>
  <c r="AC57" i="1"/>
  <c r="X58" i="1"/>
  <c r="Z58" i="1"/>
  <c r="AA58" i="1"/>
  <c r="AB58" i="1"/>
  <c r="AC58" i="1"/>
  <c r="X59" i="1"/>
  <c r="Z59" i="1"/>
  <c r="AA59" i="1"/>
  <c r="AB59" i="1"/>
  <c r="AC59" i="1"/>
  <c r="X60" i="1"/>
  <c r="Z60" i="1"/>
  <c r="AA60" i="1"/>
  <c r="AB60" i="1"/>
  <c r="AC60" i="1"/>
  <c r="X61" i="1"/>
  <c r="Z61" i="1"/>
  <c r="AA61" i="1"/>
  <c r="AB61" i="1"/>
  <c r="AC61" i="1"/>
  <c r="X62" i="1"/>
  <c r="Z62" i="1"/>
  <c r="AA62" i="1"/>
  <c r="AB62" i="1"/>
  <c r="AC62" i="1"/>
  <c r="X63" i="1"/>
  <c r="Z63" i="1"/>
  <c r="AA63" i="1"/>
  <c r="AB63" i="1"/>
  <c r="AC63" i="1"/>
  <c r="X64" i="1"/>
  <c r="Z64" i="1"/>
  <c r="AA64" i="1"/>
  <c r="AB64" i="1"/>
  <c r="AC64" i="1"/>
  <c r="X65" i="1"/>
  <c r="Z65" i="1"/>
  <c r="AA65" i="1"/>
  <c r="AB65" i="1"/>
  <c r="AC65" i="1"/>
  <c r="X66" i="1"/>
  <c r="Z66" i="1"/>
  <c r="AA66" i="1"/>
  <c r="AB66" i="1"/>
  <c r="AC66" i="1"/>
  <c r="X67" i="1"/>
  <c r="Z67" i="1"/>
  <c r="AA67" i="1"/>
  <c r="AB67" i="1"/>
  <c r="AC67" i="1"/>
  <c r="X68" i="1"/>
  <c r="Z68" i="1"/>
  <c r="AA68" i="1"/>
  <c r="AB68" i="1"/>
  <c r="AC68" i="1"/>
  <c r="X69" i="1"/>
  <c r="Z69" i="1"/>
  <c r="AA69" i="1"/>
  <c r="AB69" i="1"/>
  <c r="AC69" i="1"/>
  <c r="X70" i="1"/>
  <c r="Z70" i="1"/>
  <c r="AA70" i="1"/>
  <c r="AB70" i="1"/>
  <c r="AC70" i="1"/>
  <c r="X71" i="1"/>
  <c r="Z71" i="1"/>
  <c r="AA71" i="1"/>
  <c r="AB71" i="1"/>
  <c r="AC71" i="1"/>
  <c r="X72" i="1"/>
  <c r="Z72" i="1"/>
  <c r="AA72" i="1"/>
  <c r="AB72" i="1"/>
  <c r="AC72" i="1"/>
  <c r="X73" i="1"/>
  <c r="Z73" i="1"/>
  <c r="AA73" i="1"/>
  <c r="AB73" i="1"/>
  <c r="AC73" i="1"/>
  <c r="X74" i="1"/>
  <c r="Z74" i="1"/>
  <c r="AA74" i="1"/>
  <c r="AB74" i="1"/>
  <c r="AC74" i="1"/>
  <c r="X75" i="1"/>
  <c r="Z75" i="1"/>
  <c r="AA75" i="1"/>
  <c r="AB75" i="1"/>
  <c r="AC75" i="1"/>
  <c r="X76" i="1"/>
  <c r="Z76" i="1"/>
  <c r="AA76" i="1"/>
  <c r="AB76" i="1"/>
  <c r="AC76" i="1"/>
  <c r="X77" i="1"/>
  <c r="Z77" i="1"/>
  <c r="AA77" i="1"/>
  <c r="AB77" i="1"/>
  <c r="AC77" i="1"/>
  <c r="X78" i="1"/>
  <c r="Z78" i="1"/>
  <c r="AA78" i="1"/>
  <c r="AB78" i="1"/>
  <c r="AC78" i="1"/>
  <c r="X79" i="1"/>
  <c r="Z79" i="1"/>
  <c r="AA79" i="1"/>
  <c r="AB79" i="1"/>
  <c r="AC79" i="1"/>
  <c r="X80" i="1"/>
  <c r="Z80" i="1"/>
  <c r="AA80" i="1"/>
  <c r="AB80" i="1"/>
  <c r="AC80" i="1"/>
  <c r="X81" i="1"/>
  <c r="Z81" i="1"/>
  <c r="AA81" i="1"/>
  <c r="AB81" i="1"/>
  <c r="AC81" i="1"/>
  <c r="X82" i="1"/>
  <c r="Z82" i="1"/>
  <c r="AA82" i="1"/>
  <c r="AB82" i="1"/>
  <c r="AC82" i="1"/>
  <c r="X83" i="1"/>
  <c r="Z83" i="1"/>
  <c r="AA83" i="1"/>
  <c r="AB83" i="1"/>
  <c r="AC83" i="1"/>
  <c r="X84" i="1"/>
  <c r="Z84" i="1"/>
  <c r="AA84" i="1"/>
  <c r="AB84" i="1"/>
  <c r="AC84" i="1"/>
  <c r="X85" i="1"/>
  <c r="Z85" i="1"/>
  <c r="AA85" i="1"/>
  <c r="AB85" i="1"/>
  <c r="AC85" i="1"/>
  <c r="X86" i="1"/>
  <c r="Z86" i="1"/>
  <c r="AA86" i="1"/>
  <c r="AB86" i="1"/>
  <c r="AC86" i="1"/>
  <c r="X87" i="1"/>
  <c r="Z87" i="1"/>
  <c r="AA87" i="1"/>
  <c r="AB87" i="1"/>
  <c r="AC87" i="1"/>
  <c r="X88" i="1"/>
  <c r="Z88" i="1"/>
  <c r="AA88" i="1"/>
  <c r="AB88" i="1"/>
  <c r="AC88" i="1"/>
  <c r="X89" i="1"/>
  <c r="Z89" i="1"/>
  <c r="AA89" i="1"/>
  <c r="AB89" i="1"/>
  <c r="AC89" i="1"/>
  <c r="X90" i="1"/>
  <c r="Z90" i="1"/>
  <c r="AA90" i="1"/>
  <c r="AB90" i="1"/>
  <c r="AC90" i="1"/>
  <c r="X91" i="1"/>
  <c r="Z91" i="1"/>
  <c r="AA91" i="1"/>
  <c r="AB91" i="1"/>
  <c r="AC91" i="1"/>
  <c r="X92" i="1"/>
  <c r="Z92" i="1"/>
  <c r="AA92" i="1"/>
  <c r="AB92" i="1"/>
  <c r="AC92" i="1"/>
  <c r="X93" i="1"/>
  <c r="Z93" i="1"/>
  <c r="AA93" i="1"/>
  <c r="AB93" i="1"/>
  <c r="AC93" i="1"/>
  <c r="X94" i="1"/>
  <c r="Z94" i="1"/>
  <c r="AA94" i="1"/>
  <c r="AB94" i="1"/>
  <c r="AC94" i="1"/>
  <c r="X95" i="1"/>
  <c r="Z95" i="1"/>
  <c r="AA95" i="1"/>
  <c r="AB95" i="1"/>
  <c r="AC95" i="1"/>
  <c r="X96" i="1"/>
  <c r="Z96" i="1"/>
  <c r="AA96" i="1"/>
  <c r="AB96" i="1"/>
  <c r="AC96" i="1"/>
  <c r="X97" i="1"/>
  <c r="Z97" i="1"/>
  <c r="AA97" i="1"/>
  <c r="AB97" i="1"/>
  <c r="AC97" i="1"/>
  <c r="X98" i="1"/>
  <c r="Z98" i="1"/>
  <c r="AA98" i="1"/>
  <c r="AB98" i="1"/>
  <c r="AC98" i="1"/>
  <c r="X99" i="1"/>
  <c r="Z99" i="1"/>
  <c r="AA99" i="1"/>
  <c r="AB99" i="1"/>
  <c r="AC99" i="1"/>
  <c r="X100" i="1"/>
  <c r="Z100" i="1"/>
  <c r="AA100" i="1"/>
  <c r="AB100" i="1"/>
  <c r="AC100" i="1"/>
  <c r="X101" i="1"/>
  <c r="Z101" i="1"/>
  <c r="AA101" i="1"/>
  <c r="AB101" i="1"/>
  <c r="AC101" i="1"/>
  <c r="X102" i="1"/>
  <c r="Z102" i="1"/>
  <c r="AA102" i="1"/>
  <c r="AB102" i="1"/>
  <c r="AC102" i="1"/>
  <c r="X103" i="1"/>
  <c r="Z103" i="1"/>
  <c r="AA103" i="1"/>
  <c r="AB103" i="1"/>
  <c r="AC103" i="1"/>
  <c r="X104" i="1"/>
  <c r="Z104" i="1"/>
  <c r="AA104" i="1"/>
  <c r="AB104" i="1"/>
  <c r="AC104" i="1"/>
  <c r="X105" i="1"/>
  <c r="Z105" i="1"/>
  <c r="AA105" i="1"/>
  <c r="AB105" i="1"/>
  <c r="AC105" i="1"/>
  <c r="X106" i="1"/>
  <c r="Z106" i="1"/>
  <c r="AA106" i="1"/>
  <c r="AB106" i="1"/>
  <c r="AC106" i="1"/>
  <c r="X107" i="1"/>
  <c r="Z107" i="1"/>
  <c r="AA107" i="1"/>
  <c r="AB107" i="1"/>
  <c r="AC107" i="1"/>
  <c r="X108" i="1"/>
  <c r="Z108" i="1"/>
  <c r="AA108" i="1"/>
  <c r="AB108" i="1"/>
  <c r="AC108" i="1"/>
  <c r="X109" i="1"/>
  <c r="Z109" i="1"/>
  <c r="AA109" i="1"/>
  <c r="AB109" i="1"/>
  <c r="AC109" i="1"/>
  <c r="AC10" i="1"/>
  <c r="AB10" i="1"/>
  <c r="AA10" i="1"/>
  <c r="Z10" i="1"/>
  <c r="X10" i="1"/>
  <c r="E3" i="1"/>
  <c r="K5" i="6" s="1"/>
  <c r="H3" i="1" s="1"/>
  <c r="X9" i="1"/>
  <c r="Y9" i="1"/>
  <c r="Z9" i="1"/>
  <c r="AA9" i="1"/>
  <c r="AB9" i="1"/>
  <c r="AC9" i="1"/>
  <c r="AD9" i="1"/>
  <c r="AE9" i="1"/>
  <c r="AF9" i="1"/>
  <c r="AG9" i="1"/>
  <c r="AH9" i="1"/>
  <c r="AI9" i="1"/>
  <c r="AJ9" i="1"/>
  <c r="AK9" i="1"/>
  <c r="AL9" i="1"/>
  <c r="AM9" i="1"/>
  <c r="AN9" i="1"/>
  <c r="AO9" i="1"/>
  <c r="AP9" i="1"/>
  <c r="AQ9" i="1"/>
  <c r="AX20" i="1"/>
  <c r="B41" i="1" l="1"/>
  <c r="B83" i="1"/>
  <c r="B31" i="1"/>
  <c r="B23" i="1"/>
  <c r="B15" i="1"/>
  <c r="B72" i="1"/>
  <c r="B103" i="1"/>
  <c r="B92" i="1"/>
  <c r="B64" i="1"/>
  <c r="B60" i="1"/>
  <c r="B52" i="1"/>
  <c r="B48" i="1"/>
  <c r="B40" i="1"/>
  <c r="B24" i="1"/>
  <c r="B25" i="1"/>
  <c r="B102" i="1"/>
  <c r="B78" i="1"/>
  <c r="B66" i="1"/>
  <c r="B30" i="1"/>
  <c r="B54" i="1"/>
  <c r="B105" i="1"/>
  <c r="B101" i="1"/>
  <c r="B93" i="1"/>
  <c r="B29" i="1"/>
  <c r="B109" i="1"/>
  <c r="B107" i="1"/>
  <c r="B99" i="1"/>
  <c r="B98" i="1"/>
  <c r="B97" i="1"/>
  <c r="B95" i="1"/>
  <c r="B94" i="1"/>
  <c r="B91" i="1"/>
  <c r="B89" i="1"/>
  <c r="B88" i="1"/>
  <c r="B87" i="1"/>
  <c r="B86" i="1"/>
  <c r="B85" i="1"/>
  <c r="B82" i="1"/>
  <c r="B81" i="1"/>
  <c r="B80" i="1"/>
  <c r="B79" i="1"/>
  <c r="B75" i="1"/>
  <c r="B73" i="1"/>
  <c r="B69" i="1"/>
  <c r="B62" i="1"/>
  <c r="B59" i="1"/>
  <c r="B53" i="1"/>
  <c r="B47" i="1"/>
  <c r="B46" i="1"/>
  <c r="B42" i="1"/>
  <c r="B35" i="1"/>
  <c r="B33" i="1"/>
  <c r="B27" i="1"/>
  <c r="B17" i="1"/>
  <c r="B13" i="1"/>
  <c r="B11" i="1"/>
  <c r="B108" i="1"/>
  <c r="B106" i="1"/>
  <c r="B104" i="1"/>
  <c r="B100" i="1"/>
  <c r="B96" i="1"/>
  <c r="B90" i="1"/>
  <c r="B84" i="1"/>
  <c r="B76" i="1"/>
  <c r="B74" i="1"/>
  <c r="B70" i="1"/>
  <c r="B68" i="1"/>
  <c r="B58" i="1"/>
  <c r="B56" i="1"/>
  <c r="B50" i="1"/>
  <c r="B44" i="1"/>
  <c r="B38" i="1"/>
  <c r="B34" i="1"/>
  <c r="B32" i="1"/>
  <c r="B28" i="1"/>
  <c r="B26" i="1"/>
  <c r="B22" i="1"/>
  <c r="B20" i="1"/>
  <c r="B36" i="1"/>
  <c r="B14" i="1"/>
  <c r="B16" i="1"/>
  <c r="B10" i="1"/>
  <c r="B18" i="1"/>
  <c r="B12" i="1"/>
  <c r="B77" i="1"/>
  <c r="B71" i="1"/>
  <c r="B63" i="1"/>
  <c r="B61" i="1"/>
  <c r="B51" i="1"/>
  <c r="B49" i="1"/>
  <c r="B39" i="1"/>
  <c r="B37" i="1"/>
  <c r="B19" i="1"/>
  <c r="B67" i="1"/>
  <c r="B65" i="1"/>
  <c r="B57" i="1"/>
  <c r="B55" i="1"/>
  <c r="B45" i="1"/>
  <c r="B43" i="1"/>
  <c r="B21" i="1"/>
</calcChain>
</file>

<file path=xl/sharedStrings.xml><?xml version="1.0" encoding="utf-8"?>
<sst xmlns="http://schemas.openxmlformats.org/spreadsheetml/2006/main" count="177" uniqueCount="61">
  <si>
    <t>Line No.</t>
  </si>
  <si>
    <t>Action</t>
  </si>
  <si>
    <t>Number of Columns</t>
  </si>
  <si>
    <t>Number of Product Classes</t>
  </si>
  <si>
    <t>The cells below will not be changeable or visible in the final version, but show the ability to modify template easily for additional product classes or for changes in required factors.</t>
  </si>
  <si>
    <t>aaaaaa</t>
  </si>
  <si>
    <t>Status</t>
  </si>
  <si>
    <t>Do not change this column's width.  Entries below force row height to be at least 2 lines</t>
  </si>
  <si>
    <t>The cells below provide an explanation for "Errors".</t>
  </si>
  <si>
    <t>Brand Name(s)</t>
  </si>
  <si>
    <t>Sample Size (Number of Units Tested)</t>
  </si>
  <si>
    <t>Is the Certification for this Basic Model Based on a Waiver of DOE's Test Procedure Requirements?</t>
  </si>
  <si>
    <t>Is the Certification based upon any Exception Relief from an Applicable Standard by DOE's Office of Hearing and Appeals?</t>
  </si>
  <si>
    <t>Date of Test Procedure Waiver, if Applicable</t>
  </si>
  <si>
    <t>Date of Exception Relief, if Applicable</t>
  </si>
  <si>
    <t>Certification Report</t>
  </si>
  <si>
    <t>Status of This Input Sheet</t>
  </si>
  <si>
    <t>Status of This Certification Sheet</t>
  </si>
  <si>
    <t>Overall Status of Template</t>
  </si>
  <si>
    <t>Basic Model Number</t>
  </si>
  <si>
    <t>Individual Model Number Covered by Basic Model</t>
  </si>
  <si>
    <t>aaaaaaaaaaaaaaaaa</t>
  </si>
  <si>
    <t>Submitter</t>
  </si>
  <si>
    <t>Lavatory Faucets</t>
  </si>
  <si>
    <t>Lavatory Replacement Aerators</t>
  </si>
  <si>
    <t>Kitchen Faucets</t>
  </si>
  <si>
    <t>Kitchen Replacement Aerators</t>
  </si>
  <si>
    <t>Metering Faucets</t>
  </si>
  <si>
    <t>Maximum Water Use (Gallons per Minute Except Gallons per Cycle for Metering Faucets)</t>
  </si>
  <si>
    <t>Flow Water Pressure (psi)</t>
  </si>
  <si>
    <t>Paperwork Reduction Act Statement</t>
  </si>
  <si>
    <t>OMB Burden Disclosure Statement</t>
  </si>
  <si>
    <t>Faucets</t>
  </si>
  <si>
    <t>Certifier</t>
  </si>
  <si>
    <t xml:space="preserve">Product Type:  </t>
  </si>
  <si>
    <t>Click here for instructions for completing this form</t>
  </si>
  <si>
    <r>
      <t xml:space="preserve">Each Importer and U.S. Manufacturer is legally required to </t>
    </r>
    <r>
      <rPr>
        <b/>
        <u/>
        <sz val="9"/>
        <rFont val="Arial"/>
        <family val="2"/>
      </rPr>
      <t>certify</t>
    </r>
    <r>
      <rPr>
        <sz val="9"/>
        <rFont val="Arial"/>
        <family val="2"/>
      </rPr>
      <t xml:space="preserve"> the compliance of the products it imports, produces, assembles or manufactures.  This party is the "</t>
    </r>
    <r>
      <rPr>
        <b/>
        <u/>
        <sz val="9"/>
        <rFont val="Arial"/>
        <family val="2"/>
      </rPr>
      <t>Certifier</t>
    </r>
    <r>
      <rPr>
        <sz val="9"/>
        <rFont val="Arial"/>
        <family val="2"/>
      </rPr>
      <t xml:space="preserve">" on this form.
This certification may be </t>
    </r>
    <r>
      <rPr>
        <b/>
        <u/>
        <sz val="9"/>
        <rFont val="Arial"/>
        <family val="2"/>
      </rPr>
      <t>submitted</t>
    </r>
    <r>
      <rPr>
        <sz val="9"/>
        <rFont val="Arial"/>
        <family val="2"/>
      </rPr>
      <t xml:space="preserve"> by the Importer or U.S. manufacturer or by a Third Party Representative.  This party is the "</t>
    </r>
    <r>
      <rPr>
        <b/>
        <u/>
        <sz val="9"/>
        <rFont val="Arial"/>
        <family val="2"/>
      </rPr>
      <t>Submitter</t>
    </r>
    <r>
      <rPr>
        <sz val="9"/>
        <rFont val="Arial"/>
        <family val="2"/>
      </rPr>
      <t>" on this form.</t>
    </r>
  </si>
  <si>
    <t>Certifier - Party Legally Obligated to Certify Compliance</t>
  </si>
  <si>
    <t>Submitter - Party Submitting This Report</t>
  </si>
  <si>
    <r>
      <t xml:space="preserve">The party responsible for </t>
    </r>
    <r>
      <rPr>
        <b/>
        <u/>
        <sz val="9"/>
        <rFont val="Arial"/>
        <family val="2"/>
      </rPr>
      <t>certification</t>
    </r>
    <r>
      <rPr>
        <sz val="9"/>
        <rFont val="Arial"/>
        <family val="2"/>
      </rPr>
      <t xml:space="preserve"> is (select one only):</t>
    </r>
  </si>
  <si>
    <r>
      <t xml:space="preserve">The party </t>
    </r>
    <r>
      <rPr>
        <b/>
        <u/>
        <sz val="9"/>
        <rFont val="Arial"/>
        <family val="2"/>
      </rPr>
      <t>submitting</t>
    </r>
    <r>
      <rPr>
        <sz val="9"/>
        <rFont val="Arial"/>
        <family val="2"/>
      </rPr>
      <t xml:space="preserve"> this report is (select one only):</t>
    </r>
  </si>
  <si>
    <t>Certifier Contact Information</t>
  </si>
  <si>
    <t>Third Party Representative Contact Information, if Applicable</t>
  </si>
  <si>
    <t xml:space="preserve">Full Legal Name of Individual </t>
  </si>
  <si>
    <t xml:space="preserve">Full Legal Name of Company </t>
  </si>
  <si>
    <t xml:space="preserve">Complete Company Mailing Address </t>
  </si>
  <si>
    <t xml:space="preserve">Phone Number </t>
  </si>
  <si>
    <t xml:space="preserve">Email Address </t>
  </si>
  <si>
    <t>I certify that:
(1)    This certification report is submitted in accordance with 10 CFR Parts 429, 430, and 431 and the Energy Policy and Conservation Act, as amended.
(2)    The basic models listed in this certification report comply with the applicable conservation standard(s);
(3)    All required testing has been conducted in conformance with the applicable test requirements prescribed in parts 10 CFR Parts 429, 430 and 431, as appropriate, or in accordance with the terms of an applicable test procedure waiver;
(4)    All information reported in this certification report is true, accurate, and complete; and
(5)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</si>
  <si>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I certify that:
(1)   This certification report is submitted in accordance with 10 CFR Parts 429, 430, and 431 and the Energy Policy and Conservation Act, as amended.
(2)   An authorization granting me the authority to submit this information on behalf of the Certifier is on file with the U.S. Department of Energy.
(3)   The basic models listed in this certification report comply with the applicable conservation standard(s);
(4)   All required testing has been conducted in conformance with the applicable test requirements prescribed in 10 CFR Parts 429, 430 and 431, as appropriate, or in accordance with the terms of an applicable test procedure waiver;
(5)   All information reported in this certification report is true, accurate, and complete; and
(6)   I am aware of the penalties associated with violations of the Energy Policy and Conservation Act (Pub. L. 94-163), as amended by Pub. L. 95-619, Pub. L. 100-12, Pub. L. 100-357, and Pub. L. 102-486 (the Act), the regulations thereunder, and 18 U.S.C. 1001 which prohibits knowingly making false statements to the Federal Government.</t>
  </si>
  <si>
    <t>Submitter Signature (Type your Full Legal Name)</t>
  </si>
  <si>
    <t xml:space="preserve">Date (MM/DD/YYYY) </t>
  </si>
  <si>
    <t>This data is being collected for manufacturers to certify compliance to DOE's energy conservation, water conservation, or design standards.  The data you supply will be used by the Department to monitor compliance with the energy conservation, water conservation, and design standards and testing requirements for the consumer products and commercial and industrial equipment mandated by the Energy Policy and Conservation Act, as amended.
Public reporting burden for this collection of information is estimated to average 35 hours per response, including the time for reviewing instructions, searching existing data sources, gathering and maintaining the data needed, and completing and reviewing the collection of information.  Send comments regarding this burden estimate or any other aspect of this collection of information, including suggestions for reducing this burden, to Office of the Chief Information Officer, Records Management Division, IM-23, Paperwork Reduction Project (1910-1400), U.S. Department of Energy, 1000 Independence Ave SW, Washington, DC, 20585-1290; and to the Office of Management and Budget (OMB), OIRA, Paperwork Reduction Project (1910-1400), Washington, DC  20503.
Notwithstanding any other provision of the law, no person is required to respond to, nor shall any person be subject to a penalty for failure to comply with a collection of information subject to the requirements of the Paperwork Reduction Act unless that collection of information displays a currently valid OMB control number.
Submission of this data is mandatory.</t>
  </si>
  <si>
    <t>DOE F 220.18</t>
  </si>
  <si>
    <t>The following is a description of each product group code:</t>
  </si>
  <si>
    <t>Product Group Code</t>
  </si>
  <si>
    <t>Product Group Code Description</t>
  </si>
  <si>
    <t>Manufacturer</t>
  </si>
  <si>
    <r>
      <t>·</t>
    </r>
    <r>
      <rPr>
        <b/>
        <sz val="10"/>
        <rFont val="Arial"/>
        <family val="2"/>
      </rPr>
      <t xml:space="preserve"> Please enter your data in the columns shaded in gray below,</t>
    </r>
    <r>
      <rPr>
        <b/>
        <sz val="10"/>
        <color indexed="10"/>
        <rFont val="Arial"/>
        <family val="2"/>
      </rPr>
      <t xml:space="preserve"> </t>
    </r>
    <r>
      <rPr>
        <b/>
        <u/>
        <sz val="10"/>
        <color indexed="10"/>
        <rFont val="Arial"/>
        <family val="2"/>
      </rPr>
      <t>using a separate line for each model</t>
    </r>
    <r>
      <rPr>
        <b/>
        <sz val="10"/>
        <rFont val="Arial"/>
        <family val="2"/>
      </rPr>
      <t xml:space="preserve">.
</t>
    </r>
    <r>
      <rPr>
        <b/>
        <sz val="10"/>
        <rFont val="Symbol"/>
        <family val="1"/>
        <charset val="2"/>
      </rPr>
      <t>·</t>
    </r>
    <r>
      <rPr>
        <b/>
        <sz val="10"/>
        <rFont val="Arial"/>
        <family val="2"/>
      </rPr>
      <t xml:space="preserve"> Click on the column heading for instructions on how to complete cells in that column.
</t>
    </r>
    <r>
      <rPr>
        <b/>
        <sz val="10"/>
        <rFont val="Symbol"/>
        <family val="1"/>
        <charset val="2"/>
      </rPr>
      <t>·</t>
    </r>
    <r>
      <rPr>
        <b/>
        <sz val="10"/>
        <rFont val="Arial"/>
        <family val="2"/>
      </rPr>
      <t xml:space="preserve"> Cells highlighted in yellow indicate an "Error."  "Error" means that information is missing or there is an issue with the entry.
</t>
    </r>
    <r>
      <rPr>
        <b/>
        <sz val="10"/>
        <rFont val="Symbol"/>
        <family val="1"/>
        <charset val="2"/>
      </rPr>
      <t>·</t>
    </r>
    <r>
      <rPr>
        <b/>
        <sz val="10"/>
        <rFont val="Arial"/>
        <family val="2"/>
      </rPr>
      <t xml:space="preserve"> If the "Status" for a row is "Error," you can see an explanation in the columns to the far right.</t>
    </r>
  </si>
  <si>
    <t>OMB Control Number:  1910-1400 (Expiration Date:  XXXXXX XX, XXXX)</t>
  </si>
  <si>
    <t>Version 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</si>
</sst>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0"/>
      <name val="Arial"/>
    </font>
    <font>
      <b/>
      <sz val="14"/>
      <name val="Arial"/>
      <family val="2"/>
    </font>
    <font>
      <sz val="14"/>
      <name val="Arial"/>
      <family val="2"/>
    </font>
    <font>
      <sz val="12"/>
      <name val="Arial"/>
      <family val="2"/>
    </font>
    <font>
      <sz val="10"/>
      <name val="Arial"/>
      <family val="2"/>
    </font>
    <font>
      <b/>
      <sz val="10"/>
      <name val="Arial"/>
      <family val="2"/>
    </font>
    <font>
      <sz val="10"/>
      <color indexed="9"/>
      <name val="Arial"/>
      <family val="2"/>
    </font>
    <font>
      <b/>
      <sz val="16"/>
      <name val="Arial"/>
      <family val="2"/>
    </font>
    <font>
      <b/>
      <sz val="12"/>
      <name val="Arial"/>
      <family val="2"/>
    </font>
    <font>
      <b/>
      <sz val="9"/>
      <name val="Arial"/>
      <family val="2"/>
    </font>
    <font>
      <sz val="9"/>
      <name val="Arial"/>
      <family val="2"/>
    </font>
    <font>
      <b/>
      <sz val="10"/>
      <name val="Symbol"/>
      <family val="1"/>
      <charset val="2"/>
    </font>
    <font>
      <b/>
      <sz val="20"/>
      <color indexed="17"/>
      <name val="Wingdings"/>
      <charset val="2"/>
    </font>
    <font>
      <b/>
      <sz val="10"/>
      <color indexed="10"/>
      <name val="Arial"/>
      <family val="2"/>
    </font>
    <font>
      <b/>
      <u/>
      <sz val="10"/>
      <color indexed="10"/>
      <name val="Arial"/>
      <family val="2"/>
    </font>
    <font>
      <sz val="10"/>
      <color indexed="18"/>
      <name val="Arial"/>
      <family val="2"/>
    </font>
    <font>
      <b/>
      <sz val="11"/>
      <name val="Arial"/>
      <family val="2"/>
    </font>
    <font>
      <b/>
      <sz val="8"/>
      <name val="Arial"/>
      <family val="2"/>
    </font>
    <font>
      <sz val="8"/>
      <name val="Arial"/>
      <family val="2"/>
    </font>
    <font>
      <sz val="9"/>
      <color indexed="10"/>
      <name val="Arial"/>
      <family val="2"/>
    </font>
    <font>
      <b/>
      <u/>
      <sz val="9"/>
      <name val="Arial"/>
      <family val="2"/>
    </font>
    <font>
      <sz val="8"/>
      <color indexed="12"/>
      <name val="Arial"/>
      <family val="2"/>
    </font>
    <font>
      <b/>
      <u/>
      <sz val="12"/>
      <name val="Arial"/>
      <family val="2"/>
    </font>
    <font>
      <b/>
      <u/>
      <sz val="8"/>
      <name val="Arial"/>
      <family val="2"/>
    </font>
    <font>
      <sz val="10"/>
      <color theme="0"/>
      <name val="Arial"/>
      <family val="2"/>
    </font>
    <font>
      <sz val="9"/>
      <color theme="0"/>
      <name val="Arial"/>
      <family val="2"/>
    </font>
    <font>
      <b/>
      <u/>
      <sz val="9"/>
      <color theme="1"/>
      <name val="Arial"/>
      <family val="2"/>
    </font>
    <font>
      <sz val="9"/>
      <color theme="1"/>
      <name val="Arial"/>
      <family val="2"/>
    </font>
    <font>
      <sz val="8"/>
      <color rgb="FF000000"/>
      <name val="Tahoma"/>
      <family val="2"/>
    </font>
    <font>
      <b/>
      <u/>
      <sz val="10"/>
      <name val="Arial"/>
      <family val="2"/>
    </font>
  </fonts>
  <fills count="9">
    <fill>
      <patternFill patternType="none"/>
    </fill>
    <fill>
      <patternFill patternType="gray125"/>
    </fill>
    <fill>
      <patternFill patternType="solid">
        <fgColor indexed="13"/>
        <bgColor indexed="64"/>
      </patternFill>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theme="4" tint="0.59999389629810485"/>
        <bgColor indexed="64"/>
      </patternFill>
    </fill>
  </fills>
  <borders count="32">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12"/>
      </left>
      <right style="thin">
        <color indexed="12"/>
      </right>
      <top style="thick">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2"/>
      </top>
      <bottom style="thick">
        <color indexed="12"/>
      </bottom>
      <diagonal/>
    </border>
    <border>
      <left style="medium">
        <color indexed="64"/>
      </left>
      <right/>
      <top/>
      <bottom/>
      <diagonal/>
    </border>
    <border>
      <left style="thin">
        <color indexed="64"/>
      </left>
      <right style="thin">
        <color indexed="64"/>
      </right>
      <top style="thin">
        <color indexed="64"/>
      </top>
      <bottom style="thick">
        <color indexed="12"/>
      </bottom>
      <diagonal/>
    </border>
    <border>
      <left/>
      <right style="thin">
        <color indexed="12"/>
      </right>
      <top style="thick">
        <color indexed="12"/>
      </top>
      <bottom style="thin">
        <color indexed="12"/>
      </bottom>
      <diagonal/>
    </border>
    <border>
      <left/>
      <right style="thin">
        <color indexed="12"/>
      </right>
      <top style="thin">
        <color indexed="12"/>
      </top>
      <bottom style="thin">
        <color indexed="12"/>
      </bottom>
      <diagonal/>
    </border>
    <border>
      <left/>
      <right style="thin">
        <color indexed="12"/>
      </right>
      <top style="thin">
        <color indexed="12"/>
      </top>
      <bottom style="thick">
        <color indexed="12"/>
      </bottom>
      <diagonal/>
    </border>
    <border>
      <left style="thin">
        <color indexed="64"/>
      </left>
      <right style="thick">
        <color indexed="12"/>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12"/>
      </left>
      <right style="thick">
        <color indexed="12"/>
      </right>
      <top style="thick">
        <color indexed="12"/>
      </top>
      <bottom style="thin">
        <color indexed="12"/>
      </bottom>
      <diagonal/>
    </border>
    <border>
      <left style="thin">
        <color indexed="12"/>
      </left>
      <right style="thick">
        <color indexed="12"/>
      </right>
      <top style="thin">
        <color indexed="12"/>
      </top>
      <bottom style="thin">
        <color indexed="12"/>
      </bottom>
      <diagonal/>
    </border>
    <border>
      <left style="thin">
        <color indexed="12"/>
      </left>
      <right style="thick">
        <color indexed="12"/>
      </right>
      <top style="thin">
        <color indexed="12"/>
      </top>
      <bottom style="thick">
        <color indexed="12"/>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12"/>
      </left>
      <right style="thin">
        <color indexed="12"/>
      </right>
      <top style="thick">
        <color indexed="12"/>
      </top>
      <bottom style="thin">
        <color indexed="12"/>
      </bottom>
      <diagonal/>
    </border>
    <border>
      <left style="thick">
        <color indexed="12"/>
      </left>
      <right style="thin">
        <color indexed="12"/>
      </right>
      <top style="thin">
        <color indexed="12"/>
      </top>
      <bottom style="thin">
        <color indexed="12"/>
      </bottom>
      <diagonal/>
    </border>
    <border>
      <left style="thick">
        <color indexed="12"/>
      </left>
      <right style="thin">
        <color indexed="12"/>
      </right>
      <top style="thin">
        <color indexed="12"/>
      </top>
      <bottom style="thick">
        <color indexed="12"/>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0" fontId="4" fillId="0" borderId="0"/>
  </cellStyleXfs>
  <cellXfs count="192">
    <xf numFmtId="0" fontId="0" fillId="0" borderId="0" xfId="0"/>
    <xf numFmtId="0" fontId="2" fillId="0" borderId="0" xfId="0" applyFont="1" applyAlignment="1" applyProtection="1">
      <alignment horizontal="center" vertical="center"/>
      <protection hidden="1"/>
    </xf>
    <xf numFmtId="0" fontId="2" fillId="0" borderId="0" xfId="0" applyFont="1" applyAlignment="1" applyProtection="1">
      <alignment horizontal="center" wrapText="1"/>
      <protection hidden="1"/>
    </xf>
    <xf numFmtId="0" fontId="4" fillId="0" borderId="0" xfId="0" applyFont="1" applyAlignment="1" applyProtection="1">
      <alignment horizontal="center"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10" fillId="0" borderId="0" xfId="0" applyFont="1" applyAlignment="1" applyProtection="1">
      <alignment horizontal="center"/>
      <protection hidden="1"/>
    </xf>
    <xf numFmtId="0" fontId="10" fillId="0" borderId="0" xfId="0" applyFont="1" applyProtection="1">
      <protection hidden="1"/>
    </xf>
    <xf numFmtId="0" fontId="4" fillId="0" borderId="0" xfId="0" applyFont="1" applyProtection="1">
      <protection hidden="1"/>
    </xf>
    <xf numFmtId="0" fontId="4" fillId="0" borderId="0" xfId="0" applyFont="1" applyAlignment="1" applyProtection="1">
      <alignment horizontal="center"/>
      <protection hidden="1"/>
    </xf>
    <xf numFmtId="0" fontId="6" fillId="0" borderId="1" xfId="0" applyFont="1" applyBorder="1" applyAlignment="1" applyProtection="1">
      <alignment vertical="center"/>
      <protection hidden="1"/>
    </xf>
    <xf numFmtId="0" fontId="4" fillId="2" borderId="2" xfId="0" applyFont="1" applyFill="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0" xfId="0" applyFont="1" applyAlignment="1" applyProtection="1">
      <alignment vertical="center"/>
      <protection hidden="1"/>
    </xf>
    <xf numFmtId="0" fontId="4" fillId="0" borderId="0" xfId="0" applyFont="1" applyAlignment="1" applyProtection="1">
      <alignment horizontal="center" vertical="center"/>
      <protection hidden="1"/>
    </xf>
    <xf numFmtId="0" fontId="4" fillId="0" borderId="0" xfId="0" applyFont="1" applyAlignment="1" applyProtection="1">
      <alignment vertical="center" wrapText="1"/>
      <protection hidden="1"/>
    </xf>
    <xf numFmtId="0" fontId="5" fillId="0" borderId="2" xfId="0" applyFont="1" applyBorder="1" applyAlignment="1" applyProtection="1">
      <alignment horizontal="center" vertical="center" wrapText="1"/>
      <protection hidden="1"/>
    </xf>
    <xf numFmtId="0" fontId="5" fillId="0" borderId="0" xfId="0" applyFont="1" applyProtection="1">
      <protection hidden="1"/>
    </xf>
    <xf numFmtId="0" fontId="0" fillId="0" borderId="0" xfId="0" applyProtection="1">
      <protection hidden="1"/>
    </xf>
    <xf numFmtId="0" fontId="5" fillId="0" borderId="2" xfId="0" applyFont="1" applyBorder="1" applyAlignment="1" applyProtection="1">
      <alignment horizontal="center" wrapText="1"/>
      <protection hidden="1"/>
    </xf>
    <xf numFmtId="0" fontId="0" fillId="0" borderId="0" xfId="0" applyAlignment="1" applyProtection="1">
      <alignment wrapText="1"/>
      <protection hidden="1"/>
    </xf>
    <xf numFmtId="0" fontId="0" fillId="0" borderId="2" xfId="0" applyBorder="1" applyAlignment="1" applyProtection="1">
      <alignment horizontal="center" vertical="center"/>
      <protection hidden="1"/>
    </xf>
    <xf numFmtId="0" fontId="10" fillId="0" borderId="2" xfId="0" applyFont="1" applyBorder="1" applyAlignment="1">
      <alignment horizontal="left" vertical="center" wrapText="1"/>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xf numFmtId="0" fontId="12" fillId="0" borderId="0" xfId="0" applyFont="1" applyAlignment="1" applyProtection="1">
      <alignment horizontal="center"/>
      <protection hidden="1"/>
    </xf>
    <xf numFmtId="0" fontId="5" fillId="0" borderId="2" xfId="0" applyFont="1" applyBorder="1" applyAlignment="1">
      <alignment horizontal="center" vertical="center" wrapText="1"/>
    </xf>
    <xf numFmtId="0" fontId="4" fillId="0" borderId="0" xfId="0" applyFont="1" applyAlignment="1" applyProtection="1">
      <alignment wrapText="1"/>
      <protection hidden="1"/>
    </xf>
    <xf numFmtId="0" fontId="5" fillId="0" borderId="7"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5" fillId="0" borderId="0" xfId="0" applyFont="1" applyAlignment="1" applyProtection="1">
      <alignment vertical="center"/>
      <protection hidden="1"/>
    </xf>
    <xf numFmtId="0" fontId="4" fillId="3" borderId="0" xfId="0" applyFont="1" applyFill="1" applyAlignment="1" applyProtection="1">
      <alignment vertical="center"/>
      <protection hidden="1"/>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14" fontId="4" fillId="2" borderId="3" xfId="0" applyNumberFormat="1" applyFont="1" applyFill="1" applyBorder="1" applyAlignment="1" applyProtection="1">
      <alignment horizontal="center" vertical="center" wrapText="1"/>
      <protection locked="0"/>
    </xf>
    <xf numFmtId="14" fontId="4" fillId="2" borderId="4" xfId="0" applyNumberFormat="1" applyFont="1" applyFill="1" applyBorder="1" applyAlignment="1" applyProtection="1">
      <alignment horizontal="center" vertical="center" wrapText="1"/>
      <protection locked="0"/>
    </xf>
    <xf numFmtId="14" fontId="4" fillId="2" borderId="5" xfId="0" applyNumberFormat="1" applyFont="1" applyFill="1" applyBorder="1" applyAlignment="1" applyProtection="1">
      <alignment horizontal="center" vertical="center" wrapText="1"/>
      <protection locked="0"/>
    </xf>
    <xf numFmtId="14" fontId="4" fillId="0" borderId="0" xfId="0" applyNumberFormat="1" applyFont="1" applyAlignment="1" applyProtection="1">
      <alignment horizontal="center"/>
      <protection hidden="1"/>
    </xf>
    <xf numFmtId="0" fontId="4" fillId="0" borderId="2" xfId="0" applyFont="1" applyBorder="1" applyAlignment="1" applyProtection="1">
      <alignment horizontal="center" vertical="center"/>
      <protection hidden="1"/>
    </xf>
    <xf numFmtId="0" fontId="4" fillId="0" borderId="11" xfId="0" applyFont="1" applyBorder="1" applyAlignment="1" applyProtection="1">
      <alignment horizontal="center" vertical="center"/>
      <protection hidden="1"/>
    </xf>
    <xf numFmtId="0" fontId="4" fillId="0" borderId="0" xfId="0" applyFont="1" applyAlignment="1" applyProtection="1">
      <alignment horizontal="left" vertical="center"/>
      <protection hidden="1"/>
    </xf>
    <xf numFmtId="0" fontId="1" fillId="4" borderId="0" xfId="0" applyFont="1" applyFill="1" applyAlignment="1" applyProtection="1">
      <alignment horizontal="center" vertical="center"/>
      <protection hidden="1"/>
    </xf>
    <xf numFmtId="0" fontId="11" fillId="0" borderId="0" xfId="0" applyFont="1" applyAlignment="1" applyProtection="1">
      <alignment wrapText="1"/>
      <protection hidden="1"/>
    </xf>
    <xf numFmtId="0" fontId="9" fillId="5" borderId="12" xfId="0" applyFont="1" applyFill="1" applyBorder="1" applyAlignment="1" applyProtection="1">
      <alignment vertical="center" wrapText="1"/>
      <protection hidden="1"/>
    </xf>
    <xf numFmtId="0" fontId="3" fillId="0" borderId="0" xfId="0" applyFont="1" applyAlignment="1" applyProtection="1">
      <alignment horizontal="right" vertical="top"/>
      <protection hidden="1"/>
    </xf>
    <xf numFmtId="0" fontId="5" fillId="0" borderId="0" xfId="0" applyFont="1" applyAlignment="1" applyProtection="1">
      <alignment wrapText="1"/>
      <protection hidden="1"/>
    </xf>
    <xf numFmtId="0" fontId="5" fillId="0" borderId="0" xfId="0" applyFont="1" applyAlignment="1" applyProtection="1">
      <alignment horizontal="left"/>
      <protection hidden="1"/>
    </xf>
    <xf numFmtId="0" fontId="15" fillId="0" borderId="0" xfId="0" applyFont="1"/>
    <xf numFmtId="0" fontId="4" fillId="0" borderId="0" xfId="0" applyFont="1" applyAlignment="1" applyProtection="1">
      <alignment horizontal="left"/>
      <protection hidden="1"/>
    </xf>
    <xf numFmtId="0" fontId="17" fillId="0" borderId="0" xfId="1" applyFont="1" applyBorder="1" applyAlignment="1" applyProtection="1">
      <alignment horizontal="left" vertical="center"/>
      <protection hidden="1"/>
    </xf>
    <xf numFmtId="0" fontId="17" fillId="0" borderId="14" xfId="1" applyFont="1" applyBorder="1" applyAlignment="1" applyProtection="1">
      <alignment horizontal="left" vertical="center" wrapText="1" indent="1"/>
      <protection locked="0"/>
    </xf>
    <xf numFmtId="0" fontId="1" fillId="0" borderId="14" xfId="1" applyBorder="1" applyAlignment="1" applyProtection="1">
      <alignment horizontal="left" vertical="center" wrapText="1" indent="1"/>
      <protection locked="0"/>
    </xf>
    <xf numFmtId="164" fontId="17" fillId="7" borderId="14" xfId="1" applyNumberFormat="1" applyFont="1" applyFill="1" applyBorder="1" applyAlignment="1" applyProtection="1">
      <alignment horizontal="left" vertical="center" wrapText="1" indent="1"/>
      <protection locked="0"/>
    </xf>
    <xf numFmtId="0" fontId="5" fillId="0" borderId="0" xfId="0" applyFont="1" applyAlignment="1" applyProtection="1">
      <alignment vertical="center" wrapText="1"/>
      <protection hidden="1"/>
    </xf>
    <xf numFmtId="0" fontId="5" fillId="0" borderId="16" xfId="0" applyFont="1" applyBorder="1" applyAlignment="1">
      <alignment horizontal="center" vertical="center" wrapText="1"/>
    </xf>
    <xf numFmtId="0" fontId="9" fillId="3" borderId="0" xfId="0" applyFont="1" applyFill="1" applyAlignment="1" applyProtection="1">
      <alignment horizontal="center" vertical="center" wrapText="1"/>
      <protection hidden="1"/>
    </xf>
    <xf numFmtId="0" fontId="24" fillId="0" borderId="0" xfId="0" applyFont="1" applyProtection="1">
      <protection hidden="1"/>
    </xf>
    <xf numFmtId="0" fontId="9" fillId="0" borderId="0" xfId="0" applyFont="1" applyAlignment="1" applyProtection="1">
      <alignment horizontal="center" vertical="center" wrapText="1"/>
      <protection hidden="1"/>
    </xf>
    <xf numFmtId="0" fontId="5" fillId="0" borderId="17" xfId="0" applyFont="1" applyBorder="1" applyAlignment="1" applyProtection="1">
      <alignment horizontal="center" vertical="center" wrapText="1"/>
      <protection hidden="1"/>
    </xf>
    <xf numFmtId="0" fontId="5" fillId="0" borderId="18" xfId="0" applyFont="1" applyBorder="1" applyProtection="1">
      <protection hidden="1"/>
    </xf>
    <xf numFmtId="0" fontId="4" fillId="2" borderId="19" xfId="0" applyFont="1" applyFill="1" applyBorder="1" applyAlignment="1" applyProtection="1">
      <alignment horizontal="center" vertical="center" wrapText="1"/>
      <protection locked="0"/>
    </xf>
    <xf numFmtId="0" fontId="4" fillId="2" borderId="20"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49" fontId="4" fillId="2" borderId="24" xfId="0" applyNumberFormat="1" applyFont="1" applyFill="1" applyBorder="1" applyAlignment="1" applyProtection="1">
      <alignment horizontal="center" vertical="center" wrapText="1"/>
      <protection locked="0"/>
    </xf>
    <xf numFmtId="49" fontId="4" fillId="2" borderId="25" xfId="0" applyNumberFormat="1" applyFont="1" applyFill="1" applyBorder="1" applyAlignment="1" applyProtection="1">
      <alignment horizontal="center" vertical="center" wrapText="1"/>
      <protection locked="0"/>
    </xf>
    <xf numFmtId="49" fontId="4" fillId="2" borderId="26" xfId="0" applyNumberFormat="1" applyFont="1" applyFill="1" applyBorder="1" applyAlignment="1" applyProtection="1">
      <alignment horizontal="center" vertical="center" wrapText="1"/>
      <protection locked="0"/>
    </xf>
    <xf numFmtId="49" fontId="4" fillId="2" borderId="3" xfId="0" applyNumberFormat="1" applyFont="1" applyFill="1" applyBorder="1" applyAlignment="1" applyProtection="1">
      <alignment horizontal="center" vertical="center" wrapText="1"/>
      <protection locked="0"/>
    </xf>
    <xf numFmtId="49" fontId="4" fillId="2" borderId="4" xfId="0" applyNumberFormat="1" applyFont="1" applyFill="1" applyBorder="1" applyAlignment="1" applyProtection="1">
      <alignment horizontal="center" vertical="center" wrapText="1"/>
      <protection locked="0"/>
    </xf>
    <xf numFmtId="49" fontId="4" fillId="2" borderId="5" xfId="0" applyNumberFormat="1" applyFont="1" applyFill="1" applyBorder="1" applyAlignment="1" applyProtection="1">
      <alignment horizontal="center" vertical="center" wrapText="1"/>
      <protection locked="0"/>
    </xf>
    <xf numFmtId="0" fontId="4" fillId="0" borderId="0" xfId="2" applyAlignment="1" applyProtection="1">
      <alignment horizontal="left" vertical="center"/>
      <protection hidden="1"/>
    </xf>
    <xf numFmtId="0" fontId="18" fillId="0" borderId="0" xfId="2" applyFont="1" applyAlignment="1" applyProtection="1">
      <alignment horizontal="center" vertical="center"/>
      <protection hidden="1"/>
    </xf>
    <xf numFmtId="0" fontId="10" fillId="0" borderId="0" xfId="2" applyFont="1" applyAlignment="1" applyProtection="1">
      <alignment horizontal="right" vertical="top"/>
      <protection hidden="1"/>
    </xf>
    <xf numFmtId="0" fontId="4" fillId="0" borderId="2" xfId="2" applyBorder="1" applyAlignment="1" applyProtection="1">
      <alignment horizontal="center" vertical="center"/>
      <protection hidden="1"/>
    </xf>
    <xf numFmtId="0" fontId="10" fillId="0" borderId="0" xfId="2" applyFont="1" applyAlignment="1" applyProtection="1">
      <alignment horizontal="left" vertical="top"/>
      <protection hidden="1"/>
    </xf>
    <xf numFmtId="0" fontId="8" fillId="0" borderId="0" xfId="2" applyFont="1" applyAlignment="1" applyProtection="1">
      <alignment vertical="center" wrapText="1"/>
      <protection hidden="1"/>
    </xf>
    <xf numFmtId="0" fontId="2" fillId="0" borderId="0" xfId="2" applyFont="1" applyAlignment="1" applyProtection="1">
      <alignment horizontal="left" vertical="center"/>
      <protection hidden="1"/>
    </xf>
    <xf numFmtId="0" fontId="23" fillId="0" borderId="0" xfId="2" applyFont="1" applyAlignment="1" applyProtection="1">
      <alignment horizontal="center"/>
      <protection hidden="1"/>
    </xf>
    <xf numFmtId="0" fontId="25" fillId="0" borderId="0" xfId="2" applyFont="1" applyAlignment="1" applyProtection="1">
      <alignment horizontal="left" vertical="center"/>
      <protection hidden="1"/>
    </xf>
    <xf numFmtId="0" fontId="9" fillId="0" borderId="0" xfId="2" applyFont="1" applyAlignment="1" applyProtection="1">
      <alignment horizontal="right" vertical="center"/>
      <protection hidden="1"/>
    </xf>
    <xf numFmtId="0" fontId="17" fillId="0" borderId="0" xfId="2" applyFont="1" applyAlignment="1" applyProtection="1">
      <alignment horizontal="right" vertical="center"/>
      <protection hidden="1"/>
    </xf>
    <xf numFmtId="0" fontId="2" fillId="0" borderId="0" xfId="2" applyFont="1" applyAlignment="1" applyProtection="1">
      <alignment horizontal="left" vertical="center" wrapText="1"/>
      <protection hidden="1"/>
    </xf>
    <xf numFmtId="0" fontId="1" fillId="0" borderId="0" xfId="2" applyFont="1" applyAlignment="1" applyProtection="1">
      <alignment horizontal="left" vertical="center"/>
      <protection hidden="1"/>
    </xf>
    <xf numFmtId="0" fontId="19" fillId="0" borderId="0" xfId="2" applyFont="1" applyAlignment="1" applyProtection="1">
      <alignment horizontal="left" vertical="center"/>
      <protection hidden="1"/>
    </xf>
    <xf numFmtId="0" fontId="8" fillId="0" borderId="0" xfId="2" applyFont="1" applyAlignment="1" applyProtection="1">
      <alignment horizontal="left" vertical="top" wrapText="1"/>
      <protection hidden="1"/>
    </xf>
    <xf numFmtId="0" fontId="8" fillId="0" borderId="0" xfId="2" applyFont="1" applyAlignment="1" applyProtection="1">
      <alignment horizontal="center" vertical="center"/>
      <protection hidden="1"/>
    </xf>
    <xf numFmtId="0" fontId="1" fillId="0" borderId="0" xfId="2" applyFont="1" applyAlignment="1" applyProtection="1">
      <alignment horizontal="center" vertical="center"/>
      <protection hidden="1"/>
    </xf>
    <xf numFmtId="0" fontId="4" fillId="0" borderId="2" xfId="2" applyBorder="1" applyAlignment="1" applyProtection="1">
      <alignment horizontal="center" vertical="center" wrapText="1"/>
      <protection hidden="1"/>
    </xf>
    <xf numFmtId="0" fontId="2" fillId="0" borderId="27" xfId="2" applyFont="1" applyBorder="1" applyAlignment="1" applyProtection="1">
      <alignment horizontal="left" vertical="center"/>
      <protection hidden="1"/>
    </xf>
    <xf numFmtId="0" fontId="22" fillId="0" borderId="12" xfId="2" applyFont="1" applyBorder="1" applyAlignment="1" applyProtection="1">
      <alignment horizontal="left" vertical="center"/>
      <protection hidden="1"/>
    </xf>
    <xf numFmtId="0" fontId="1" fillId="0" borderId="12" xfId="2" applyFont="1" applyBorder="1" applyAlignment="1" applyProtection="1">
      <alignment horizontal="left" vertical="center"/>
      <protection hidden="1"/>
    </xf>
    <xf numFmtId="0" fontId="1" fillId="0" borderId="28" xfId="2" applyFont="1" applyBorder="1" applyAlignment="1" applyProtection="1">
      <alignment horizontal="left" vertical="center"/>
      <protection hidden="1"/>
    </xf>
    <xf numFmtId="0" fontId="2" fillId="0" borderId="6" xfId="2" applyFont="1" applyBorder="1" applyAlignment="1" applyProtection="1">
      <alignment horizontal="left" vertical="center"/>
      <protection hidden="1"/>
    </xf>
    <xf numFmtId="0" fontId="10" fillId="0" borderId="0" xfId="2" applyFont="1" applyAlignment="1" applyProtection="1">
      <alignment vertical="center"/>
      <protection hidden="1"/>
    </xf>
    <xf numFmtId="0" fontId="2" fillId="0" borderId="29" xfId="2" applyFont="1" applyBorder="1" applyAlignment="1" applyProtection="1">
      <alignment horizontal="left" vertical="center"/>
      <protection hidden="1"/>
    </xf>
    <xf numFmtId="0" fontId="10" fillId="0" borderId="0" xfId="2" applyFont="1" applyAlignment="1" applyProtection="1">
      <alignment horizontal="left" vertical="center"/>
      <protection hidden="1"/>
    </xf>
    <xf numFmtId="0" fontId="8" fillId="0" borderId="0" xfId="2" applyFont="1" applyAlignment="1" applyProtection="1">
      <alignment horizontal="left" vertical="center"/>
      <protection locked="0"/>
    </xf>
    <xf numFmtId="0" fontId="8" fillId="0" borderId="0" xfId="2" applyFont="1" applyAlignment="1" applyProtection="1">
      <alignment horizontal="left" vertical="center"/>
      <protection hidden="1"/>
    </xf>
    <xf numFmtId="0" fontId="2" fillId="0" borderId="6" xfId="2" applyFont="1" applyBorder="1" applyAlignment="1" applyProtection="1">
      <alignment horizontal="left" vertical="top"/>
      <protection hidden="1"/>
    </xf>
    <xf numFmtId="0" fontId="1" fillId="0" borderId="0" xfId="2" applyFont="1" applyAlignment="1" applyProtection="1">
      <alignment horizontal="left" vertical="top"/>
      <protection hidden="1"/>
    </xf>
    <xf numFmtId="0" fontId="2" fillId="0" borderId="29" xfId="2" applyFont="1" applyBorder="1" applyAlignment="1" applyProtection="1">
      <alignment horizontal="left" vertical="top"/>
      <protection hidden="1"/>
    </xf>
    <xf numFmtId="0" fontId="1" fillId="0" borderId="0" xfId="2" applyFont="1" applyAlignment="1" applyProtection="1">
      <alignment horizontal="center" vertical="top"/>
      <protection hidden="1"/>
    </xf>
    <xf numFmtId="0" fontId="8" fillId="0" borderId="0" xfId="2" applyFont="1" applyAlignment="1" applyProtection="1">
      <alignment horizontal="left" vertical="top" wrapText="1"/>
      <protection locked="0"/>
    </xf>
    <xf numFmtId="0" fontId="8" fillId="0" borderId="0" xfId="2" applyFont="1" applyAlignment="1" applyProtection="1">
      <alignment horizontal="center" vertical="top"/>
      <protection hidden="1"/>
    </xf>
    <xf numFmtId="0" fontId="4" fillId="0" borderId="2" xfId="2" applyBorder="1" applyAlignment="1" applyProtection="1">
      <alignment horizontal="center" vertical="top" wrapText="1"/>
      <protection hidden="1"/>
    </xf>
    <xf numFmtId="0" fontId="2" fillId="0" borderId="0" xfId="2" applyFont="1" applyAlignment="1" applyProtection="1">
      <alignment horizontal="left" vertical="top" wrapText="1"/>
      <protection hidden="1"/>
    </xf>
    <xf numFmtId="0" fontId="2" fillId="0" borderId="0" xfId="2" applyFont="1" applyAlignment="1" applyProtection="1">
      <alignment horizontal="left" vertical="top"/>
      <protection hidden="1"/>
    </xf>
    <xf numFmtId="0" fontId="3" fillId="0" borderId="6" xfId="2" applyFont="1" applyBorder="1" applyAlignment="1" applyProtection="1">
      <alignment horizontal="left" vertical="center"/>
      <protection hidden="1"/>
    </xf>
    <xf numFmtId="0" fontId="8" fillId="0" borderId="0" xfId="2" applyFont="1" applyAlignment="1" applyProtection="1">
      <alignment vertical="center"/>
      <protection hidden="1"/>
    </xf>
    <xf numFmtId="0" fontId="3" fillId="0" borderId="0" xfId="2" applyFont="1" applyAlignment="1" applyProtection="1">
      <alignment horizontal="left" vertical="center"/>
      <protection hidden="1"/>
    </xf>
    <xf numFmtId="0" fontId="3" fillId="0" borderId="29" xfId="2" applyFont="1" applyBorder="1" applyAlignment="1" applyProtection="1">
      <alignment horizontal="center" vertical="center"/>
      <protection hidden="1"/>
    </xf>
    <xf numFmtId="0" fontId="3" fillId="0" borderId="0" xfId="2" applyFont="1" applyAlignment="1" applyProtection="1">
      <alignment horizontal="center" vertical="center"/>
      <protection hidden="1"/>
    </xf>
    <xf numFmtId="0" fontId="3" fillId="0" borderId="0" xfId="2" applyFont="1" applyAlignment="1" applyProtection="1">
      <alignment horizontal="left" vertical="center" wrapText="1"/>
      <protection hidden="1"/>
    </xf>
    <xf numFmtId="0" fontId="18" fillId="0" borderId="6" xfId="2" applyFont="1" applyBorder="1" applyAlignment="1" applyProtection="1">
      <alignment horizontal="left" vertical="center"/>
      <protection hidden="1"/>
    </xf>
    <xf numFmtId="0" fontId="18" fillId="0" borderId="0" xfId="2" applyFont="1" applyAlignment="1" applyProtection="1">
      <alignment horizontal="left" vertical="center"/>
      <protection hidden="1"/>
    </xf>
    <xf numFmtId="0" fontId="18" fillId="0" borderId="29" xfId="2" applyFont="1" applyBorder="1" applyAlignment="1" applyProtection="1">
      <alignment horizontal="center" vertical="center"/>
      <protection hidden="1"/>
    </xf>
    <xf numFmtId="0" fontId="18" fillId="0" borderId="0" xfId="2" applyFont="1" applyAlignment="1" applyProtection="1">
      <alignment horizontal="left" vertical="center" wrapText="1"/>
      <protection hidden="1"/>
    </xf>
    <xf numFmtId="0" fontId="9" fillId="0" borderId="14" xfId="2" applyFont="1" applyBorder="1" applyAlignment="1" applyProtection="1">
      <alignment horizontal="left" vertical="center" wrapText="1" indent="1"/>
      <protection locked="0"/>
    </xf>
    <xf numFmtId="0" fontId="18" fillId="0" borderId="0" xfId="2" applyFont="1" applyAlignment="1" applyProtection="1">
      <alignment horizontal="left" vertical="center" wrapText="1" indent="1"/>
      <protection hidden="1"/>
    </xf>
    <xf numFmtId="0" fontId="18" fillId="0" borderId="29" xfId="2" applyFont="1" applyBorder="1" applyAlignment="1" applyProtection="1">
      <alignment horizontal="left" vertical="center"/>
      <protection hidden="1"/>
    </xf>
    <xf numFmtId="0" fontId="18" fillId="0" borderId="30" xfId="2" applyFont="1" applyBorder="1" applyAlignment="1" applyProtection="1">
      <alignment horizontal="left" vertical="center"/>
      <protection hidden="1"/>
    </xf>
    <xf numFmtId="0" fontId="18" fillId="0" borderId="15" xfId="2" applyFont="1" applyBorder="1" applyAlignment="1" applyProtection="1">
      <alignment horizontal="left" vertical="center"/>
      <protection hidden="1"/>
    </xf>
    <xf numFmtId="0" fontId="18" fillId="0" borderId="31" xfId="2" applyFont="1" applyBorder="1" applyAlignment="1" applyProtection="1">
      <alignment horizontal="left" vertical="center"/>
      <protection hidden="1"/>
    </xf>
    <xf numFmtId="0" fontId="22" fillId="0" borderId="0" xfId="2" applyFont="1" applyAlignment="1" applyProtection="1">
      <alignment horizontal="left" vertical="top"/>
      <protection hidden="1"/>
    </xf>
    <xf numFmtId="0" fontId="5" fillId="0" borderId="0" xfId="2" applyFont="1" applyAlignment="1" applyProtection="1">
      <alignment vertical="center"/>
      <protection hidden="1"/>
    </xf>
    <xf numFmtId="0" fontId="18" fillId="0" borderId="0" xfId="2" applyFont="1" applyAlignment="1" applyProtection="1">
      <alignment horizontal="left" vertical="top" wrapText="1"/>
      <protection hidden="1"/>
    </xf>
    <xf numFmtId="0" fontId="18" fillId="0" borderId="0" xfId="2" applyFont="1" applyAlignment="1" applyProtection="1">
      <alignment horizontal="left" vertical="top" wrapText="1" indent="1"/>
      <protection hidden="1"/>
    </xf>
    <xf numFmtId="0" fontId="21" fillId="0" borderId="0" xfId="2" applyFont="1" applyAlignment="1" applyProtection="1">
      <alignment horizontal="left" vertical="center"/>
      <protection hidden="1"/>
    </xf>
    <xf numFmtId="0" fontId="17" fillId="0" borderId="0" xfId="2" applyFont="1" applyAlignment="1" applyProtection="1">
      <alignment vertical="center"/>
      <protection hidden="1"/>
    </xf>
    <xf numFmtId="0" fontId="17" fillId="0" borderId="0" xfId="2" applyFont="1" applyAlignment="1" applyProtection="1">
      <alignment horizontal="center" vertical="center"/>
      <protection hidden="1"/>
    </xf>
    <xf numFmtId="0" fontId="18" fillId="7" borderId="0" xfId="2" applyFont="1" applyFill="1" applyAlignment="1" applyProtection="1">
      <alignment horizontal="left" vertical="center" wrapText="1" indent="1"/>
      <protection hidden="1"/>
    </xf>
    <xf numFmtId="0" fontId="17" fillId="0" borderId="0" xfId="2" applyFont="1" applyAlignment="1" applyProtection="1">
      <alignment horizontal="left" vertical="center"/>
      <protection hidden="1"/>
    </xf>
    <xf numFmtId="0" fontId="10" fillId="0" borderId="15" xfId="2" applyFont="1" applyBorder="1" applyAlignment="1" applyProtection="1">
      <alignment horizontal="left" vertical="center"/>
      <protection hidden="1"/>
    </xf>
    <xf numFmtId="0" fontId="4" fillId="0" borderId="15" xfId="2" applyBorder="1" applyAlignment="1" applyProtection="1">
      <alignment horizontal="left" vertical="center"/>
      <protection hidden="1"/>
    </xf>
    <xf numFmtId="0" fontId="18" fillId="0" borderId="15" xfId="2" applyFont="1" applyBorder="1" applyAlignment="1" applyProtection="1">
      <alignment horizontal="center" vertical="center"/>
      <protection hidden="1"/>
    </xf>
    <xf numFmtId="0" fontId="4" fillId="0" borderId="12" xfId="2" applyBorder="1" applyAlignment="1" applyProtection="1">
      <alignment horizontal="left" vertical="center"/>
      <protection hidden="1"/>
    </xf>
    <xf numFmtId="0" fontId="18" fillId="0" borderId="12" xfId="2" applyFont="1" applyBorder="1" applyAlignment="1" applyProtection="1">
      <alignment horizontal="center" vertical="center"/>
      <protection hidden="1"/>
    </xf>
    <xf numFmtId="0" fontId="9" fillId="0" borderId="0" xfId="2" applyFont="1" applyAlignment="1" applyProtection="1">
      <alignment vertical="center"/>
      <protection hidden="1"/>
    </xf>
    <xf numFmtId="0" fontId="27" fillId="0" borderId="0" xfId="2" applyFont="1" applyAlignment="1" applyProtection="1">
      <alignment horizontal="left" vertical="center"/>
      <protection hidden="1"/>
    </xf>
    <xf numFmtId="0" fontId="26" fillId="0" borderId="0" xfId="2" applyFont="1" applyAlignment="1" applyProtection="1">
      <alignment vertical="center"/>
      <protection hidden="1"/>
    </xf>
    <xf numFmtId="0" fontId="27" fillId="0" borderId="0" xfId="2" applyFont="1" applyAlignment="1" applyProtection="1">
      <alignment vertical="center"/>
      <protection hidden="1"/>
    </xf>
    <xf numFmtId="0" fontId="4" fillId="0" borderId="0" xfId="2" applyAlignment="1" applyProtection="1">
      <alignment horizontal="center" vertical="center"/>
      <protection hidden="1"/>
    </xf>
    <xf numFmtId="0" fontId="9" fillId="5" borderId="12" xfId="0" applyFont="1" applyFill="1" applyBorder="1" applyAlignment="1" applyProtection="1">
      <alignment horizontal="center" vertical="center" wrapText="1"/>
      <protection hidden="1"/>
    </xf>
    <xf numFmtId="0" fontId="7" fillId="0" borderId="0" xfId="0" applyFont="1" applyProtection="1">
      <protection hidden="1"/>
    </xf>
    <xf numFmtId="0" fontId="11" fillId="6" borderId="23" xfId="0" applyFont="1" applyFill="1" applyBorder="1" applyAlignment="1" applyProtection="1">
      <alignment wrapText="1"/>
      <protection hidden="1"/>
    </xf>
    <xf numFmtId="0" fontId="18" fillId="0" borderId="6" xfId="2" applyFont="1" applyBorder="1" applyAlignment="1" applyProtection="1">
      <alignment horizontal="right" vertical="center" wrapText="1"/>
      <protection hidden="1"/>
    </xf>
    <xf numFmtId="0" fontId="18" fillId="0" borderId="0" xfId="2" applyFont="1" applyAlignment="1" applyProtection="1">
      <alignment horizontal="right" vertical="center" wrapText="1"/>
      <protection hidden="1"/>
    </xf>
    <xf numFmtId="0" fontId="18" fillId="0" borderId="29" xfId="2" applyFont="1" applyBorder="1" applyAlignment="1" applyProtection="1">
      <alignment horizontal="right" vertical="center" wrapText="1"/>
      <protection hidden="1"/>
    </xf>
    <xf numFmtId="0" fontId="27" fillId="0" borderId="0" xfId="2" applyFont="1" applyAlignment="1" applyProtection="1">
      <alignment horizontal="left" vertical="top" wrapText="1"/>
      <protection hidden="1"/>
    </xf>
    <xf numFmtId="0" fontId="18" fillId="0" borderId="6" xfId="2" applyFont="1" applyBorder="1" applyAlignment="1" applyProtection="1">
      <alignment horizontal="right" vertical="center"/>
      <protection hidden="1"/>
    </xf>
    <xf numFmtId="0" fontId="18" fillId="0" borderId="0" xfId="2" applyFont="1" applyAlignment="1" applyProtection="1">
      <alignment horizontal="right" vertical="center"/>
      <protection hidden="1"/>
    </xf>
    <xf numFmtId="0" fontId="18" fillId="0" borderId="29" xfId="2" applyFont="1" applyBorder="1" applyAlignment="1" applyProtection="1">
      <alignment horizontal="right" vertical="center"/>
      <protection hidden="1"/>
    </xf>
    <xf numFmtId="0" fontId="18" fillId="0" borderId="0" xfId="2" applyFont="1" applyAlignment="1" applyProtection="1">
      <alignment horizontal="left" vertical="top" wrapText="1" indent="1"/>
      <protection hidden="1"/>
    </xf>
    <xf numFmtId="0" fontId="17" fillId="0" borderId="0" xfId="2" applyFont="1" applyAlignment="1" applyProtection="1">
      <alignment horizontal="right" vertical="center" wrapText="1"/>
      <protection hidden="1"/>
    </xf>
    <xf numFmtId="0" fontId="17" fillId="0" borderId="29" xfId="2" applyFont="1" applyBorder="1" applyAlignment="1" applyProtection="1">
      <alignment horizontal="right" vertical="center" wrapText="1"/>
      <protection hidden="1"/>
    </xf>
    <xf numFmtId="0" fontId="18" fillId="0" borderId="6" xfId="2" applyFont="1" applyBorder="1" applyAlignment="1" applyProtection="1">
      <alignment horizontal="left" vertical="center" wrapText="1" indent="1"/>
      <protection hidden="1"/>
    </xf>
    <xf numFmtId="0" fontId="1" fillId="0" borderId="30" xfId="2" applyFont="1" applyBorder="1" applyAlignment="1" applyProtection="1">
      <alignment horizontal="center" vertical="top"/>
      <protection hidden="1"/>
    </xf>
    <xf numFmtId="0" fontId="1" fillId="0" borderId="31" xfId="2" applyFont="1" applyBorder="1" applyAlignment="1" applyProtection="1">
      <alignment horizontal="center" vertical="top"/>
      <protection hidden="1"/>
    </xf>
    <xf numFmtId="0" fontId="1" fillId="0" borderId="15" xfId="2" applyFont="1" applyBorder="1" applyAlignment="1" applyProtection="1">
      <alignment horizontal="center" vertical="top"/>
      <protection hidden="1"/>
    </xf>
    <xf numFmtId="0" fontId="8" fillId="0" borderId="0" xfId="2" applyFont="1" applyAlignment="1" applyProtection="1">
      <alignment horizontal="left" vertical="top" wrapText="1"/>
      <protection hidden="1"/>
    </xf>
    <xf numFmtId="0" fontId="16" fillId="4" borderId="0" xfId="2" applyFont="1" applyFill="1" applyAlignment="1" applyProtection="1">
      <alignment horizontal="center" vertical="center"/>
      <protection hidden="1"/>
    </xf>
    <xf numFmtId="0" fontId="8" fillId="4" borderId="0" xfId="2" applyFont="1" applyFill="1" applyAlignment="1" applyProtection="1">
      <alignment horizontal="center" vertical="center"/>
      <protection hidden="1"/>
    </xf>
    <xf numFmtId="0" fontId="20" fillId="8" borderId="2" xfId="1" applyFont="1" applyFill="1" applyBorder="1" applyAlignment="1" applyProtection="1">
      <alignment horizontal="center" vertical="center"/>
      <protection hidden="1"/>
    </xf>
    <xf numFmtId="0" fontId="10" fillId="0" borderId="22" xfId="2" applyFont="1" applyBorder="1" applyAlignment="1" applyProtection="1">
      <alignment horizontal="center" vertical="center" wrapText="1"/>
      <protection hidden="1"/>
    </xf>
    <xf numFmtId="0" fontId="10" fillId="0" borderId="13" xfId="2" applyFont="1" applyBorder="1" applyAlignment="1" applyProtection="1">
      <alignment horizontal="center" vertical="center" wrapText="1"/>
      <protection hidden="1"/>
    </xf>
    <xf numFmtId="0" fontId="10" fillId="0" borderId="23" xfId="2" applyFont="1" applyBorder="1" applyAlignment="1" applyProtection="1">
      <alignment horizontal="center" vertical="center" wrapText="1"/>
      <protection hidden="1"/>
    </xf>
    <xf numFmtId="0" fontId="1" fillId="0" borderId="27" xfId="2" applyFont="1" applyBorder="1" applyAlignment="1" applyProtection="1">
      <alignment horizontal="center" vertical="center"/>
      <protection hidden="1"/>
    </xf>
    <xf numFmtId="0" fontId="1" fillId="0" borderId="28" xfId="2" applyFont="1" applyBorder="1" applyAlignment="1" applyProtection="1">
      <alignment horizontal="center" vertical="center"/>
      <protection hidden="1"/>
    </xf>
    <xf numFmtId="0" fontId="18" fillId="0" borderId="6" xfId="2" applyFont="1" applyBorder="1" applyAlignment="1" applyProtection="1">
      <alignment horizontal="left" vertical="center" indent="1"/>
      <protection hidden="1"/>
    </xf>
    <xf numFmtId="0" fontId="1" fillId="0" borderId="12" xfId="2" applyFont="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9" fillId="3" borderId="0" xfId="0" applyFont="1" applyFill="1" applyAlignment="1" applyProtection="1">
      <alignment horizontal="center" vertical="center" wrapText="1"/>
      <protection hidden="1"/>
    </xf>
    <xf numFmtId="0" fontId="5" fillId="0" borderId="0" xfId="0" applyFont="1" applyAlignment="1" applyProtection="1">
      <alignment horizontal="right" vertical="center" wrapText="1"/>
      <protection hidden="1"/>
    </xf>
    <xf numFmtId="0" fontId="1" fillId="4" borderId="0" xfId="0" applyFont="1" applyFill="1" applyAlignment="1" applyProtection="1">
      <alignment horizontal="center" vertical="center"/>
      <protection hidden="1"/>
    </xf>
    <xf numFmtId="0" fontId="9" fillId="5" borderId="13" xfId="0" applyFont="1" applyFill="1" applyBorder="1" applyAlignment="1" applyProtection="1">
      <alignment horizontal="center" vertical="center" wrapText="1"/>
      <protection hidden="1"/>
    </xf>
    <xf numFmtId="0" fontId="9" fillId="5" borderId="23" xfId="0" applyFont="1" applyFill="1" applyBorder="1" applyAlignment="1" applyProtection="1">
      <alignment horizontal="center" vertical="center" wrapText="1"/>
      <protection hidden="1"/>
    </xf>
    <xf numFmtId="0" fontId="9" fillId="5" borderId="22" xfId="0" applyFont="1" applyFill="1" applyBorder="1" applyAlignment="1" applyProtection="1">
      <alignment horizontal="center" vertical="center" wrapText="1"/>
      <protection hidden="1"/>
    </xf>
    <xf numFmtId="0" fontId="5" fillId="0" borderId="0" xfId="0" applyFont="1" applyAlignment="1" applyProtection="1">
      <alignment horizontal="right" wrapText="1"/>
      <protection hidden="1"/>
    </xf>
    <xf numFmtId="0" fontId="29" fillId="8" borderId="22" xfId="1" applyFont="1" applyFill="1" applyBorder="1" applyAlignment="1" applyProtection="1">
      <alignment horizontal="center" vertical="center"/>
      <protection hidden="1"/>
    </xf>
    <xf numFmtId="0" fontId="29" fillId="8" borderId="13" xfId="1" applyFont="1" applyFill="1" applyBorder="1" applyAlignment="1" applyProtection="1">
      <alignment horizontal="center" vertical="center"/>
      <protection hidden="1"/>
    </xf>
    <xf numFmtId="0" fontId="29" fillId="8" borderId="23" xfId="1" applyFont="1" applyFill="1" applyBorder="1" applyAlignment="1" applyProtection="1">
      <alignment horizontal="center" vertical="center"/>
      <protection hidden="1"/>
    </xf>
    <xf numFmtId="0" fontId="11" fillId="6" borderId="27" xfId="0" applyFont="1" applyFill="1" applyBorder="1" applyAlignment="1" applyProtection="1">
      <alignment horizontal="left" vertical="center" wrapText="1"/>
      <protection hidden="1"/>
    </xf>
    <xf numFmtId="0" fontId="11" fillId="6" borderId="12" xfId="0" applyFont="1" applyFill="1" applyBorder="1" applyAlignment="1" applyProtection="1">
      <alignment horizontal="left" vertical="center" wrapText="1"/>
      <protection hidden="1"/>
    </xf>
    <xf numFmtId="0" fontId="11" fillId="6" borderId="28" xfId="0" applyFont="1" applyFill="1" applyBorder="1" applyAlignment="1" applyProtection="1">
      <alignment horizontal="left" vertical="center" wrapText="1"/>
      <protection hidden="1"/>
    </xf>
    <xf numFmtId="0" fontId="11" fillId="6" borderId="6" xfId="0" applyFont="1" applyFill="1" applyBorder="1" applyAlignment="1" applyProtection="1">
      <alignment horizontal="left" vertical="center" wrapText="1"/>
      <protection hidden="1"/>
    </xf>
    <xf numFmtId="0" fontId="11" fillId="6" borderId="0" xfId="0" applyFont="1" applyFill="1" applyAlignment="1" applyProtection="1">
      <alignment horizontal="left" vertical="center" wrapText="1"/>
      <protection hidden="1"/>
    </xf>
    <xf numFmtId="0" fontId="11" fillId="6" borderId="29" xfId="0" applyFont="1" applyFill="1" applyBorder="1" applyAlignment="1" applyProtection="1">
      <alignment horizontal="left" vertical="center" wrapText="1"/>
      <protection hidden="1"/>
    </xf>
    <xf numFmtId="0" fontId="11" fillId="6" borderId="30" xfId="0" applyFont="1" applyFill="1" applyBorder="1" applyAlignment="1" applyProtection="1">
      <alignment horizontal="left" vertical="center" wrapText="1"/>
      <protection hidden="1"/>
    </xf>
    <xf numFmtId="0" fontId="11" fillId="6" borderId="15" xfId="0" applyFont="1" applyFill="1" applyBorder="1" applyAlignment="1" applyProtection="1">
      <alignment horizontal="left" vertical="center" wrapText="1"/>
      <protection hidden="1"/>
    </xf>
    <xf numFmtId="0" fontId="11" fillId="6" borderId="31" xfId="0" applyFont="1" applyFill="1" applyBorder="1" applyAlignment="1" applyProtection="1">
      <alignment horizontal="left" vertical="center" wrapText="1"/>
      <protection hidden="1"/>
    </xf>
  </cellXfs>
  <cellStyles count="3">
    <cellStyle name="Hyperlink" xfId="1" builtinId="8"/>
    <cellStyle name="Normal" xfId="0" builtinId="0"/>
    <cellStyle name="Normal 2" xfId="2" xr:uid="{00000000-0005-0000-0000-000002000000}"/>
  </cellStyles>
  <dxfs count="28">
    <dxf>
      <fill>
        <patternFill patternType="none">
          <bgColor indexed="65"/>
        </patternFill>
      </fill>
    </dxf>
    <dxf>
      <fill>
        <patternFill patternType="none">
          <bgColor indexed="65"/>
        </patternFill>
      </fill>
    </dxf>
    <dxf>
      <font>
        <b/>
        <i val="0"/>
        <condense val="0"/>
        <extend val="0"/>
      </font>
      <fill>
        <patternFill>
          <bgColor rgb="FF00FF00"/>
        </patternFill>
      </fill>
    </dxf>
    <dxf>
      <font>
        <b/>
        <i val="0"/>
        <condense val="0"/>
        <extend val="0"/>
      </font>
      <fill>
        <patternFill>
          <bgColor rgb="FFFF0000"/>
        </patternFill>
      </fill>
    </dxf>
    <dxf>
      <font>
        <b/>
        <i val="0"/>
        <condense val="0"/>
        <extend val="0"/>
      </font>
      <fill>
        <patternFill>
          <bgColor rgb="FF00FF00"/>
        </patternFill>
      </fill>
    </dxf>
    <dxf>
      <font>
        <b/>
        <i val="0"/>
        <condense val="0"/>
        <extend val="0"/>
      </font>
      <fill>
        <patternFill>
          <bgColor rgb="FFFF0000"/>
        </patternFill>
      </fill>
    </dxf>
    <dxf>
      <fill>
        <patternFill patternType="solid">
          <bgColor indexed="22"/>
        </patternFill>
      </fill>
    </dxf>
    <dxf>
      <fill>
        <patternFill patternType="solid">
          <bgColor indexed="9"/>
        </patternFill>
      </fill>
    </dxf>
    <dxf>
      <font>
        <condense val="0"/>
        <extend val="0"/>
        <color auto="1"/>
      </font>
      <fill>
        <patternFill>
          <bgColor rgb="FFFF0000"/>
        </patternFill>
      </fill>
    </dxf>
    <dxf>
      <font>
        <condense val="0"/>
        <extend val="0"/>
        <color auto="1"/>
      </font>
      <fill>
        <patternFill>
          <bgColor indexed="11"/>
        </patternFill>
      </fill>
    </dxf>
    <dxf>
      <fill>
        <patternFill patternType="none">
          <bgColor indexed="65"/>
        </patternFill>
      </fill>
    </dxf>
    <dxf>
      <fill>
        <patternFill>
          <bgColor rgb="FFFFFF00"/>
        </patternFill>
      </fill>
    </dxf>
    <dxf>
      <fill>
        <patternFill>
          <bgColor rgb="FFFFFF00"/>
        </patternFill>
      </fill>
    </dxf>
    <dxf>
      <font>
        <b/>
        <i val="0"/>
        <condense val="0"/>
        <extend val="0"/>
      </font>
      <fill>
        <patternFill>
          <bgColor indexed="11"/>
        </patternFill>
      </fill>
    </dxf>
    <dxf>
      <font>
        <b/>
        <i val="0"/>
        <condense val="0"/>
        <extend val="0"/>
      </font>
      <fill>
        <patternFill>
          <bgColor rgb="FFFF0000"/>
        </patternFill>
      </fill>
    </dxf>
    <dxf>
      <fill>
        <patternFill patternType="none">
          <bgColor indexed="65"/>
        </patternFill>
      </fill>
    </dxf>
    <dxf>
      <fill>
        <patternFill>
          <bgColor rgb="FFFFFF00"/>
        </patternFill>
      </fill>
    </dxf>
    <dxf>
      <fill>
        <patternFill>
          <bgColor rgb="FFFFFF00"/>
        </patternFill>
      </fill>
    </dxf>
    <dxf>
      <font>
        <b/>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font>
      <fill>
        <patternFill>
          <bgColor rgb="FFFFFF00"/>
        </patternFill>
      </fill>
    </dxf>
    <dxf>
      <font>
        <b/>
        <i val="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Radio" firstButton="1" fmlaLink="N1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fmlaLink="N12"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10</xdr:row>
          <xdr:rowOff>114300</xdr:rowOff>
        </xdr:from>
        <xdr:to>
          <xdr:col>2</xdr:col>
          <xdr:colOff>381000</xdr:colOff>
          <xdr:row>10</xdr:row>
          <xdr:rowOff>295275</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U.S. Manufacturer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11</xdr:row>
          <xdr:rowOff>19050</xdr:rowOff>
        </xdr:from>
        <xdr:to>
          <xdr:col>1</xdr:col>
          <xdr:colOff>800100</xdr:colOff>
          <xdr:row>11</xdr:row>
          <xdr:rowOff>180975</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an Importer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xdr:row>
          <xdr:rowOff>0</xdr:rowOff>
        </xdr:from>
        <xdr:to>
          <xdr:col>9</xdr:col>
          <xdr:colOff>1933575</xdr:colOff>
          <xdr:row>10</xdr:row>
          <xdr:rowOff>314325</xdr:rowOff>
        </xdr:to>
        <xdr:sp macro="" textlink="">
          <xdr:nvSpPr>
            <xdr:cNvPr id="5123" name="Option Button 3" descr="the same Party Responsible for Certification (do not complete the Submitter Contact Information below)"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the Certifier (do not complete the Third Party Representative Contact Information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10</xdr:row>
          <xdr:rowOff>323850</xdr:rowOff>
        </xdr:from>
        <xdr:to>
          <xdr:col>9</xdr:col>
          <xdr:colOff>1943100</xdr:colOff>
          <xdr:row>11</xdr:row>
          <xdr:rowOff>276225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 Third Party Representative (you must have valid Third Party Authorization forms on file with the Department of Energy)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10</xdr:row>
          <xdr:rowOff>0</xdr:rowOff>
        </xdr:from>
        <xdr:to>
          <xdr:col>2</xdr:col>
          <xdr:colOff>504825</xdr:colOff>
          <xdr:row>11</xdr:row>
          <xdr:rowOff>342900</xdr:rowOff>
        </xdr:to>
        <xdr:sp macro="" textlink="">
          <xdr:nvSpPr>
            <xdr:cNvPr id="5125" name="Group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Bruce%20Miller/Documents/Doxcelerate/CCMS-2/v4%20to%20v5%20Mass%20Update%202018-01/TEMPLATE_EPS_Other_Than_Switch-Selectable_-_Adaptive_Single-Voltage_EPS_v5.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rtification"/>
      <sheetName val="Input"/>
      <sheetName val="Product Group Codes"/>
    </sheetNames>
    <sheetDataSet>
      <sheetData sheetId="0"/>
      <sheetData sheetId="1">
        <row r="10">
          <cell r="AV10">
            <v>20</v>
          </cell>
        </row>
        <row r="11">
          <cell r="AV11">
            <v>25</v>
          </cell>
        </row>
      </sheetData>
      <sheetData sheetId="2">
        <row r="4">
          <cell r="A4">
            <v>1</v>
          </cell>
          <cell r="B4" t="str">
            <v>Direct Operation, Single Voltage, AC-DC,  nameplate output voltage &gt;= 6 volts or nameplate output current &lt; 550 milliamps, nameplate output power &lt;= 1 watt</v>
          </cell>
        </row>
        <row r="5">
          <cell r="A5">
            <v>2</v>
          </cell>
          <cell r="B5" t="str">
            <v>Direct Operation, Single Voltage, AC-DC, nameplate output voltage &gt;= 6 volts or nameplate output current &lt; 550 milliamps, 1 watt &lt; nameplate output power &lt;= 49 watts</v>
          </cell>
        </row>
        <row r="6">
          <cell r="A6">
            <v>3</v>
          </cell>
          <cell r="B6" t="str">
            <v>Direct Operation, Single Voltage, AC-DC, nameplate output voltage &gt;= 6 volts or nameplate output current &lt; 550 milliamps, 49 watts &lt; nameplate output power &lt;= 250 watts</v>
          </cell>
        </row>
        <row r="7">
          <cell r="A7">
            <v>4</v>
          </cell>
          <cell r="B7" t="str">
            <v>Direct Operation, Single Voltage, AC-DC, nameplate output voltage &gt;= 6 volts or nameplate output current &lt; 550 milliamps, nameplate output power &gt; 250 watts</v>
          </cell>
        </row>
        <row r="8">
          <cell r="A8">
            <v>5</v>
          </cell>
          <cell r="B8" t="str">
            <v>Direct Operation, Single Voltage, AC-DC, nameplate output voltage &lt; 6 volts and nameplate output current &gt;= 550 milliamps, nameplate output power &lt;= 1 watt</v>
          </cell>
        </row>
        <row r="9">
          <cell r="A9">
            <v>6</v>
          </cell>
          <cell r="B9" t="str">
            <v>Direct Operation, Single Voltage, AC-DC, nameplate output voltage &lt; 6 volts and nameplate output current &gt;= 550 milliamps, 1 watt &lt; nameplate output power &lt;= 49 watts</v>
          </cell>
        </row>
        <row r="10">
          <cell r="A10">
            <v>7</v>
          </cell>
          <cell r="B10" t="str">
            <v>Direct Operation, Single Voltage, AC-DC, nameplate output voltage &lt; 6 volts and nameplate output current &gt;= 550 milliamps, 49 watts &lt; nameplate output power &lt;= 250 watts</v>
          </cell>
        </row>
        <row r="11">
          <cell r="A11">
            <v>8</v>
          </cell>
          <cell r="B11" t="str">
            <v>Direct Operation, Single Voltage, AC-DC, nameplate output voltage &lt; 6 volts and nameplate output current &gt;= 550 milliamps, nameplate output power &gt; 250 watts</v>
          </cell>
        </row>
        <row r="12">
          <cell r="A12">
            <v>9</v>
          </cell>
          <cell r="B12" t="str">
            <v>Direct Operation, Single Voltage, AC-AC,  nameplate output voltage &gt;= 6 volts or nameplate output current &lt; 550 milliamps, nameplate output power &lt;= 1 watt</v>
          </cell>
        </row>
        <row r="13">
          <cell r="A13">
            <v>10</v>
          </cell>
          <cell r="B13" t="str">
            <v>Direct Operation, Single Voltage, AC-AC, nameplate output voltage &gt;= 6 volts or nameplate output current &lt; 550 milliamps, 1 watt &lt; nameplate output power &lt;= 49 watts</v>
          </cell>
        </row>
        <row r="14">
          <cell r="A14">
            <v>11</v>
          </cell>
          <cell r="B14" t="str">
            <v>Direct Operation, Single Voltage, AC-AC, nameplate output voltage &gt;= 6 volts or nameplate output current &lt; 550 milliamps, 49 watts &lt; nameplate output power &lt;= 250 watts</v>
          </cell>
        </row>
        <row r="15">
          <cell r="A15">
            <v>12</v>
          </cell>
          <cell r="B15" t="str">
            <v>Direct Operation, Single Voltage, AC-AC, nameplate output voltage &gt;= 6 volts or nameplate output current &lt; 550 milliamps, nameplate output power &gt; 250 watts</v>
          </cell>
        </row>
        <row r="16">
          <cell r="A16">
            <v>13</v>
          </cell>
          <cell r="B16" t="str">
            <v>Direct Operation, Single Voltage, AC-AC, nameplate output voltage &lt; 6 volts and nameplate output current &gt;= 550 milliamps, nameplate output power &lt;= 1 watt</v>
          </cell>
        </row>
        <row r="17">
          <cell r="A17">
            <v>14</v>
          </cell>
          <cell r="B17" t="str">
            <v>Direct Operation, Single Voltage, AC-AC, nameplate output voltage &lt; 6 volts and nameplate output current &gt;= 550 milliamps, 1 watt &lt; nameplate output power &lt;= 49 watts</v>
          </cell>
        </row>
        <row r="18">
          <cell r="A18">
            <v>15</v>
          </cell>
          <cell r="B18" t="str">
            <v>Direct Operation, Single Voltage, AC-AC, nameplate output voltage &lt; 6 volts and nameplate output current &gt;= 550 milliamps, 49 watts &lt; nameplate output power &lt;= 250 watts</v>
          </cell>
        </row>
        <row r="19">
          <cell r="A19">
            <v>16</v>
          </cell>
          <cell r="B19" t="str">
            <v>Direct Operation, Single Voltage, AC-AC, nameplate output voltage &lt; 6 volts and nameplate output current &gt;= 550 milliamps, nameplate output power &gt; 250 watts</v>
          </cell>
        </row>
        <row r="20">
          <cell r="A20">
            <v>17</v>
          </cell>
          <cell r="B20" t="str">
            <v>Direct Operation, Multiple-Voltage, nameplate output power &lt;= 1 watt</v>
          </cell>
        </row>
        <row r="21">
          <cell r="A21">
            <v>18</v>
          </cell>
          <cell r="B21" t="str">
            <v>Direct Operation, Multiple-Voltage, 1 watt &lt; nameplate output power &lt;= 49 watts</v>
          </cell>
        </row>
        <row r="22">
          <cell r="A22">
            <v>19</v>
          </cell>
          <cell r="B22" t="str">
            <v>Direct Operation, Multiple-Voltage, nameplate output power &gt; 49 watts</v>
          </cell>
        </row>
        <row r="23">
          <cell r="A23">
            <v>20</v>
          </cell>
          <cell r="B23" t="str">
            <v>Spare Part, Direct Operation, nameplate output power &lt; 1 watt (subject to Level IV)</v>
          </cell>
        </row>
        <row r="24">
          <cell r="A24">
            <v>21</v>
          </cell>
          <cell r="B24" t="str">
            <v>Spare Part, Direct Operation, 1 watt &lt;= nameplate output power &lt;= 51 watts (subject to Level IV)</v>
          </cell>
        </row>
        <row r="25">
          <cell r="A25">
            <v>22</v>
          </cell>
          <cell r="B25" t="str">
            <v>Spare Part, Direct Operation, 51 watts &lt; nameplate output power &lt;= 250 watts (subject to Level IV)</v>
          </cell>
        </row>
        <row r="26">
          <cell r="A26">
            <v>23</v>
          </cell>
          <cell r="B26" t="str">
            <v>Indirect Operation, nameplate output power &lt; 1 watt (subject to Level IV)</v>
          </cell>
        </row>
        <row r="27">
          <cell r="A27">
            <v>24</v>
          </cell>
          <cell r="B27" t="str">
            <v>Indirect Operation, 1 watt &lt;= nameplate output power &lt;= 51 watts (subject to Level IV)</v>
          </cell>
        </row>
        <row r="28">
          <cell r="A28">
            <v>25</v>
          </cell>
          <cell r="B28" t="str">
            <v>Indirect Operation, 51 watts &lt; nameplate output power &lt;= 250 watts (subject to Level IV)</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s://www.regulations.doe.gov/ccms/help/InstructionsforCCMSReportingCertificationandTemplatesV5"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regulations.doe.gov/ccms/help/InstructionsforCCMSReportingCertificationandTemplatesV5" TargetMode="External"/><Relationship Id="rId1" Type="http://schemas.openxmlformats.org/officeDocument/2006/relationships/hyperlink" Target="https://www.regulations.doe.gov/ccms/help/Instructions_for_CCMS_Reporting_Certification"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38"/>
  <sheetViews>
    <sheetView showGridLines="0" tabSelected="1" workbookViewId="0">
      <selection activeCell="L2" sqref="L2"/>
    </sheetView>
  </sheetViews>
  <sheetFormatPr defaultRowHeight="12.75" x14ac:dyDescent="0.2"/>
  <cols>
    <col min="1" max="1" width="3.7109375" style="97" customWidth="1"/>
    <col min="2" max="2" width="12.28515625" style="72" customWidth="1"/>
    <col min="3" max="3" width="7.7109375" style="72" customWidth="1"/>
    <col min="4" max="4" width="33.7109375" style="72" customWidth="1"/>
    <col min="5" max="5" width="12.7109375" style="72" customWidth="1"/>
    <col min="6" max="6" width="3.7109375" style="72" customWidth="1"/>
    <col min="7" max="7" width="3.7109375" style="73" customWidth="1"/>
    <col min="8" max="8" width="12.28515625" style="72" customWidth="1"/>
    <col min="9" max="9" width="7.7109375" style="72" customWidth="1"/>
    <col min="10" max="10" width="33.7109375" style="72" customWidth="1"/>
    <col min="11" max="11" width="12.7109375" style="72" customWidth="1"/>
    <col min="12" max="12" width="3.7109375" style="72" customWidth="1"/>
    <col min="13" max="13" width="8.7109375" style="72" customWidth="1"/>
    <col min="14" max="14" width="13.42578125" style="72" hidden="1" customWidth="1"/>
    <col min="15" max="15" width="13.85546875" style="72" hidden="1" customWidth="1"/>
    <col min="16" max="16" width="9.140625" style="143" hidden="1" customWidth="1"/>
    <col min="17" max="17" width="12.7109375" style="72" bestFit="1" customWidth="1"/>
    <col min="18" max="16384" width="9.140625" style="72"/>
  </cols>
  <sheetData>
    <row r="1" spans="1:18" ht="12.95" customHeight="1" x14ac:dyDescent="0.2">
      <c r="A1" s="139" t="s">
        <v>59</v>
      </c>
      <c r="L1" s="74" t="s">
        <v>60</v>
      </c>
      <c r="P1" s="75">
        <v>13</v>
      </c>
    </row>
    <row r="2" spans="1:18" ht="17.100000000000001" customHeight="1" x14ac:dyDescent="0.2">
      <c r="A2" s="76" t="s">
        <v>53</v>
      </c>
      <c r="J2" s="77"/>
      <c r="K2" s="78"/>
      <c r="N2" s="79" t="s">
        <v>33</v>
      </c>
      <c r="O2" s="79" t="s">
        <v>22</v>
      </c>
      <c r="P2" s="75">
        <v>17</v>
      </c>
    </row>
    <row r="3" spans="1:18" s="78" customFormat="1" ht="20.100000000000001" customHeight="1" x14ac:dyDescent="0.2">
      <c r="A3" s="80" t="str">
        <f>D3</f>
        <v>Faucets</v>
      </c>
      <c r="C3" s="81" t="s">
        <v>34</v>
      </c>
      <c r="D3" s="161" t="s">
        <v>32</v>
      </c>
      <c r="E3" s="161"/>
      <c r="F3" s="161"/>
      <c r="G3" s="161"/>
      <c r="H3" s="161"/>
      <c r="I3" s="161"/>
      <c r="J3" s="82" t="s">
        <v>17</v>
      </c>
      <c r="K3" s="162" t="str">
        <f>IF(AND(COUNTIF(D11,"Please enter required data")+COUNTIF(K11,"Please enter required data")+COUNTIF(E16:E20,"Please enter required data")+COUNTIF(K16:K20,"Please enter required data")+COUNTIF(E26,"Please enter required data")+COUNTIF(K26,"Please enter required data")=14,COUNTIF(K16:K20,"No entry should be made")=0),"No Data",IF(AND(COUNTIF(D11,"Please enter required data")+COUNTIF(K11,"Please enter required data")+COUNTIF(E16:E20,"Please enter required data")+COUNTIF(K16:K20,"Please enter required data")+COUNTIF(E26,"Please enter required data")+COUNTIF(K26,"Please enter required data")=0,COUNTIF(K16:K20,"No entry should be made")=0),"OK","Error"))</f>
        <v>No Data</v>
      </c>
      <c r="L3" s="162"/>
      <c r="M3" s="83"/>
      <c r="N3" s="73">
        <f>N11</f>
        <v>0</v>
      </c>
      <c r="O3" s="73">
        <f>N12</f>
        <v>0</v>
      </c>
      <c r="P3" s="75">
        <v>20</v>
      </c>
    </row>
    <row r="4" spans="1:18" s="78" customFormat="1" ht="9.9499999999999993" customHeight="1" x14ac:dyDescent="0.2">
      <c r="A4" s="80" t="str">
        <f>RIGHT(L1,LEN(L1)-8)</f>
        <v>5.2</v>
      </c>
      <c r="B4" s="84"/>
      <c r="C4" s="84"/>
      <c r="D4" s="161"/>
      <c r="E4" s="161"/>
      <c r="F4" s="161"/>
      <c r="G4" s="161"/>
      <c r="H4" s="161"/>
      <c r="I4" s="161"/>
      <c r="M4" s="83"/>
      <c r="P4" s="75">
        <v>10</v>
      </c>
    </row>
    <row r="5" spans="1:18" s="78" customFormat="1" ht="20.100000000000001" customHeight="1" x14ac:dyDescent="0.2">
      <c r="A5" s="85"/>
      <c r="D5" s="161"/>
      <c r="E5" s="161"/>
      <c r="F5" s="161"/>
      <c r="G5" s="161"/>
      <c r="H5" s="161"/>
      <c r="I5" s="161"/>
      <c r="J5" s="82" t="s">
        <v>18</v>
      </c>
      <c r="K5" s="163" t="str">
        <f>IF(OR(K3="Error",Input!E3="Error"),"Error",IF(OR(K3="No Data",Input!E3="No Data"),"No Data","OK"))</f>
        <v>No Data</v>
      </c>
      <c r="L5" s="163"/>
      <c r="M5" s="83"/>
      <c r="N5" s="73" t="str">
        <f>IF(N3=1,"U.S. Manufacturer",IF(N3=2,"Importer","No Type"))</f>
        <v>No Type</v>
      </c>
      <c r="O5" s="73" t="str">
        <f>IF(O3=1,IF(N3=1,"U.S. Manufacturer",IF(N3=2,"Importer","No Type")),IF(O3=2,"Third Party Representative","No Type"))</f>
        <v>No Type</v>
      </c>
      <c r="P5" s="75">
        <v>20</v>
      </c>
    </row>
    <row r="6" spans="1:18" s="78" customFormat="1" ht="20.100000000000001" customHeight="1" x14ac:dyDescent="0.2">
      <c r="A6" s="85"/>
      <c r="D6" s="164" t="s">
        <v>35</v>
      </c>
      <c r="E6" s="164"/>
      <c r="F6" s="86"/>
      <c r="G6" s="86"/>
      <c r="H6" s="86"/>
      <c r="I6" s="86"/>
      <c r="J6" s="82"/>
      <c r="K6" s="87"/>
      <c r="L6" s="87"/>
      <c r="M6" s="83"/>
      <c r="N6" s="73"/>
      <c r="O6" s="73"/>
      <c r="P6" s="75">
        <v>20</v>
      </c>
    </row>
    <row r="7" spans="1:18" s="78" customFormat="1" ht="9.9499999999999993" customHeight="1" thickBot="1" x14ac:dyDescent="0.25">
      <c r="A7" s="85"/>
      <c r="B7" s="84"/>
      <c r="C7" s="84"/>
      <c r="D7" s="84"/>
      <c r="E7" s="84"/>
      <c r="G7" s="73"/>
      <c r="H7" s="88"/>
      <c r="I7" s="88"/>
      <c r="J7" s="88"/>
      <c r="K7" s="88"/>
      <c r="L7" s="88"/>
      <c r="M7" s="88"/>
      <c r="N7" s="83"/>
      <c r="O7" s="83"/>
      <c r="P7" s="89">
        <v>10</v>
      </c>
      <c r="Q7" s="83"/>
    </row>
    <row r="8" spans="1:18" s="78" customFormat="1" ht="39.950000000000003" customHeight="1" thickBot="1" x14ac:dyDescent="0.25">
      <c r="A8" s="165" t="s">
        <v>36</v>
      </c>
      <c r="B8" s="166"/>
      <c r="C8" s="166"/>
      <c r="D8" s="166"/>
      <c r="E8" s="166"/>
      <c r="F8" s="166"/>
      <c r="G8" s="166"/>
      <c r="H8" s="166"/>
      <c r="I8" s="166"/>
      <c r="J8" s="166"/>
      <c r="K8" s="166"/>
      <c r="L8" s="167"/>
      <c r="M8" s="88"/>
      <c r="N8" s="83"/>
      <c r="O8" s="83"/>
      <c r="P8" s="89">
        <v>40</v>
      </c>
      <c r="Q8" s="83"/>
    </row>
    <row r="9" spans="1:18" s="78" customFormat="1" ht="18" customHeight="1" x14ac:dyDescent="0.2">
      <c r="A9" s="90"/>
      <c r="B9" s="91" t="s">
        <v>37</v>
      </c>
      <c r="C9" s="91"/>
      <c r="D9" s="92"/>
      <c r="E9" s="92"/>
      <c r="F9" s="93"/>
      <c r="G9" s="90"/>
      <c r="H9" s="91" t="s">
        <v>38</v>
      </c>
      <c r="I9" s="91"/>
      <c r="J9" s="92"/>
      <c r="K9" s="92"/>
      <c r="L9" s="93"/>
      <c r="M9" s="73"/>
      <c r="N9" s="73"/>
      <c r="O9" s="83"/>
      <c r="P9" s="89">
        <v>18</v>
      </c>
      <c r="Q9" s="83"/>
      <c r="R9" s="83"/>
    </row>
    <row r="10" spans="1:18" s="78" customFormat="1" ht="18" customHeight="1" thickBot="1" x14ac:dyDescent="0.25">
      <c r="A10" s="94"/>
      <c r="B10" s="95" t="s">
        <v>39</v>
      </c>
      <c r="C10" s="95"/>
      <c r="D10" s="95"/>
      <c r="E10" s="95"/>
      <c r="F10" s="96"/>
      <c r="G10" s="94"/>
      <c r="H10" s="97" t="s">
        <v>40</v>
      </c>
      <c r="I10" s="97"/>
      <c r="J10" s="84"/>
      <c r="K10" s="84"/>
      <c r="L10" s="96"/>
      <c r="M10" s="88"/>
      <c r="N10" s="83"/>
      <c r="O10" s="83"/>
      <c r="P10" s="89">
        <v>18</v>
      </c>
      <c r="Q10" s="83"/>
    </row>
    <row r="11" spans="1:18" s="78" customFormat="1" ht="27.95" customHeight="1" x14ac:dyDescent="0.2">
      <c r="A11" s="94"/>
      <c r="B11" s="168"/>
      <c r="C11" s="169"/>
      <c r="D11" s="170" t="str">
        <f>IF(OR(N11=1,N11=2),"","Please enter required data")</f>
        <v>Please enter required data</v>
      </c>
      <c r="E11" s="84"/>
      <c r="F11" s="96"/>
      <c r="G11" s="94"/>
      <c r="H11" s="168"/>
      <c r="I11" s="171"/>
      <c r="J11" s="169"/>
      <c r="K11" s="157" t="str">
        <f>IF(OR(N12=1,N12=2),"","Please enter required data")</f>
        <v>Please enter required data</v>
      </c>
      <c r="L11" s="96"/>
      <c r="M11" s="88"/>
      <c r="N11" s="98">
        <v>0</v>
      </c>
      <c r="O11" s="99"/>
      <c r="P11" s="89">
        <v>28</v>
      </c>
      <c r="Q11" s="83"/>
    </row>
    <row r="12" spans="1:18" s="108" customFormat="1" ht="27.95" customHeight="1" thickBot="1" x14ac:dyDescent="0.25">
      <c r="A12" s="100"/>
      <c r="B12" s="158"/>
      <c r="C12" s="159"/>
      <c r="D12" s="170"/>
      <c r="E12" s="101"/>
      <c r="F12" s="102"/>
      <c r="G12" s="100"/>
      <c r="H12" s="158"/>
      <c r="I12" s="160"/>
      <c r="J12" s="159"/>
      <c r="K12" s="157"/>
      <c r="L12" s="102"/>
      <c r="M12" s="103"/>
      <c r="N12" s="104">
        <v>0</v>
      </c>
      <c r="O12" s="105"/>
      <c r="P12" s="106">
        <v>28</v>
      </c>
      <c r="Q12" s="107"/>
    </row>
    <row r="13" spans="1:18" s="78" customFormat="1" ht="12.95" customHeight="1" x14ac:dyDescent="0.2">
      <c r="A13" s="94"/>
      <c r="B13" s="84"/>
      <c r="C13" s="84"/>
      <c r="D13" s="84"/>
      <c r="E13" s="84"/>
      <c r="F13" s="96"/>
      <c r="G13" s="94"/>
      <c r="H13" s="84"/>
      <c r="I13" s="84"/>
      <c r="J13" s="84"/>
      <c r="K13" s="84"/>
      <c r="L13" s="96"/>
      <c r="M13" s="88"/>
      <c r="N13" s="83"/>
      <c r="O13" s="73"/>
      <c r="P13" s="89">
        <v>13</v>
      </c>
      <c r="Q13" s="83"/>
    </row>
    <row r="14" spans="1:18" s="111" customFormat="1" ht="12.95" customHeight="1" x14ac:dyDescent="0.2">
      <c r="A14" s="109"/>
      <c r="B14" s="110" t="s">
        <v>41</v>
      </c>
      <c r="C14" s="110"/>
      <c r="D14" s="99"/>
      <c r="F14" s="112"/>
      <c r="G14" s="109"/>
      <c r="H14" s="110" t="s">
        <v>42</v>
      </c>
      <c r="I14" s="110"/>
      <c r="J14" s="99"/>
      <c r="L14" s="112"/>
      <c r="M14" s="113"/>
      <c r="N14" s="113"/>
      <c r="O14" s="114"/>
      <c r="P14" s="89">
        <v>13</v>
      </c>
    </row>
    <row r="15" spans="1:18" s="116" customFormat="1" ht="12.95" customHeight="1" thickBot="1" x14ac:dyDescent="0.25">
      <c r="A15" s="115"/>
      <c r="F15" s="117"/>
      <c r="G15" s="115"/>
      <c r="L15" s="117"/>
      <c r="M15" s="73"/>
      <c r="N15" s="73"/>
      <c r="O15" s="118"/>
      <c r="P15" s="89">
        <v>13</v>
      </c>
    </row>
    <row r="16" spans="1:18" s="116" customFormat="1" ht="23.1" customHeight="1" thickBot="1" x14ac:dyDescent="0.25">
      <c r="A16" s="151" t="s">
        <v>43</v>
      </c>
      <c r="B16" s="152"/>
      <c r="C16" s="153"/>
      <c r="D16" s="119"/>
      <c r="E16" s="120" t="str">
        <f>IF(ISBLANK(D16),"Please enter required data",IF(ISNONTEXT(D16),"Please enter required data",""))</f>
        <v>Please enter required data</v>
      </c>
      <c r="F16" s="121"/>
      <c r="G16" s="151" t="s">
        <v>43</v>
      </c>
      <c r="H16" s="152"/>
      <c r="I16" s="153"/>
      <c r="J16" s="119"/>
      <c r="K16" s="120" t="str">
        <f>IF($N$12=1,IF(ISBLANK(J16),"","No entry should be made"),IF(ISBLANK(J16),"Please enter required data",IF(ISNONTEXT(J16),"Please enter required data","")))</f>
        <v>Please enter required data</v>
      </c>
      <c r="L16" s="121"/>
      <c r="M16" s="73"/>
      <c r="N16" s="118" t="s">
        <v>21</v>
      </c>
      <c r="O16" s="118"/>
      <c r="P16" s="89">
        <v>23</v>
      </c>
      <c r="Q16" s="118"/>
    </row>
    <row r="17" spans="1:84" s="116" customFormat="1" ht="23.1" customHeight="1" thickBot="1" x14ac:dyDescent="0.25">
      <c r="A17" s="151" t="s">
        <v>44</v>
      </c>
      <c r="B17" s="152"/>
      <c r="C17" s="153"/>
      <c r="D17" s="119"/>
      <c r="E17" s="120" t="str">
        <f>IF(ISBLANK(D17),"Please enter required data",IF(ISNONTEXT(D17),"Please enter required data",""))</f>
        <v>Please enter required data</v>
      </c>
      <c r="F17" s="121"/>
      <c r="G17" s="151" t="s">
        <v>44</v>
      </c>
      <c r="H17" s="152"/>
      <c r="I17" s="153"/>
      <c r="J17" s="119"/>
      <c r="K17" s="120" t="str">
        <f>IF($N$12=1,IF(ISBLANK(J17),"","No entry should be made"),IF(ISBLANK(J17),"Please enter required data",IF(ISNONTEXT(J17),"Please enter required data","")))</f>
        <v>Please enter required data</v>
      </c>
      <c r="L17" s="121"/>
      <c r="M17" s="73"/>
      <c r="N17" s="118" t="s">
        <v>21</v>
      </c>
      <c r="O17" s="118"/>
      <c r="P17" s="89">
        <v>23</v>
      </c>
      <c r="Q17" s="118"/>
    </row>
    <row r="18" spans="1:84" s="116" customFormat="1" ht="23.1" customHeight="1" thickBot="1" x14ac:dyDescent="0.25">
      <c r="A18" s="147" t="s">
        <v>45</v>
      </c>
      <c r="B18" s="148"/>
      <c r="C18" s="149"/>
      <c r="D18" s="119"/>
      <c r="E18" s="120" t="str">
        <f>IF(ISBLANK(D18),"Please enter required data",IF(ISNONTEXT(D18),"Please enter required data",""))</f>
        <v>Please enter required data</v>
      </c>
      <c r="F18" s="121"/>
      <c r="G18" s="147" t="s">
        <v>45</v>
      </c>
      <c r="H18" s="148"/>
      <c r="I18" s="149"/>
      <c r="J18" s="119"/>
      <c r="K18" s="120" t="str">
        <f>IF($N$12=1,IF(ISBLANK(J18),"","No entry should be made"),IF(ISBLANK(J18),"Please enter required data",IF(ISNONTEXT(J18),"Please enter required data","")))</f>
        <v>Please enter required data</v>
      </c>
      <c r="L18" s="121"/>
      <c r="M18" s="73"/>
      <c r="N18" s="118" t="s">
        <v>21</v>
      </c>
      <c r="O18" s="118"/>
      <c r="P18" s="89">
        <v>23</v>
      </c>
      <c r="Q18" s="118"/>
    </row>
    <row r="19" spans="1:84" s="116" customFormat="1" ht="23.1" customHeight="1" thickBot="1" x14ac:dyDescent="0.25">
      <c r="A19" s="151" t="s">
        <v>46</v>
      </c>
      <c r="B19" s="152"/>
      <c r="C19" s="153"/>
      <c r="D19" s="119"/>
      <c r="E19" s="120" t="str">
        <f>IF(ISBLANK(D19),"Please enter required data","")</f>
        <v>Please enter required data</v>
      </c>
      <c r="F19" s="121"/>
      <c r="G19" s="151" t="s">
        <v>46</v>
      </c>
      <c r="H19" s="152"/>
      <c r="I19" s="153"/>
      <c r="J19" s="119"/>
      <c r="K19" s="120" t="str">
        <f>IF($N$12=1,IF(ISBLANK(J19),"","No entry should be made"),IF(ISBLANK(J19),"Please enter required data",""))</f>
        <v>Please enter required data</v>
      </c>
      <c r="L19" s="121"/>
      <c r="M19" s="73"/>
      <c r="N19" s="118" t="s">
        <v>21</v>
      </c>
      <c r="O19" s="118"/>
      <c r="P19" s="89">
        <v>23</v>
      </c>
      <c r="Q19" s="118"/>
    </row>
    <row r="20" spans="1:84" s="116" customFormat="1" ht="23.1" customHeight="1" thickBot="1" x14ac:dyDescent="0.25">
      <c r="A20" s="151" t="s">
        <v>47</v>
      </c>
      <c r="B20" s="152"/>
      <c r="C20" s="153"/>
      <c r="D20" s="54"/>
      <c r="E20" s="120" t="str">
        <f>IF(IF(ISERROR(FIND("@",D20)),1,0)+IF(ISERROR(FIND(".",D20)),1,0)&gt;0,"Please enter required data"," ")</f>
        <v>Please enter required data</v>
      </c>
      <c r="F20" s="121"/>
      <c r="G20" s="151" t="s">
        <v>47</v>
      </c>
      <c r="H20" s="152"/>
      <c r="I20" s="153"/>
      <c r="J20" s="54"/>
      <c r="K20" s="120" t="str">
        <f>IF($N$12=1,IF(ISBLANK(J20),"","No entry should be made"),IF(IF(ISERROR(FIND("@",J20)),1,0)+IF(ISERROR(FIND(".",J20)),1,0)&gt;0,"Please enter required data"," "))</f>
        <v>Please enter required data</v>
      </c>
      <c r="L20" s="121"/>
      <c r="M20" s="73"/>
      <c r="N20" s="118" t="s">
        <v>21</v>
      </c>
      <c r="O20" s="118"/>
      <c r="P20" s="89">
        <v>23</v>
      </c>
      <c r="Q20" s="118"/>
    </row>
    <row r="21" spans="1:84" s="116" customFormat="1" ht="12.95" customHeight="1" thickBot="1" x14ac:dyDescent="0.25">
      <c r="A21" s="122"/>
      <c r="B21" s="123"/>
      <c r="C21" s="123"/>
      <c r="D21" s="123"/>
      <c r="E21" s="123"/>
      <c r="F21" s="124"/>
      <c r="G21" s="122"/>
      <c r="H21" s="123"/>
      <c r="I21" s="123"/>
      <c r="J21" s="123"/>
      <c r="K21" s="123"/>
      <c r="L21" s="124"/>
      <c r="M21" s="73"/>
      <c r="N21" s="118"/>
      <c r="O21" s="118"/>
      <c r="P21" s="89">
        <v>13</v>
      </c>
      <c r="Q21" s="118"/>
    </row>
    <row r="22" spans="1:84" s="116" customFormat="1" ht="12.95" customHeight="1" x14ac:dyDescent="0.2">
      <c r="G22" s="73"/>
      <c r="H22" s="73"/>
      <c r="I22" s="73"/>
      <c r="J22" s="73"/>
      <c r="K22" s="73"/>
      <c r="L22" s="73"/>
      <c r="M22" s="73"/>
      <c r="N22" s="118"/>
      <c r="O22" s="118"/>
      <c r="P22" s="89">
        <v>13</v>
      </c>
      <c r="Q22" s="118"/>
    </row>
    <row r="23" spans="1:84" s="78" customFormat="1" ht="17.100000000000001" customHeight="1" x14ac:dyDescent="0.2">
      <c r="A23" s="85"/>
      <c r="B23" s="125" t="str">
        <f>"Compliance Statement "&amp;IF(N12=2,"- Third Party Representative", IF(AND(N11=1,N12=1),"- U.S. Manufacturer",IF(AND(N11=2,N12=1),"- Importer","")))</f>
        <v xml:space="preserve">Compliance Statement </v>
      </c>
      <c r="C23" s="126"/>
      <c r="G23" s="73"/>
      <c r="P23" s="75">
        <v>17</v>
      </c>
      <c r="T23" s="84"/>
    </row>
    <row r="24" spans="1:84" s="78" customFormat="1" ht="114.95" customHeight="1" x14ac:dyDescent="0.2">
      <c r="A24" s="85"/>
      <c r="B24" s="154" t="str">
        <f>IF(N12=0,"Select one of the options for 'Submitter - Party Submitting This Report' above",IF(N12=1,N24,IF(N12=2,O24,"Error in Submitter Type")))</f>
        <v>Select one of the options for 'Submitter - Party Submitting This Report' above</v>
      </c>
      <c r="C24" s="154"/>
      <c r="D24" s="154"/>
      <c r="E24" s="154"/>
      <c r="F24" s="154"/>
      <c r="G24" s="154"/>
      <c r="H24" s="154"/>
      <c r="I24" s="154"/>
      <c r="J24" s="154"/>
      <c r="K24" s="154"/>
      <c r="L24" s="127"/>
      <c r="M24" s="127"/>
      <c r="N24" s="127" t="s">
        <v>48</v>
      </c>
      <c r="O24" s="127" t="s">
        <v>49</v>
      </c>
      <c r="P24" s="75">
        <v>115</v>
      </c>
      <c r="S24" s="84"/>
    </row>
    <row r="25" spans="1:84" s="78" customFormat="1" ht="6" customHeight="1" thickBot="1" x14ac:dyDescent="0.25">
      <c r="A25" s="85"/>
      <c r="B25" s="128"/>
      <c r="C25" s="128"/>
      <c r="D25" s="128"/>
      <c r="E25" s="128"/>
      <c r="F25" s="128"/>
      <c r="G25" s="128"/>
      <c r="H25" s="128"/>
      <c r="I25" s="128"/>
      <c r="J25" s="128"/>
      <c r="K25" s="128"/>
      <c r="L25" s="127"/>
      <c r="M25" s="127"/>
      <c r="N25" s="127"/>
      <c r="O25" s="127"/>
      <c r="P25" s="75">
        <v>6</v>
      </c>
      <c r="S25" s="84"/>
    </row>
    <row r="26" spans="1:84" s="116" customFormat="1" ht="38.1" customHeight="1" thickBot="1" x14ac:dyDescent="0.25">
      <c r="A26" s="129"/>
      <c r="B26" s="155" t="s">
        <v>50</v>
      </c>
      <c r="C26" s="156"/>
      <c r="D26" s="53"/>
      <c r="E26" s="120" t="str">
        <f>IF(ISBLANK(D26),"Please enter required data",IF(ISNONTEXT(D26),"Please enter required data",""))</f>
        <v>Please enter required data</v>
      </c>
      <c r="F26" s="130"/>
      <c r="G26" s="131"/>
      <c r="I26" s="82" t="s">
        <v>51</v>
      </c>
      <c r="J26" s="55"/>
      <c r="K26" s="132" t="str">
        <f>IF(ISNUMBER(J26),"","Please enter required data")</f>
        <v>Please enter required data</v>
      </c>
      <c r="L26" s="130"/>
      <c r="M26" s="130"/>
      <c r="P26" s="75">
        <v>38</v>
      </c>
    </row>
    <row r="27" spans="1:84" s="116" customFormat="1" ht="12.95" customHeight="1" x14ac:dyDescent="0.2">
      <c r="F27" s="133"/>
      <c r="G27" s="73"/>
      <c r="P27" s="75">
        <v>13</v>
      </c>
      <c r="CF27" s="52"/>
    </row>
    <row r="28" spans="1:84" ht="12.95" customHeight="1" thickBot="1" x14ac:dyDescent="0.25">
      <c r="A28" s="134"/>
      <c r="B28" s="135"/>
      <c r="C28" s="135"/>
      <c r="D28" s="135"/>
      <c r="E28" s="135"/>
      <c r="F28" s="135"/>
      <c r="G28" s="136"/>
      <c r="H28" s="135"/>
      <c r="I28" s="135"/>
      <c r="J28" s="135"/>
      <c r="K28" s="135"/>
      <c r="L28" s="135"/>
      <c r="P28" s="75">
        <v>13</v>
      </c>
    </row>
    <row r="29" spans="1:84" ht="12.95" customHeight="1" x14ac:dyDescent="0.2">
      <c r="E29" s="137"/>
      <c r="F29" s="137"/>
      <c r="G29" s="138"/>
      <c r="H29" s="137"/>
      <c r="I29" s="137"/>
      <c r="J29" s="137"/>
      <c r="K29" s="137"/>
      <c r="L29" s="137"/>
      <c r="P29" s="75">
        <v>13</v>
      </c>
    </row>
    <row r="30" spans="1:84" ht="12.95" customHeight="1" x14ac:dyDescent="0.2">
      <c r="B30" s="139" t="s">
        <v>59</v>
      </c>
      <c r="C30" s="139"/>
      <c r="D30" s="97"/>
      <c r="E30" s="97"/>
      <c r="P30" s="75">
        <v>13</v>
      </c>
    </row>
    <row r="31" spans="1:84" ht="12.95" customHeight="1" x14ac:dyDescent="0.2">
      <c r="B31" s="140"/>
      <c r="C31" s="140"/>
      <c r="D31" s="97"/>
      <c r="E31" s="97"/>
      <c r="P31" s="75">
        <v>13</v>
      </c>
    </row>
    <row r="32" spans="1:84" ht="12.95" customHeight="1" x14ac:dyDescent="0.2">
      <c r="B32" s="141" t="s">
        <v>30</v>
      </c>
      <c r="C32" s="141"/>
      <c r="D32" s="97"/>
      <c r="E32" s="97"/>
      <c r="P32" s="75">
        <v>13</v>
      </c>
    </row>
    <row r="33" spans="1:16" ht="12.95" customHeight="1" x14ac:dyDescent="0.2">
      <c r="B33" s="141" t="s">
        <v>31</v>
      </c>
      <c r="C33" s="141"/>
      <c r="D33" s="97"/>
      <c r="E33" s="97"/>
      <c r="P33" s="75">
        <v>13</v>
      </c>
    </row>
    <row r="34" spans="1:16" ht="12.95" customHeight="1" x14ac:dyDescent="0.2">
      <c r="A34" s="72"/>
      <c r="B34" s="142"/>
      <c r="C34" s="142"/>
      <c r="D34" s="97"/>
      <c r="E34" s="97"/>
      <c r="P34" s="75">
        <v>13</v>
      </c>
    </row>
    <row r="35" spans="1:16" ht="185.1" customHeight="1" x14ac:dyDescent="0.2">
      <c r="A35" s="72"/>
      <c r="B35" s="150" t="s">
        <v>52</v>
      </c>
      <c r="C35" s="150"/>
      <c r="D35" s="150"/>
      <c r="E35" s="150"/>
      <c r="F35" s="150"/>
      <c r="G35" s="150"/>
      <c r="H35" s="150"/>
      <c r="I35" s="150"/>
      <c r="J35" s="150"/>
      <c r="K35" s="150"/>
      <c r="P35" s="75">
        <v>185</v>
      </c>
    </row>
    <row r="36" spans="1:16" x14ac:dyDescent="0.2">
      <c r="A36" s="72"/>
    </row>
    <row r="37" spans="1:16" x14ac:dyDescent="0.2">
      <c r="A37" s="72"/>
    </row>
    <row r="38" spans="1:16" x14ac:dyDescent="0.2">
      <c r="A38" s="72"/>
    </row>
  </sheetData>
  <sheetProtection algorithmName="SHA-512" hashValue="Y2JnAqloqvSfgkkvx/zjgiy5rTptuzDalAGMSnPlYrwyzOM078ERzEnNSzFMrIvGEqsNWIZ4QdOhjQKCfXKCfw==" saltValue="MW/6TmJn7ufKUXwGFPg06Q==" spinCount="100000" sheet="1" objects="1" scenarios="1"/>
  <mergeCells count="24">
    <mergeCell ref="A16:C16"/>
    <mergeCell ref="G16:I16"/>
    <mergeCell ref="A17:C17"/>
    <mergeCell ref="B11:C11"/>
    <mergeCell ref="D11:D12"/>
    <mergeCell ref="H11:J11"/>
    <mergeCell ref="G17:I17"/>
    <mergeCell ref="K11:K12"/>
    <mergeCell ref="B12:C12"/>
    <mergeCell ref="H12:J12"/>
    <mergeCell ref="D3:I5"/>
    <mergeCell ref="K3:L3"/>
    <mergeCell ref="K5:L5"/>
    <mergeCell ref="D6:E6"/>
    <mergeCell ref="A8:L8"/>
    <mergeCell ref="A18:C18"/>
    <mergeCell ref="G18:I18"/>
    <mergeCell ref="B35:K35"/>
    <mergeCell ref="A19:C19"/>
    <mergeCell ref="G19:I19"/>
    <mergeCell ref="A20:C20"/>
    <mergeCell ref="G20:I20"/>
    <mergeCell ref="B24:K24"/>
    <mergeCell ref="B26:C26"/>
  </mergeCells>
  <conditionalFormatting sqref="B11:B12">
    <cfRule type="expression" dxfId="27" priority="3">
      <formula>IF(OR($N$11=1,$N$11=2),FALSE,TRUE)</formula>
    </cfRule>
  </conditionalFormatting>
  <conditionalFormatting sqref="B24">
    <cfRule type="expression" dxfId="26" priority="9" stopIfTrue="1">
      <formula>IF(OR(N12=1,N12=2),FALSE,TRUE)</formula>
    </cfRule>
  </conditionalFormatting>
  <conditionalFormatting sqref="D11">
    <cfRule type="expression" dxfId="25" priority="4" stopIfTrue="1">
      <formula>IF(OR(N11=1,N11=2),FALSE,TRUE)</formula>
    </cfRule>
  </conditionalFormatting>
  <conditionalFormatting sqref="D16:D18">
    <cfRule type="expression" dxfId="24" priority="16" stopIfTrue="1">
      <formula>ISNONTEXT(D16)</formula>
    </cfRule>
  </conditionalFormatting>
  <conditionalFormatting sqref="D19">
    <cfRule type="expression" dxfId="23" priority="15" stopIfTrue="1">
      <formula>ISBLANK(D19)</formula>
    </cfRule>
  </conditionalFormatting>
  <conditionalFormatting sqref="D20">
    <cfRule type="expression" dxfId="22" priority="11" stopIfTrue="1">
      <formula>ISNONTEXT(D20)</formula>
    </cfRule>
  </conditionalFormatting>
  <conditionalFormatting sqref="D26">
    <cfRule type="expression" dxfId="21" priority="7" stopIfTrue="1">
      <formula>ISNONTEXT(D26)</formula>
    </cfRule>
  </conditionalFormatting>
  <conditionalFormatting sqref="E16:E20">
    <cfRule type="expression" dxfId="20" priority="17" stopIfTrue="1">
      <formula>ISBLANK(D16)</formula>
    </cfRule>
  </conditionalFormatting>
  <conditionalFormatting sqref="E26">
    <cfRule type="expression" dxfId="19" priority="8" stopIfTrue="1">
      <formula>ISBLANK(D26)</formula>
    </cfRule>
  </conditionalFormatting>
  <conditionalFormatting sqref="H11:H12">
    <cfRule type="expression" dxfId="18" priority="1">
      <formula>IF(OR($N$12=1,$N$12=2),FALSE,TRUE)</formula>
    </cfRule>
  </conditionalFormatting>
  <conditionalFormatting sqref="J16:J18">
    <cfRule type="expression" dxfId="17" priority="13" stopIfTrue="1">
      <formula>IF($N$12=1,IF(ISBLANK(J16),FALSE,TRUE),IF(ISNONTEXT(J16),TRUE,FALSE))</formula>
    </cfRule>
  </conditionalFormatting>
  <conditionalFormatting sqref="J19:J20">
    <cfRule type="expression" dxfId="16" priority="10" stopIfTrue="1">
      <formula>IF($N$12=1,IF(ISBLANK(J19),FALSE,TRUE),IF(ISBLANK(J19),TRUE,FALSE))</formula>
    </cfRule>
  </conditionalFormatting>
  <conditionalFormatting sqref="J26">
    <cfRule type="expression" dxfId="15" priority="5" stopIfTrue="1">
      <formula>ISNUMBER(J26)</formula>
    </cfRule>
  </conditionalFormatting>
  <conditionalFormatting sqref="K3 K5:K6">
    <cfRule type="cellIs" dxfId="14" priority="18" stopIfTrue="1" operator="equal">
      <formula>"Error"</formula>
    </cfRule>
    <cfRule type="cellIs" dxfId="13" priority="19" stopIfTrue="1" operator="equal">
      <formula>"OK"</formula>
    </cfRule>
  </conditionalFormatting>
  <conditionalFormatting sqref="K11">
    <cfRule type="expression" dxfId="12" priority="2" stopIfTrue="1">
      <formula>IF(OR(N12=1,N12=2),FALSE,TRUE)</formula>
    </cfRule>
  </conditionalFormatting>
  <conditionalFormatting sqref="K16:K20">
    <cfRule type="expression" dxfId="11" priority="14" stopIfTrue="1">
      <formula>IF($N$12=1,IF(ISBLANK(J16),FALSE,TRUE),IF(ISBLANK(J16),TRUE,FALSE))</formula>
    </cfRule>
  </conditionalFormatting>
  <conditionalFormatting sqref="K26">
    <cfRule type="expression" dxfId="10" priority="6" stopIfTrue="1">
      <formula>ISNUMBER(J26)</formula>
    </cfRule>
  </conditionalFormatting>
  <dataValidations count="23">
    <dataValidation allowBlank="1" showInputMessage="1" promptTitle="Staus of This Certificat'n Sheet" prompt="This cell shows the status of this Certification sheet:_x000a__x000a_&quot;Error&quot; - there are issues with at least one entry on this sheet_x000a__x000a_&quot;OK&quot; - there are no issues with any entries on this sheet_x000a__x000a_&quot;No Data&quot; - no data has been entered in this sheet" sqref="K3" xr:uid="{00000000-0002-0000-0000-000000000000}"/>
    <dataValidation allowBlank="1" showInput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K5:K6" xr:uid="{00000000-0002-0000-0000-000001000000}"/>
    <dataValidation type="whole" allowBlank="1" showInputMessage="1" showErrorMessage="1" errorTitle="Date" error="The entry is not a date in MM/DD/YYYY format.  Please reenter the date." sqref="D50 J26" xr:uid="{00000000-0002-0000-0000-000002000000}">
      <formula1>0</formula1>
      <formula2>100000</formula2>
    </dataValidation>
    <dataValidation type="custom" allowBlank="1" showInputMessage="1" showErrorMessage="1" errorTitle="Company Address" error="The entry for Company Address is not a valid entry.  Please reenter the Company Address." sqref="D37" xr:uid="{00000000-0002-0000-0000-000003000000}">
      <formula1>IF(ISNONTEXT(D37),FALSE,TRUE)</formula1>
    </dataValidation>
    <dataValidation type="custom" allowBlank="1" showInputMessage="1" showErrorMessage="1" errorTitle="Submitter Email Address" error="Your entry is not an email address.  Please reeneter the Submitter Email Address." sqref="D49" xr:uid="{00000000-0002-0000-0000-000004000000}">
      <formula1>IF(IF(ISERROR(FIND("@",D49)),1,0)+IF(ISERROR(FIND(".",D49)),1,0)&gt;0,FALSE,TRUE)</formula1>
    </dataValidation>
    <dataValidation type="custom" allowBlank="1" showInputMessage="1" showErrorMessage="1" errorTitle="Submitter Name" error="The entry for Submitter Name is not a valid entry.  Please reenter the Submitter Name." sqref="D48 D26" xr:uid="{00000000-0002-0000-0000-000005000000}">
      <formula1>IF(ISNONTEXT(D26),FALSE,TRUE)</formula1>
    </dataValidation>
    <dataValidation type="custom" allowBlank="1" showInputMessage="1" showErrorMessage="1" errorTitle="Contact Email Address" error="Your entry is not an email address.  Please reenter the Contact Email Address." sqref="D41" xr:uid="{00000000-0002-0000-0000-000006000000}">
      <formula1>IF(IF(ISERROR(FIND("@",D41)),1,0)+IF(ISERROR(FIND(".",D41)),1,0)&gt;0,FALSE,TRUE)</formula1>
    </dataValidation>
    <dataValidation type="custom" allowBlank="1" showInputMessage="1" showErrorMessage="1" errorTitle="Company Name" error="The entry for Company Name is not a valid entry.  Please reenter the Company Name." sqref="D36" xr:uid="{00000000-0002-0000-0000-000007000000}">
      <formula1>IF(ISNONTEXT(D36),FALSE,TRUE)</formula1>
    </dataValidation>
    <dataValidation type="custom" allowBlank="1" showInputMessage="1" showErrorMessage="1" errorTitle="Contact Name" error="The entry for Contact Name is not a valid entry.  Please reenter the Contact Name." sqref="D38" xr:uid="{00000000-0002-0000-0000-000008000000}">
      <formula1>IF(ISNONTEXT(D38),FALSE,TRUE)</formula1>
    </dataValidation>
    <dataValidation type="custom" allowBlank="1" showInputMessage="1" showErrorMessage="1" errorTitle="Contact Telephone Number" error="The entry for Contact Telephone Number is not a valid entry.  Please reenter the Contact Telephone Number." sqref="D39" xr:uid="{00000000-0002-0000-0000-000009000000}">
      <formula1>IF(ISBLANK(D39),FALSE,TRUE)</formula1>
    </dataValidation>
    <dataValidation type="custom" allowBlank="1" showInputMessage="1" showErrorMessage="1" errorTitle="Contact Fax Number" error="The entry for Contact Fax Number is not a valid entry.  Please reenter the Contact Fax Number." sqref="D40" xr:uid="{00000000-0002-0000-0000-00000A000000}">
      <formula1>IF(ISBLANK(D40),FALSE,TRUE)</formula1>
    </dataValidation>
    <dataValidation type="custom" allowBlank="1" showInputMessage="1" showErrorMessage="1" errorTitle="CBP Importer ID Number" error="The entry for the U.S. Customs and Border Protection importer identification number is not a valid entry.  Please reenter the CBP importer identification number." sqref="D43" xr:uid="{00000000-0002-0000-0000-00000B000000}">
      <formula1>IF(G30=2,IF(ISBLANK(D43),FALSE,TRUE),FALSE)</formula1>
    </dataValidation>
    <dataValidation type="custom" allowBlank="1" showInputMessage="1" showErrorMessage="1" errorTitle="CBP Importer ID Number" error="Submitter is not an Importer.  No entry should be made for the U.S. Customs and Border Protection importer identification number._x000a__x000a_Click &quot;Cancel&quot; to escape." promptTitle="CBP Importer ID Number" prompt="If entering information into this field, do NOT provide a Federal Employer ID # or a Social Security Number.  ONLY provide a Customs-assigned ID number." sqref="D42" xr:uid="{00000000-0002-0000-0000-00000C000000}">
      <formula1>IF(G29=2,IF(ISBLANK(D42),FALSE,TRUE),FALSE)</formula1>
    </dataValidation>
    <dataValidation type="custom" allowBlank="1" showInputMessage="1" showErrorMessage="1" errorTitle="Full Legal Name of Individual" error="Either:_x000a_- You checked &quot;Certifier&quot; as the Submitter above. If so, do not enter information in this cell._x000a_or_x000a_- The entry for Full Legal Name of Individual is not a valid entry.  If so, reneter the Full Legal Name of Individual." sqref="J16" xr:uid="{00000000-0002-0000-0000-00000D000000}">
      <formula1>IF($N$12=1,FALSE,IF(ISNONTEXT(J16),FALSE,TRUE))</formula1>
    </dataValidation>
    <dataValidation type="custom" allowBlank="1" showInputMessage="1" showErrorMessage="1" errorTitle="Phone Number" error="Either:_x000a_- You checked &quot;Certifier&quot; as the Submitter above. If so, do not enter information in this cell._x000a_or_x000a_- The entry for Phone Number is not a valid entry.  If so, reneter the Phone Number." sqref="J19" xr:uid="{00000000-0002-0000-0000-00000E000000}">
      <formula1>IF($N$12=1,FALSE,IF(ISBLANK(J19),FALSE,TRUE))</formula1>
    </dataValidation>
    <dataValidation type="custom" allowBlank="1" showInputMessage="1" showErrorMessage="1" errorTitle="Email Address" error="Either:_x000a_- You checked &quot;Certifier&quot; as the Submitter above. If so, do not enter information in this cell._x000a_or_x000a_- The entry for Email Address is not an email address.  If so, reneter the Email Address." sqref="J20" xr:uid="{00000000-0002-0000-0000-00000F000000}">
      <formula1>IF($N$12=1,FALSE,IF(IF(ISERROR(FIND("@",J20)),1,0)+IF(ISERROR(FIND(".",J20)),1,0)&gt;0,FALSE,TRUE))</formula1>
    </dataValidation>
    <dataValidation type="custom" allowBlank="1" showInputMessage="1" showErrorMessage="1" errorTitle="Full Legal Name of Individual" error="The entry for Full Legal Name of Individual is not a valid entry.  Please reenter the Full Legal Name of Individual." sqref="D16" xr:uid="{00000000-0002-0000-0000-000010000000}">
      <formula1>IF(ISNONTEXT(D16),FALSE,TRUE)</formula1>
    </dataValidation>
    <dataValidation type="custom" allowBlank="1" showInputMessage="1" showErrorMessage="1" errorTitle="Phone Number" error="The entry for Phone Number is not a valid entry.  Please reenter the Phone Number." sqref="D19" xr:uid="{00000000-0002-0000-0000-000011000000}">
      <formula1>IF(ISBLANK(D19),FALSE,TRUE)</formula1>
    </dataValidation>
    <dataValidation type="custom" allowBlank="1" showInputMessage="1" showErrorMessage="1" errorTitle="Email Address" error="Your entry is not an email address.  Please reenter the Email Address." sqref="D20" xr:uid="{00000000-0002-0000-0000-000012000000}">
      <formula1>IF(IF(ISERROR(FIND("@",D20)),1,0)+IF(ISERROR(FIND(".",D20)),1,0)&gt;0,FALSE,TRUE)</formula1>
    </dataValidation>
    <dataValidation type="custom" allowBlank="1" showInputMessage="1" showErrorMessage="1" errorTitle="Full Legal Name of Company" error="Either:_x000a_- You checked &quot;Certifier&quot; as the Submitter above. If so, do not enter information in this cell._x000a_or_x000a_- The entry for Full Legal Name of Company is not a valid entry.  If so, reneter the Full Legal Name of Company." sqref="J17" xr:uid="{00000000-0002-0000-0000-000013000000}">
      <formula1>IF($N$12=1,FALSE,IF(ISNONTEXT(J17),FALSE,TRUE))</formula1>
    </dataValidation>
    <dataValidation type="custom" allowBlank="1" showInputMessage="1" showErrorMessage="1" errorTitle="Complete Company Mailing Address" error="Either:_x000a_- You checked &quot;Certifier&quot; as the Submitter above. If so, do not enter information in this cell._x000a_or_x000a_- The entry for Complete Company Mailing Address is not valid. If so, reneter the Complete Company Mailing Address." sqref="J18" xr:uid="{00000000-0002-0000-0000-000014000000}">
      <formula1>IF($N$12=1,FALSE,IF(ISNONTEXT(J18),FALSE,TRUE))</formula1>
    </dataValidation>
    <dataValidation type="custom" allowBlank="1" showInputMessage="1" showErrorMessage="1" errorTitle="Full Legal Name of Company" error="The entry for Full Legal Name of Company is not a valid entry.  Please reenter the Full Legal Name of Company." sqref="D17" xr:uid="{00000000-0002-0000-0000-000015000000}">
      <formula1>IF(ISNONTEXT(D17),FALSE,TRUE)</formula1>
    </dataValidation>
    <dataValidation type="custom" allowBlank="1" showInputMessage="1" showErrorMessage="1" errorTitle="Complete Company Mailing Address" error="The entry for Complete Company Mailing Address is not a valid entry.  Please reenter the Complete Company Mailing Address." sqref="D18" xr:uid="{00000000-0002-0000-0000-000016000000}">
      <formula1>IF(ISNONTEXT(D18),FALSE,TRUE)</formula1>
    </dataValidation>
  </dataValidations>
  <hyperlinks>
    <hyperlink ref="D6:E6" r:id="rId1" display="Click here for instructions for completing this form" xr:uid="{00000000-0004-0000-0000-000000000000}"/>
  </hyperlinks>
  <pageMargins left="0.7" right="0.7" top="0.75" bottom="0.75" header="0.3" footer="0.3"/>
  <pageSetup orientation="portrait" verticalDpi="0" r:id="rId2"/>
  <drawing r:id="rId3"/>
  <legacyDrawing r:id="rId4"/>
  <mc:AlternateContent xmlns:mc="http://schemas.openxmlformats.org/markup-compatibility/2006">
    <mc:Choice Requires="x14">
      <controls>
        <mc:AlternateContent xmlns:mc="http://schemas.openxmlformats.org/markup-compatibility/2006">
          <mc:Choice Requires="x14">
            <control shapeId="5121" r:id="rId5" name="Option Button 1">
              <controlPr defaultSize="0" autoFill="0" autoLine="0" autoPict="0">
                <anchor moveWithCells="1">
                  <from>
                    <xdr:col>1</xdr:col>
                    <xdr:colOff>9525</xdr:colOff>
                    <xdr:row>10</xdr:row>
                    <xdr:rowOff>114300</xdr:rowOff>
                  </from>
                  <to>
                    <xdr:col>2</xdr:col>
                    <xdr:colOff>381000</xdr:colOff>
                    <xdr:row>10</xdr:row>
                    <xdr:rowOff>295275</xdr:rowOff>
                  </to>
                </anchor>
              </controlPr>
            </control>
          </mc:Choice>
        </mc:AlternateContent>
        <mc:AlternateContent xmlns:mc="http://schemas.openxmlformats.org/markup-compatibility/2006">
          <mc:Choice Requires="x14">
            <control shapeId="5122" r:id="rId6" name="Option Button 2">
              <controlPr defaultSize="0" autoFill="0" autoLine="0" autoPict="0">
                <anchor moveWithCells="1">
                  <from>
                    <xdr:col>1</xdr:col>
                    <xdr:colOff>9525</xdr:colOff>
                    <xdr:row>11</xdr:row>
                    <xdr:rowOff>19050</xdr:rowOff>
                  </from>
                  <to>
                    <xdr:col>1</xdr:col>
                    <xdr:colOff>800100</xdr:colOff>
                    <xdr:row>11</xdr:row>
                    <xdr:rowOff>180975</xdr:rowOff>
                  </to>
                </anchor>
              </controlPr>
            </control>
          </mc:Choice>
        </mc:AlternateContent>
        <mc:AlternateContent xmlns:mc="http://schemas.openxmlformats.org/markup-compatibility/2006">
          <mc:Choice Requires="x14">
            <control shapeId="5123" r:id="rId7" name="Option Button 3">
              <controlPr defaultSize="0" autoFill="0" autoLine="0" autoPict="0" altText="the same Party Responsible for Certification (do not complete the Submitter Contact Information below)">
                <anchor moveWithCells="1">
                  <from>
                    <xdr:col>7</xdr:col>
                    <xdr:colOff>9525</xdr:colOff>
                    <xdr:row>10</xdr:row>
                    <xdr:rowOff>0</xdr:rowOff>
                  </from>
                  <to>
                    <xdr:col>9</xdr:col>
                    <xdr:colOff>1933575</xdr:colOff>
                    <xdr:row>10</xdr:row>
                    <xdr:rowOff>314325</xdr:rowOff>
                  </to>
                </anchor>
              </controlPr>
            </control>
          </mc:Choice>
        </mc:AlternateContent>
        <mc:AlternateContent xmlns:mc="http://schemas.openxmlformats.org/markup-compatibility/2006">
          <mc:Choice Requires="x14">
            <control shapeId="5124" r:id="rId8" name="Option Button 4">
              <controlPr defaultSize="0" autoFill="0" autoLine="0" autoPict="0">
                <anchor moveWithCells="1">
                  <from>
                    <xdr:col>6</xdr:col>
                    <xdr:colOff>238125</xdr:colOff>
                    <xdr:row>10</xdr:row>
                    <xdr:rowOff>323850</xdr:rowOff>
                  </from>
                  <to>
                    <xdr:col>9</xdr:col>
                    <xdr:colOff>1943100</xdr:colOff>
                    <xdr:row>11</xdr:row>
                    <xdr:rowOff>276225</xdr:rowOff>
                  </to>
                </anchor>
              </controlPr>
            </control>
          </mc:Choice>
        </mc:AlternateContent>
        <mc:AlternateContent xmlns:mc="http://schemas.openxmlformats.org/markup-compatibility/2006">
          <mc:Choice Requires="x14">
            <control shapeId="5125" r:id="rId9" name="Group Box 5">
              <controlPr defaultSize="0" autoFill="0" autoPict="0">
                <anchor moveWithCells="1">
                  <from>
                    <xdr:col>0</xdr:col>
                    <xdr:colOff>238125</xdr:colOff>
                    <xdr:row>10</xdr:row>
                    <xdr:rowOff>0</xdr:rowOff>
                  </from>
                  <to>
                    <xdr:col>2</xdr:col>
                    <xdr:colOff>504825</xdr:colOff>
                    <xdr:row>11</xdr:row>
                    <xdr:rowOff>342900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A124"/>
  <sheetViews>
    <sheetView showGridLines="0" zoomScale="75" workbookViewId="0">
      <pane xSplit="9" ySplit="9" topLeftCell="K10" activePane="bottomRight" state="frozen"/>
      <selection pane="topRight" activeCell="I1" sqref="I1"/>
      <selection pane="bottomLeft" activeCell="A8" sqref="A8"/>
      <selection pane="bottomRight" activeCell="C10" sqref="C10"/>
    </sheetView>
  </sheetViews>
  <sheetFormatPr defaultColWidth="9.140625" defaultRowHeight="12.75" x14ac:dyDescent="0.2"/>
  <cols>
    <col min="1" max="1" width="6.42578125" style="8" customWidth="1"/>
    <col min="2" max="2" width="8" style="8" customWidth="1"/>
    <col min="3" max="3" width="18.7109375" style="9" customWidth="1"/>
    <col min="4" max="4" width="18.7109375" style="9" hidden="1" customWidth="1"/>
    <col min="5" max="7" width="18.7109375" style="9" customWidth="1"/>
    <col min="8" max="8" width="9.140625" style="9"/>
    <col min="9" max="9" width="10.85546875" style="9" customWidth="1"/>
    <col min="10" max="10" width="14.42578125" style="9" hidden="1" customWidth="1"/>
    <col min="11" max="11" width="11" style="9" customWidth="1"/>
    <col min="12" max="12" width="18.42578125" style="9" customWidth="1"/>
    <col min="13" max="13" width="13.7109375" style="9" customWidth="1"/>
    <col min="14" max="14" width="22.42578125" style="9" customWidth="1"/>
    <col min="15" max="15" width="12.85546875" style="9" customWidth="1"/>
    <col min="16" max="16" width="18.42578125" style="9" hidden="1" customWidth="1"/>
    <col min="17" max="17" width="14.7109375" style="9" hidden="1" customWidth="1"/>
    <col min="18" max="18" width="18.85546875" style="9" customWidth="1"/>
    <col min="19" max="19" width="13.28515625" style="9" customWidth="1"/>
    <col min="20" max="22" width="10.7109375" style="9" hidden="1" customWidth="1"/>
    <col min="23" max="23" width="4.7109375" style="9" customWidth="1"/>
    <col min="24" max="24" width="15.7109375" style="3" customWidth="1"/>
    <col min="25" max="25" width="20.85546875" style="3" hidden="1" customWidth="1"/>
    <col min="26" max="26" width="9.7109375" style="3" customWidth="1"/>
    <col min="27" max="27" width="11.140625" style="3" customWidth="1"/>
    <col min="28" max="28" width="16.28515625" style="3" customWidth="1"/>
    <col min="29" max="29" width="12.5703125" style="3" customWidth="1"/>
    <col min="30" max="30" width="25.140625" style="3" customWidth="1"/>
    <col min="31" max="31" width="13.85546875" style="3" hidden="1" customWidth="1"/>
    <col min="32" max="32" width="16.5703125" style="3" customWidth="1"/>
    <col min="33" max="33" width="23.7109375" style="3" customWidth="1"/>
    <col min="34" max="34" width="20.85546875" style="3" customWidth="1"/>
    <col min="35" max="35" width="24" style="3" customWidth="1"/>
    <col min="36" max="36" width="20.85546875" style="3" customWidth="1"/>
    <col min="37" max="38" width="22.42578125" style="3" hidden="1" customWidth="1"/>
    <col min="39" max="39" width="20" style="3" customWidth="1"/>
    <col min="40" max="40" width="15.140625" style="3" customWidth="1"/>
    <col min="41" max="43" width="10.7109375" style="3" hidden="1" customWidth="1"/>
    <col min="44" max="44" width="16.28515625" style="3" hidden="1" customWidth="1"/>
    <col min="45" max="46" width="12.5703125" style="8" hidden="1" customWidth="1"/>
    <col min="47" max="47" width="26" style="8" hidden="1" customWidth="1"/>
    <col min="48" max="50" width="14" style="9" hidden="1" customWidth="1"/>
    <col min="51" max="51" width="9.140625" style="8" hidden="1" customWidth="1"/>
    <col min="52" max="52" width="4.140625" style="8" hidden="1" customWidth="1"/>
    <col min="53" max="16384" width="9.140625" style="8"/>
  </cols>
  <sheetData>
    <row r="1" spans="1:105" ht="20.25" customHeight="1" thickBot="1" x14ac:dyDescent="0.25">
      <c r="A1" s="59" t="str">
        <f>Certification!A3</f>
        <v>Faucets</v>
      </c>
      <c r="B1" s="172" t="str">
        <f>Certification!D3</f>
        <v>Faucets</v>
      </c>
      <c r="C1" s="172"/>
      <c r="D1" s="172"/>
      <c r="E1" s="172"/>
      <c r="F1" s="172"/>
      <c r="G1" s="172"/>
      <c r="I1" s="47" t="str">
        <f>Certification!L1</f>
        <v>Version 5.2</v>
      </c>
      <c r="K1" s="51"/>
      <c r="L1" s="183" t="s">
        <v>58</v>
      </c>
      <c r="M1" s="184"/>
      <c r="N1" s="184"/>
      <c r="O1" s="184"/>
      <c r="P1" s="184"/>
      <c r="Q1" s="184"/>
      <c r="R1" s="184"/>
      <c r="S1" s="185"/>
      <c r="T1" s="146"/>
    </row>
    <row r="2" spans="1:105" ht="9.9499999999999993" customHeight="1" x14ac:dyDescent="0.2">
      <c r="A2" s="59" t="str">
        <f>Certification!A4</f>
        <v>5.2</v>
      </c>
      <c r="L2" s="186"/>
      <c r="M2" s="187"/>
      <c r="N2" s="187"/>
      <c r="O2" s="187"/>
      <c r="P2" s="187"/>
      <c r="Q2" s="187"/>
      <c r="R2" s="187"/>
      <c r="S2" s="188"/>
    </row>
    <row r="3" spans="1:105" ht="25.5" customHeight="1" x14ac:dyDescent="0.2">
      <c r="B3" s="179" t="s">
        <v>16</v>
      </c>
      <c r="C3" s="179"/>
      <c r="E3" s="44" t="str">
        <f>IF(COUNTA(INPUT)=0,"No Data",IF(COUNTIF(B10:B109,"Error")&gt;0,"Error","OK"))</f>
        <v>No Data</v>
      </c>
      <c r="F3" s="174" t="s">
        <v>18</v>
      </c>
      <c r="G3" s="174"/>
      <c r="H3" s="175" t="str">
        <f>Certification!K5</f>
        <v>No Data</v>
      </c>
      <c r="I3" s="175"/>
      <c r="K3" s="50"/>
      <c r="L3" s="186"/>
      <c r="M3" s="187"/>
      <c r="N3" s="187"/>
      <c r="O3" s="187"/>
      <c r="P3" s="187"/>
      <c r="Q3" s="187"/>
      <c r="R3" s="187"/>
      <c r="S3" s="188"/>
    </row>
    <row r="4" spans="1:105" s="28" customFormat="1" ht="13.5" customHeight="1" thickBot="1" x14ac:dyDescent="0.25">
      <c r="C4" s="3"/>
      <c r="D4" s="3"/>
      <c r="E4" s="3"/>
      <c r="F4" s="3"/>
      <c r="G4" s="3"/>
      <c r="H4" s="3"/>
      <c r="I4" s="3"/>
      <c r="J4" s="3"/>
      <c r="K4" s="3"/>
      <c r="L4" s="186"/>
      <c r="M4" s="187"/>
      <c r="N4" s="187"/>
      <c r="O4" s="187"/>
      <c r="P4" s="187"/>
      <c r="Q4" s="187"/>
      <c r="R4" s="187"/>
      <c r="S4" s="188"/>
      <c r="T4" s="3"/>
      <c r="U4" s="3"/>
      <c r="V4" s="3"/>
      <c r="W4" s="3"/>
      <c r="X4" s="3"/>
      <c r="Y4" s="3"/>
      <c r="Z4" s="3"/>
      <c r="AA4" s="3"/>
      <c r="AB4" s="3"/>
      <c r="AC4" s="3"/>
      <c r="AD4" s="3"/>
      <c r="AE4" s="3"/>
      <c r="AF4" s="3"/>
      <c r="AG4" s="3"/>
      <c r="AH4" s="3"/>
      <c r="AI4" s="3"/>
      <c r="AJ4" s="3"/>
      <c r="AK4" s="3"/>
      <c r="AL4" s="3"/>
      <c r="AM4" s="3"/>
      <c r="AN4" s="3"/>
      <c r="AO4" s="3"/>
      <c r="AP4" s="3"/>
      <c r="AQ4" s="3"/>
      <c r="AR4" s="3"/>
      <c r="AV4" s="3"/>
      <c r="AW4" s="3"/>
      <c r="AX4" s="3"/>
    </row>
    <row r="5" spans="1:105" s="5" customFormat="1" ht="20.100000000000001" customHeight="1" thickBot="1" x14ac:dyDescent="0.4">
      <c r="B5" s="145" t="s">
        <v>15</v>
      </c>
      <c r="C5" s="145"/>
      <c r="D5" s="145"/>
      <c r="E5" s="145"/>
      <c r="F5" s="180" t="s">
        <v>35</v>
      </c>
      <c r="G5" s="181"/>
      <c r="H5" s="181"/>
      <c r="I5" s="182"/>
      <c r="J5" s="49"/>
      <c r="K5" s="26"/>
      <c r="L5" s="189"/>
      <c r="M5" s="190"/>
      <c r="N5" s="190"/>
      <c r="O5" s="190"/>
      <c r="P5" s="190"/>
      <c r="Q5" s="190"/>
      <c r="R5" s="190"/>
      <c r="S5" s="191"/>
      <c r="T5" s="26"/>
      <c r="U5" s="26"/>
      <c r="V5" s="26"/>
      <c r="W5" s="4"/>
      <c r="X5" s="178" t="s">
        <v>8</v>
      </c>
      <c r="Y5" s="176"/>
      <c r="Z5" s="176"/>
      <c r="AA5" s="176"/>
      <c r="AB5" s="176"/>
      <c r="AC5" s="176" t="s">
        <v>8</v>
      </c>
      <c r="AD5" s="176"/>
      <c r="AE5" s="176"/>
      <c r="AF5" s="176"/>
      <c r="AG5" s="176" t="s">
        <v>8</v>
      </c>
      <c r="AH5" s="176"/>
      <c r="AI5" s="176"/>
      <c r="AJ5" s="176" t="s">
        <v>8</v>
      </c>
      <c r="AK5" s="176"/>
      <c r="AL5" s="176"/>
      <c r="AM5" s="176"/>
      <c r="AN5" s="177"/>
      <c r="AO5" s="2"/>
      <c r="AP5" s="2"/>
      <c r="AQ5" s="2"/>
      <c r="AR5" s="2"/>
      <c r="CZ5" s="4"/>
      <c r="DA5" s="4"/>
    </row>
    <row r="6" spans="1:105" s="7" customFormat="1" ht="92.25" hidden="1" customHeight="1" x14ac:dyDescent="0.2">
      <c r="J6" s="45"/>
      <c r="K6" s="45"/>
      <c r="L6" s="48"/>
      <c r="M6" s="45"/>
      <c r="N6" s="48"/>
      <c r="O6" s="45"/>
      <c r="P6" s="48"/>
      <c r="Q6" s="48"/>
      <c r="R6" s="48"/>
      <c r="S6" s="48"/>
      <c r="T6" s="48"/>
      <c r="U6" s="48"/>
      <c r="V6" s="48"/>
      <c r="W6" s="6"/>
      <c r="AO6" s="46"/>
      <c r="AP6" s="144"/>
      <c r="AQ6" s="46"/>
      <c r="AR6" s="60"/>
      <c r="AT6" s="1"/>
      <c r="CZ6" s="6"/>
      <c r="DA6" s="6"/>
    </row>
    <row r="7" spans="1:105" ht="6" hidden="1" customHeight="1" x14ac:dyDescent="0.2">
      <c r="AT7" s="1"/>
      <c r="AV7" s="8"/>
      <c r="AW7" s="8"/>
      <c r="AX7" s="8"/>
      <c r="CZ7" s="9"/>
      <c r="DA7" s="9"/>
    </row>
    <row r="8" spans="1:105" ht="6" customHeight="1" x14ac:dyDescent="0.2">
      <c r="M8" s="40"/>
      <c r="AP8" s="62"/>
      <c r="AT8" s="1"/>
      <c r="AV8" s="8"/>
      <c r="AW8" s="8"/>
      <c r="AX8" s="8"/>
      <c r="CZ8" s="9"/>
      <c r="DA8" s="9"/>
    </row>
    <row r="9" spans="1:105" s="13" customFormat="1" ht="95.25" customHeight="1" thickBot="1" x14ac:dyDescent="0.25">
      <c r="A9" s="16" t="s">
        <v>0</v>
      </c>
      <c r="B9" s="16" t="s">
        <v>6</v>
      </c>
      <c r="C9" s="29" t="s">
        <v>57</v>
      </c>
      <c r="D9" s="29"/>
      <c r="E9" s="29" t="s">
        <v>9</v>
      </c>
      <c r="F9" s="29" t="s">
        <v>19</v>
      </c>
      <c r="G9" s="29" t="s">
        <v>20</v>
      </c>
      <c r="H9" s="29" t="s">
        <v>1</v>
      </c>
      <c r="I9" s="29" t="s">
        <v>55</v>
      </c>
      <c r="J9" s="29"/>
      <c r="K9" s="27" t="s">
        <v>10</v>
      </c>
      <c r="L9" s="57" t="s">
        <v>11</v>
      </c>
      <c r="M9" s="27" t="s">
        <v>13</v>
      </c>
      <c r="N9" s="27" t="s">
        <v>12</v>
      </c>
      <c r="O9" s="27" t="s">
        <v>14</v>
      </c>
      <c r="P9" s="29"/>
      <c r="Q9" s="29"/>
      <c r="R9" s="29" t="s">
        <v>28</v>
      </c>
      <c r="S9" s="29" t="s">
        <v>29</v>
      </c>
      <c r="T9" s="29"/>
      <c r="U9" s="29"/>
      <c r="V9" s="29"/>
      <c r="W9" s="30"/>
      <c r="X9" s="16" t="str">
        <f t="shared" ref="X9:AQ9" si="0">C9&amp;" Status"</f>
        <v>Manufacturer Status</v>
      </c>
      <c r="Y9" s="16" t="str">
        <f t="shared" si="0"/>
        <v xml:space="preserve"> Status</v>
      </c>
      <c r="Z9" s="16" t="str">
        <f t="shared" si="0"/>
        <v>Brand Name(s) Status</v>
      </c>
      <c r="AA9" s="16" t="str">
        <f t="shared" si="0"/>
        <v>Basic Model Number Status</v>
      </c>
      <c r="AB9" s="16" t="str">
        <f t="shared" si="0"/>
        <v>Individual Model Number Covered by Basic Model Status</v>
      </c>
      <c r="AC9" s="16" t="str">
        <f t="shared" si="0"/>
        <v>Action Status</v>
      </c>
      <c r="AD9" s="16" t="str">
        <f t="shared" si="0"/>
        <v>Product Group Code Status</v>
      </c>
      <c r="AE9" s="16" t="str">
        <f t="shared" si="0"/>
        <v xml:space="preserve"> Status</v>
      </c>
      <c r="AF9" s="16" t="str">
        <f t="shared" si="0"/>
        <v>Sample Size (Number of Units Tested) Status</v>
      </c>
      <c r="AG9" s="16" t="str">
        <f t="shared" si="0"/>
        <v>Is the Certification for this Basic Model Based on a Waiver of DOE's Test Procedure Requirements? Status</v>
      </c>
      <c r="AH9" s="16" t="str">
        <f t="shared" si="0"/>
        <v>Date of Test Procedure Waiver, if Applicable Status</v>
      </c>
      <c r="AI9" s="16" t="str">
        <f t="shared" si="0"/>
        <v>Is the Certification based upon any Exception Relief from an Applicable Standard by DOE's Office of Hearing and Appeals? Status</v>
      </c>
      <c r="AJ9" s="16" t="str">
        <f t="shared" si="0"/>
        <v>Date of Exception Relief, if Applicable Status</v>
      </c>
      <c r="AK9" s="16" t="str">
        <f t="shared" si="0"/>
        <v xml:space="preserve"> Status</v>
      </c>
      <c r="AL9" s="16" t="str">
        <f t="shared" si="0"/>
        <v xml:space="preserve"> Status</v>
      </c>
      <c r="AM9" s="16" t="str">
        <f t="shared" si="0"/>
        <v>Maximum Water Use (Gallons per Minute Except Gallons per Cycle for Metering Faucets) Status</v>
      </c>
      <c r="AN9" s="16" t="str">
        <f t="shared" si="0"/>
        <v>Flow Water Pressure (psi) Status</v>
      </c>
      <c r="AO9" s="16" t="str">
        <f t="shared" si="0"/>
        <v xml:space="preserve"> Status</v>
      </c>
      <c r="AP9" s="61" t="str">
        <f t="shared" si="0"/>
        <v xml:space="preserve"> Status</v>
      </c>
      <c r="AQ9" s="16" t="str">
        <f t="shared" si="0"/>
        <v xml:space="preserve"> Status</v>
      </c>
      <c r="AR9" s="31"/>
      <c r="AS9" s="32"/>
      <c r="AT9" s="32"/>
      <c r="AU9" s="173" t="s">
        <v>4</v>
      </c>
      <c r="AV9" s="173"/>
      <c r="AW9" s="60"/>
      <c r="AX9" s="58" t="s">
        <v>56</v>
      </c>
      <c r="AZ9" s="33" t="s">
        <v>7</v>
      </c>
    </row>
    <row r="10" spans="1:105" s="13" customFormat="1" ht="26.25" thickTop="1" x14ac:dyDescent="0.2">
      <c r="A10" s="41">
        <v>1</v>
      </c>
      <c r="B10" s="42" t="str">
        <f t="shared" ref="B10:B73" si="1">IF(COUNTIF(X10:AQ10,"")=No_of_Columns,"",IF(COUNTIF(X10:AQ10,"ok")=No_of_Columns,"ok","Error"))</f>
        <v/>
      </c>
      <c r="C10" s="66"/>
      <c r="D10" s="23"/>
      <c r="E10" s="69"/>
      <c r="F10" s="69"/>
      <c r="G10" s="69"/>
      <c r="H10" s="23"/>
      <c r="I10" s="23"/>
      <c r="J10" s="23"/>
      <c r="K10" s="23"/>
      <c r="L10" s="23"/>
      <c r="M10" s="37"/>
      <c r="N10" s="23"/>
      <c r="O10" s="37"/>
      <c r="P10" s="23"/>
      <c r="Q10" s="34"/>
      <c r="R10" s="23"/>
      <c r="S10" s="63"/>
      <c r="T10" s="34"/>
      <c r="U10" s="34"/>
      <c r="V10" s="23"/>
      <c r="W10" s="10"/>
      <c r="X10" s="11" t="str">
        <f t="shared" ref="X10:X73" si="2">IF(COUNTA($C10:$V10)=0,"",IF(ISBLANK($C10),"Empty cell","ok"))</f>
        <v/>
      </c>
      <c r="Y10" s="11" t="str">
        <f t="shared" ref="Y10:Y73" si="3">IF(COUNTA($C10:$V10)=0,"","ok")</f>
        <v/>
      </c>
      <c r="Z10" s="11" t="str">
        <f t="shared" ref="Z10:Z73" si="4">IF(COUNTA($C10:$V10)=0,"",IF(ISBLANK($E10),"Empty cell","ok"))</f>
        <v/>
      </c>
      <c r="AA10" s="11" t="str">
        <f t="shared" ref="AA10:AA73" si="5">IF(COUNTA($C10:$V10)=0,"",IF(ISBLANK($F10),"Empty cell","ok"))</f>
        <v/>
      </c>
      <c r="AB10" s="11" t="str">
        <f t="shared" ref="AB10:AB73" si="6">IF(COUNTA($C10:$V10)=0,"",IF(ISBLANK($G10),"Empty cell","ok"))</f>
        <v/>
      </c>
      <c r="AC10" s="11" t="str">
        <f t="shared" ref="AC10:AC73" si="7">IF(COUNTA($C10:$V10)=0,"",IF(ISBLANK($H10),"Empty cell",IF(OR($H10="n",$H10="d",$H10="c",$H10="e",$H10="f"),"ok","Should be n, d, c, e, or f")))</f>
        <v/>
      </c>
      <c r="AD10" s="11" t="str">
        <f t="shared" ref="AD10:AD41" si="8">IF(COUNTA($C10:$V10)=0,"",IF(ISBLANK($I10),"Empty cell",IF($I10&lt;1,"Prod. Gr. Code should be an int. betw. 1 and "&amp;No_of_Product_Classes,IF($I10&gt;No_of_Product_Classes,"Prod. Gr. Code should be an int. betw. 1 and "&amp;No_of_Product_Classes,IF($I10=INT($I10),"ok","Prod. Gr. Code should be an int. betw. 1 and "&amp;No_of_Product_Classes)))))</f>
        <v/>
      </c>
      <c r="AE10" s="11" t="str">
        <f t="shared" ref="AE10:AE73" si="9">IF(COUNTA($C10:$V10)=0,"","ok")</f>
        <v/>
      </c>
      <c r="AF10" s="11" t="str">
        <f t="shared" ref="AF10:AF73" si="10">IF(COUNTA($C10:$V10)=0,"",IF(H10="d","ok",IF(ISBLANK($K10),"Empty cell",IF(ISNUMBER(K10)=FALSE,"Entry should be a positive integer",IF($K10&lt;1,"Entry should be a positive integer",IF($K10=INT($K10),"ok","Entry should be a positive integer"))))))</f>
        <v/>
      </c>
      <c r="AG10" s="11" t="str">
        <f t="shared" ref="AG10:AG73" si="11">IF(COUNTA($C10:$V10)=0,"",IF(H10="d","ok",IF(ISBLANK(L10),"Empty cell",IF(L10="yes","ok",IF(L10="y","ok",IF(L10="no","ok",IF(L10="n","ok","Entry should be either 'yes', 'y', 'no' or 'n'")))))))</f>
        <v/>
      </c>
      <c r="AH10" s="11" t="str">
        <f t="shared" ref="AH10:AH73" si="12">IF(COUNTA($C10:$V10)=0,"",IF(H10="d","ok",IF(ISBLANK(L10),IF(ISBLANK(M10),"ok","Waiver question not answered"),IF(OR(L10="yes",L10="y"),IF(ISBLANK(M10),"Empty cell",IF(ISNUMBER(M10),IF(M10&lt;1,"Entry should be a date in M/D/YYYY format","ok"),"Entry should be a date in M/D/YYYY format")),IF(OR(L10="no",L10="n"),IF(ISBLANK(M10),"ok","No entry should be made in cell"),IF(ISBLANK(M10),"ok","No entry should be made in cell"))))))</f>
        <v/>
      </c>
      <c r="AI10" s="11" t="str">
        <f t="shared" ref="AI10:AI73" si="13">IF(COUNTA($C10:$V10)=0,"",IF(H10="d","ok",IF(ISBLANK(N10),"Empty cell",IF(N10="yes","ok",IF(N10="y","ok",IF(N10="no","ok",IF(N10="n","ok","Entry should be either 'yes', 'y', 'no' or 'n'")))))))</f>
        <v/>
      </c>
      <c r="AJ10" s="11" t="str">
        <f t="shared" ref="AJ10:AJ73" si="14">IF(COUNTA($C10:$V10)=0,"",IF(H10="d","ok",IF(ISBLANK(N10),IF(ISBLANK(O10),"ok","Exemption question not answered"),IF(OR(N10="yes",N10="y"),IF(ISBLANK(O10),"Empty cell",IF(ISNUMBER(O10),IF(O10&lt;1,"Entry should be a date in M/D/YYYY format","ok"),"Entry should be a date in M/D/YYYY format")),IF(OR(N10="no",N10="n"),IF(ISBLANK(O10),"ok","No entry should be made in cell"),IF(ISBLANK(O10),"ok","No entry should be made in cell"))))))</f>
        <v/>
      </c>
      <c r="AK10" s="11" t="str">
        <f t="shared" ref="AK10:AL29" si="15">IF(COUNTA($C10:$V10)=0,"","ok")</f>
        <v/>
      </c>
      <c r="AL10" s="11" t="str">
        <f t="shared" si="15"/>
        <v/>
      </c>
      <c r="AM10" s="11" t="str">
        <f t="shared" ref="AM10:AM73" si="16">IF(COUNTA($C10:$V10)=0,"",IF(H10="d","ok",IF(ISBLANK($R10),"Empty cell",IF(ISNUMBER($R10),IF($R10&gt;0,"ok","Entry should be greater than 0"),"Entry should be a number"))))</f>
        <v/>
      </c>
      <c r="AN10" s="11" t="str">
        <f t="shared" ref="AN10:AN73" si="17">IF(COUNTA($C10:$V10)=0,"",IF(H10="d","ok",IF(ISBLANK($S10),"Empty cell",IF(ISNUMBER($S10),IF($S10&gt;0,"ok","Entry should be greater than 0"),"Entry should be a number"))))</f>
        <v/>
      </c>
      <c r="AO10" s="11" t="str">
        <f t="shared" ref="AO10:AQ29" si="18">IF(COUNTA($C10:$V10)=0,"","ok")</f>
        <v/>
      </c>
      <c r="AP10" s="11" t="str">
        <f t="shared" si="18"/>
        <v/>
      </c>
      <c r="AQ10" s="11" t="str">
        <f t="shared" si="18"/>
        <v/>
      </c>
      <c r="AR10" s="12"/>
      <c r="AU10" s="13" t="s">
        <v>2</v>
      </c>
      <c r="AV10" s="14">
        <v>20</v>
      </c>
      <c r="AW10" s="14"/>
      <c r="AX10" s="43" t="str">
        <f t="shared" ref="AX10:AX73" si="19">IF(AD10="ok",VLOOKUP(I10,PrClDesc,2),"")</f>
        <v/>
      </c>
      <c r="AZ10" s="15" t="s">
        <v>5</v>
      </c>
    </row>
    <row r="11" spans="1:105" s="13" customFormat="1" ht="25.5" x14ac:dyDescent="0.2">
      <c r="A11" s="41">
        <v>2</v>
      </c>
      <c r="B11" s="42" t="str">
        <f t="shared" si="1"/>
        <v/>
      </c>
      <c r="C11" s="67"/>
      <c r="D11" s="24"/>
      <c r="E11" s="70"/>
      <c r="F11" s="70"/>
      <c r="G11" s="70"/>
      <c r="H11" s="24"/>
      <c r="I11" s="24"/>
      <c r="J11" s="24"/>
      <c r="K11" s="24"/>
      <c r="L11" s="24"/>
      <c r="M11" s="38"/>
      <c r="N11" s="24"/>
      <c r="O11" s="38"/>
      <c r="P11" s="24"/>
      <c r="Q11" s="35"/>
      <c r="R11" s="24"/>
      <c r="S11" s="64"/>
      <c r="T11" s="35"/>
      <c r="U11" s="35"/>
      <c r="V11" s="24"/>
      <c r="W11" s="10"/>
      <c r="X11" s="11" t="str">
        <f t="shared" si="2"/>
        <v/>
      </c>
      <c r="Y11" s="11" t="str">
        <f t="shared" si="3"/>
        <v/>
      </c>
      <c r="Z11" s="11" t="str">
        <f t="shared" si="4"/>
        <v/>
      </c>
      <c r="AA11" s="11" t="str">
        <f t="shared" si="5"/>
        <v/>
      </c>
      <c r="AB11" s="11" t="str">
        <f t="shared" si="6"/>
        <v/>
      </c>
      <c r="AC11" s="11" t="str">
        <f t="shared" si="7"/>
        <v/>
      </c>
      <c r="AD11" s="11" t="str">
        <f t="shared" si="8"/>
        <v/>
      </c>
      <c r="AE11" s="11" t="str">
        <f t="shared" si="9"/>
        <v/>
      </c>
      <c r="AF11" s="11" t="str">
        <f t="shared" si="10"/>
        <v/>
      </c>
      <c r="AG11" s="11" t="str">
        <f t="shared" si="11"/>
        <v/>
      </c>
      <c r="AH11" s="11" t="str">
        <f t="shared" si="12"/>
        <v/>
      </c>
      <c r="AI11" s="11" t="str">
        <f t="shared" si="13"/>
        <v/>
      </c>
      <c r="AJ11" s="11" t="str">
        <f t="shared" si="14"/>
        <v/>
      </c>
      <c r="AK11" s="11" t="str">
        <f t="shared" si="15"/>
        <v/>
      </c>
      <c r="AL11" s="11" t="str">
        <f t="shared" si="15"/>
        <v/>
      </c>
      <c r="AM11" s="11" t="str">
        <f t="shared" si="16"/>
        <v/>
      </c>
      <c r="AN11" s="11" t="str">
        <f t="shared" si="17"/>
        <v/>
      </c>
      <c r="AO11" s="11" t="str">
        <f t="shared" si="18"/>
        <v/>
      </c>
      <c r="AP11" s="11" t="str">
        <f t="shared" si="18"/>
        <v/>
      </c>
      <c r="AQ11" s="11" t="str">
        <f t="shared" si="18"/>
        <v/>
      </c>
      <c r="AR11" s="12"/>
      <c r="AU11" s="13" t="s">
        <v>3</v>
      </c>
      <c r="AV11" s="14">
        <v>5</v>
      </c>
      <c r="AW11" s="14"/>
      <c r="AX11" s="43" t="str">
        <f t="shared" si="19"/>
        <v/>
      </c>
      <c r="AZ11" s="15" t="s">
        <v>5</v>
      </c>
    </row>
    <row r="12" spans="1:105" s="13" customFormat="1" ht="25.5" x14ac:dyDescent="0.2">
      <c r="A12" s="41">
        <v>3</v>
      </c>
      <c r="B12" s="42" t="str">
        <f t="shared" si="1"/>
        <v/>
      </c>
      <c r="C12" s="67"/>
      <c r="D12" s="24"/>
      <c r="E12" s="70"/>
      <c r="F12" s="70"/>
      <c r="G12" s="70"/>
      <c r="H12" s="24"/>
      <c r="I12" s="24"/>
      <c r="J12" s="24"/>
      <c r="K12" s="24"/>
      <c r="L12" s="24"/>
      <c r="M12" s="38"/>
      <c r="N12" s="24"/>
      <c r="O12" s="38"/>
      <c r="P12" s="24"/>
      <c r="Q12" s="35"/>
      <c r="R12" s="24"/>
      <c r="S12" s="64"/>
      <c r="T12" s="35"/>
      <c r="U12" s="35"/>
      <c r="V12" s="24"/>
      <c r="W12" s="10"/>
      <c r="X12" s="11" t="str">
        <f t="shared" si="2"/>
        <v/>
      </c>
      <c r="Y12" s="11" t="str">
        <f t="shared" si="3"/>
        <v/>
      </c>
      <c r="Z12" s="11" t="str">
        <f t="shared" si="4"/>
        <v/>
      </c>
      <c r="AA12" s="11" t="str">
        <f t="shared" si="5"/>
        <v/>
      </c>
      <c r="AB12" s="11" t="str">
        <f t="shared" si="6"/>
        <v/>
      </c>
      <c r="AC12" s="11" t="str">
        <f t="shared" si="7"/>
        <v/>
      </c>
      <c r="AD12" s="11" t="str">
        <f t="shared" si="8"/>
        <v/>
      </c>
      <c r="AE12" s="11" t="str">
        <f t="shared" si="9"/>
        <v/>
      </c>
      <c r="AF12" s="11" t="str">
        <f t="shared" si="10"/>
        <v/>
      </c>
      <c r="AG12" s="11" t="str">
        <f t="shared" si="11"/>
        <v/>
      </c>
      <c r="AH12" s="11" t="str">
        <f t="shared" si="12"/>
        <v/>
      </c>
      <c r="AI12" s="11" t="str">
        <f t="shared" si="13"/>
        <v/>
      </c>
      <c r="AJ12" s="11" t="str">
        <f t="shared" si="14"/>
        <v/>
      </c>
      <c r="AK12" s="11" t="str">
        <f t="shared" si="15"/>
        <v/>
      </c>
      <c r="AL12" s="11" t="str">
        <f t="shared" si="15"/>
        <v/>
      </c>
      <c r="AM12" s="11" t="str">
        <f t="shared" si="16"/>
        <v/>
      </c>
      <c r="AN12" s="11" t="str">
        <f t="shared" si="17"/>
        <v/>
      </c>
      <c r="AO12" s="11" t="str">
        <f t="shared" si="18"/>
        <v/>
      </c>
      <c r="AP12" s="11" t="str">
        <f t="shared" si="18"/>
        <v/>
      </c>
      <c r="AQ12" s="11" t="str">
        <f t="shared" si="18"/>
        <v/>
      </c>
      <c r="AR12" s="12"/>
      <c r="AV12" s="14"/>
      <c r="AW12" s="14"/>
      <c r="AX12" s="43" t="str">
        <f t="shared" si="19"/>
        <v/>
      </c>
      <c r="AZ12" s="15" t="s">
        <v>5</v>
      </c>
    </row>
    <row r="13" spans="1:105" s="13" customFormat="1" ht="25.5" customHeight="1" x14ac:dyDescent="0.2">
      <c r="A13" s="41">
        <v>4</v>
      </c>
      <c r="B13" s="42" t="str">
        <f t="shared" si="1"/>
        <v/>
      </c>
      <c r="C13" s="67"/>
      <c r="D13" s="24"/>
      <c r="E13" s="70"/>
      <c r="F13" s="70"/>
      <c r="G13" s="70"/>
      <c r="H13" s="24"/>
      <c r="I13" s="24"/>
      <c r="J13" s="24"/>
      <c r="K13" s="24"/>
      <c r="L13" s="24"/>
      <c r="M13" s="38"/>
      <c r="N13" s="24"/>
      <c r="O13" s="38"/>
      <c r="P13" s="24"/>
      <c r="Q13" s="35"/>
      <c r="R13" s="24"/>
      <c r="S13" s="64"/>
      <c r="T13" s="35"/>
      <c r="U13" s="35"/>
      <c r="V13" s="24"/>
      <c r="W13" s="10"/>
      <c r="X13" s="11" t="str">
        <f t="shared" si="2"/>
        <v/>
      </c>
      <c r="Y13" s="11" t="str">
        <f t="shared" si="3"/>
        <v/>
      </c>
      <c r="Z13" s="11" t="str">
        <f t="shared" si="4"/>
        <v/>
      </c>
      <c r="AA13" s="11" t="str">
        <f t="shared" si="5"/>
        <v/>
      </c>
      <c r="AB13" s="11" t="str">
        <f t="shared" si="6"/>
        <v/>
      </c>
      <c r="AC13" s="11" t="str">
        <f t="shared" si="7"/>
        <v/>
      </c>
      <c r="AD13" s="11" t="str">
        <f t="shared" si="8"/>
        <v/>
      </c>
      <c r="AE13" s="11" t="str">
        <f t="shared" si="9"/>
        <v/>
      </c>
      <c r="AF13" s="11" t="str">
        <f t="shared" si="10"/>
        <v/>
      </c>
      <c r="AG13" s="11" t="str">
        <f t="shared" si="11"/>
        <v/>
      </c>
      <c r="AH13" s="11" t="str">
        <f t="shared" si="12"/>
        <v/>
      </c>
      <c r="AI13" s="11" t="str">
        <f t="shared" si="13"/>
        <v/>
      </c>
      <c r="AJ13" s="11" t="str">
        <f t="shared" si="14"/>
        <v/>
      </c>
      <c r="AK13" s="11" t="str">
        <f t="shared" si="15"/>
        <v/>
      </c>
      <c r="AL13" s="11" t="str">
        <f t="shared" si="15"/>
        <v/>
      </c>
      <c r="AM13" s="11" t="str">
        <f t="shared" si="16"/>
        <v/>
      </c>
      <c r="AN13" s="11" t="str">
        <f t="shared" si="17"/>
        <v/>
      </c>
      <c r="AO13" s="11" t="str">
        <f t="shared" si="18"/>
        <v/>
      </c>
      <c r="AP13" s="11" t="str">
        <f t="shared" si="18"/>
        <v/>
      </c>
      <c r="AQ13" s="11" t="str">
        <f t="shared" si="18"/>
        <v/>
      </c>
      <c r="AR13" s="12"/>
      <c r="AU13" s="15"/>
      <c r="AV13" s="12"/>
      <c r="AW13" s="12"/>
      <c r="AX13" s="43" t="str">
        <f t="shared" si="19"/>
        <v/>
      </c>
      <c r="AZ13" s="15" t="s">
        <v>5</v>
      </c>
    </row>
    <row r="14" spans="1:105" s="13" customFormat="1" ht="25.5" x14ac:dyDescent="0.2">
      <c r="A14" s="41">
        <v>5</v>
      </c>
      <c r="B14" s="42" t="str">
        <f t="shared" si="1"/>
        <v/>
      </c>
      <c r="C14" s="67"/>
      <c r="D14" s="24"/>
      <c r="E14" s="70"/>
      <c r="F14" s="70"/>
      <c r="G14" s="70"/>
      <c r="H14" s="24"/>
      <c r="I14" s="24"/>
      <c r="J14" s="24"/>
      <c r="K14" s="24"/>
      <c r="L14" s="24"/>
      <c r="M14" s="38"/>
      <c r="N14" s="24"/>
      <c r="O14" s="38"/>
      <c r="P14" s="24"/>
      <c r="Q14" s="35"/>
      <c r="R14" s="24"/>
      <c r="S14" s="64"/>
      <c r="T14" s="35"/>
      <c r="U14" s="35"/>
      <c r="V14" s="24"/>
      <c r="W14" s="10"/>
      <c r="X14" s="11" t="str">
        <f t="shared" si="2"/>
        <v/>
      </c>
      <c r="Y14" s="11" t="str">
        <f t="shared" si="3"/>
        <v/>
      </c>
      <c r="Z14" s="11" t="str">
        <f t="shared" si="4"/>
        <v/>
      </c>
      <c r="AA14" s="11" t="str">
        <f t="shared" si="5"/>
        <v/>
      </c>
      <c r="AB14" s="11" t="str">
        <f t="shared" si="6"/>
        <v/>
      </c>
      <c r="AC14" s="11" t="str">
        <f t="shared" si="7"/>
        <v/>
      </c>
      <c r="AD14" s="11" t="str">
        <f t="shared" si="8"/>
        <v/>
      </c>
      <c r="AE14" s="11" t="str">
        <f t="shared" si="9"/>
        <v/>
      </c>
      <c r="AF14" s="11" t="str">
        <f t="shared" si="10"/>
        <v/>
      </c>
      <c r="AG14" s="11" t="str">
        <f t="shared" si="11"/>
        <v/>
      </c>
      <c r="AH14" s="11" t="str">
        <f t="shared" si="12"/>
        <v/>
      </c>
      <c r="AI14" s="11" t="str">
        <f t="shared" si="13"/>
        <v/>
      </c>
      <c r="AJ14" s="11" t="str">
        <f t="shared" si="14"/>
        <v/>
      </c>
      <c r="AK14" s="11" t="str">
        <f t="shared" si="15"/>
        <v/>
      </c>
      <c r="AL14" s="11" t="str">
        <f t="shared" si="15"/>
        <v/>
      </c>
      <c r="AM14" s="11" t="str">
        <f t="shared" si="16"/>
        <v/>
      </c>
      <c r="AN14" s="11" t="str">
        <f t="shared" si="17"/>
        <v/>
      </c>
      <c r="AO14" s="11" t="str">
        <f t="shared" si="18"/>
        <v/>
      </c>
      <c r="AP14" s="11" t="str">
        <f t="shared" si="18"/>
        <v/>
      </c>
      <c r="AQ14" s="11" t="str">
        <f t="shared" si="18"/>
        <v/>
      </c>
      <c r="AR14" s="12"/>
      <c r="AU14" s="56"/>
      <c r="AV14" s="31"/>
      <c r="AW14" s="31"/>
      <c r="AX14" s="43" t="str">
        <f t="shared" si="19"/>
        <v/>
      </c>
      <c r="AZ14" s="15" t="s">
        <v>5</v>
      </c>
    </row>
    <row r="15" spans="1:105" s="13" customFormat="1" ht="25.5" x14ac:dyDescent="0.2">
      <c r="A15" s="41">
        <v>6</v>
      </c>
      <c r="B15" s="42" t="str">
        <f t="shared" si="1"/>
        <v/>
      </c>
      <c r="C15" s="67"/>
      <c r="D15" s="24"/>
      <c r="E15" s="70"/>
      <c r="F15" s="70"/>
      <c r="G15" s="70"/>
      <c r="H15" s="24"/>
      <c r="I15" s="24"/>
      <c r="J15" s="24"/>
      <c r="K15" s="24"/>
      <c r="L15" s="24"/>
      <c r="M15" s="38"/>
      <c r="N15" s="24"/>
      <c r="O15" s="38"/>
      <c r="P15" s="24"/>
      <c r="Q15" s="35"/>
      <c r="R15" s="24"/>
      <c r="S15" s="64"/>
      <c r="T15" s="35"/>
      <c r="U15" s="35"/>
      <c r="V15" s="24"/>
      <c r="W15" s="10"/>
      <c r="X15" s="11" t="str">
        <f t="shared" si="2"/>
        <v/>
      </c>
      <c r="Y15" s="11" t="str">
        <f t="shared" si="3"/>
        <v/>
      </c>
      <c r="Z15" s="11" t="str">
        <f t="shared" si="4"/>
        <v/>
      </c>
      <c r="AA15" s="11" t="str">
        <f t="shared" si="5"/>
        <v/>
      </c>
      <c r="AB15" s="11" t="str">
        <f t="shared" si="6"/>
        <v/>
      </c>
      <c r="AC15" s="11" t="str">
        <f t="shared" si="7"/>
        <v/>
      </c>
      <c r="AD15" s="11" t="str">
        <f t="shared" si="8"/>
        <v/>
      </c>
      <c r="AE15" s="11" t="str">
        <f t="shared" si="9"/>
        <v/>
      </c>
      <c r="AF15" s="11" t="str">
        <f t="shared" si="10"/>
        <v/>
      </c>
      <c r="AG15" s="11" t="str">
        <f t="shared" si="11"/>
        <v/>
      </c>
      <c r="AH15" s="11" t="str">
        <f t="shared" si="12"/>
        <v/>
      </c>
      <c r="AI15" s="11" t="str">
        <f t="shared" si="13"/>
        <v/>
      </c>
      <c r="AJ15" s="11" t="str">
        <f t="shared" si="14"/>
        <v/>
      </c>
      <c r="AK15" s="11" t="str">
        <f t="shared" si="15"/>
        <v/>
      </c>
      <c r="AL15" s="11" t="str">
        <f t="shared" si="15"/>
        <v/>
      </c>
      <c r="AM15" s="11" t="str">
        <f t="shared" si="16"/>
        <v/>
      </c>
      <c r="AN15" s="11" t="str">
        <f t="shared" si="17"/>
        <v/>
      </c>
      <c r="AO15" s="11" t="str">
        <f t="shared" si="18"/>
        <v/>
      </c>
      <c r="AP15" s="11" t="str">
        <f t="shared" si="18"/>
        <v/>
      </c>
      <c r="AQ15" s="11" t="str">
        <f t="shared" si="18"/>
        <v/>
      </c>
      <c r="AR15" s="12"/>
      <c r="AU15" s="14"/>
      <c r="AV15" s="14"/>
      <c r="AW15" s="14"/>
      <c r="AX15" s="43" t="str">
        <f t="shared" si="19"/>
        <v/>
      </c>
      <c r="AZ15" s="15" t="s">
        <v>5</v>
      </c>
    </row>
    <row r="16" spans="1:105" s="13" customFormat="1" ht="25.5" x14ac:dyDescent="0.2">
      <c r="A16" s="41">
        <v>7</v>
      </c>
      <c r="B16" s="42" t="str">
        <f t="shared" si="1"/>
        <v/>
      </c>
      <c r="C16" s="67"/>
      <c r="D16" s="24"/>
      <c r="E16" s="70"/>
      <c r="F16" s="70"/>
      <c r="G16" s="70"/>
      <c r="H16" s="24"/>
      <c r="I16" s="24"/>
      <c r="J16" s="24"/>
      <c r="K16" s="24"/>
      <c r="L16" s="24"/>
      <c r="M16" s="38"/>
      <c r="N16" s="24"/>
      <c r="O16" s="38"/>
      <c r="P16" s="24"/>
      <c r="Q16" s="35"/>
      <c r="R16" s="24"/>
      <c r="S16" s="64"/>
      <c r="T16" s="35"/>
      <c r="U16" s="35"/>
      <c r="V16" s="24"/>
      <c r="W16" s="10"/>
      <c r="X16" s="11" t="str">
        <f t="shared" si="2"/>
        <v/>
      </c>
      <c r="Y16" s="11" t="str">
        <f t="shared" si="3"/>
        <v/>
      </c>
      <c r="Z16" s="11" t="str">
        <f t="shared" si="4"/>
        <v/>
      </c>
      <c r="AA16" s="11" t="str">
        <f t="shared" si="5"/>
        <v/>
      </c>
      <c r="AB16" s="11" t="str">
        <f t="shared" si="6"/>
        <v/>
      </c>
      <c r="AC16" s="11" t="str">
        <f t="shared" si="7"/>
        <v/>
      </c>
      <c r="AD16" s="11" t="str">
        <f t="shared" si="8"/>
        <v/>
      </c>
      <c r="AE16" s="11" t="str">
        <f t="shared" si="9"/>
        <v/>
      </c>
      <c r="AF16" s="11" t="str">
        <f t="shared" si="10"/>
        <v/>
      </c>
      <c r="AG16" s="11" t="str">
        <f t="shared" si="11"/>
        <v/>
      </c>
      <c r="AH16" s="11" t="str">
        <f t="shared" si="12"/>
        <v/>
      </c>
      <c r="AI16" s="11" t="str">
        <f t="shared" si="13"/>
        <v/>
      </c>
      <c r="AJ16" s="11" t="str">
        <f t="shared" si="14"/>
        <v/>
      </c>
      <c r="AK16" s="11" t="str">
        <f t="shared" si="15"/>
        <v/>
      </c>
      <c r="AL16" s="11" t="str">
        <f t="shared" si="15"/>
        <v/>
      </c>
      <c r="AM16" s="11" t="str">
        <f t="shared" si="16"/>
        <v/>
      </c>
      <c r="AN16" s="11" t="str">
        <f t="shared" si="17"/>
        <v/>
      </c>
      <c r="AO16" s="11" t="str">
        <f t="shared" si="18"/>
        <v/>
      </c>
      <c r="AP16" s="11" t="str">
        <f t="shared" si="18"/>
        <v/>
      </c>
      <c r="AQ16" s="11" t="str">
        <f t="shared" si="18"/>
        <v/>
      </c>
      <c r="AR16" s="12"/>
      <c r="AU16" s="14"/>
      <c r="AV16" s="14"/>
      <c r="AW16" s="14"/>
      <c r="AX16" s="43" t="str">
        <f t="shared" si="19"/>
        <v/>
      </c>
      <c r="AZ16" s="15" t="s">
        <v>5</v>
      </c>
    </row>
    <row r="17" spans="1:52" s="13" customFormat="1" ht="25.5" x14ac:dyDescent="0.2">
      <c r="A17" s="41">
        <v>8</v>
      </c>
      <c r="B17" s="42" t="str">
        <f t="shared" si="1"/>
        <v/>
      </c>
      <c r="C17" s="67"/>
      <c r="D17" s="24"/>
      <c r="E17" s="70"/>
      <c r="F17" s="70"/>
      <c r="G17" s="70"/>
      <c r="H17" s="24"/>
      <c r="I17" s="24"/>
      <c r="J17" s="24"/>
      <c r="K17" s="24"/>
      <c r="L17" s="24"/>
      <c r="M17" s="38"/>
      <c r="N17" s="24"/>
      <c r="O17" s="38"/>
      <c r="P17" s="24"/>
      <c r="Q17" s="35"/>
      <c r="R17" s="24"/>
      <c r="S17" s="64"/>
      <c r="T17" s="35"/>
      <c r="U17" s="35"/>
      <c r="V17" s="24"/>
      <c r="W17" s="10"/>
      <c r="X17" s="11" t="str">
        <f t="shared" si="2"/>
        <v/>
      </c>
      <c r="Y17" s="11" t="str">
        <f t="shared" si="3"/>
        <v/>
      </c>
      <c r="Z17" s="11" t="str">
        <f t="shared" si="4"/>
        <v/>
      </c>
      <c r="AA17" s="11" t="str">
        <f t="shared" si="5"/>
        <v/>
      </c>
      <c r="AB17" s="11" t="str">
        <f t="shared" si="6"/>
        <v/>
      </c>
      <c r="AC17" s="11" t="str">
        <f t="shared" si="7"/>
        <v/>
      </c>
      <c r="AD17" s="11" t="str">
        <f t="shared" si="8"/>
        <v/>
      </c>
      <c r="AE17" s="11" t="str">
        <f t="shared" si="9"/>
        <v/>
      </c>
      <c r="AF17" s="11" t="str">
        <f t="shared" si="10"/>
        <v/>
      </c>
      <c r="AG17" s="11" t="str">
        <f t="shared" si="11"/>
        <v/>
      </c>
      <c r="AH17" s="11" t="str">
        <f t="shared" si="12"/>
        <v/>
      </c>
      <c r="AI17" s="11" t="str">
        <f t="shared" si="13"/>
        <v/>
      </c>
      <c r="AJ17" s="11" t="str">
        <f t="shared" si="14"/>
        <v/>
      </c>
      <c r="AK17" s="11" t="str">
        <f t="shared" si="15"/>
        <v/>
      </c>
      <c r="AL17" s="11" t="str">
        <f t="shared" si="15"/>
        <v/>
      </c>
      <c r="AM17" s="11" t="str">
        <f t="shared" si="16"/>
        <v/>
      </c>
      <c r="AN17" s="11" t="str">
        <f t="shared" si="17"/>
        <v/>
      </c>
      <c r="AO17" s="11" t="str">
        <f t="shared" si="18"/>
        <v/>
      </c>
      <c r="AP17" s="11" t="str">
        <f t="shared" si="18"/>
        <v/>
      </c>
      <c r="AQ17" s="11" t="str">
        <f t="shared" si="18"/>
        <v/>
      </c>
      <c r="AR17" s="12"/>
      <c r="AU17" s="14"/>
      <c r="AV17" s="14"/>
      <c r="AW17" s="14"/>
      <c r="AX17" s="43" t="str">
        <f t="shared" si="19"/>
        <v/>
      </c>
      <c r="AZ17" s="15" t="s">
        <v>5</v>
      </c>
    </row>
    <row r="18" spans="1:52" s="13" customFormat="1" ht="25.5" x14ac:dyDescent="0.2">
      <c r="A18" s="41">
        <v>9</v>
      </c>
      <c r="B18" s="42" t="str">
        <f t="shared" si="1"/>
        <v/>
      </c>
      <c r="C18" s="67"/>
      <c r="D18" s="24"/>
      <c r="E18" s="70"/>
      <c r="F18" s="70"/>
      <c r="G18" s="70"/>
      <c r="H18" s="24"/>
      <c r="I18" s="24"/>
      <c r="J18" s="24"/>
      <c r="K18" s="24"/>
      <c r="L18" s="24"/>
      <c r="M18" s="38"/>
      <c r="N18" s="24"/>
      <c r="O18" s="38"/>
      <c r="P18" s="24"/>
      <c r="Q18" s="35"/>
      <c r="R18" s="24"/>
      <c r="S18" s="64"/>
      <c r="T18" s="35"/>
      <c r="U18" s="35"/>
      <c r="V18" s="24"/>
      <c r="W18" s="10"/>
      <c r="X18" s="11" t="str">
        <f t="shared" si="2"/>
        <v/>
      </c>
      <c r="Y18" s="11" t="str">
        <f t="shared" si="3"/>
        <v/>
      </c>
      <c r="Z18" s="11" t="str">
        <f t="shared" si="4"/>
        <v/>
      </c>
      <c r="AA18" s="11" t="str">
        <f t="shared" si="5"/>
        <v/>
      </c>
      <c r="AB18" s="11" t="str">
        <f t="shared" si="6"/>
        <v/>
      </c>
      <c r="AC18" s="11" t="str">
        <f t="shared" si="7"/>
        <v/>
      </c>
      <c r="AD18" s="11" t="str">
        <f t="shared" si="8"/>
        <v/>
      </c>
      <c r="AE18" s="11" t="str">
        <f t="shared" si="9"/>
        <v/>
      </c>
      <c r="AF18" s="11" t="str">
        <f t="shared" si="10"/>
        <v/>
      </c>
      <c r="AG18" s="11" t="str">
        <f t="shared" si="11"/>
        <v/>
      </c>
      <c r="AH18" s="11" t="str">
        <f t="shared" si="12"/>
        <v/>
      </c>
      <c r="AI18" s="11" t="str">
        <f t="shared" si="13"/>
        <v/>
      </c>
      <c r="AJ18" s="11" t="str">
        <f t="shared" si="14"/>
        <v/>
      </c>
      <c r="AK18" s="11" t="str">
        <f t="shared" si="15"/>
        <v/>
      </c>
      <c r="AL18" s="11" t="str">
        <f t="shared" si="15"/>
        <v/>
      </c>
      <c r="AM18" s="11" t="str">
        <f t="shared" si="16"/>
        <v/>
      </c>
      <c r="AN18" s="11" t="str">
        <f t="shared" si="17"/>
        <v/>
      </c>
      <c r="AO18" s="11" t="str">
        <f t="shared" si="18"/>
        <v/>
      </c>
      <c r="AP18" s="11" t="str">
        <f t="shared" si="18"/>
        <v/>
      </c>
      <c r="AQ18" s="11" t="str">
        <f t="shared" si="18"/>
        <v/>
      </c>
      <c r="AR18" s="12"/>
      <c r="AU18" s="14"/>
      <c r="AV18" s="14"/>
      <c r="AW18" s="14"/>
      <c r="AX18" s="43" t="str">
        <f t="shared" si="19"/>
        <v/>
      </c>
      <c r="AZ18" s="15" t="s">
        <v>5</v>
      </c>
    </row>
    <row r="19" spans="1:52" s="13" customFormat="1" ht="25.5" x14ac:dyDescent="0.2">
      <c r="A19" s="41">
        <v>10</v>
      </c>
      <c r="B19" s="42" t="str">
        <f t="shared" si="1"/>
        <v/>
      </c>
      <c r="C19" s="67"/>
      <c r="D19" s="24"/>
      <c r="E19" s="70"/>
      <c r="F19" s="70"/>
      <c r="G19" s="70"/>
      <c r="H19" s="24"/>
      <c r="I19" s="24"/>
      <c r="J19" s="24"/>
      <c r="K19" s="24"/>
      <c r="L19" s="24"/>
      <c r="M19" s="38"/>
      <c r="N19" s="24"/>
      <c r="O19" s="38"/>
      <c r="P19" s="24"/>
      <c r="Q19" s="35"/>
      <c r="R19" s="24"/>
      <c r="S19" s="64"/>
      <c r="T19" s="35"/>
      <c r="U19" s="35"/>
      <c r="V19" s="24"/>
      <c r="W19" s="10"/>
      <c r="X19" s="11" t="str">
        <f t="shared" si="2"/>
        <v/>
      </c>
      <c r="Y19" s="11" t="str">
        <f t="shared" si="3"/>
        <v/>
      </c>
      <c r="Z19" s="11" t="str">
        <f t="shared" si="4"/>
        <v/>
      </c>
      <c r="AA19" s="11" t="str">
        <f t="shared" si="5"/>
        <v/>
      </c>
      <c r="AB19" s="11" t="str">
        <f t="shared" si="6"/>
        <v/>
      </c>
      <c r="AC19" s="11" t="str">
        <f t="shared" si="7"/>
        <v/>
      </c>
      <c r="AD19" s="11" t="str">
        <f t="shared" si="8"/>
        <v/>
      </c>
      <c r="AE19" s="11" t="str">
        <f t="shared" si="9"/>
        <v/>
      </c>
      <c r="AF19" s="11" t="str">
        <f t="shared" si="10"/>
        <v/>
      </c>
      <c r="AG19" s="11" t="str">
        <f t="shared" si="11"/>
        <v/>
      </c>
      <c r="AH19" s="11" t="str">
        <f t="shared" si="12"/>
        <v/>
      </c>
      <c r="AI19" s="11" t="str">
        <f t="shared" si="13"/>
        <v/>
      </c>
      <c r="AJ19" s="11" t="str">
        <f t="shared" si="14"/>
        <v/>
      </c>
      <c r="AK19" s="11" t="str">
        <f t="shared" si="15"/>
        <v/>
      </c>
      <c r="AL19" s="11" t="str">
        <f t="shared" si="15"/>
        <v/>
      </c>
      <c r="AM19" s="11" t="str">
        <f t="shared" si="16"/>
        <v/>
      </c>
      <c r="AN19" s="11" t="str">
        <f t="shared" si="17"/>
        <v/>
      </c>
      <c r="AO19" s="11" t="str">
        <f t="shared" si="18"/>
        <v/>
      </c>
      <c r="AP19" s="11" t="str">
        <f t="shared" si="18"/>
        <v/>
      </c>
      <c r="AQ19" s="11" t="str">
        <f t="shared" si="18"/>
        <v/>
      </c>
      <c r="AR19" s="12"/>
      <c r="AU19" s="14"/>
      <c r="AV19" s="14"/>
      <c r="AW19" s="14"/>
      <c r="AX19" s="43" t="str">
        <f t="shared" si="19"/>
        <v/>
      </c>
      <c r="AZ19" s="15" t="s">
        <v>5</v>
      </c>
    </row>
    <row r="20" spans="1:52" s="13" customFormat="1" ht="25.5" x14ac:dyDescent="0.2">
      <c r="A20" s="41">
        <v>11</v>
      </c>
      <c r="B20" s="42" t="str">
        <f t="shared" si="1"/>
        <v/>
      </c>
      <c r="C20" s="67"/>
      <c r="D20" s="24"/>
      <c r="E20" s="70"/>
      <c r="F20" s="70"/>
      <c r="G20" s="70"/>
      <c r="H20" s="24"/>
      <c r="I20" s="24"/>
      <c r="J20" s="24"/>
      <c r="K20" s="24"/>
      <c r="L20" s="24"/>
      <c r="M20" s="38"/>
      <c r="N20" s="24"/>
      <c r="O20" s="38"/>
      <c r="P20" s="24"/>
      <c r="Q20" s="35"/>
      <c r="R20" s="24"/>
      <c r="S20" s="64"/>
      <c r="T20" s="35"/>
      <c r="U20" s="35"/>
      <c r="V20" s="24"/>
      <c r="W20" s="10"/>
      <c r="X20" s="11" t="str">
        <f t="shared" si="2"/>
        <v/>
      </c>
      <c r="Y20" s="11" t="str">
        <f t="shared" si="3"/>
        <v/>
      </c>
      <c r="Z20" s="11" t="str">
        <f t="shared" si="4"/>
        <v/>
      </c>
      <c r="AA20" s="11" t="str">
        <f t="shared" si="5"/>
        <v/>
      </c>
      <c r="AB20" s="11" t="str">
        <f t="shared" si="6"/>
        <v/>
      </c>
      <c r="AC20" s="11" t="str">
        <f t="shared" si="7"/>
        <v/>
      </c>
      <c r="AD20" s="11" t="str">
        <f t="shared" si="8"/>
        <v/>
      </c>
      <c r="AE20" s="11" t="str">
        <f t="shared" si="9"/>
        <v/>
      </c>
      <c r="AF20" s="11" t="str">
        <f t="shared" si="10"/>
        <v/>
      </c>
      <c r="AG20" s="11" t="str">
        <f t="shared" si="11"/>
        <v/>
      </c>
      <c r="AH20" s="11" t="str">
        <f t="shared" si="12"/>
        <v/>
      </c>
      <c r="AI20" s="11" t="str">
        <f t="shared" si="13"/>
        <v/>
      </c>
      <c r="AJ20" s="11" t="str">
        <f t="shared" si="14"/>
        <v/>
      </c>
      <c r="AK20" s="11" t="str">
        <f t="shared" si="15"/>
        <v/>
      </c>
      <c r="AL20" s="11" t="str">
        <f t="shared" si="15"/>
        <v/>
      </c>
      <c r="AM20" s="11" t="str">
        <f t="shared" si="16"/>
        <v/>
      </c>
      <c r="AN20" s="11" t="str">
        <f t="shared" si="17"/>
        <v/>
      </c>
      <c r="AO20" s="11" t="str">
        <f t="shared" si="18"/>
        <v/>
      </c>
      <c r="AP20" s="11" t="str">
        <f t="shared" si="18"/>
        <v/>
      </c>
      <c r="AQ20" s="11" t="str">
        <f t="shared" si="18"/>
        <v/>
      </c>
      <c r="AR20" s="12"/>
      <c r="AU20" s="14"/>
      <c r="AV20" s="14"/>
      <c r="AW20" s="14"/>
      <c r="AX20" s="43" t="str">
        <f t="shared" si="19"/>
        <v/>
      </c>
      <c r="AZ20" s="15" t="s">
        <v>5</v>
      </c>
    </row>
    <row r="21" spans="1:52" s="13" customFormat="1" ht="25.5" x14ac:dyDescent="0.2">
      <c r="A21" s="41">
        <v>12</v>
      </c>
      <c r="B21" s="42" t="str">
        <f t="shared" si="1"/>
        <v/>
      </c>
      <c r="C21" s="67"/>
      <c r="D21" s="24"/>
      <c r="E21" s="70"/>
      <c r="F21" s="70"/>
      <c r="G21" s="70"/>
      <c r="H21" s="24"/>
      <c r="I21" s="24"/>
      <c r="J21" s="24"/>
      <c r="K21" s="24"/>
      <c r="L21" s="24"/>
      <c r="M21" s="38"/>
      <c r="N21" s="24"/>
      <c r="O21" s="38"/>
      <c r="P21" s="24"/>
      <c r="Q21" s="35"/>
      <c r="R21" s="24"/>
      <c r="S21" s="64"/>
      <c r="T21" s="35"/>
      <c r="U21" s="35"/>
      <c r="V21" s="24"/>
      <c r="W21" s="10"/>
      <c r="X21" s="11" t="str">
        <f t="shared" si="2"/>
        <v/>
      </c>
      <c r="Y21" s="11" t="str">
        <f t="shared" si="3"/>
        <v/>
      </c>
      <c r="Z21" s="11" t="str">
        <f t="shared" si="4"/>
        <v/>
      </c>
      <c r="AA21" s="11" t="str">
        <f t="shared" si="5"/>
        <v/>
      </c>
      <c r="AB21" s="11" t="str">
        <f t="shared" si="6"/>
        <v/>
      </c>
      <c r="AC21" s="11" t="str">
        <f t="shared" si="7"/>
        <v/>
      </c>
      <c r="AD21" s="11" t="str">
        <f t="shared" si="8"/>
        <v/>
      </c>
      <c r="AE21" s="11" t="str">
        <f t="shared" si="9"/>
        <v/>
      </c>
      <c r="AF21" s="11" t="str">
        <f t="shared" si="10"/>
        <v/>
      </c>
      <c r="AG21" s="11" t="str">
        <f t="shared" si="11"/>
        <v/>
      </c>
      <c r="AH21" s="11" t="str">
        <f t="shared" si="12"/>
        <v/>
      </c>
      <c r="AI21" s="11" t="str">
        <f t="shared" si="13"/>
        <v/>
      </c>
      <c r="AJ21" s="11" t="str">
        <f t="shared" si="14"/>
        <v/>
      </c>
      <c r="AK21" s="11" t="str">
        <f t="shared" si="15"/>
        <v/>
      </c>
      <c r="AL21" s="11" t="str">
        <f t="shared" si="15"/>
        <v/>
      </c>
      <c r="AM21" s="11" t="str">
        <f t="shared" si="16"/>
        <v/>
      </c>
      <c r="AN21" s="11" t="str">
        <f t="shared" si="17"/>
        <v/>
      </c>
      <c r="AO21" s="11" t="str">
        <f t="shared" si="18"/>
        <v/>
      </c>
      <c r="AP21" s="11" t="str">
        <f t="shared" si="18"/>
        <v/>
      </c>
      <c r="AQ21" s="11" t="str">
        <f t="shared" si="18"/>
        <v/>
      </c>
      <c r="AR21" s="12"/>
      <c r="AU21" s="14"/>
      <c r="AV21" s="14"/>
      <c r="AW21" s="14"/>
      <c r="AX21" s="43" t="str">
        <f t="shared" si="19"/>
        <v/>
      </c>
      <c r="AZ21" s="15" t="s">
        <v>5</v>
      </c>
    </row>
    <row r="22" spans="1:52" s="13" customFormat="1" ht="25.5" x14ac:dyDescent="0.2">
      <c r="A22" s="41">
        <v>13</v>
      </c>
      <c r="B22" s="42" t="str">
        <f t="shared" si="1"/>
        <v/>
      </c>
      <c r="C22" s="67"/>
      <c r="D22" s="24"/>
      <c r="E22" s="70"/>
      <c r="F22" s="70"/>
      <c r="G22" s="70"/>
      <c r="H22" s="24"/>
      <c r="I22" s="24"/>
      <c r="J22" s="24"/>
      <c r="K22" s="24"/>
      <c r="L22" s="24"/>
      <c r="M22" s="38"/>
      <c r="N22" s="24"/>
      <c r="O22" s="38"/>
      <c r="P22" s="24"/>
      <c r="Q22" s="35"/>
      <c r="R22" s="24"/>
      <c r="S22" s="64"/>
      <c r="T22" s="35"/>
      <c r="U22" s="35"/>
      <c r="V22" s="24"/>
      <c r="W22" s="10"/>
      <c r="X22" s="11" t="str">
        <f t="shared" si="2"/>
        <v/>
      </c>
      <c r="Y22" s="11" t="str">
        <f t="shared" si="3"/>
        <v/>
      </c>
      <c r="Z22" s="11" t="str">
        <f t="shared" si="4"/>
        <v/>
      </c>
      <c r="AA22" s="11" t="str">
        <f t="shared" si="5"/>
        <v/>
      </c>
      <c r="AB22" s="11" t="str">
        <f t="shared" si="6"/>
        <v/>
      </c>
      <c r="AC22" s="11" t="str">
        <f t="shared" si="7"/>
        <v/>
      </c>
      <c r="AD22" s="11" t="str">
        <f t="shared" si="8"/>
        <v/>
      </c>
      <c r="AE22" s="11" t="str">
        <f t="shared" si="9"/>
        <v/>
      </c>
      <c r="AF22" s="11" t="str">
        <f t="shared" si="10"/>
        <v/>
      </c>
      <c r="AG22" s="11" t="str">
        <f t="shared" si="11"/>
        <v/>
      </c>
      <c r="AH22" s="11" t="str">
        <f t="shared" si="12"/>
        <v/>
      </c>
      <c r="AI22" s="11" t="str">
        <f t="shared" si="13"/>
        <v/>
      </c>
      <c r="AJ22" s="11" t="str">
        <f t="shared" si="14"/>
        <v/>
      </c>
      <c r="AK22" s="11" t="str">
        <f t="shared" si="15"/>
        <v/>
      </c>
      <c r="AL22" s="11" t="str">
        <f t="shared" si="15"/>
        <v/>
      </c>
      <c r="AM22" s="11" t="str">
        <f t="shared" si="16"/>
        <v/>
      </c>
      <c r="AN22" s="11" t="str">
        <f t="shared" si="17"/>
        <v/>
      </c>
      <c r="AO22" s="11" t="str">
        <f t="shared" si="18"/>
        <v/>
      </c>
      <c r="AP22" s="11" t="str">
        <f t="shared" si="18"/>
        <v/>
      </c>
      <c r="AQ22" s="11" t="str">
        <f t="shared" si="18"/>
        <v/>
      </c>
      <c r="AR22" s="12"/>
      <c r="AU22" s="14"/>
      <c r="AV22" s="14"/>
      <c r="AW22" s="14"/>
      <c r="AX22" s="43" t="str">
        <f t="shared" si="19"/>
        <v/>
      </c>
      <c r="AZ22" s="15" t="s">
        <v>5</v>
      </c>
    </row>
    <row r="23" spans="1:52" s="13" customFormat="1" ht="25.5" x14ac:dyDescent="0.2">
      <c r="A23" s="41">
        <v>14</v>
      </c>
      <c r="B23" s="42" t="str">
        <f t="shared" si="1"/>
        <v/>
      </c>
      <c r="C23" s="67"/>
      <c r="D23" s="24"/>
      <c r="E23" s="70"/>
      <c r="F23" s="70"/>
      <c r="G23" s="70"/>
      <c r="H23" s="24"/>
      <c r="I23" s="24"/>
      <c r="J23" s="24"/>
      <c r="K23" s="24"/>
      <c r="L23" s="24"/>
      <c r="M23" s="38"/>
      <c r="N23" s="24"/>
      <c r="O23" s="38"/>
      <c r="P23" s="24"/>
      <c r="Q23" s="35"/>
      <c r="R23" s="24"/>
      <c r="S23" s="64"/>
      <c r="T23" s="35"/>
      <c r="U23" s="35"/>
      <c r="V23" s="24"/>
      <c r="W23" s="10"/>
      <c r="X23" s="11" t="str">
        <f t="shared" si="2"/>
        <v/>
      </c>
      <c r="Y23" s="11" t="str">
        <f t="shared" si="3"/>
        <v/>
      </c>
      <c r="Z23" s="11" t="str">
        <f t="shared" si="4"/>
        <v/>
      </c>
      <c r="AA23" s="11" t="str">
        <f t="shared" si="5"/>
        <v/>
      </c>
      <c r="AB23" s="11" t="str">
        <f t="shared" si="6"/>
        <v/>
      </c>
      <c r="AC23" s="11" t="str">
        <f t="shared" si="7"/>
        <v/>
      </c>
      <c r="AD23" s="11" t="str">
        <f t="shared" si="8"/>
        <v/>
      </c>
      <c r="AE23" s="11" t="str">
        <f t="shared" si="9"/>
        <v/>
      </c>
      <c r="AF23" s="11" t="str">
        <f t="shared" si="10"/>
        <v/>
      </c>
      <c r="AG23" s="11" t="str">
        <f t="shared" si="11"/>
        <v/>
      </c>
      <c r="AH23" s="11" t="str">
        <f t="shared" si="12"/>
        <v/>
      </c>
      <c r="AI23" s="11" t="str">
        <f t="shared" si="13"/>
        <v/>
      </c>
      <c r="AJ23" s="11" t="str">
        <f t="shared" si="14"/>
        <v/>
      </c>
      <c r="AK23" s="11" t="str">
        <f t="shared" si="15"/>
        <v/>
      </c>
      <c r="AL23" s="11" t="str">
        <f t="shared" si="15"/>
        <v/>
      </c>
      <c r="AM23" s="11" t="str">
        <f t="shared" si="16"/>
        <v/>
      </c>
      <c r="AN23" s="11" t="str">
        <f t="shared" si="17"/>
        <v/>
      </c>
      <c r="AO23" s="11" t="str">
        <f t="shared" si="18"/>
        <v/>
      </c>
      <c r="AP23" s="11" t="str">
        <f t="shared" si="18"/>
        <v/>
      </c>
      <c r="AQ23" s="11" t="str">
        <f t="shared" si="18"/>
        <v/>
      </c>
      <c r="AR23" s="12"/>
      <c r="AU23" s="14"/>
      <c r="AV23" s="14"/>
      <c r="AW23" s="14"/>
      <c r="AX23" s="43" t="str">
        <f t="shared" si="19"/>
        <v/>
      </c>
      <c r="AZ23" s="15" t="s">
        <v>5</v>
      </c>
    </row>
    <row r="24" spans="1:52" s="13" customFormat="1" ht="25.5" x14ac:dyDescent="0.2">
      <c r="A24" s="41">
        <v>15</v>
      </c>
      <c r="B24" s="42" t="str">
        <f t="shared" si="1"/>
        <v/>
      </c>
      <c r="C24" s="67"/>
      <c r="D24" s="24"/>
      <c r="E24" s="70"/>
      <c r="F24" s="70"/>
      <c r="G24" s="70"/>
      <c r="H24" s="24"/>
      <c r="I24" s="24"/>
      <c r="J24" s="24"/>
      <c r="K24" s="24"/>
      <c r="L24" s="24"/>
      <c r="M24" s="38"/>
      <c r="N24" s="24"/>
      <c r="O24" s="38"/>
      <c r="P24" s="24"/>
      <c r="Q24" s="35"/>
      <c r="R24" s="24"/>
      <c r="S24" s="64"/>
      <c r="T24" s="35"/>
      <c r="U24" s="35"/>
      <c r="V24" s="24"/>
      <c r="W24" s="10"/>
      <c r="X24" s="11" t="str">
        <f t="shared" si="2"/>
        <v/>
      </c>
      <c r="Y24" s="11" t="str">
        <f t="shared" si="3"/>
        <v/>
      </c>
      <c r="Z24" s="11" t="str">
        <f t="shared" si="4"/>
        <v/>
      </c>
      <c r="AA24" s="11" t="str">
        <f t="shared" si="5"/>
        <v/>
      </c>
      <c r="AB24" s="11" t="str">
        <f t="shared" si="6"/>
        <v/>
      </c>
      <c r="AC24" s="11" t="str">
        <f t="shared" si="7"/>
        <v/>
      </c>
      <c r="AD24" s="11" t="str">
        <f t="shared" si="8"/>
        <v/>
      </c>
      <c r="AE24" s="11" t="str">
        <f t="shared" si="9"/>
        <v/>
      </c>
      <c r="AF24" s="11" t="str">
        <f t="shared" si="10"/>
        <v/>
      </c>
      <c r="AG24" s="11" t="str">
        <f t="shared" si="11"/>
        <v/>
      </c>
      <c r="AH24" s="11" t="str">
        <f t="shared" si="12"/>
        <v/>
      </c>
      <c r="AI24" s="11" t="str">
        <f t="shared" si="13"/>
        <v/>
      </c>
      <c r="AJ24" s="11" t="str">
        <f t="shared" si="14"/>
        <v/>
      </c>
      <c r="AK24" s="11" t="str">
        <f t="shared" si="15"/>
        <v/>
      </c>
      <c r="AL24" s="11" t="str">
        <f t="shared" si="15"/>
        <v/>
      </c>
      <c r="AM24" s="11" t="str">
        <f t="shared" si="16"/>
        <v/>
      </c>
      <c r="AN24" s="11" t="str">
        <f t="shared" si="17"/>
        <v/>
      </c>
      <c r="AO24" s="11" t="str">
        <f t="shared" si="18"/>
        <v/>
      </c>
      <c r="AP24" s="11" t="str">
        <f t="shared" si="18"/>
        <v/>
      </c>
      <c r="AQ24" s="11" t="str">
        <f t="shared" si="18"/>
        <v/>
      </c>
      <c r="AR24" s="12"/>
      <c r="AU24" s="14"/>
      <c r="AV24" s="14"/>
      <c r="AW24" s="14"/>
      <c r="AX24" s="43" t="str">
        <f t="shared" si="19"/>
        <v/>
      </c>
      <c r="AZ24" s="15" t="s">
        <v>5</v>
      </c>
    </row>
    <row r="25" spans="1:52" s="13" customFormat="1" ht="25.5" x14ac:dyDescent="0.2">
      <c r="A25" s="41">
        <v>16</v>
      </c>
      <c r="B25" s="42" t="str">
        <f t="shared" si="1"/>
        <v/>
      </c>
      <c r="C25" s="67"/>
      <c r="D25" s="24"/>
      <c r="E25" s="70"/>
      <c r="F25" s="70"/>
      <c r="G25" s="70"/>
      <c r="H25" s="24"/>
      <c r="I25" s="24"/>
      <c r="J25" s="24"/>
      <c r="K25" s="24"/>
      <c r="L25" s="24"/>
      <c r="M25" s="38"/>
      <c r="N25" s="24"/>
      <c r="O25" s="38"/>
      <c r="P25" s="24"/>
      <c r="Q25" s="35"/>
      <c r="R25" s="24"/>
      <c r="S25" s="64"/>
      <c r="T25" s="35"/>
      <c r="U25" s="35"/>
      <c r="V25" s="24"/>
      <c r="W25" s="10"/>
      <c r="X25" s="11" t="str">
        <f t="shared" si="2"/>
        <v/>
      </c>
      <c r="Y25" s="11" t="str">
        <f t="shared" si="3"/>
        <v/>
      </c>
      <c r="Z25" s="11" t="str">
        <f t="shared" si="4"/>
        <v/>
      </c>
      <c r="AA25" s="11" t="str">
        <f t="shared" si="5"/>
        <v/>
      </c>
      <c r="AB25" s="11" t="str">
        <f t="shared" si="6"/>
        <v/>
      </c>
      <c r="AC25" s="11" t="str">
        <f t="shared" si="7"/>
        <v/>
      </c>
      <c r="AD25" s="11" t="str">
        <f t="shared" si="8"/>
        <v/>
      </c>
      <c r="AE25" s="11" t="str">
        <f t="shared" si="9"/>
        <v/>
      </c>
      <c r="AF25" s="11" t="str">
        <f t="shared" si="10"/>
        <v/>
      </c>
      <c r="AG25" s="11" t="str">
        <f t="shared" si="11"/>
        <v/>
      </c>
      <c r="AH25" s="11" t="str">
        <f t="shared" si="12"/>
        <v/>
      </c>
      <c r="AI25" s="11" t="str">
        <f t="shared" si="13"/>
        <v/>
      </c>
      <c r="AJ25" s="11" t="str">
        <f t="shared" si="14"/>
        <v/>
      </c>
      <c r="AK25" s="11" t="str">
        <f t="shared" si="15"/>
        <v/>
      </c>
      <c r="AL25" s="11" t="str">
        <f t="shared" si="15"/>
        <v/>
      </c>
      <c r="AM25" s="11" t="str">
        <f t="shared" si="16"/>
        <v/>
      </c>
      <c r="AN25" s="11" t="str">
        <f t="shared" si="17"/>
        <v/>
      </c>
      <c r="AO25" s="11" t="str">
        <f t="shared" si="18"/>
        <v/>
      </c>
      <c r="AP25" s="11" t="str">
        <f t="shared" si="18"/>
        <v/>
      </c>
      <c r="AQ25" s="11" t="str">
        <f t="shared" si="18"/>
        <v/>
      </c>
      <c r="AR25" s="12"/>
      <c r="AU25" s="14"/>
      <c r="AV25" s="14"/>
      <c r="AW25" s="14"/>
      <c r="AX25" s="43" t="str">
        <f t="shared" si="19"/>
        <v/>
      </c>
      <c r="AZ25" s="15" t="s">
        <v>5</v>
      </c>
    </row>
    <row r="26" spans="1:52" s="13" customFormat="1" ht="25.5" x14ac:dyDescent="0.2">
      <c r="A26" s="41">
        <v>17</v>
      </c>
      <c r="B26" s="42" t="str">
        <f t="shared" si="1"/>
        <v/>
      </c>
      <c r="C26" s="67"/>
      <c r="D26" s="24"/>
      <c r="E26" s="70"/>
      <c r="F26" s="70"/>
      <c r="G26" s="70"/>
      <c r="H26" s="24"/>
      <c r="I26" s="24"/>
      <c r="J26" s="24"/>
      <c r="K26" s="24"/>
      <c r="L26" s="24"/>
      <c r="M26" s="38"/>
      <c r="N26" s="24"/>
      <c r="O26" s="38"/>
      <c r="P26" s="24"/>
      <c r="Q26" s="35"/>
      <c r="R26" s="24"/>
      <c r="S26" s="64"/>
      <c r="T26" s="35"/>
      <c r="U26" s="35"/>
      <c r="V26" s="24"/>
      <c r="W26" s="10"/>
      <c r="X26" s="11" t="str">
        <f t="shared" si="2"/>
        <v/>
      </c>
      <c r="Y26" s="11" t="str">
        <f t="shared" si="3"/>
        <v/>
      </c>
      <c r="Z26" s="11" t="str">
        <f t="shared" si="4"/>
        <v/>
      </c>
      <c r="AA26" s="11" t="str">
        <f t="shared" si="5"/>
        <v/>
      </c>
      <c r="AB26" s="11" t="str">
        <f t="shared" si="6"/>
        <v/>
      </c>
      <c r="AC26" s="11" t="str">
        <f t="shared" si="7"/>
        <v/>
      </c>
      <c r="AD26" s="11" t="str">
        <f t="shared" si="8"/>
        <v/>
      </c>
      <c r="AE26" s="11" t="str">
        <f t="shared" si="9"/>
        <v/>
      </c>
      <c r="AF26" s="11" t="str">
        <f t="shared" si="10"/>
        <v/>
      </c>
      <c r="AG26" s="11" t="str">
        <f t="shared" si="11"/>
        <v/>
      </c>
      <c r="AH26" s="11" t="str">
        <f t="shared" si="12"/>
        <v/>
      </c>
      <c r="AI26" s="11" t="str">
        <f t="shared" si="13"/>
        <v/>
      </c>
      <c r="AJ26" s="11" t="str">
        <f t="shared" si="14"/>
        <v/>
      </c>
      <c r="AK26" s="11" t="str">
        <f t="shared" si="15"/>
        <v/>
      </c>
      <c r="AL26" s="11" t="str">
        <f t="shared" si="15"/>
        <v/>
      </c>
      <c r="AM26" s="11" t="str">
        <f t="shared" si="16"/>
        <v/>
      </c>
      <c r="AN26" s="11" t="str">
        <f t="shared" si="17"/>
        <v/>
      </c>
      <c r="AO26" s="11" t="str">
        <f t="shared" si="18"/>
        <v/>
      </c>
      <c r="AP26" s="11" t="str">
        <f t="shared" si="18"/>
        <v/>
      </c>
      <c r="AQ26" s="11" t="str">
        <f t="shared" si="18"/>
        <v/>
      </c>
      <c r="AR26" s="12"/>
      <c r="AU26" s="14"/>
      <c r="AV26" s="14"/>
      <c r="AW26" s="14"/>
      <c r="AX26" s="43" t="str">
        <f t="shared" si="19"/>
        <v/>
      </c>
      <c r="AZ26" s="15" t="s">
        <v>5</v>
      </c>
    </row>
    <row r="27" spans="1:52" s="13" customFormat="1" ht="25.5" x14ac:dyDescent="0.2">
      <c r="A27" s="41">
        <v>18</v>
      </c>
      <c r="B27" s="42" t="str">
        <f t="shared" si="1"/>
        <v/>
      </c>
      <c r="C27" s="67"/>
      <c r="D27" s="24"/>
      <c r="E27" s="70"/>
      <c r="F27" s="70"/>
      <c r="G27" s="70"/>
      <c r="H27" s="24"/>
      <c r="I27" s="24"/>
      <c r="J27" s="24"/>
      <c r="K27" s="24"/>
      <c r="L27" s="24"/>
      <c r="M27" s="38"/>
      <c r="N27" s="24"/>
      <c r="O27" s="38"/>
      <c r="P27" s="24"/>
      <c r="Q27" s="35"/>
      <c r="R27" s="24"/>
      <c r="S27" s="64"/>
      <c r="T27" s="35"/>
      <c r="U27" s="35"/>
      <c r="V27" s="24"/>
      <c r="W27" s="10"/>
      <c r="X27" s="11" t="str">
        <f t="shared" si="2"/>
        <v/>
      </c>
      <c r="Y27" s="11" t="str">
        <f t="shared" si="3"/>
        <v/>
      </c>
      <c r="Z27" s="11" t="str">
        <f t="shared" si="4"/>
        <v/>
      </c>
      <c r="AA27" s="11" t="str">
        <f t="shared" si="5"/>
        <v/>
      </c>
      <c r="AB27" s="11" t="str">
        <f t="shared" si="6"/>
        <v/>
      </c>
      <c r="AC27" s="11" t="str">
        <f t="shared" si="7"/>
        <v/>
      </c>
      <c r="AD27" s="11" t="str">
        <f t="shared" si="8"/>
        <v/>
      </c>
      <c r="AE27" s="11" t="str">
        <f t="shared" si="9"/>
        <v/>
      </c>
      <c r="AF27" s="11" t="str">
        <f t="shared" si="10"/>
        <v/>
      </c>
      <c r="AG27" s="11" t="str">
        <f t="shared" si="11"/>
        <v/>
      </c>
      <c r="AH27" s="11" t="str">
        <f t="shared" si="12"/>
        <v/>
      </c>
      <c r="AI27" s="11" t="str">
        <f t="shared" si="13"/>
        <v/>
      </c>
      <c r="AJ27" s="11" t="str">
        <f t="shared" si="14"/>
        <v/>
      </c>
      <c r="AK27" s="11" t="str">
        <f t="shared" si="15"/>
        <v/>
      </c>
      <c r="AL27" s="11" t="str">
        <f t="shared" si="15"/>
        <v/>
      </c>
      <c r="AM27" s="11" t="str">
        <f t="shared" si="16"/>
        <v/>
      </c>
      <c r="AN27" s="11" t="str">
        <f t="shared" si="17"/>
        <v/>
      </c>
      <c r="AO27" s="11" t="str">
        <f t="shared" si="18"/>
        <v/>
      </c>
      <c r="AP27" s="11" t="str">
        <f t="shared" si="18"/>
        <v/>
      </c>
      <c r="AQ27" s="11" t="str">
        <f t="shared" si="18"/>
        <v/>
      </c>
      <c r="AR27" s="12"/>
      <c r="AU27" s="14"/>
      <c r="AV27" s="14"/>
      <c r="AW27" s="14"/>
      <c r="AX27" s="43" t="str">
        <f t="shared" si="19"/>
        <v/>
      </c>
      <c r="AZ27" s="15" t="s">
        <v>5</v>
      </c>
    </row>
    <row r="28" spans="1:52" s="13" customFormat="1" ht="25.5" x14ac:dyDescent="0.2">
      <c r="A28" s="41">
        <v>19</v>
      </c>
      <c r="B28" s="42" t="str">
        <f t="shared" si="1"/>
        <v/>
      </c>
      <c r="C28" s="67"/>
      <c r="D28" s="24"/>
      <c r="E28" s="70"/>
      <c r="F28" s="70"/>
      <c r="G28" s="70"/>
      <c r="H28" s="24"/>
      <c r="I28" s="24"/>
      <c r="J28" s="24"/>
      <c r="K28" s="24"/>
      <c r="L28" s="24"/>
      <c r="M28" s="38"/>
      <c r="N28" s="24"/>
      <c r="O28" s="38"/>
      <c r="P28" s="24"/>
      <c r="Q28" s="35"/>
      <c r="R28" s="24"/>
      <c r="S28" s="64"/>
      <c r="T28" s="35"/>
      <c r="U28" s="35"/>
      <c r="V28" s="24"/>
      <c r="W28" s="10"/>
      <c r="X28" s="11" t="str">
        <f t="shared" si="2"/>
        <v/>
      </c>
      <c r="Y28" s="11" t="str">
        <f t="shared" si="3"/>
        <v/>
      </c>
      <c r="Z28" s="11" t="str">
        <f t="shared" si="4"/>
        <v/>
      </c>
      <c r="AA28" s="11" t="str">
        <f t="shared" si="5"/>
        <v/>
      </c>
      <c r="AB28" s="11" t="str">
        <f t="shared" si="6"/>
        <v/>
      </c>
      <c r="AC28" s="11" t="str">
        <f t="shared" si="7"/>
        <v/>
      </c>
      <c r="AD28" s="11" t="str">
        <f t="shared" si="8"/>
        <v/>
      </c>
      <c r="AE28" s="11" t="str">
        <f t="shared" si="9"/>
        <v/>
      </c>
      <c r="AF28" s="11" t="str">
        <f t="shared" si="10"/>
        <v/>
      </c>
      <c r="AG28" s="11" t="str">
        <f t="shared" si="11"/>
        <v/>
      </c>
      <c r="AH28" s="11" t="str">
        <f t="shared" si="12"/>
        <v/>
      </c>
      <c r="AI28" s="11" t="str">
        <f t="shared" si="13"/>
        <v/>
      </c>
      <c r="AJ28" s="11" t="str">
        <f t="shared" si="14"/>
        <v/>
      </c>
      <c r="AK28" s="11" t="str">
        <f t="shared" si="15"/>
        <v/>
      </c>
      <c r="AL28" s="11" t="str">
        <f t="shared" si="15"/>
        <v/>
      </c>
      <c r="AM28" s="11" t="str">
        <f t="shared" si="16"/>
        <v/>
      </c>
      <c r="AN28" s="11" t="str">
        <f t="shared" si="17"/>
        <v/>
      </c>
      <c r="AO28" s="11" t="str">
        <f t="shared" si="18"/>
        <v/>
      </c>
      <c r="AP28" s="11" t="str">
        <f t="shared" si="18"/>
        <v/>
      </c>
      <c r="AQ28" s="11" t="str">
        <f t="shared" si="18"/>
        <v/>
      </c>
      <c r="AR28" s="12"/>
      <c r="AU28" s="14"/>
      <c r="AV28" s="14"/>
      <c r="AW28" s="14"/>
      <c r="AX28" s="43" t="str">
        <f t="shared" si="19"/>
        <v/>
      </c>
      <c r="AZ28" s="15" t="s">
        <v>5</v>
      </c>
    </row>
    <row r="29" spans="1:52" s="13" customFormat="1" ht="25.5" x14ac:dyDescent="0.2">
      <c r="A29" s="41">
        <v>20</v>
      </c>
      <c r="B29" s="42" t="str">
        <f t="shared" si="1"/>
        <v/>
      </c>
      <c r="C29" s="67"/>
      <c r="D29" s="24"/>
      <c r="E29" s="70"/>
      <c r="F29" s="70"/>
      <c r="G29" s="70"/>
      <c r="H29" s="24"/>
      <c r="I29" s="24"/>
      <c r="J29" s="24"/>
      <c r="K29" s="24"/>
      <c r="L29" s="24"/>
      <c r="M29" s="38"/>
      <c r="N29" s="24"/>
      <c r="O29" s="38"/>
      <c r="P29" s="24"/>
      <c r="Q29" s="35"/>
      <c r="R29" s="24"/>
      <c r="S29" s="64"/>
      <c r="T29" s="35"/>
      <c r="U29" s="35"/>
      <c r="V29" s="24"/>
      <c r="W29" s="10"/>
      <c r="X29" s="11" t="str">
        <f t="shared" si="2"/>
        <v/>
      </c>
      <c r="Y29" s="11" t="str">
        <f t="shared" si="3"/>
        <v/>
      </c>
      <c r="Z29" s="11" t="str">
        <f t="shared" si="4"/>
        <v/>
      </c>
      <c r="AA29" s="11" t="str">
        <f t="shared" si="5"/>
        <v/>
      </c>
      <c r="AB29" s="11" t="str">
        <f t="shared" si="6"/>
        <v/>
      </c>
      <c r="AC29" s="11" t="str">
        <f t="shared" si="7"/>
        <v/>
      </c>
      <c r="AD29" s="11" t="str">
        <f t="shared" si="8"/>
        <v/>
      </c>
      <c r="AE29" s="11" t="str">
        <f t="shared" si="9"/>
        <v/>
      </c>
      <c r="AF29" s="11" t="str">
        <f t="shared" si="10"/>
        <v/>
      </c>
      <c r="AG29" s="11" t="str">
        <f t="shared" si="11"/>
        <v/>
      </c>
      <c r="AH29" s="11" t="str">
        <f t="shared" si="12"/>
        <v/>
      </c>
      <c r="AI29" s="11" t="str">
        <f t="shared" si="13"/>
        <v/>
      </c>
      <c r="AJ29" s="11" t="str">
        <f t="shared" si="14"/>
        <v/>
      </c>
      <c r="AK29" s="11" t="str">
        <f t="shared" si="15"/>
        <v/>
      </c>
      <c r="AL29" s="11" t="str">
        <f t="shared" si="15"/>
        <v/>
      </c>
      <c r="AM29" s="11" t="str">
        <f t="shared" si="16"/>
        <v/>
      </c>
      <c r="AN29" s="11" t="str">
        <f t="shared" si="17"/>
        <v/>
      </c>
      <c r="AO29" s="11" t="str">
        <f t="shared" si="18"/>
        <v/>
      </c>
      <c r="AP29" s="11" t="str">
        <f t="shared" si="18"/>
        <v/>
      </c>
      <c r="AQ29" s="11" t="str">
        <f t="shared" si="18"/>
        <v/>
      </c>
      <c r="AR29" s="12"/>
      <c r="AU29" s="14"/>
      <c r="AV29" s="14"/>
      <c r="AW29" s="14"/>
      <c r="AX29" s="43" t="str">
        <f t="shared" si="19"/>
        <v/>
      </c>
      <c r="AZ29" s="15" t="s">
        <v>5</v>
      </c>
    </row>
    <row r="30" spans="1:52" s="13" customFormat="1" ht="25.5" x14ac:dyDescent="0.2">
      <c r="A30" s="41">
        <v>21</v>
      </c>
      <c r="B30" s="42" t="str">
        <f t="shared" si="1"/>
        <v/>
      </c>
      <c r="C30" s="67"/>
      <c r="D30" s="24"/>
      <c r="E30" s="70"/>
      <c r="F30" s="70"/>
      <c r="G30" s="70"/>
      <c r="H30" s="24"/>
      <c r="I30" s="24"/>
      <c r="J30" s="24"/>
      <c r="K30" s="24"/>
      <c r="L30" s="24"/>
      <c r="M30" s="38"/>
      <c r="N30" s="24"/>
      <c r="O30" s="38"/>
      <c r="P30" s="24"/>
      <c r="Q30" s="35"/>
      <c r="R30" s="24"/>
      <c r="S30" s="64"/>
      <c r="T30" s="35"/>
      <c r="U30" s="35"/>
      <c r="V30" s="24"/>
      <c r="W30" s="10"/>
      <c r="X30" s="11" t="str">
        <f t="shared" si="2"/>
        <v/>
      </c>
      <c r="Y30" s="11" t="str">
        <f t="shared" si="3"/>
        <v/>
      </c>
      <c r="Z30" s="11" t="str">
        <f t="shared" si="4"/>
        <v/>
      </c>
      <c r="AA30" s="11" t="str">
        <f t="shared" si="5"/>
        <v/>
      </c>
      <c r="AB30" s="11" t="str">
        <f t="shared" si="6"/>
        <v/>
      </c>
      <c r="AC30" s="11" t="str">
        <f t="shared" si="7"/>
        <v/>
      </c>
      <c r="AD30" s="11" t="str">
        <f t="shared" si="8"/>
        <v/>
      </c>
      <c r="AE30" s="11" t="str">
        <f t="shared" si="9"/>
        <v/>
      </c>
      <c r="AF30" s="11" t="str">
        <f t="shared" si="10"/>
        <v/>
      </c>
      <c r="AG30" s="11" t="str">
        <f t="shared" si="11"/>
        <v/>
      </c>
      <c r="AH30" s="11" t="str">
        <f t="shared" si="12"/>
        <v/>
      </c>
      <c r="AI30" s="11" t="str">
        <f t="shared" si="13"/>
        <v/>
      </c>
      <c r="AJ30" s="11" t="str">
        <f t="shared" si="14"/>
        <v/>
      </c>
      <c r="AK30" s="11" t="str">
        <f t="shared" ref="AK30:AL49" si="20">IF(COUNTA($C30:$V30)=0,"","ok")</f>
        <v/>
      </c>
      <c r="AL30" s="11" t="str">
        <f t="shared" si="20"/>
        <v/>
      </c>
      <c r="AM30" s="11" t="str">
        <f t="shared" si="16"/>
        <v/>
      </c>
      <c r="AN30" s="11" t="str">
        <f t="shared" si="17"/>
        <v/>
      </c>
      <c r="AO30" s="11" t="str">
        <f t="shared" ref="AO30:AO93" si="21">IF(COUNTA($C30:$V30)=0,"","ok")</f>
        <v/>
      </c>
      <c r="AP30" s="11" t="str">
        <f t="shared" ref="AP30:AQ49" si="22">IF(COUNTA($C30:$V30)=0,"","ok")</f>
        <v/>
      </c>
      <c r="AQ30" s="11" t="str">
        <f t="shared" si="22"/>
        <v/>
      </c>
      <c r="AR30" s="12"/>
      <c r="AU30" s="14"/>
      <c r="AV30" s="14"/>
      <c r="AW30" s="14"/>
      <c r="AX30" s="43" t="str">
        <f t="shared" si="19"/>
        <v/>
      </c>
      <c r="AZ30" s="15" t="s">
        <v>5</v>
      </c>
    </row>
    <row r="31" spans="1:52" s="13" customFormat="1" ht="25.5" x14ac:dyDescent="0.2">
      <c r="A31" s="41">
        <v>22</v>
      </c>
      <c r="B31" s="42" t="str">
        <f t="shared" si="1"/>
        <v/>
      </c>
      <c r="C31" s="67"/>
      <c r="D31" s="24"/>
      <c r="E31" s="70"/>
      <c r="F31" s="70"/>
      <c r="G31" s="70"/>
      <c r="H31" s="24"/>
      <c r="I31" s="24"/>
      <c r="J31" s="24"/>
      <c r="K31" s="24"/>
      <c r="L31" s="24"/>
      <c r="M31" s="38"/>
      <c r="N31" s="24"/>
      <c r="O31" s="38"/>
      <c r="P31" s="24"/>
      <c r="Q31" s="35"/>
      <c r="R31" s="24"/>
      <c r="S31" s="64"/>
      <c r="T31" s="35"/>
      <c r="U31" s="35"/>
      <c r="V31" s="24"/>
      <c r="W31" s="10"/>
      <c r="X31" s="11" t="str">
        <f t="shared" si="2"/>
        <v/>
      </c>
      <c r="Y31" s="11" t="str">
        <f t="shared" si="3"/>
        <v/>
      </c>
      <c r="Z31" s="11" t="str">
        <f t="shared" si="4"/>
        <v/>
      </c>
      <c r="AA31" s="11" t="str">
        <f t="shared" si="5"/>
        <v/>
      </c>
      <c r="AB31" s="11" t="str">
        <f t="shared" si="6"/>
        <v/>
      </c>
      <c r="AC31" s="11" t="str">
        <f t="shared" si="7"/>
        <v/>
      </c>
      <c r="AD31" s="11" t="str">
        <f t="shared" si="8"/>
        <v/>
      </c>
      <c r="AE31" s="11" t="str">
        <f t="shared" si="9"/>
        <v/>
      </c>
      <c r="AF31" s="11" t="str">
        <f t="shared" si="10"/>
        <v/>
      </c>
      <c r="AG31" s="11" t="str">
        <f t="shared" si="11"/>
        <v/>
      </c>
      <c r="AH31" s="11" t="str">
        <f t="shared" si="12"/>
        <v/>
      </c>
      <c r="AI31" s="11" t="str">
        <f t="shared" si="13"/>
        <v/>
      </c>
      <c r="AJ31" s="11" t="str">
        <f t="shared" si="14"/>
        <v/>
      </c>
      <c r="AK31" s="11" t="str">
        <f t="shared" si="20"/>
        <v/>
      </c>
      <c r="AL31" s="11" t="str">
        <f t="shared" si="20"/>
        <v/>
      </c>
      <c r="AM31" s="11" t="str">
        <f t="shared" si="16"/>
        <v/>
      </c>
      <c r="AN31" s="11" t="str">
        <f t="shared" si="17"/>
        <v/>
      </c>
      <c r="AO31" s="11" t="str">
        <f t="shared" si="21"/>
        <v/>
      </c>
      <c r="AP31" s="11" t="str">
        <f t="shared" si="22"/>
        <v/>
      </c>
      <c r="AQ31" s="11" t="str">
        <f t="shared" si="22"/>
        <v/>
      </c>
      <c r="AR31" s="12"/>
      <c r="AU31" s="14"/>
      <c r="AV31" s="14"/>
      <c r="AW31" s="14"/>
      <c r="AX31" s="43" t="str">
        <f t="shared" si="19"/>
        <v/>
      </c>
      <c r="AZ31" s="15" t="s">
        <v>5</v>
      </c>
    </row>
    <row r="32" spans="1:52" s="13" customFormat="1" ht="25.5" x14ac:dyDescent="0.2">
      <c r="A32" s="41">
        <v>23</v>
      </c>
      <c r="B32" s="42" t="str">
        <f t="shared" si="1"/>
        <v/>
      </c>
      <c r="C32" s="67"/>
      <c r="D32" s="24"/>
      <c r="E32" s="70"/>
      <c r="F32" s="70"/>
      <c r="G32" s="70"/>
      <c r="H32" s="24"/>
      <c r="I32" s="24"/>
      <c r="J32" s="24"/>
      <c r="K32" s="24"/>
      <c r="L32" s="24"/>
      <c r="M32" s="38"/>
      <c r="N32" s="24"/>
      <c r="O32" s="38"/>
      <c r="P32" s="24"/>
      <c r="Q32" s="35"/>
      <c r="R32" s="24"/>
      <c r="S32" s="64"/>
      <c r="T32" s="35"/>
      <c r="U32" s="35"/>
      <c r="V32" s="24"/>
      <c r="W32" s="10"/>
      <c r="X32" s="11" t="str">
        <f t="shared" si="2"/>
        <v/>
      </c>
      <c r="Y32" s="11" t="str">
        <f t="shared" si="3"/>
        <v/>
      </c>
      <c r="Z32" s="11" t="str">
        <f t="shared" si="4"/>
        <v/>
      </c>
      <c r="AA32" s="11" t="str">
        <f t="shared" si="5"/>
        <v/>
      </c>
      <c r="AB32" s="11" t="str">
        <f t="shared" si="6"/>
        <v/>
      </c>
      <c r="AC32" s="11" t="str">
        <f t="shared" si="7"/>
        <v/>
      </c>
      <c r="AD32" s="11" t="str">
        <f t="shared" si="8"/>
        <v/>
      </c>
      <c r="AE32" s="11" t="str">
        <f t="shared" si="9"/>
        <v/>
      </c>
      <c r="AF32" s="11" t="str">
        <f t="shared" si="10"/>
        <v/>
      </c>
      <c r="AG32" s="11" t="str">
        <f t="shared" si="11"/>
        <v/>
      </c>
      <c r="AH32" s="11" t="str">
        <f t="shared" si="12"/>
        <v/>
      </c>
      <c r="AI32" s="11" t="str">
        <f t="shared" si="13"/>
        <v/>
      </c>
      <c r="AJ32" s="11" t="str">
        <f t="shared" si="14"/>
        <v/>
      </c>
      <c r="AK32" s="11" t="str">
        <f t="shared" si="20"/>
        <v/>
      </c>
      <c r="AL32" s="11" t="str">
        <f t="shared" si="20"/>
        <v/>
      </c>
      <c r="AM32" s="11" t="str">
        <f t="shared" si="16"/>
        <v/>
      </c>
      <c r="AN32" s="11" t="str">
        <f t="shared" si="17"/>
        <v/>
      </c>
      <c r="AO32" s="11" t="str">
        <f t="shared" si="21"/>
        <v/>
      </c>
      <c r="AP32" s="11" t="str">
        <f t="shared" si="22"/>
        <v/>
      </c>
      <c r="AQ32" s="11" t="str">
        <f t="shared" si="22"/>
        <v/>
      </c>
      <c r="AR32" s="12"/>
      <c r="AU32" s="14"/>
      <c r="AV32" s="14"/>
      <c r="AW32" s="14"/>
      <c r="AX32" s="43" t="str">
        <f t="shared" si="19"/>
        <v/>
      </c>
      <c r="AZ32" s="15" t="s">
        <v>5</v>
      </c>
    </row>
    <row r="33" spans="1:52" s="13" customFormat="1" ht="25.5" x14ac:dyDescent="0.2">
      <c r="A33" s="41">
        <v>24</v>
      </c>
      <c r="B33" s="42" t="str">
        <f t="shared" si="1"/>
        <v/>
      </c>
      <c r="C33" s="67"/>
      <c r="D33" s="24"/>
      <c r="E33" s="70"/>
      <c r="F33" s="70"/>
      <c r="G33" s="70"/>
      <c r="H33" s="24"/>
      <c r="I33" s="24"/>
      <c r="J33" s="24"/>
      <c r="K33" s="24"/>
      <c r="L33" s="24"/>
      <c r="M33" s="38"/>
      <c r="N33" s="24"/>
      <c r="O33" s="38"/>
      <c r="P33" s="24"/>
      <c r="Q33" s="35"/>
      <c r="R33" s="24"/>
      <c r="S33" s="64"/>
      <c r="T33" s="35"/>
      <c r="U33" s="35"/>
      <c r="V33" s="24"/>
      <c r="W33" s="10"/>
      <c r="X33" s="11" t="str">
        <f t="shared" si="2"/>
        <v/>
      </c>
      <c r="Y33" s="11" t="str">
        <f t="shared" si="3"/>
        <v/>
      </c>
      <c r="Z33" s="11" t="str">
        <f t="shared" si="4"/>
        <v/>
      </c>
      <c r="AA33" s="11" t="str">
        <f t="shared" si="5"/>
        <v/>
      </c>
      <c r="AB33" s="11" t="str">
        <f t="shared" si="6"/>
        <v/>
      </c>
      <c r="AC33" s="11" t="str">
        <f t="shared" si="7"/>
        <v/>
      </c>
      <c r="AD33" s="11" t="str">
        <f t="shared" si="8"/>
        <v/>
      </c>
      <c r="AE33" s="11" t="str">
        <f t="shared" si="9"/>
        <v/>
      </c>
      <c r="AF33" s="11" t="str">
        <f t="shared" si="10"/>
        <v/>
      </c>
      <c r="AG33" s="11" t="str">
        <f t="shared" si="11"/>
        <v/>
      </c>
      <c r="AH33" s="11" t="str">
        <f t="shared" si="12"/>
        <v/>
      </c>
      <c r="AI33" s="11" t="str">
        <f t="shared" si="13"/>
        <v/>
      </c>
      <c r="AJ33" s="11" t="str">
        <f t="shared" si="14"/>
        <v/>
      </c>
      <c r="AK33" s="11" t="str">
        <f t="shared" si="20"/>
        <v/>
      </c>
      <c r="AL33" s="11" t="str">
        <f t="shared" si="20"/>
        <v/>
      </c>
      <c r="AM33" s="11" t="str">
        <f t="shared" si="16"/>
        <v/>
      </c>
      <c r="AN33" s="11" t="str">
        <f t="shared" si="17"/>
        <v/>
      </c>
      <c r="AO33" s="11" t="str">
        <f t="shared" si="21"/>
        <v/>
      </c>
      <c r="AP33" s="11" t="str">
        <f t="shared" si="22"/>
        <v/>
      </c>
      <c r="AQ33" s="11" t="str">
        <f t="shared" si="22"/>
        <v/>
      </c>
      <c r="AR33" s="12"/>
      <c r="AU33" s="14"/>
      <c r="AV33" s="14"/>
      <c r="AW33" s="14"/>
      <c r="AX33" s="43" t="str">
        <f t="shared" si="19"/>
        <v/>
      </c>
      <c r="AZ33" s="15" t="s">
        <v>5</v>
      </c>
    </row>
    <row r="34" spans="1:52" s="13" customFormat="1" ht="25.5" x14ac:dyDescent="0.2">
      <c r="A34" s="41">
        <v>25</v>
      </c>
      <c r="B34" s="42" t="str">
        <f t="shared" si="1"/>
        <v/>
      </c>
      <c r="C34" s="67"/>
      <c r="D34" s="24"/>
      <c r="E34" s="70"/>
      <c r="F34" s="70"/>
      <c r="G34" s="70"/>
      <c r="H34" s="24"/>
      <c r="I34" s="24"/>
      <c r="J34" s="24"/>
      <c r="K34" s="24"/>
      <c r="L34" s="24"/>
      <c r="M34" s="38"/>
      <c r="N34" s="24"/>
      <c r="O34" s="38"/>
      <c r="P34" s="24"/>
      <c r="Q34" s="35"/>
      <c r="R34" s="24"/>
      <c r="S34" s="64"/>
      <c r="T34" s="35"/>
      <c r="U34" s="35"/>
      <c r="V34" s="24"/>
      <c r="W34" s="10"/>
      <c r="X34" s="11" t="str">
        <f t="shared" si="2"/>
        <v/>
      </c>
      <c r="Y34" s="11" t="str">
        <f t="shared" si="3"/>
        <v/>
      </c>
      <c r="Z34" s="11" t="str">
        <f t="shared" si="4"/>
        <v/>
      </c>
      <c r="AA34" s="11" t="str">
        <f t="shared" si="5"/>
        <v/>
      </c>
      <c r="AB34" s="11" t="str">
        <f t="shared" si="6"/>
        <v/>
      </c>
      <c r="AC34" s="11" t="str">
        <f t="shared" si="7"/>
        <v/>
      </c>
      <c r="AD34" s="11" t="str">
        <f t="shared" si="8"/>
        <v/>
      </c>
      <c r="AE34" s="11" t="str">
        <f t="shared" si="9"/>
        <v/>
      </c>
      <c r="AF34" s="11" t="str">
        <f t="shared" si="10"/>
        <v/>
      </c>
      <c r="AG34" s="11" t="str">
        <f t="shared" si="11"/>
        <v/>
      </c>
      <c r="AH34" s="11" t="str">
        <f t="shared" si="12"/>
        <v/>
      </c>
      <c r="AI34" s="11" t="str">
        <f t="shared" si="13"/>
        <v/>
      </c>
      <c r="AJ34" s="11" t="str">
        <f t="shared" si="14"/>
        <v/>
      </c>
      <c r="AK34" s="11" t="str">
        <f t="shared" si="20"/>
        <v/>
      </c>
      <c r="AL34" s="11" t="str">
        <f t="shared" si="20"/>
        <v/>
      </c>
      <c r="AM34" s="11" t="str">
        <f t="shared" si="16"/>
        <v/>
      </c>
      <c r="AN34" s="11" t="str">
        <f t="shared" si="17"/>
        <v/>
      </c>
      <c r="AO34" s="11" t="str">
        <f t="shared" si="21"/>
        <v/>
      </c>
      <c r="AP34" s="11" t="str">
        <f t="shared" si="22"/>
        <v/>
      </c>
      <c r="AQ34" s="11" t="str">
        <f t="shared" si="22"/>
        <v/>
      </c>
      <c r="AR34" s="12"/>
      <c r="AU34" s="14"/>
      <c r="AV34" s="14"/>
      <c r="AW34" s="14"/>
      <c r="AX34" s="43" t="str">
        <f t="shared" si="19"/>
        <v/>
      </c>
      <c r="AZ34" s="15" t="s">
        <v>5</v>
      </c>
    </row>
    <row r="35" spans="1:52" s="13" customFormat="1" ht="25.5" x14ac:dyDescent="0.2">
      <c r="A35" s="41">
        <v>26</v>
      </c>
      <c r="B35" s="42" t="str">
        <f t="shared" si="1"/>
        <v/>
      </c>
      <c r="C35" s="67"/>
      <c r="D35" s="24"/>
      <c r="E35" s="70"/>
      <c r="F35" s="70"/>
      <c r="G35" s="70"/>
      <c r="H35" s="24"/>
      <c r="I35" s="24"/>
      <c r="J35" s="24"/>
      <c r="K35" s="24"/>
      <c r="L35" s="24"/>
      <c r="M35" s="38"/>
      <c r="N35" s="24"/>
      <c r="O35" s="38"/>
      <c r="P35" s="24"/>
      <c r="Q35" s="35"/>
      <c r="R35" s="24"/>
      <c r="S35" s="64"/>
      <c r="T35" s="35"/>
      <c r="U35" s="35"/>
      <c r="V35" s="24"/>
      <c r="W35" s="10"/>
      <c r="X35" s="11" t="str">
        <f t="shared" si="2"/>
        <v/>
      </c>
      <c r="Y35" s="11" t="str">
        <f t="shared" si="3"/>
        <v/>
      </c>
      <c r="Z35" s="11" t="str">
        <f t="shared" si="4"/>
        <v/>
      </c>
      <c r="AA35" s="11" t="str">
        <f t="shared" si="5"/>
        <v/>
      </c>
      <c r="AB35" s="11" t="str">
        <f t="shared" si="6"/>
        <v/>
      </c>
      <c r="AC35" s="11" t="str">
        <f t="shared" si="7"/>
        <v/>
      </c>
      <c r="AD35" s="11" t="str">
        <f t="shared" si="8"/>
        <v/>
      </c>
      <c r="AE35" s="11" t="str">
        <f t="shared" si="9"/>
        <v/>
      </c>
      <c r="AF35" s="11" t="str">
        <f t="shared" si="10"/>
        <v/>
      </c>
      <c r="AG35" s="11" t="str">
        <f t="shared" si="11"/>
        <v/>
      </c>
      <c r="AH35" s="11" t="str">
        <f t="shared" si="12"/>
        <v/>
      </c>
      <c r="AI35" s="11" t="str">
        <f t="shared" si="13"/>
        <v/>
      </c>
      <c r="AJ35" s="11" t="str">
        <f t="shared" si="14"/>
        <v/>
      </c>
      <c r="AK35" s="11" t="str">
        <f t="shared" si="20"/>
        <v/>
      </c>
      <c r="AL35" s="11" t="str">
        <f t="shared" si="20"/>
        <v/>
      </c>
      <c r="AM35" s="11" t="str">
        <f t="shared" si="16"/>
        <v/>
      </c>
      <c r="AN35" s="11" t="str">
        <f t="shared" si="17"/>
        <v/>
      </c>
      <c r="AO35" s="11" t="str">
        <f t="shared" si="21"/>
        <v/>
      </c>
      <c r="AP35" s="11" t="str">
        <f t="shared" si="22"/>
        <v/>
      </c>
      <c r="AQ35" s="11" t="str">
        <f t="shared" si="22"/>
        <v/>
      </c>
      <c r="AR35" s="12"/>
      <c r="AU35" s="14"/>
      <c r="AV35" s="14"/>
      <c r="AW35" s="14"/>
      <c r="AX35" s="43" t="str">
        <f t="shared" si="19"/>
        <v/>
      </c>
      <c r="AZ35" s="15" t="s">
        <v>5</v>
      </c>
    </row>
    <row r="36" spans="1:52" s="13" customFormat="1" ht="25.5" x14ac:dyDescent="0.2">
      <c r="A36" s="41">
        <v>27</v>
      </c>
      <c r="B36" s="42" t="str">
        <f t="shared" si="1"/>
        <v/>
      </c>
      <c r="C36" s="67"/>
      <c r="D36" s="24"/>
      <c r="E36" s="70"/>
      <c r="F36" s="70"/>
      <c r="G36" s="70"/>
      <c r="H36" s="24"/>
      <c r="I36" s="24"/>
      <c r="J36" s="24"/>
      <c r="K36" s="24"/>
      <c r="L36" s="24"/>
      <c r="M36" s="38"/>
      <c r="N36" s="24"/>
      <c r="O36" s="38"/>
      <c r="P36" s="24"/>
      <c r="Q36" s="35"/>
      <c r="R36" s="24"/>
      <c r="S36" s="64"/>
      <c r="T36" s="35"/>
      <c r="U36" s="35"/>
      <c r="V36" s="24"/>
      <c r="W36" s="10"/>
      <c r="X36" s="11" t="str">
        <f t="shared" si="2"/>
        <v/>
      </c>
      <c r="Y36" s="11" t="str">
        <f t="shared" si="3"/>
        <v/>
      </c>
      <c r="Z36" s="11" t="str">
        <f t="shared" si="4"/>
        <v/>
      </c>
      <c r="AA36" s="11" t="str">
        <f t="shared" si="5"/>
        <v/>
      </c>
      <c r="AB36" s="11" t="str">
        <f t="shared" si="6"/>
        <v/>
      </c>
      <c r="AC36" s="11" t="str">
        <f t="shared" si="7"/>
        <v/>
      </c>
      <c r="AD36" s="11" t="str">
        <f t="shared" si="8"/>
        <v/>
      </c>
      <c r="AE36" s="11" t="str">
        <f t="shared" si="9"/>
        <v/>
      </c>
      <c r="AF36" s="11" t="str">
        <f t="shared" si="10"/>
        <v/>
      </c>
      <c r="AG36" s="11" t="str">
        <f t="shared" si="11"/>
        <v/>
      </c>
      <c r="AH36" s="11" t="str">
        <f t="shared" si="12"/>
        <v/>
      </c>
      <c r="AI36" s="11" t="str">
        <f t="shared" si="13"/>
        <v/>
      </c>
      <c r="AJ36" s="11" t="str">
        <f t="shared" si="14"/>
        <v/>
      </c>
      <c r="AK36" s="11" t="str">
        <f t="shared" si="20"/>
        <v/>
      </c>
      <c r="AL36" s="11" t="str">
        <f t="shared" si="20"/>
        <v/>
      </c>
      <c r="AM36" s="11" t="str">
        <f t="shared" si="16"/>
        <v/>
      </c>
      <c r="AN36" s="11" t="str">
        <f t="shared" si="17"/>
        <v/>
      </c>
      <c r="AO36" s="11" t="str">
        <f t="shared" si="21"/>
        <v/>
      </c>
      <c r="AP36" s="11" t="str">
        <f t="shared" si="22"/>
        <v/>
      </c>
      <c r="AQ36" s="11" t="str">
        <f t="shared" si="22"/>
        <v/>
      </c>
      <c r="AR36" s="12"/>
      <c r="AU36" s="14"/>
      <c r="AV36" s="14"/>
      <c r="AW36" s="14"/>
      <c r="AX36" s="43" t="str">
        <f t="shared" si="19"/>
        <v/>
      </c>
      <c r="AZ36" s="15" t="s">
        <v>5</v>
      </c>
    </row>
    <row r="37" spans="1:52" s="13" customFormat="1" ht="25.5" x14ac:dyDescent="0.2">
      <c r="A37" s="41">
        <v>28</v>
      </c>
      <c r="B37" s="42" t="str">
        <f t="shared" si="1"/>
        <v/>
      </c>
      <c r="C37" s="67"/>
      <c r="D37" s="24"/>
      <c r="E37" s="70"/>
      <c r="F37" s="70"/>
      <c r="G37" s="70"/>
      <c r="H37" s="24"/>
      <c r="I37" s="24"/>
      <c r="J37" s="24"/>
      <c r="K37" s="24"/>
      <c r="L37" s="24"/>
      <c r="M37" s="38"/>
      <c r="N37" s="24"/>
      <c r="O37" s="38"/>
      <c r="P37" s="24"/>
      <c r="Q37" s="35"/>
      <c r="R37" s="24"/>
      <c r="S37" s="64"/>
      <c r="T37" s="35"/>
      <c r="U37" s="35"/>
      <c r="V37" s="24"/>
      <c r="W37" s="10"/>
      <c r="X37" s="11" t="str">
        <f t="shared" si="2"/>
        <v/>
      </c>
      <c r="Y37" s="11" t="str">
        <f t="shared" si="3"/>
        <v/>
      </c>
      <c r="Z37" s="11" t="str">
        <f t="shared" si="4"/>
        <v/>
      </c>
      <c r="AA37" s="11" t="str">
        <f t="shared" si="5"/>
        <v/>
      </c>
      <c r="AB37" s="11" t="str">
        <f t="shared" si="6"/>
        <v/>
      </c>
      <c r="AC37" s="11" t="str">
        <f t="shared" si="7"/>
        <v/>
      </c>
      <c r="AD37" s="11" t="str">
        <f t="shared" si="8"/>
        <v/>
      </c>
      <c r="AE37" s="11" t="str">
        <f t="shared" si="9"/>
        <v/>
      </c>
      <c r="AF37" s="11" t="str">
        <f t="shared" si="10"/>
        <v/>
      </c>
      <c r="AG37" s="11" t="str">
        <f t="shared" si="11"/>
        <v/>
      </c>
      <c r="AH37" s="11" t="str">
        <f t="shared" si="12"/>
        <v/>
      </c>
      <c r="AI37" s="11" t="str">
        <f t="shared" si="13"/>
        <v/>
      </c>
      <c r="AJ37" s="11" t="str">
        <f t="shared" si="14"/>
        <v/>
      </c>
      <c r="AK37" s="11" t="str">
        <f t="shared" si="20"/>
        <v/>
      </c>
      <c r="AL37" s="11" t="str">
        <f t="shared" si="20"/>
        <v/>
      </c>
      <c r="AM37" s="11" t="str">
        <f t="shared" si="16"/>
        <v/>
      </c>
      <c r="AN37" s="11" t="str">
        <f t="shared" si="17"/>
        <v/>
      </c>
      <c r="AO37" s="11" t="str">
        <f t="shared" si="21"/>
        <v/>
      </c>
      <c r="AP37" s="11" t="str">
        <f t="shared" si="22"/>
        <v/>
      </c>
      <c r="AQ37" s="11" t="str">
        <f t="shared" si="22"/>
        <v/>
      </c>
      <c r="AR37" s="12"/>
      <c r="AU37" s="14"/>
      <c r="AV37" s="14"/>
      <c r="AW37" s="14"/>
      <c r="AX37" s="43" t="str">
        <f t="shared" si="19"/>
        <v/>
      </c>
      <c r="AZ37" s="15" t="s">
        <v>5</v>
      </c>
    </row>
    <row r="38" spans="1:52" s="13" customFormat="1" ht="25.5" x14ac:dyDescent="0.2">
      <c r="A38" s="41">
        <v>29</v>
      </c>
      <c r="B38" s="42" t="str">
        <f t="shared" si="1"/>
        <v/>
      </c>
      <c r="C38" s="67"/>
      <c r="D38" s="24"/>
      <c r="E38" s="70"/>
      <c r="F38" s="70"/>
      <c r="G38" s="70"/>
      <c r="H38" s="24"/>
      <c r="I38" s="24"/>
      <c r="J38" s="24"/>
      <c r="K38" s="24"/>
      <c r="L38" s="24"/>
      <c r="M38" s="38"/>
      <c r="N38" s="24"/>
      <c r="O38" s="38"/>
      <c r="P38" s="24"/>
      <c r="Q38" s="35"/>
      <c r="R38" s="24"/>
      <c r="S38" s="64"/>
      <c r="T38" s="35"/>
      <c r="U38" s="35"/>
      <c r="V38" s="24"/>
      <c r="W38" s="10"/>
      <c r="X38" s="11" t="str">
        <f t="shared" si="2"/>
        <v/>
      </c>
      <c r="Y38" s="11" t="str">
        <f t="shared" si="3"/>
        <v/>
      </c>
      <c r="Z38" s="11" t="str">
        <f t="shared" si="4"/>
        <v/>
      </c>
      <c r="AA38" s="11" t="str">
        <f t="shared" si="5"/>
        <v/>
      </c>
      <c r="AB38" s="11" t="str">
        <f t="shared" si="6"/>
        <v/>
      </c>
      <c r="AC38" s="11" t="str">
        <f t="shared" si="7"/>
        <v/>
      </c>
      <c r="AD38" s="11" t="str">
        <f t="shared" si="8"/>
        <v/>
      </c>
      <c r="AE38" s="11" t="str">
        <f t="shared" si="9"/>
        <v/>
      </c>
      <c r="AF38" s="11" t="str">
        <f t="shared" si="10"/>
        <v/>
      </c>
      <c r="AG38" s="11" t="str">
        <f t="shared" si="11"/>
        <v/>
      </c>
      <c r="AH38" s="11" t="str">
        <f t="shared" si="12"/>
        <v/>
      </c>
      <c r="AI38" s="11" t="str">
        <f t="shared" si="13"/>
        <v/>
      </c>
      <c r="AJ38" s="11" t="str">
        <f t="shared" si="14"/>
        <v/>
      </c>
      <c r="AK38" s="11" t="str">
        <f t="shared" si="20"/>
        <v/>
      </c>
      <c r="AL38" s="11" t="str">
        <f t="shared" si="20"/>
        <v/>
      </c>
      <c r="AM38" s="11" t="str">
        <f t="shared" si="16"/>
        <v/>
      </c>
      <c r="AN38" s="11" t="str">
        <f t="shared" si="17"/>
        <v/>
      </c>
      <c r="AO38" s="11" t="str">
        <f t="shared" si="21"/>
        <v/>
      </c>
      <c r="AP38" s="11" t="str">
        <f t="shared" si="22"/>
        <v/>
      </c>
      <c r="AQ38" s="11" t="str">
        <f t="shared" si="22"/>
        <v/>
      </c>
      <c r="AR38" s="12"/>
      <c r="AU38" s="14"/>
      <c r="AV38" s="14"/>
      <c r="AW38" s="14"/>
      <c r="AX38" s="43" t="str">
        <f t="shared" si="19"/>
        <v/>
      </c>
      <c r="AZ38" s="15" t="s">
        <v>5</v>
      </c>
    </row>
    <row r="39" spans="1:52" s="13" customFormat="1" ht="25.5" x14ac:dyDescent="0.2">
      <c r="A39" s="41">
        <v>30</v>
      </c>
      <c r="B39" s="42" t="str">
        <f t="shared" si="1"/>
        <v/>
      </c>
      <c r="C39" s="67"/>
      <c r="D39" s="24"/>
      <c r="E39" s="70"/>
      <c r="F39" s="70"/>
      <c r="G39" s="70"/>
      <c r="H39" s="24"/>
      <c r="I39" s="24"/>
      <c r="J39" s="24"/>
      <c r="K39" s="24"/>
      <c r="L39" s="24"/>
      <c r="M39" s="38"/>
      <c r="N39" s="24"/>
      <c r="O39" s="38"/>
      <c r="P39" s="24"/>
      <c r="Q39" s="35"/>
      <c r="R39" s="24"/>
      <c r="S39" s="64"/>
      <c r="T39" s="35"/>
      <c r="U39" s="35"/>
      <c r="V39" s="24"/>
      <c r="W39" s="10"/>
      <c r="X39" s="11" t="str">
        <f t="shared" si="2"/>
        <v/>
      </c>
      <c r="Y39" s="11" t="str">
        <f t="shared" si="3"/>
        <v/>
      </c>
      <c r="Z39" s="11" t="str">
        <f t="shared" si="4"/>
        <v/>
      </c>
      <c r="AA39" s="11" t="str">
        <f t="shared" si="5"/>
        <v/>
      </c>
      <c r="AB39" s="11" t="str">
        <f t="shared" si="6"/>
        <v/>
      </c>
      <c r="AC39" s="11" t="str">
        <f t="shared" si="7"/>
        <v/>
      </c>
      <c r="AD39" s="11" t="str">
        <f t="shared" si="8"/>
        <v/>
      </c>
      <c r="AE39" s="11" t="str">
        <f t="shared" si="9"/>
        <v/>
      </c>
      <c r="AF39" s="11" t="str">
        <f t="shared" si="10"/>
        <v/>
      </c>
      <c r="AG39" s="11" t="str">
        <f t="shared" si="11"/>
        <v/>
      </c>
      <c r="AH39" s="11" t="str">
        <f t="shared" si="12"/>
        <v/>
      </c>
      <c r="AI39" s="11" t="str">
        <f t="shared" si="13"/>
        <v/>
      </c>
      <c r="AJ39" s="11" t="str">
        <f t="shared" si="14"/>
        <v/>
      </c>
      <c r="AK39" s="11" t="str">
        <f t="shared" si="20"/>
        <v/>
      </c>
      <c r="AL39" s="11" t="str">
        <f t="shared" si="20"/>
        <v/>
      </c>
      <c r="AM39" s="11" t="str">
        <f t="shared" si="16"/>
        <v/>
      </c>
      <c r="AN39" s="11" t="str">
        <f t="shared" si="17"/>
        <v/>
      </c>
      <c r="AO39" s="11" t="str">
        <f t="shared" si="21"/>
        <v/>
      </c>
      <c r="AP39" s="11" t="str">
        <f t="shared" si="22"/>
        <v/>
      </c>
      <c r="AQ39" s="11" t="str">
        <f t="shared" si="22"/>
        <v/>
      </c>
      <c r="AR39" s="12"/>
      <c r="AU39" s="14"/>
      <c r="AV39" s="14"/>
      <c r="AW39" s="14"/>
      <c r="AX39" s="43" t="str">
        <f t="shared" si="19"/>
        <v/>
      </c>
      <c r="AZ39" s="15" t="s">
        <v>5</v>
      </c>
    </row>
    <row r="40" spans="1:52" s="13" customFormat="1" ht="25.5" x14ac:dyDescent="0.2">
      <c r="A40" s="41">
        <v>31</v>
      </c>
      <c r="B40" s="42" t="str">
        <f t="shared" si="1"/>
        <v/>
      </c>
      <c r="C40" s="67"/>
      <c r="D40" s="24"/>
      <c r="E40" s="70"/>
      <c r="F40" s="70"/>
      <c r="G40" s="70"/>
      <c r="H40" s="24"/>
      <c r="I40" s="24"/>
      <c r="J40" s="24"/>
      <c r="K40" s="24"/>
      <c r="L40" s="24"/>
      <c r="M40" s="38"/>
      <c r="N40" s="24"/>
      <c r="O40" s="38"/>
      <c r="P40" s="24"/>
      <c r="Q40" s="35"/>
      <c r="R40" s="24"/>
      <c r="S40" s="64"/>
      <c r="T40" s="35"/>
      <c r="U40" s="35"/>
      <c r="V40" s="24"/>
      <c r="W40" s="10"/>
      <c r="X40" s="11" t="str">
        <f t="shared" si="2"/>
        <v/>
      </c>
      <c r="Y40" s="11" t="str">
        <f t="shared" si="3"/>
        <v/>
      </c>
      <c r="Z40" s="11" t="str">
        <f t="shared" si="4"/>
        <v/>
      </c>
      <c r="AA40" s="11" t="str">
        <f t="shared" si="5"/>
        <v/>
      </c>
      <c r="AB40" s="11" t="str">
        <f t="shared" si="6"/>
        <v/>
      </c>
      <c r="AC40" s="11" t="str">
        <f t="shared" si="7"/>
        <v/>
      </c>
      <c r="AD40" s="11" t="str">
        <f t="shared" si="8"/>
        <v/>
      </c>
      <c r="AE40" s="11" t="str">
        <f t="shared" si="9"/>
        <v/>
      </c>
      <c r="AF40" s="11" t="str">
        <f t="shared" si="10"/>
        <v/>
      </c>
      <c r="AG40" s="11" t="str">
        <f t="shared" si="11"/>
        <v/>
      </c>
      <c r="AH40" s="11" t="str">
        <f t="shared" si="12"/>
        <v/>
      </c>
      <c r="AI40" s="11" t="str">
        <f t="shared" si="13"/>
        <v/>
      </c>
      <c r="AJ40" s="11" t="str">
        <f t="shared" si="14"/>
        <v/>
      </c>
      <c r="AK40" s="11" t="str">
        <f t="shared" si="20"/>
        <v/>
      </c>
      <c r="AL40" s="11" t="str">
        <f t="shared" si="20"/>
        <v/>
      </c>
      <c r="AM40" s="11" t="str">
        <f t="shared" si="16"/>
        <v/>
      </c>
      <c r="AN40" s="11" t="str">
        <f t="shared" si="17"/>
        <v/>
      </c>
      <c r="AO40" s="11" t="str">
        <f t="shared" si="21"/>
        <v/>
      </c>
      <c r="AP40" s="11" t="str">
        <f t="shared" si="22"/>
        <v/>
      </c>
      <c r="AQ40" s="11" t="str">
        <f t="shared" si="22"/>
        <v/>
      </c>
      <c r="AR40" s="12"/>
      <c r="AU40" s="14"/>
      <c r="AV40" s="14"/>
      <c r="AW40" s="14"/>
      <c r="AX40" s="43" t="str">
        <f t="shared" si="19"/>
        <v/>
      </c>
      <c r="AZ40" s="15" t="s">
        <v>5</v>
      </c>
    </row>
    <row r="41" spans="1:52" s="13" customFormat="1" ht="25.5" x14ac:dyDescent="0.2">
      <c r="A41" s="41">
        <v>32</v>
      </c>
      <c r="B41" s="42" t="str">
        <f t="shared" si="1"/>
        <v/>
      </c>
      <c r="C41" s="67"/>
      <c r="D41" s="24"/>
      <c r="E41" s="70"/>
      <c r="F41" s="70"/>
      <c r="G41" s="70"/>
      <c r="H41" s="24"/>
      <c r="I41" s="24"/>
      <c r="J41" s="24"/>
      <c r="K41" s="24"/>
      <c r="L41" s="24"/>
      <c r="M41" s="38"/>
      <c r="N41" s="24"/>
      <c r="O41" s="38"/>
      <c r="P41" s="24"/>
      <c r="Q41" s="35"/>
      <c r="R41" s="24"/>
      <c r="S41" s="64"/>
      <c r="T41" s="35"/>
      <c r="U41" s="35"/>
      <c r="V41" s="24"/>
      <c r="W41" s="10"/>
      <c r="X41" s="11" t="str">
        <f t="shared" si="2"/>
        <v/>
      </c>
      <c r="Y41" s="11" t="str">
        <f t="shared" si="3"/>
        <v/>
      </c>
      <c r="Z41" s="11" t="str">
        <f t="shared" si="4"/>
        <v/>
      </c>
      <c r="AA41" s="11" t="str">
        <f t="shared" si="5"/>
        <v/>
      </c>
      <c r="AB41" s="11" t="str">
        <f t="shared" si="6"/>
        <v/>
      </c>
      <c r="AC41" s="11" t="str">
        <f t="shared" si="7"/>
        <v/>
      </c>
      <c r="AD41" s="11" t="str">
        <f t="shared" si="8"/>
        <v/>
      </c>
      <c r="AE41" s="11" t="str">
        <f t="shared" si="9"/>
        <v/>
      </c>
      <c r="AF41" s="11" t="str">
        <f t="shared" si="10"/>
        <v/>
      </c>
      <c r="AG41" s="11" t="str">
        <f t="shared" si="11"/>
        <v/>
      </c>
      <c r="AH41" s="11" t="str">
        <f t="shared" si="12"/>
        <v/>
      </c>
      <c r="AI41" s="11" t="str">
        <f t="shared" si="13"/>
        <v/>
      </c>
      <c r="AJ41" s="11" t="str">
        <f t="shared" si="14"/>
        <v/>
      </c>
      <c r="AK41" s="11" t="str">
        <f t="shared" si="20"/>
        <v/>
      </c>
      <c r="AL41" s="11" t="str">
        <f t="shared" si="20"/>
        <v/>
      </c>
      <c r="AM41" s="11" t="str">
        <f t="shared" si="16"/>
        <v/>
      </c>
      <c r="AN41" s="11" t="str">
        <f t="shared" si="17"/>
        <v/>
      </c>
      <c r="AO41" s="11" t="str">
        <f t="shared" si="21"/>
        <v/>
      </c>
      <c r="AP41" s="11" t="str">
        <f t="shared" si="22"/>
        <v/>
      </c>
      <c r="AQ41" s="11" t="str">
        <f t="shared" si="22"/>
        <v/>
      </c>
      <c r="AR41" s="12"/>
      <c r="AU41" s="14"/>
      <c r="AV41" s="14"/>
      <c r="AW41" s="14"/>
      <c r="AX41" s="43" t="str">
        <f t="shared" si="19"/>
        <v/>
      </c>
      <c r="AZ41" s="15" t="s">
        <v>5</v>
      </c>
    </row>
    <row r="42" spans="1:52" s="13" customFormat="1" ht="25.5" x14ac:dyDescent="0.2">
      <c r="A42" s="41">
        <v>33</v>
      </c>
      <c r="B42" s="42" t="str">
        <f t="shared" si="1"/>
        <v/>
      </c>
      <c r="C42" s="67"/>
      <c r="D42" s="24"/>
      <c r="E42" s="70"/>
      <c r="F42" s="70"/>
      <c r="G42" s="70"/>
      <c r="H42" s="24"/>
      <c r="I42" s="24"/>
      <c r="J42" s="24"/>
      <c r="K42" s="24"/>
      <c r="L42" s="24"/>
      <c r="M42" s="38"/>
      <c r="N42" s="24"/>
      <c r="O42" s="38"/>
      <c r="P42" s="24"/>
      <c r="Q42" s="35"/>
      <c r="R42" s="24"/>
      <c r="S42" s="64"/>
      <c r="T42" s="35"/>
      <c r="U42" s="35"/>
      <c r="V42" s="24"/>
      <c r="W42" s="10"/>
      <c r="X42" s="11" t="str">
        <f t="shared" si="2"/>
        <v/>
      </c>
      <c r="Y42" s="11" t="str">
        <f t="shared" si="3"/>
        <v/>
      </c>
      <c r="Z42" s="11" t="str">
        <f t="shared" si="4"/>
        <v/>
      </c>
      <c r="AA42" s="11" t="str">
        <f t="shared" si="5"/>
        <v/>
      </c>
      <c r="AB42" s="11" t="str">
        <f t="shared" si="6"/>
        <v/>
      </c>
      <c r="AC42" s="11" t="str">
        <f t="shared" si="7"/>
        <v/>
      </c>
      <c r="AD42" s="11" t="str">
        <f t="shared" ref="AD42:AD73" si="23">IF(COUNTA($C42:$V42)=0,"",IF(ISBLANK($I42),"Empty cell",IF($I42&lt;1,"Prod. Gr. Code should be an int. betw. 1 and "&amp;No_of_Product_Classes,IF($I42&gt;No_of_Product_Classes,"Prod. Gr. Code should be an int. betw. 1 and "&amp;No_of_Product_Classes,IF($I42=INT($I42),"ok","Prod. Gr. Code should be an int. betw. 1 and "&amp;No_of_Product_Classes)))))</f>
        <v/>
      </c>
      <c r="AE42" s="11" t="str">
        <f t="shared" si="9"/>
        <v/>
      </c>
      <c r="AF42" s="11" t="str">
        <f t="shared" si="10"/>
        <v/>
      </c>
      <c r="AG42" s="11" t="str">
        <f t="shared" si="11"/>
        <v/>
      </c>
      <c r="AH42" s="11" t="str">
        <f t="shared" si="12"/>
        <v/>
      </c>
      <c r="AI42" s="11" t="str">
        <f t="shared" si="13"/>
        <v/>
      </c>
      <c r="AJ42" s="11" t="str">
        <f t="shared" si="14"/>
        <v/>
      </c>
      <c r="AK42" s="11" t="str">
        <f t="shared" si="20"/>
        <v/>
      </c>
      <c r="AL42" s="11" t="str">
        <f t="shared" si="20"/>
        <v/>
      </c>
      <c r="AM42" s="11" t="str">
        <f t="shared" si="16"/>
        <v/>
      </c>
      <c r="AN42" s="11" t="str">
        <f t="shared" si="17"/>
        <v/>
      </c>
      <c r="AO42" s="11" t="str">
        <f t="shared" si="21"/>
        <v/>
      </c>
      <c r="AP42" s="11" t="str">
        <f t="shared" si="22"/>
        <v/>
      </c>
      <c r="AQ42" s="11" t="str">
        <f t="shared" si="22"/>
        <v/>
      </c>
      <c r="AR42" s="12"/>
      <c r="AU42" s="14"/>
      <c r="AV42" s="14"/>
      <c r="AW42" s="14"/>
      <c r="AX42" s="43" t="str">
        <f t="shared" si="19"/>
        <v/>
      </c>
      <c r="AZ42" s="15" t="s">
        <v>5</v>
      </c>
    </row>
    <row r="43" spans="1:52" s="13" customFormat="1" ht="25.5" x14ac:dyDescent="0.2">
      <c r="A43" s="41">
        <v>34</v>
      </c>
      <c r="B43" s="42" t="str">
        <f t="shared" si="1"/>
        <v/>
      </c>
      <c r="C43" s="67"/>
      <c r="D43" s="24"/>
      <c r="E43" s="70"/>
      <c r="F43" s="70"/>
      <c r="G43" s="70"/>
      <c r="H43" s="24"/>
      <c r="I43" s="24"/>
      <c r="J43" s="24"/>
      <c r="K43" s="24"/>
      <c r="L43" s="24"/>
      <c r="M43" s="38"/>
      <c r="N43" s="24"/>
      <c r="O43" s="38"/>
      <c r="P43" s="24"/>
      <c r="Q43" s="35"/>
      <c r="R43" s="24"/>
      <c r="S43" s="64"/>
      <c r="T43" s="35"/>
      <c r="U43" s="35"/>
      <c r="V43" s="24"/>
      <c r="W43" s="10"/>
      <c r="X43" s="11" t="str">
        <f t="shared" si="2"/>
        <v/>
      </c>
      <c r="Y43" s="11" t="str">
        <f t="shared" si="3"/>
        <v/>
      </c>
      <c r="Z43" s="11" t="str">
        <f t="shared" si="4"/>
        <v/>
      </c>
      <c r="AA43" s="11" t="str">
        <f t="shared" si="5"/>
        <v/>
      </c>
      <c r="AB43" s="11" t="str">
        <f t="shared" si="6"/>
        <v/>
      </c>
      <c r="AC43" s="11" t="str">
        <f t="shared" si="7"/>
        <v/>
      </c>
      <c r="AD43" s="11" t="str">
        <f t="shared" si="23"/>
        <v/>
      </c>
      <c r="AE43" s="11" t="str">
        <f t="shared" si="9"/>
        <v/>
      </c>
      <c r="AF43" s="11" t="str">
        <f t="shared" si="10"/>
        <v/>
      </c>
      <c r="AG43" s="11" t="str">
        <f t="shared" si="11"/>
        <v/>
      </c>
      <c r="AH43" s="11" t="str">
        <f t="shared" si="12"/>
        <v/>
      </c>
      <c r="AI43" s="11" t="str">
        <f t="shared" si="13"/>
        <v/>
      </c>
      <c r="AJ43" s="11" t="str">
        <f t="shared" si="14"/>
        <v/>
      </c>
      <c r="AK43" s="11" t="str">
        <f t="shared" si="20"/>
        <v/>
      </c>
      <c r="AL43" s="11" t="str">
        <f t="shared" si="20"/>
        <v/>
      </c>
      <c r="AM43" s="11" t="str">
        <f t="shared" si="16"/>
        <v/>
      </c>
      <c r="AN43" s="11" t="str">
        <f t="shared" si="17"/>
        <v/>
      </c>
      <c r="AO43" s="11" t="str">
        <f t="shared" si="21"/>
        <v/>
      </c>
      <c r="AP43" s="11" t="str">
        <f t="shared" si="22"/>
        <v/>
      </c>
      <c r="AQ43" s="11" t="str">
        <f t="shared" si="22"/>
        <v/>
      </c>
      <c r="AR43" s="12"/>
      <c r="AU43" s="14"/>
      <c r="AV43" s="14"/>
      <c r="AW43" s="14"/>
      <c r="AX43" s="43" t="str">
        <f t="shared" si="19"/>
        <v/>
      </c>
      <c r="AZ43" s="15" t="s">
        <v>5</v>
      </c>
    </row>
    <row r="44" spans="1:52" s="13" customFormat="1" ht="25.5" x14ac:dyDescent="0.2">
      <c r="A44" s="41">
        <v>35</v>
      </c>
      <c r="B44" s="42" t="str">
        <f t="shared" si="1"/>
        <v/>
      </c>
      <c r="C44" s="67"/>
      <c r="D44" s="24"/>
      <c r="E44" s="70"/>
      <c r="F44" s="70"/>
      <c r="G44" s="70"/>
      <c r="H44" s="24"/>
      <c r="I44" s="24"/>
      <c r="J44" s="24"/>
      <c r="K44" s="24"/>
      <c r="L44" s="24"/>
      <c r="M44" s="38"/>
      <c r="N44" s="24"/>
      <c r="O44" s="38"/>
      <c r="P44" s="24"/>
      <c r="Q44" s="35"/>
      <c r="R44" s="24"/>
      <c r="S44" s="64"/>
      <c r="T44" s="35"/>
      <c r="U44" s="35"/>
      <c r="V44" s="24"/>
      <c r="W44" s="10"/>
      <c r="X44" s="11" t="str">
        <f t="shared" si="2"/>
        <v/>
      </c>
      <c r="Y44" s="11" t="str">
        <f t="shared" si="3"/>
        <v/>
      </c>
      <c r="Z44" s="11" t="str">
        <f t="shared" si="4"/>
        <v/>
      </c>
      <c r="AA44" s="11" t="str">
        <f t="shared" si="5"/>
        <v/>
      </c>
      <c r="AB44" s="11" t="str">
        <f t="shared" si="6"/>
        <v/>
      </c>
      <c r="AC44" s="11" t="str">
        <f t="shared" si="7"/>
        <v/>
      </c>
      <c r="AD44" s="11" t="str">
        <f t="shared" si="23"/>
        <v/>
      </c>
      <c r="AE44" s="11" t="str">
        <f t="shared" si="9"/>
        <v/>
      </c>
      <c r="AF44" s="11" t="str">
        <f t="shared" si="10"/>
        <v/>
      </c>
      <c r="AG44" s="11" t="str">
        <f t="shared" si="11"/>
        <v/>
      </c>
      <c r="AH44" s="11" t="str">
        <f t="shared" si="12"/>
        <v/>
      </c>
      <c r="AI44" s="11" t="str">
        <f t="shared" si="13"/>
        <v/>
      </c>
      <c r="AJ44" s="11" t="str">
        <f t="shared" si="14"/>
        <v/>
      </c>
      <c r="AK44" s="11" t="str">
        <f t="shared" si="20"/>
        <v/>
      </c>
      <c r="AL44" s="11" t="str">
        <f t="shared" si="20"/>
        <v/>
      </c>
      <c r="AM44" s="11" t="str">
        <f t="shared" si="16"/>
        <v/>
      </c>
      <c r="AN44" s="11" t="str">
        <f t="shared" si="17"/>
        <v/>
      </c>
      <c r="AO44" s="11" t="str">
        <f t="shared" si="21"/>
        <v/>
      </c>
      <c r="AP44" s="11" t="str">
        <f t="shared" si="22"/>
        <v/>
      </c>
      <c r="AQ44" s="11" t="str">
        <f t="shared" si="22"/>
        <v/>
      </c>
      <c r="AR44" s="12"/>
      <c r="AU44" s="14"/>
      <c r="AV44" s="14"/>
      <c r="AW44" s="14"/>
      <c r="AX44" s="43" t="str">
        <f t="shared" si="19"/>
        <v/>
      </c>
      <c r="AZ44" s="15" t="s">
        <v>5</v>
      </c>
    </row>
    <row r="45" spans="1:52" s="13" customFormat="1" ht="25.5" x14ac:dyDescent="0.2">
      <c r="A45" s="41">
        <v>36</v>
      </c>
      <c r="B45" s="42" t="str">
        <f t="shared" si="1"/>
        <v/>
      </c>
      <c r="C45" s="67"/>
      <c r="D45" s="24"/>
      <c r="E45" s="70"/>
      <c r="F45" s="70"/>
      <c r="G45" s="70"/>
      <c r="H45" s="24"/>
      <c r="I45" s="24"/>
      <c r="J45" s="24"/>
      <c r="K45" s="24"/>
      <c r="L45" s="24"/>
      <c r="M45" s="38"/>
      <c r="N45" s="24"/>
      <c r="O45" s="38"/>
      <c r="P45" s="24"/>
      <c r="Q45" s="35"/>
      <c r="R45" s="24"/>
      <c r="S45" s="64"/>
      <c r="T45" s="35"/>
      <c r="U45" s="35"/>
      <c r="V45" s="24"/>
      <c r="W45" s="10"/>
      <c r="X45" s="11" t="str">
        <f t="shared" si="2"/>
        <v/>
      </c>
      <c r="Y45" s="11" t="str">
        <f t="shared" si="3"/>
        <v/>
      </c>
      <c r="Z45" s="11" t="str">
        <f t="shared" si="4"/>
        <v/>
      </c>
      <c r="AA45" s="11" t="str">
        <f t="shared" si="5"/>
        <v/>
      </c>
      <c r="AB45" s="11" t="str">
        <f t="shared" si="6"/>
        <v/>
      </c>
      <c r="AC45" s="11" t="str">
        <f t="shared" si="7"/>
        <v/>
      </c>
      <c r="AD45" s="11" t="str">
        <f t="shared" si="23"/>
        <v/>
      </c>
      <c r="AE45" s="11" t="str">
        <f t="shared" si="9"/>
        <v/>
      </c>
      <c r="AF45" s="11" t="str">
        <f t="shared" si="10"/>
        <v/>
      </c>
      <c r="AG45" s="11" t="str">
        <f t="shared" si="11"/>
        <v/>
      </c>
      <c r="AH45" s="11" t="str">
        <f t="shared" si="12"/>
        <v/>
      </c>
      <c r="AI45" s="11" t="str">
        <f t="shared" si="13"/>
        <v/>
      </c>
      <c r="AJ45" s="11" t="str">
        <f t="shared" si="14"/>
        <v/>
      </c>
      <c r="AK45" s="11" t="str">
        <f t="shared" si="20"/>
        <v/>
      </c>
      <c r="AL45" s="11" t="str">
        <f t="shared" si="20"/>
        <v/>
      </c>
      <c r="AM45" s="11" t="str">
        <f t="shared" si="16"/>
        <v/>
      </c>
      <c r="AN45" s="11" t="str">
        <f t="shared" si="17"/>
        <v/>
      </c>
      <c r="AO45" s="11" t="str">
        <f t="shared" si="21"/>
        <v/>
      </c>
      <c r="AP45" s="11" t="str">
        <f t="shared" si="22"/>
        <v/>
      </c>
      <c r="AQ45" s="11" t="str">
        <f t="shared" si="22"/>
        <v/>
      </c>
      <c r="AR45" s="12"/>
      <c r="AU45" s="14"/>
      <c r="AV45" s="14"/>
      <c r="AW45" s="14"/>
      <c r="AX45" s="43" t="str">
        <f t="shared" si="19"/>
        <v/>
      </c>
      <c r="AZ45" s="15" t="s">
        <v>5</v>
      </c>
    </row>
    <row r="46" spans="1:52" s="13" customFormat="1" ht="25.5" x14ac:dyDescent="0.2">
      <c r="A46" s="41">
        <v>37</v>
      </c>
      <c r="B46" s="42" t="str">
        <f t="shared" si="1"/>
        <v/>
      </c>
      <c r="C46" s="67"/>
      <c r="D46" s="24"/>
      <c r="E46" s="70"/>
      <c r="F46" s="70"/>
      <c r="G46" s="70"/>
      <c r="H46" s="24"/>
      <c r="I46" s="24"/>
      <c r="J46" s="24"/>
      <c r="K46" s="24"/>
      <c r="L46" s="24"/>
      <c r="M46" s="38"/>
      <c r="N46" s="24"/>
      <c r="O46" s="38"/>
      <c r="P46" s="24"/>
      <c r="Q46" s="35"/>
      <c r="R46" s="24"/>
      <c r="S46" s="64"/>
      <c r="T46" s="35"/>
      <c r="U46" s="35"/>
      <c r="V46" s="24"/>
      <c r="W46" s="10"/>
      <c r="X46" s="11" t="str">
        <f t="shared" si="2"/>
        <v/>
      </c>
      <c r="Y46" s="11" t="str">
        <f t="shared" si="3"/>
        <v/>
      </c>
      <c r="Z46" s="11" t="str">
        <f t="shared" si="4"/>
        <v/>
      </c>
      <c r="AA46" s="11" t="str">
        <f t="shared" si="5"/>
        <v/>
      </c>
      <c r="AB46" s="11" t="str">
        <f t="shared" si="6"/>
        <v/>
      </c>
      <c r="AC46" s="11" t="str">
        <f t="shared" si="7"/>
        <v/>
      </c>
      <c r="AD46" s="11" t="str">
        <f t="shared" si="23"/>
        <v/>
      </c>
      <c r="AE46" s="11" t="str">
        <f t="shared" si="9"/>
        <v/>
      </c>
      <c r="AF46" s="11" t="str">
        <f t="shared" si="10"/>
        <v/>
      </c>
      <c r="AG46" s="11" t="str">
        <f t="shared" si="11"/>
        <v/>
      </c>
      <c r="AH46" s="11" t="str">
        <f t="shared" si="12"/>
        <v/>
      </c>
      <c r="AI46" s="11" t="str">
        <f t="shared" si="13"/>
        <v/>
      </c>
      <c r="AJ46" s="11" t="str">
        <f t="shared" si="14"/>
        <v/>
      </c>
      <c r="AK46" s="11" t="str">
        <f t="shared" si="20"/>
        <v/>
      </c>
      <c r="AL46" s="11" t="str">
        <f t="shared" si="20"/>
        <v/>
      </c>
      <c r="AM46" s="11" t="str">
        <f t="shared" si="16"/>
        <v/>
      </c>
      <c r="AN46" s="11" t="str">
        <f t="shared" si="17"/>
        <v/>
      </c>
      <c r="AO46" s="11" t="str">
        <f t="shared" si="21"/>
        <v/>
      </c>
      <c r="AP46" s="11" t="str">
        <f t="shared" si="22"/>
        <v/>
      </c>
      <c r="AQ46" s="11" t="str">
        <f t="shared" si="22"/>
        <v/>
      </c>
      <c r="AR46" s="12"/>
      <c r="AU46" s="14"/>
      <c r="AV46" s="14"/>
      <c r="AW46" s="14"/>
      <c r="AX46" s="43" t="str">
        <f t="shared" si="19"/>
        <v/>
      </c>
      <c r="AZ46" s="15" t="s">
        <v>5</v>
      </c>
    </row>
    <row r="47" spans="1:52" s="13" customFormat="1" ht="25.5" x14ac:dyDescent="0.2">
      <c r="A47" s="41">
        <v>38</v>
      </c>
      <c r="B47" s="42" t="str">
        <f t="shared" si="1"/>
        <v/>
      </c>
      <c r="C47" s="67"/>
      <c r="D47" s="24"/>
      <c r="E47" s="70"/>
      <c r="F47" s="70"/>
      <c r="G47" s="70"/>
      <c r="H47" s="24"/>
      <c r="I47" s="24"/>
      <c r="J47" s="24"/>
      <c r="K47" s="24"/>
      <c r="L47" s="24"/>
      <c r="M47" s="38"/>
      <c r="N47" s="24"/>
      <c r="O47" s="38"/>
      <c r="P47" s="24"/>
      <c r="Q47" s="35"/>
      <c r="R47" s="24"/>
      <c r="S47" s="64"/>
      <c r="T47" s="35"/>
      <c r="U47" s="35"/>
      <c r="V47" s="24"/>
      <c r="W47" s="10"/>
      <c r="X47" s="11" t="str">
        <f t="shared" si="2"/>
        <v/>
      </c>
      <c r="Y47" s="11" t="str">
        <f t="shared" si="3"/>
        <v/>
      </c>
      <c r="Z47" s="11" t="str">
        <f t="shared" si="4"/>
        <v/>
      </c>
      <c r="AA47" s="11" t="str">
        <f t="shared" si="5"/>
        <v/>
      </c>
      <c r="AB47" s="11" t="str">
        <f t="shared" si="6"/>
        <v/>
      </c>
      <c r="AC47" s="11" t="str">
        <f t="shared" si="7"/>
        <v/>
      </c>
      <c r="AD47" s="11" t="str">
        <f t="shared" si="23"/>
        <v/>
      </c>
      <c r="AE47" s="11" t="str">
        <f t="shared" si="9"/>
        <v/>
      </c>
      <c r="AF47" s="11" t="str">
        <f t="shared" si="10"/>
        <v/>
      </c>
      <c r="AG47" s="11" t="str">
        <f t="shared" si="11"/>
        <v/>
      </c>
      <c r="AH47" s="11" t="str">
        <f t="shared" si="12"/>
        <v/>
      </c>
      <c r="AI47" s="11" t="str">
        <f t="shared" si="13"/>
        <v/>
      </c>
      <c r="AJ47" s="11" t="str">
        <f t="shared" si="14"/>
        <v/>
      </c>
      <c r="AK47" s="11" t="str">
        <f t="shared" si="20"/>
        <v/>
      </c>
      <c r="AL47" s="11" t="str">
        <f t="shared" si="20"/>
        <v/>
      </c>
      <c r="AM47" s="11" t="str">
        <f t="shared" si="16"/>
        <v/>
      </c>
      <c r="AN47" s="11" t="str">
        <f t="shared" si="17"/>
        <v/>
      </c>
      <c r="AO47" s="11" t="str">
        <f t="shared" si="21"/>
        <v/>
      </c>
      <c r="AP47" s="11" t="str">
        <f t="shared" si="22"/>
        <v/>
      </c>
      <c r="AQ47" s="11" t="str">
        <f t="shared" si="22"/>
        <v/>
      </c>
      <c r="AR47" s="12"/>
      <c r="AU47" s="14"/>
      <c r="AV47" s="14"/>
      <c r="AW47" s="14"/>
      <c r="AX47" s="43" t="str">
        <f t="shared" si="19"/>
        <v/>
      </c>
      <c r="AZ47" s="15" t="s">
        <v>5</v>
      </c>
    </row>
    <row r="48" spans="1:52" s="13" customFormat="1" ht="25.5" x14ac:dyDescent="0.2">
      <c r="A48" s="41">
        <v>39</v>
      </c>
      <c r="B48" s="42" t="str">
        <f t="shared" si="1"/>
        <v/>
      </c>
      <c r="C48" s="67"/>
      <c r="D48" s="24"/>
      <c r="E48" s="70"/>
      <c r="F48" s="70"/>
      <c r="G48" s="70"/>
      <c r="H48" s="24"/>
      <c r="I48" s="24"/>
      <c r="J48" s="24"/>
      <c r="K48" s="24"/>
      <c r="L48" s="24"/>
      <c r="M48" s="38"/>
      <c r="N48" s="24"/>
      <c r="O48" s="38"/>
      <c r="P48" s="24"/>
      <c r="Q48" s="35"/>
      <c r="R48" s="24"/>
      <c r="S48" s="64"/>
      <c r="T48" s="35"/>
      <c r="U48" s="35"/>
      <c r="V48" s="24"/>
      <c r="W48" s="10"/>
      <c r="X48" s="11" t="str">
        <f t="shared" si="2"/>
        <v/>
      </c>
      <c r="Y48" s="11" t="str">
        <f t="shared" si="3"/>
        <v/>
      </c>
      <c r="Z48" s="11" t="str">
        <f t="shared" si="4"/>
        <v/>
      </c>
      <c r="AA48" s="11" t="str">
        <f t="shared" si="5"/>
        <v/>
      </c>
      <c r="AB48" s="11" t="str">
        <f t="shared" si="6"/>
        <v/>
      </c>
      <c r="AC48" s="11" t="str">
        <f t="shared" si="7"/>
        <v/>
      </c>
      <c r="AD48" s="11" t="str">
        <f t="shared" si="23"/>
        <v/>
      </c>
      <c r="AE48" s="11" t="str">
        <f t="shared" si="9"/>
        <v/>
      </c>
      <c r="AF48" s="11" t="str">
        <f t="shared" si="10"/>
        <v/>
      </c>
      <c r="AG48" s="11" t="str">
        <f t="shared" si="11"/>
        <v/>
      </c>
      <c r="AH48" s="11" t="str">
        <f t="shared" si="12"/>
        <v/>
      </c>
      <c r="AI48" s="11" t="str">
        <f t="shared" si="13"/>
        <v/>
      </c>
      <c r="AJ48" s="11" t="str">
        <f t="shared" si="14"/>
        <v/>
      </c>
      <c r="AK48" s="11" t="str">
        <f t="shared" si="20"/>
        <v/>
      </c>
      <c r="AL48" s="11" t="str">
        <f t="shared" si="20"/>
        <v/>
      </c>
      <c r="AM48" s="11" t="str">
        <f t="shared" si="16"/>
        <v/>
      </c>
      <c r="AN48" s="11" t="str">
        <f t="shared" si="17"/>
        <v/>
      </c>
      <c r="AO48" s="11" t="str">
        <f t="shared" si="21"/>
        <v/>
      </c>
      <c r="AP48" s="11" t="str">
        <f t="shared" si="22"/>
        <v/>
      </c>
      <c r="AQ48" s="11" t="str">
        <f t="shared" si="22"/>
        <v/>
      </c>
      <c r="AR48" s="12"/>
      <c r="AU48" s="14"/>
      <c r="AV48" s="14"/>
      <c r="AW48" s="14"/>
      <c r="AX48" s="43" t="str">
        <f t="shared" si="19"/>
        <v/>
      </c>
      <c r="AZ48" s="15" t="s">
        <v>5</v>
      </c>
    </row>
    <row r="49" spans="1:52" s="13" customFormat="1" ht="25.5" x14ac:dyDescent="0.2">
      <c r="A49" s="41">
        <v>40</v>
      </c>
      <c r="B49" s="42" t="str">
        <f t="shared" si="1"/>
        <v/>
      </c>
      <c r="C49" s="67"/>
      <c r="D49" s="24"/>
      <c r="E49" s="70"/>
      <c r="F49" s="70"/>
      <c r="G49" s="70"/>
      <c r="H49" s="24"/>
      <c r="I49" s="24"/>
      <c r="J49" s="24"/>
      <c r="K49" s="24"/>
      <c r="L49" s="24"/>
      <c r="M49" s="38"/>
      <c r="N49" s="24"/>
      <c r="O49" s="38"/>
      <c r="P49" s="24"/>
      <c r="Q49" s="35"/>
      <c r="R49" s="24"/>
      <c r="S49" s="64"/>
      <c r="T49" s="35"/>
      <c r="U49" s="35"/>
      <c r="V49" s="24"/>
      <c r="W49" s="10"/>
      <c r="X49" s="11" t="str">
        <f t="shared" si="2"/>
        <v/>
      </c>
      <c r="Y49" s="11" t="str">
        <f t="shared" si="3"/>
        <v/>
      </c>
      <c r="Z49" s="11" t="str">
        <f t="shared" si="4"/>
        <v/>
      </c>
      <c r="AA49" s="11" t="str">
        <f t="shared" si="5"/>
        <v/>
      </c>
      <c r="AB49" s="11" t="str">
        <f t="shared" si="6"/>
        <v/>
      </c>
      <c r="AC49" s="11" t="str">
        <f t="shared" si="7"/>
        <v/>
      </c>
      <c r="AD49" s="11" t="str">
        <f t="shared" si="23"/>
        <v/>
      </c>
      <c r="AE49" s="11" t="str">
        <f t="shared" si="9"/>
        <v/>
      </c>
      <c r="AF49" s="11" t="str">
        <f t="shared" si="10"/>
        <v/>
      </c>
      <c r="AG49" s="11" t="str">
        <f t="shared" si="11"/>
        <v/>
      </c>
      <c r="AH49" s="11" t="str">
        <f t="shared" si="12"/>
        <v/>
      </c>
      <c r="AI49" s="11" t="str">
        <f t="shared" si="13"/>
        <v/>
      </c>
      <c r="AJ49" s="11" t="str">
        <f t="shared" si="14"/>
        <v/>
      </c>
      <c r="AK49" s="11" t="str">
        <f t="shared" si="20"/>
        <v/>
      </c>
      <c r="AL49" s="11" t="str">
        <f t="shared" si="20"/>
        <v/>
      </c>
      <c r="AM49" s="11" t="str">
        <f t="shared" si="16"/>
        <v/>
      </c>
      <c r="AN49" s="11" t="str">
        <f t="shared" si="17"/>
        <v/>
      </c>
      <c r="AO49" s="11" t="str">
        <f t="shared" si="21"/>
        <v/>
      </c>
      <c r="AP49" s="11" t="str">
        <f t="shared" si="22"/>
        <v/>
      </c>
      <c r="AQ49" s="11" t="str">
        <f t="shared" si="22"/>
        <v/>
      </c>
      <c r="AR49" s="12"/>
      <c r="AU49" s="14"/>
      <c r="AV49" s="14"/>
      <c r="AW49" s="14"/>
      <c r="AX49" s="43" t="str">
        <f t="shared" si="19"/>
        <v/>
      </c>
      <c r="AZ49" s="15" t="s">
        <v>5</v>
      </c>
    </row>
    <row r="50" spans="1:52" s="13" customFormat="1" ht="25.5" x14ac:dyDescent="0.2">
      <c r="A50" s="41">
        <v>41</v>
      </c>
      <c r="B50" s="42" t="str">
        <f t="shared" si="1"/>
        <v/>
      </c>
      <c r="C50" s="67"/>
      <c r="D50" s="24"/>
      <c r="E50" s="70"/>
      <c r="F50" s="70"/>
      <c r="G50" s="70"/>
      <c r="H50" s="24"/>
      <c r="I50" s="24"/>
      <c r="J50" s="24"/>
      <c r="K50" s="24"/>
      <c r="L50" s="24"/>
      <c r="M50" s="38"/>
      <c r="N50" s="24"/>
      <c r="O50" s="38"/>
      <c r="P50" s="24"/>
      <c r="Q50" s="35"/>
      <c r="R50" s="24"/>
      <c r="S50" s="64"/>
      <c r="T50" s="35"/>
      <c r="U50" s="35"/>
      <c r="V50" s="24"/>
      <c r="W50" s="10"/>
      <c r="X50" s="11" t="str">
        <f t="shared" si="2"/>
        <v/>
      </c>
      <c r="Y50" s="11" t="str">
        <f t="shared" si="3"/>
        <v/>
      </c>
      <c r="Z50" s="11" t="str">
        <f t="shared" si="4"/>
        <v/>
      </c>
      <c r="AA50" s="11" t="str">
        <f t="shared" si="5"/>
        <v/>
      </c>
      <c r="AB50" s="11" t="str">
        <f t="shared" si="6"/>
        <v/>
      </c>
      <c r="AC50" s="11" t="str">
        <f t="shared" si="7"/>
        <v/>
      </c>
      <c r="AD50" s="11" t="str">
        <f t="shared" si="23"/>
        <v/>
      </c>
      <c r="AE50" s="11" t="str">
        <f t="shared" si="9"/>
        <v/>
      </c>
      <c r="AF50" s="11" t="str">
        <f t="shared" si="10"/>
        <v/>
      </c>
      <c r="AG50" s="11" t="str">
        <f t="shared" si="11"/>
        <v/>
      </c>
      <c r="AH50" s="11" t="str">
        <f t="shared" si="12"/>
        <v/>
      </c>
      <c r="AI50" s="11" t="str">
        <f t="shared" si="13"/>
        <v/>
      </c>
      <c r="AJ50" s="11" t="str">
        <f t="shared" si="14"/>
        <v/>
      </c>
      <c r="AK50" s="11" t="str">
        <f t="shared" ref="AK50:AL69" si="24">IF(COUNTA($C50:$V50)=0,"","ok")</f>
        <v/>
      </c>
      <c r="AL50" s="11" t="str">
        <f t="shared" si="24"/>
        <v/>
      </c>
      <c r="AM50" s="11" t="str">
        <f t="shared" si="16"/>
        <v/>
      </c>
      <c r="AN50" s="11" t="str">
        <f t="shared" si="17"/>
        <v/>
      </c>
      <c r="AO50" s="11" t="str">
        <f t="shared" si="21"/>
        <v/>
      </c>
      <c r="AP50" s="11" t="str">
        <f t="shared" ref="AP50:AQ69" si="25">IF(COUNTA($C50:$V50)=0,"","ok")</f>
        <v/>
      </c>
      <c r="AQ50" s="11" t="str">
        <f t="shared" si="25"/>
        <v/>
      </c>
      <c r="AR50" s="12"/>
      <c r="AU50" s="14"/>
      <c r="AV50" s="14"/>
      <c r="AW50" s="14"/>
      <c r="AX50" s="43" t="str">
        <f t="shared" si="19"/>
        <v/>
      </c>
      <c r="AZ50" s="15" t="s">
        <v>5</v>
      </c>
    </row>
    <row r="51" spans="1:52" s="13" customFormat="1" ht="25.5" x14ac:dyDescent="0.2">
      <c r="A51" s="41">
        <v>42</v>
      </c>
      <c r="B51" s="42" t="str">
        <f t="shared" si="1"/>
        <v/>
      </c>
      <c r="C51" s="67"/>
      <c r="D51" s="24"/>
      <c r="E51" s="70"/>
      <c r="F51" s="70"/>
      <c r="G51" s="70"/>
      <c r="H51" s="24"/>
      <c r="I51" s="24"/>
      <c r="J51" s="24"/>
      <c r="K51" s="24"/>
      <c r="L51" s="24"/>
      <c r="M51" s="38"/>
      <c r="N51" s="24"/>
      <c r="O51" s="38"/>
      <c r="P51" s="24"/>
      <c r="Q51" s="35"/>
      <c r="R51" s="24"/>
      <c r="S51" s="64"/>
      <c r="T51" s="35"/>
      <c r="U51" s="35"/>
      <c r="V51" s="24"/>
      <c r="W51" s="10"/>
      <c r="X51" s="11" t="str">
        <f t="shared" si="2"/>
        <v/>
      </c>
      <c r="Y51" s="11" t="str">
        <f t="shared" si="3"/>
        <v/>
      </c>
      <c r="Z51" s="11" t="str">
        <f t="shared" si="4"/>
        <v/>
      </c>
      <c r="AA51" s="11" t="str">
        <f t="shared" si="5"/>
        <v/>
      </c>
      <c r="AB51" s="11" t="str">
        <f t="shared" si="6"/>
        <v/>
      </c>
      <c r="AC51" s="11" t="str">
        <f t="shared" si="7"/>
        <v/>
      </c>
      <c r="AD51" s="11" t="str">
        <f t="shared" si="23"/>
        <v/>
      </c>
      <c r="AE51" s="11" t="str">
        <f t="shared" si="9"/>
        <v/>
      </c>
      <c r="AF51" s="11" t="str">
        <f t="shared" si="10"/>
        <v/>
      </c>
      <c r="AG51" s="11" t="str">
        <f t="shared" si="11"/>
        <v/>
      </c>
      <c r="AH51" s="11" t="str">
        <f t="shared" si="12"/>
        <v/>
      </c>
      <c r="AI51" s="11" t="str">
        <f t="shared" si="13"/>
        <v/>
      </c>
      <c r="AJ51" s="11" t="str">
        <f t="shared" si="14"/>
        <v/>
      </c>
      <c r="AK51" s="11" t="str">
        <f t="shared" si="24"/>
        <v/>
      </c>
      <c r="AL51" s="11" t="str">
        <f t="shared" si="24"/>
        <v/>
      </c>
      <c r="AM51" s="11" t="str">
        <f t="shared" si="16"/>
        <v/>
      </c>
      <c r="AN51" s="11" t="str">
        <f t="shared" si="17"/>
        <v/>
      </c>
      <c r="AO51" s="11" t="str">
        <f t="shared" si="21"/>
        <v/>
      </c>
      <c r="AP51" s="11" t="str">
        <f t="shared" si="25"/>
        <v/>
      </c>
      <c r="AQ51" s="11" t="str">
        <f t="shared" si="25"/>
        <v/>
      </c>
      <c r="AR51" s="12"/>
      <c r="AU51" s="14"/>
      <c r="AV51" s="14"/>
      <c r="AW51" s="14"/>
      <c r="AX51" s="43" t="str">
        <f t="shared" si="19"/>
        <v/>
      </c>
      <c r="AZ51" s="15" t="s">
        <v>5</v>
      </c>
    </row>
    <row r="52" spans="1:52" s="13" customFormat="1" ht="25.5" x14ac:dyDescent="0.2">
      <c r="A52" s="41">
        <v>43</v>
      </c>
      <c r="B52" s="42" t="str">
        <f t="shared" si="1"/>
        <v/>
      </c>
      <c r="C52" s="67"/>
      <c r="D52" s="24"/>
      <c r="E52" s="70"/>
      <c r="F52" s="70"/>
      <c r="G52" s="70"/>
      <c r="H52" s="24"/>
      <c r="I52" s="24"/>
      <c r="J52" s="24"/>
      <c r="K52" s="24"/>
      <c r="L52" s="24"/>
      <c r="M52" s="38"/>
      <c r="N52" s="24"/>
      <c r="O52" s="38"/>
      <c r="P52" s="24"/>
      <c r="Q52" s="35"/>
      <c r="R52" s="24"/>
      <c r="S52" s="64"/>
      <c r="T52" s="35"/>
      <c r="U52" s="35"/>
      <c r="V52" s="24"/>
      <c r="W52" s="10"/>
      <c r="X52" s="11" t="str">
        <f t="shared" si="2"/>
        <v/>
      </c>
      <c r="Y52" s="11" t="str">
        <f t="shared" si="3"/>
        <v/>
      </c>
      <c r="Z52" s="11" t="str">
        <f t="shared" si="4"/>
        <v/>
      </c>
      <c r="AA52" s="11" t="str">
        <f t="shared" si="5"/>
        <v/>
      </c>
      <c r="AB52" s="11" t="str">
        <f t="shared" si="6"/>
        <v/>
      </c>
      <c r="AC52" s="11" t="str">
        <f t="shared" si="7"/>
        <v/>
      </c>
      <c r="AD52" s="11" t="str">
        <f t="shared" si="23"/>
        <v/>
      </c>
      <c r="AE52" s="11" t="str">
        <f t="shared" si="9"/>
        <v/>
      </c>
      <c r="AF52" s="11" t="str">
        <f t="shared" si="10"/>
        <v/>
      </c>
      <c r="AG52" s="11" t="str">
        <f t="shared" si="11"/>
        <v/>
      </c>
      <c r="AH52" s="11" t="str">
        <f t="shared" si="12"/>
        <v/>
      </c>
      <c r="AI52" s="11" t="str">
        <f t="shared" si="13"/>
        <v/>
      </c>
      <c r="AJ52" s="11" t="str">
        <f t="shared" si="14"/>
        <v/>
      </c>
      <c r="AK52" s="11" t="str">
        <f t="shared" si="24"/>
        <v/>
      </c>
      <c r="AL52" s="11" t="str">
        <f t="shared" si="24"/>
        <v/>
      </c>
      <c r="AM52" s="11" t="str">
        <f t="shared" si="16"/>
        <v/>
      </c>
      <c r="AN52" s="11" t="str">
        <f t="shared" si="17"/>
        <v/>
      </c>
      <c r="AO52" s="11" t="str">
        <f t="shared" si="21"/>
        <v/>
      </c>
      <c r="AP52" s="11" t="str">
        <f t="shared" si="25"/>
        <v/>
      </c>
      <c r="AQ52" s="11" t="str">
        <f t="shared" si="25"/>
        <v/>
      </c>
      <c r="AR52" s="12"/>
      <c r="AU52" s="14"/>
      <c r="AV52" s="14"/>
      <c r="AW52" s="14"/>
      <c r="AX52" s="43" t="str">
        <f t="shared" si="19"/>
        <v/>
      </c>
      <c r="AZ52" s="15" t="s">
        <v>5</v>
      </c>
    </row>
    <row r="53" spans="1:52" s="13" customFormat="1" ht="25.5" x14ac:dyDescent="0.2">
      <c r="A53" s="41">
        <v>44</v>
      </c>
      <c r="B53" s="42" t="str">
        <f t="shared" si="1"/>
        <v/>
      </c>
      <c r="C53" s="67"/>
      <c r="D53" s="24"/>
      <c r="E53" s="70"/>
      <c r="F53" s="70"/>
      <c r="G53" s="70"/>
      <c r="H53" s="24"/>
      <c r="I53" s="24"/>
      <c r="J53" s="24"/>
      <c r="K53" s="24"/>
      <c r="L53" s="24"/>
      <c r="M53" s="38"/>
      <c r="N53" s="24"/>
      <c r="O53" s="38"/>
      <c r="P53" s="24"/>
      <c r="Q53" s="35"/>
      <c r="R53" s="24"/>
      <c r="S53" s="64"/>
      <c r="T53" s="35"/>
      <c r="U53" s="35"/>
      <c r="V53" s="24"/>
      <c r="W53" s="10"/>
      <c r="X53" s="11" t="str">
        <f t="shared" si="2"/>
        <v/>
      </c>
      <c r="Y53" s="11" t="str">
        <f t="shared" si="3"/>
        <v/>
      </c>
      <c r="Z53" s="11" t="str">
        <f t="shared" si="4"/>
        <v/>
      </c>
      <c r="AA53" s="11" t="str">
        <f t="shared" si="5"/>
        <v/>
      </c>
      <c r="AB53" s="11" t="str">
        <f t="shared" si="6"/>
        <v/>
      </c>
      <c r="AC53" s="11" t="str">
        <f t="shared" si="7"/>
        <v/>
      </c>
      <c r="AD53" s="11" t="str">
        <f t="shared" si="23"/>
        <v/>
      </c>
      <c r="AE53" s="11" t="str">
        <f t="shared" si="9"/>
        <v/>
      </c>
      <c r="AF53" s="11" t="str">
        <f t="shared" si="10"/>
        <v/>
      </c>
      <c r="AG53" s="11" t="str">
        <f t="shared" si="11"/>
        <v/>
      </c>
      <c r="AH53" s="11" t="str">
        <f t="shared" si="12"/>
        <v/>
      </c>
      <c r="AI53" s="11" t="str">
        <f t="shared" si="13"/>
        <v/>
      </c>
      <c r="AJ53" s="11" t="str">
        <f t="shared" si="14"/>
        <v/>
      </c>
      <c r="AK53" s="11" t="str">
        <f t="shared" si="24"/>
        <v/>
      </c>
      <c r="AL53" s="11" t="str">
        <f t="shared" si="24"/>
        <v/>
      </c>
      <c r="AM53" s="11" t="str">
        <f t="shared" si="16"/>
        <v/>
      </c>
      <c r="AN53" s="11" t="str">
        <f t="shared" si="17"/>
        <v/>
      </c>
      <c r="AO53" s="11" t="str">
        <f t="shared" si="21"/>
        <v/>
      </c>
      <c r="AP53" s="11" t="str">
        <f t="shared" si="25"/>
        <v/>
      </c>
      <c r="AQ53" s="11" t="str">
        <f t="shared" si="25"/>
        <v/>
      </c>
      <c r="AR53" s="12"/>
      <c r="AU53" s="14"/>
      <c r="AV53" s="14"/>
      <c r="AW53" s="14"/>
      <c r="AX53" s="43" t="str">
        <f t="shared" si="19"/>
        <v/>
      </c>
      <c r="AZ53" s="15" t="s">
        <v>5</v>
      </c>
    </row>
    <row r="54" spans="1:52" s="13" customFormat="1" ht="25.5" x14ac:dyDescent="0.2">
      <c r="A54" s="41">
        <v>45</v>
      </c>
      <c r="B54" s="42" t="str">
        <f t="shared" si="1"/>
        <v/>
      </c>
      <c r="C54" s="67"/>
      <c r="D54" s="24"/>
      <c r="E54" s="70"/>
      <c r="F54" s="70"/>
      <c r="G54" s="70"/>
      <c r="H54" s="24"/>
      <c r="I54" s="24"/>
      <c r="J54" s="24"/>
      <c r="K54" s="24"/>
      <c r="L54" s="24"/>
      <c r="M54" s="38"/>
      <c r="N54" s="24"/>
      <c r="O54" s="38"/>
      <c r="P54" s="24"/>
      <c r="Q54" s="35"/>
      <c r="R54" s="24"/>
      <c r="S54" s="64"/>
      <c r="T54" s="35"/>
      <c r="U54" s="35"/>
      <c r="V54" s="24"/>
      <c r="W54" s="10"/>
      <c r="X54" s="11" t="str">
        <f t="shared" si="2"/>
        <v/>
      </c>
      <c r="Y54" s="11" t="str">
        <f t="shared" si="3"/>
        <v/>
      </c>
      <c r="Z54" s="11" t="str">
        <f t="shared" si="4"/>
        <v/>
      </c>
      <c r="AA54" s="11" t="str">
        <f t="shared" si="5"/>
        <v/>
      </c>
      <c r="AB54" s="11" t="str">
        <f t="shared" si="6"/>
        <v/>
      </c>
      <c r="AC54" s="11" t="str">
        <f t="shared" si="7"/>
        <v/>
      </c>
      <c r="AD54" s="11" t="str">
        <f t="shared" si="23"/>
        <v/>
      </c>
      <c r="AE54" s="11" t="str">
        <f t="shared" si="9"/>
        <v/>
      </c>
      <c r="AF54" s="11" t="str">
        <f t="shared" si="10"/>
        <v/>
      </c>
      <c r="AG54" s="11" t="str">
        <f t="shared" si="11"/>
        <v/>
      </c>
      <c r="AH54" s="11" t="str">
        <f t="shared" si="12"/>
        <v/>
      </c>
      <c r="AI54" s="11" t="str">
        <f t="shared" si="13"/>
        <v/>
      </c>
      <c r="AJ54" s="11" t="str">
        <f t="shared" si="14"/>
        <v/>
      </c>
      <c r="AK54" s="11" t="str">
        <f t="shared" si="24"/>
        <v/>
      </c>
      <c r="AL54" s="11" t="str">
        <f t="shared" si="24"/>
        <v/>
      </c>
      <c r="AM54" s="11" t="str">
        <f t="shared" si="16"/>
        <v/>
      </c>
      <c r="AN54" s="11" t="str">
        <f t="shared" si="17"/>
        <v/>
      </c>
      <c r="AO54" s="11" t="str">
        <f t="shared" si="21"/>
        <v/>
      </c>
      <c r="AP54" s="11" t="str">
        <f t="shared" si="25"/>
        <v/>
      </c>
      <c r="AQ54" s="11" t="str">
        <f t="shared" si="25"/>
        <v/>
      </c>
      <c r="AR54" s="12"/>
      <c r="AU54" s="14"/>
      <c r="AV54" s="14"/>
      <c r="AW54" s="14"/>
      <c r="AX54" s="43" t="str">
        <f t="shared" si="19"/>
        <v/>
      </c>
      <c r="AZ54" s="15" t="s">
        <v>5</v>
      </c>
    </row>
    <row r="55" spans="1:52" s="13" customFormat="1" ht="25.5" x14ac:dyDescent="0.2">
      <c r="A55" s="41">
        <v>46</v>
      </c>
      <c r="B55" s="42" t="str">
        <f t="shared" si="1"/>
        <v/>
      </c>
      <c r="C55" s="67"/>
      <c r="D55" s="24"/>
      <c r="E55" s="70"/>
      <c r="F55" s="70"/>
      <c r="G55" s="70"/>
      <c r="H55" s="24"/>
      <c r="I55" s="24"/>
      <c r="J55" s="24"/>
      <c r="K55" s="24"/>
      <c r="L55" s="24"/>
      <c r="M55" s="38"/>
      <c r="N55" s="24"/>
      <c r="O55" s="38"/>
      <c r="P55" s="24"/>
      <c r="Q55" s="35"/>
      <c r="R55" s="24"/>
      <c r="S55" s="64"/>
      <c r="T55" s="35"/>
      <c r="U55" s="35"/>
      <c r="V55" s="24"/>
      <c r="W55" s="10"/>
      <c r="X55" s="11" t="str">
        <f t="shared" si="2"/>
        <v/>
      </c>
      <c r="Y55" s="11" t="str">
        <f t="shared" si="3"/>
        <v/>
      </c>
      <c r="Z55" s="11" t="str">
        <f t="shared" si="4"/>
        <v/>
      </c>
      <c r="AA55" s="11" t="str">
        <f t="shared" si="5"/>
        <v/>
      </c>
      <c r="AB55" s="11" t="str">
        <f t="shared" si="6"/>
        <v/>
      </c>
      <c r="AC55" s="11" t="str">
        <f t="shared" si="7"/>
        <v/>
      </c>
      <c r="AD55" s="11" t="str">
        <f t="shared" si="23"/>
        <v/>
      </c>
      <c r="AE55" s="11" t="str">
        <f t="shared" si="9"/>
        <v/>
      </c>
      <c r="AF55" s="11" t="str">
        <f t="shared" si="10"/>
        <v/>
      </c>
      <c r="AG55" s="11" t="str">
        <f t="shared" si="11"/>
        <v/>
      </c>
      <c r="AH55" s="11" t="str">
        <f t="shared" si="12"/>
        <v/>
      </c>
      <c r="AI55" s="11" t="str">
        <f t="shared" si="13"/>
        <v/>
      </c>
      <c r="AJ55" s="11" t="str">
        <f t="shared" si="14"/>
        <v/>
      </c>
      <c r="AK55" s="11" t="str">
        <f t="shared" si="24"/>
        <v/>
      </c>
      <c r="AL55" s="11" t="str">
        <f t="shared" si="24"/>
        <v/>
      </c>
      <c r="AM55" s="11" t="str">
        <f t="shared" si="16"/>
        <v/>
      </c>
      <c r="AN55" s="11" t="str">
        <f t="shared" si="17"/>
        <v/>
      </c>
      <c r="AO55" s="11" t="str">
        <f t="shared" si="21"/>
        <v/>
      </c>
      <c r="AP55" s="11" t="str">
        <f t="shared" si="25"/>
        <v/>
      </c>
      <c r="AQ55" s="11" t="str">
        <f t="shared" si="25"/>
        <v/>
      </c>
      <c r="AR55" s="12"/>
      <c r="AU55" s="14"/>
      <c r="AV55" s="14"/>
      <c r="AW55" s="14"/>
      <c r="AX55" s="43" t="str">
        <f t="shared" si="19"/>
        <v/>
      </c>
      <c r="AZ55" s="15" t="s">
        <v>5</v>
      </c>
    </row>
    <row r="56" spans="1:52" s="13" customFormat="1" ht="25.5" x14ac:dyDescent="0.2">
      <c r="A56" s="41">
        <v>47</v>
      </c>
      <c r="B56" s="42" t="str">
        <f t="shared" si="1"/>
        <v/>
      </c>
      <c r="C56" s="67"/>
      <c r="D56" s="24"/>
      <c r="E56" s="70"/>
      <c r="F56" s="70"/>
      <c r="G56" s="70"/>
      <c r="H56" s="24"/>
      <c r="I56" s="24"/>
      <c r="J56" s="24"/>
      <c r="K56" s="24"/>
      <c r="L56" s="24"/>
      <c r="M56" s="38"/>
      <c r="N56" s="24"/>
      <c r="O56" s="38"/>
      <c r="P56" s="24"/>
      <c r="Q56" s="35"/>
      <c r="R56" s="24"/>
      <c r="S56" s="64"/>
      <c r="T56" s="35"/>
      <c r="U56" s="35"/>
      <c r="V56" s="24"/>
      <c r="W56" s="10"/>
      <c r="X56" s="11" t="str">
        <f t="shared" si="2"/>
        <v/>
      </c>
      <c r="Y56" s="11" t="str">
        <f t="shared" si="3"/>
        <v/>
      </c>
      <c r="Z56" s="11" t="str">
        <f t="shared" si="4"/>
        <v/>
      </c>
      <c r="AA56" s="11" t="str">
        <f t="shared" si="5"/>
        <v/>
      </c>
      <c r="AB56" s="11" t="str">
        <f t="shared" si="6"/>
        <v/>
      </c>
      <c r="AC56" s="11" t="str">
        <f t="shared" si="7"/>
        <v/>
      </c>
      <c r="AD56" s="11" t="str">
        <f t="shared" si="23"/>
        <v/>
      </c>
      <c r="AE56" s="11" t="str">
        <f t="shared" si="9"/>
        <v/>
      </c>
      <c r="AF56" s="11" t="str">
        <f t="shared" si="10"/>
        <v/>
      </c>
      <c r="AG56" s="11" t="str">
        <f t="shared" si="11"/>
        <v/>
      </c>
      <c r="AH56" s="11" t="str">
        <f t="shared" si="12"/>
        <v/>
      </c>
      <c r="AI56" s="11" t="str">
        <f t="shared" si="13"/>
        <v/>
      </c>
      <c r="AJ56" s="11" t="str">
        <f t="shared" si="14"/>
        <v/>
      </c>
      <c r="AK56" s="11" t="str">
        <f t="shared" si="24"/>
        <v/>
      </c>
      <c r="AL56" s="11" t="str">
        <f t="shared" si="24"/>
        <v/>
      </c>
      <c r="AM56" s="11" t="str">
        <f t="shared" si="16"/>
        <v/>
      </c>
      <c r="AN56" s="11" t="str">
        <f t="shared" si="17"/>
        <v/>
      </c>
      <c r="AO56" s="11" t="str">
        <f t="shared" si="21"/>
        <v/>
      </c>
      <c r="AP56" s="11" t="str">
        <f t="shared" si="25"/>
        <v/>
      </c>
      <c r="AQ56" s="11" t="str">
        <f t="shared" si="25"/>
        <v/>
      </c>
      <c r="AR56" s="12"/>
      <c r="AU56" s="14"/>
      <c r="AV56" s="14"/>
      <c r="AW56" s="14"/>
      <c r="AX56" s="43" t="str">
        <f t="shared" si="19"/>
        <v/>
      </c>
      <c r="AZ56" s="15" t="s">
        <v>5</v>
      </c>
    </row>
    <row r="57" spans="1:52" s="13" customFormat="1" ht="25.5" x14ac:dyDescent="0.2">
      <c r="A57" s="41">
        <v>48</v>
      </c>
      <c r="B57" s="42" t="str">
        <f t="shared" si="1"/>
        <v/>
      </c>
      <c r="C57" s="67"/>
      <c r="D57" s="24"/>
      <c r="E57" s="70"/>
      <c r="F57" s="70"/>
      <c r="G57" s="70"/>
      <c r="H57" s="24"/>
      <c r="I57" s="24"/>
      <c r="J57" s="24"/>
      <c r="K57" s="24"/>
      <c r="L57" s="24"/>
      <c r="M57" s="38"/>
      <c r="N57" s="24"/>
      <c r="O57" s="38"/>
      <c r="P57" s="24"/>
      <c r="Q57" s="35"/>
      <c r="R57" s="24"/>
      <c r="S57" s="64"/>
      <c r="T57" s="35"/>
      <c r="U57" s="35"/>
      <c r="V57" s="24"/>
      <c r="W57" s="10"/>
      <c r="X57" s="11" t="str">
        <f t="shared" si="2"/>
        <v/>
      </c>
      <c r="Y57" s="11" t="str">
        <f t="shared" si="3"/>
        <v/>
      </c>
      <c r="Z57" s="11" t="str">
        <f t="shared" si="4"/>
        <v/>
      </c>
      <c r="AA57" s="11" t="str">
        <f t="shared" si="5"/>
        <v/>
      </c>
      <c r="AB57" s="11" t="str">
        <f t="shared" si="6"/>
        <v/>
      </c>
      <c r="AC57" s="11" t="str">
        <f t="shared" si="7"/>
        <v/>
      </c>
      <c r="AD57" s="11" t="str">
        <f t="shared" si="23"/>
        <v/>
      </c>
      <c r="AE57" s="11" t="str">
        <f t="shared" si="9"/>
        <v/>
      </c>
      <c r="AF57" s="11" t="str">
        <f t="shared" si="10"/>
        <v/>
      </c>
      <c r="AG57" s="11" t="str">
        <f t="shared" si="11"/>
        <v/>
      </c>
      <c r="AH57" s="11" t="str">
        <f t="shared" si="12"/>
        <v/>
      </c>
      <c r="AI57" s="11" t="str">
        <f t="shared" si="13"/>
        <v/>
      </c>
      <c r="AJ57" s="11" t="str">
        <f t="shared" si="14"/>
        <v/>
      </c>
      <c r="AK57" s="11" t="str">
        <f t="shared" si="24"/>
        <v/>
      </c>
      <c r="AL57" s="11" t="str">
        <f t="shared" si="24"/>
        <v/>
      </c>
      <c r="AM57" s="11" t="str">
        <f t="shared" si="16"/>
        <v/>
      </c>
      <c r="AN57" s="11" t="str">
        <f t="shared" si="17"/>
        <v/>
      </c>
      <c r="AO57" s="11" t="str">
        <f t="shared" si="21"/>
        <v/>
      </c>
      <c r="AP57" s="11" t="str">
        <f t="shared" si="25"/>
        <v/>
      </c>
      <c r="AQ57" s="11" t="str">
        <f t="shared" si="25"/>
        <v/>
      </c>
      <c r="AR57" s="12"/>
      <c r="AU57" s="14"/>
      <c r="AV57" s="14"/>
      <c r="AW57" s="14"/>
      <c r="AX57" s="43" t="str">
        <f t="shared" si="19"/>
        <v/>
      </c>
      <c r="AZ57" s="15" t="s">
        <v>5</v>
      </c>
    </row>
    <row r="58" spans="1:52" s="13" customFormat="1" ht="25.5" x14ac:dyDescent="0.2">
      <c r="A58" s="41">
        <v>49</v>
      </c>
      <c r="B58" s="42" t="str">
        <f t="shared" si="1"/>
        <v/>
      </c>
      <c r="C58" s="67"/>
      <c r="D58" s="24"/>
      <c r="E58" s="70"/>
      <c r="F58" s="70"/>
      <c r="G58" s="70"/>
      <c r="H58" s="24"/>
      <c r="I58" s="24"/>
      <c r="J58" s="24"/>
      <c r="K58" s="24"/>
      <c r="L58" s="24"/>
      <c r="M58" s="38"/>
      <c r="N58" s="24"/>
      <c r="O58" s="38"/>
      <c r="P58" s="24"/>
      <c r="Q58" s="35"/>
      <c r="R58" s="24"/>
      <c r="S58" s="64"/>
      <c r="T58" s="35"/>
      <c r="U58" s="35"/>
      <c r="V58" s="24"/>
      <c r="W58" s="10"/>
      <c r="X58" s="11" t="str">
        <f t="shared" si="2"/>
        <v/>
      </c>
      <c r="Y58" s="11" t="str">
        <f t="shared" si="3"/>
        <v/>
      </c>
      <c r="Z58" s="11" t="str">
        <f t="shared" si="4"/>
        <v/>
      </c>
      <c r="AA58" s="11" t="str">
        <f t="shared" si="5"/>
        <v/>
      </c>
      <c r="AB58" s="11" t="str">
        <f t="shared" si="6"/>
        <v/>
      </c>
      <c r="AC58" s="11" t="str">
        <f t="shared" si="7"/>
        <v/>
      </c>
      <c r="AD58" s="11" t="str">
        <f t="shared" si="23"/>
        <v/>
      </c>
      <c r="AE58" s="11" t="str">
        <f t="shared" si="9"/>
        <v/>
      </c>
      <c r="AF58" s="11" t="str">
        <f t="shared" si="10"/>
        <v/>
      </c>
      <c r="AG58" s="11" t="str">
        <f t="shared" si="11"/>
        <v/>
      </c>
      <c r="AH58" s="11" t="str">
        <f t="shared" si="12"/>
        <v/>
      </c>
      <c r="AI58" s="11" t="str">
        <f t="shared" si="13"/>
        <v/>
      </c>
      <c r="AJ58" s="11" t="str">
        <f t="shared" si="14"/>
        <v/>
      </c>
      <c r="AK58" s="11" t="str">
        <f t="shared" si="24"/>
        <v/>
      </c>
      <c r="AL58" s="11" t="str">
        <f t="shared" si="24"/>
        <v/>
      </c>
      <c r="AM58" s="11" t="str">
        <f t="shared" si="16"/>
        <v/>
      </c>
      <c r="AN58" s="11" t="str">
        <f t="shared" si="17"/>
        <v/>
      </c>
      <c r="AO58" s="11" t="str">
        <f t="shared" si="21"/>
        <v/>
      </c>
      <c r="AP58" s="11" t="str">
        <f t="shared" si="25"/>
        <v/>
      </c>
      <c r="AQ58" s="11" t="str">
        <f t="shared" si="25"/>
        <v/>
      </c>
      <c r="AR58" s="12"/>
      <c r="AU58" s="14"/>
      <c r="AV58" s="14"/>
      <c r="AW58" s="14"/>
      <c r="AX58" s="43" t="str">
        <f t="shared" si="19"/>
        <v/>
      </c>
      <c r="AZ58" s="15" t="s">
        <v>5</v>
      </c>
    </row>
    <row r="59" spans="1:52" s="13" customFormat="1" ht="25.5" x14ac:dyDescent="0.2">
      <c r="A59" s="41">
        <v>50</v>
      </c>
      <c r="B59" s="42" t="str">
        <f t="shared" si="1"/>
        <v/>
      </c>
      <c r="C59" s="67"/>
      <c r="D59" s="24"/>
      <c r="E59" s="70"/>
      <c r="F59" s="70"/>
      <c r="G59" s="70"/>
      <c r="H59" s="24"/>
      <c r="I59" s="24"/>
      <c r="J59" s="24"/>
      <c r="K59" s="24"/>
      <c r="L59" s="24"/>
      <c r="M59" s="38"/>
      <c r="N59" s="24"/>
      <c r="O59" s="38"/>
      <c r="P59" s="24"/>
      <c r="Q59" s="35"/>
      <c r="R59" s="24"/>
      <c r="S59" s="64"/>
      <c r="T59" s="35"/>
      <c r="U59" s="35"/>
      <c r="V59" s="24"/>
      <c r="W59" s="10"/>
      <c r="X59" s="11" t="str">
        <f t="shared" si="2"/>
        <v/>
      </c>
      <c r="Y59" s="11" t="str">
        <f t="shared" si="3"/>
        <v/>
      </c>
      <c r="Z59" s="11" t="str">
        <f t="shared" si="4"/>
        <v/>
      </c>
      <c r="AA59" s="11" t="str">
        <f t="shared" si="5"/>
        <v/>
      </c>
      <c r="AB59" s="11" t="str">
        <f t="shared" si="6"/>
        <v/>
      </c>
      <c r="AC59" s="11" t="str">
        <f t="shared" si="7"/>
        <v/>
      </c>
      <c r="AD59" s="11" t="str">
        <f t="shared" si="23"/>
        <v/>
      </c>
      <c r="AE59" s="11" t="str">
        <f t="shared" si="9"/>
        <v/>
      </c>
      <c r="AF59" s="11" t="str">
        <f t="shared" si="10"/>
        <v/>
      </c>
      <c r="AG59" s="11" t="str">
        <f t="shared" si="11"/>
        <v/>
      </c>
      <c r="AH59" s="11" t="str">
        <f t="shared" si="12"/>
        <v/>
      </c>
      <c r="AI59" s="11" t="str">
        <f t="shared" si="13"/>
        <v/>
      </c>
      <c r="AJ59" s="11" t="str">
        <f t="shared" si="14"/>
        <v/>
      </c>
      <c r="AK59" s="11" t="str">
        <f t="shared" si="24"/>
        <v/>
      </c>
      <c r="AL59" s="11" t="str">
        <f t="shared" si="24"/>
        <v/>
      </c>
      <c r="AM59" s="11" t="str">
        <f t="shared" si="16"/>
        <v/>
      </c>
      <c r="AN59" s="11" t="str">
        <f t="shared" si="17"/>
        <v/>
      </c>
      <c r="AO59" s="11" t="str">
        <f t="shared" si="21"/>
        <v/>
      </c>
      <c r="AP59" s="11" t="str">
        <f t="shared" si="25"/>
        <v/>
      </c>
      <c r="AQ59" s="11" t="str">
        <f t="shared" si="25"/>
        <v/>
      </c>
      <c r="AR59" s="12"/>
      <c r="AU59" s="14"/>
      <c r="AV59" s="14"/>
      <c r="AW59" s="14"/>
      <c r="AX59" s="43" t="str">
        <f t="shared" si="19"/>
        <v/>
      </c>
      <c r="AZ59" s="15" t="s">
        <v>5</v>
      </c>
    </row>
    <row r="60" spans="1:52" s="13" customFormat="1" ht="25.5" x14ac:dyDescent="0.2">
      <c r="A60" s="41">
        <v>51</v>
      </c>
      <c r="B60" s="42" t="str">
        <f t="shared" si="1"/>
        <v/>
      </c>
      <c r="C60" s="67"/>
      <c r="D60" s="24"/>
      <c r="E60" s="70"/>
      <c r="F60" s="70"/>
      <c r="G60" s="70"/>
      <c r="H60" s="24"/>
      <c r="I60" s="24"/>
      <c r="J60" s="24"/>
      <c r="K60" s="24"/>
      <c r="L60" s="24"/>
      <c r="M60" s="38"/>
      <c r="N60" s="24"/>
      <c r="O60" s="38"/>
      <c r="P60" s="24"/>
      <c r="Q60" s="35"/>
      <c r="R60" s="24"/>
      <c r="S60" s="64"/>
      <c r="T60" s="35"/>
      <c r="U60" s="35"/>
      <c r="V60" s="24"/>
      <c r="W60" s="10"/>
      <c r="X60" s="11" t="str">
        <f t="shared" si="2"/>
        <v/>
      </c>
      <c r="Y60" s="11" t="str">
        <f t="shared" si="3"/>
        <v/>
      </c>
      <c r="Z60" s="11" t="str">
        <f t="shared" si="4"/>
        <v/>
      </c>
      <c r="AA60" s="11" t="str">
        <f t="shared" si="5"/>
        <v/>
      </c>
      <c r="AB60" s="11" t="str">
        <f t="shared" si="6"/>
        <v/>
      </c>
      <c r="AC60" s="11" t="str">
        <f t="shared" si="7"/>
        <v/>
      </c>
      <c r="AD60" s="11" t="str">
        <f t="shared" si="23"/>
        <v/>
      </c>
      <c r="AE60" s="11" t="str">
        <f t="shared" si="9"/>
        <v/>
      </c>
      <c r="AF60" s="11" t="str">
        <f t="shared" si="10"/>
        <v/>
      </c>
      <c r="AG60" s="11" t="str">
        <f t="shared" si="11"/>
        <v/>
      </c>
      <c r="AH60" s="11" t="str">
        <f t="shared" si="12"/>
        <v/>
      </c>
      <c r="AI60" s="11" t="str">
        <f t="shared" si="13"/>
        <v/>
      </c>
      <c r="AJ60" s="11" t="str">
        <f t="shared" si="14"/>
        <v/>
      </c>
      <c r="AK60" s="11" t="str">
        <f t="shared" si="24"/>
        <v/>
      </c>
      <c r="AL60" s="11" t="str">
        <f t="shared" si="24"/>
        <v/>
      </c>
      <c r="AM60" s="11" t="str">
        <f t="shared" si="16"/>
        <v/>
      </c>
      <c r="AN60" s="11" t="str">
        <f t="shared" si="17"/>
        <v/>
      </c>
      <c r="AO60" s="11" t="str">
        <f t="shared" si="21"/>
        <v/>
      </c>
      <c r="AP60" s="11" t="str">
        <f t="shared" si="25"/>
        <v/>
      </c>
      <c r="AQ60" s="11" t="str">
        <f t="shared" si="25"/>
        <v/>
      </c>
      <c r="AR60" s="12"/>
      <c r="AU60" s="14"/>
      <c r="AV60" s="14"/>
      <c r="AW60" s="14"/>
      <c r="AX60" s="43" t="str">
        <f t="shared" si="19"/>
        <v/>
      </c>
      <c r="AZ60" s="15" t="s">
        <v>5</v>
      </c>
    </row>
    <row r="61" spans="1:52" s="13" customFormat="1" ht="25.5" x14ac:dyDescent="0.2">
      <c r="A61" s="41">
        <v>52</v>
      </c>
      <c r="B61" s="42" t="str">
        <f t="shared" si="1"/>
        <v/>
      </c>
      <c r="C61" s="67"/>
      <c r="D61" s="24"/>
      <c r="E61" s="70"/>
      <c r="F61" s="70"/>
      <c r="G61" s="70"/>
      <c r="H61" s="24"/>
      <c r="I61" s="24"/>
      <c r="J61" s="24"/>
      <c r="K61" s="24"/>
      <c r="L61" s="24"/>
      <c r="M61" s="38"/>
      <c r="N61" s="24"/>
      <c r="O61" s="38"/>
      <c r="P61" s="24"/>
      <c r="Q61" s="35"/>
      <c r="R61" s="24"/>
      <c r="S61" s="64"/>
      <c r="T61" s="35"/>
      <c r="U61" s="35"/>
      <c r="V61" s="24"/>
      <c r="W61" s="10"/>
      <c r="X61" s="11" t="str">
        <f t="shared" si="2"/>
        <v/>
      </c>
      <c r="Y61" s="11" t="str">
        <f t="shared" si="3"/>
        <v/>
      </c>
      <c r="Z61" s="11" t="str">
        <f t="shared" si="4"/>
        <v/>
      </c>
      <c r="AA61" s="11" t="str">
        <f t="shared" si="5"/>
        <v/>
      </c>
      <c r="AB61" s="11" t="str">
        <f t="shared" si="6"/>
        <v/>
      </c>
      <c r="AC61" s="11" t="str">
        <f t="shared" si="7"/>
        <v/>
      </c>
      <c r="AD61" s="11" t="str">
        <f t="shared" si="23"/>
        <v/>
      </c>
      <c r="AE61" s="11" t="str">
        <f t="shared" si="9"/>
        <v/>
      </c>
      <c r="AF61" s="11" t="str">
        <f t="shared" si="10"/>
        <v/>
      </c>
      <c r="AG61" s="11" t="str">
        <f t="shared" si="11"/>
        <v/>
      </c>
      <c r="AH61" s="11" t="str">
        <f t="shared" si="12"/>
        <v/>
      </c>
      <c r="AI61" s="11" t="str">
        <f t="shared" si="13"/>
        <v/>
      </c>
      <c r="AJ61" s="11" t="str">
        <f t="shared" si="14"/>
        <v/>
      </c>
      <c r="AK61" s="11" t="str">
        <f t="shared" si="24"/>
        <v/>
      </c>
      <c r="AL61" s="11" t="str">
        <f t="shared" si="24"/>
        <v/>
      </c>
      <c r="AM61" s="11" t="str">
        <f t="shared" si="16"/>
        <v/>
      </c>
      <c r="AN61" s="11" t="str">
        <f t="shared" si="17"/>
        <v/>
      </c>
      <c r="AO61" s="11" t="str">
        <f t="shared" si="21"/>
        <v/>
      </c>
      <c r="AP61" s="11" t="str">
        <f t="shared" si="25"/>
        <v/>
      </c>
      <c r="AQ61" s="11" t="str">
        <f t="shared" si="25"/>
        <v/>
      </c>
      <c r="AR61" s="12"/>
      <c r="AU61" s="14"/>
      <c r="AV61" s="14"/>
      <c r="AW61" s="14"/>
      <c r="AX61" s="43" t="str">
        <f t="shared" si="19"/>
        <v/>
      </c>
      <c r="AZ61" s="15" t="s">
        <v>5</v>
      </c>
    </row>
    <row r="62" spans="1:52" s="13" customFormat="1" ht="25.5" x14ac:dyDescent="0.2">
      <c r="A62" s="41">
        <v>53</v>
      </c>
      <c r="B62" s="42" t="str">
        <f t="shared" si="1"/>
        <v/>
      </c>
      <c r="C62" s="67"/>
      <c r="D62" s="24"/>
      <c r="E62" s="70"/>
      <c r="F62" s="70"/>
      <c r="G62" s="70"/>
      <c r="H62" s="24"/>
      <c r="I62" s="24"/>
      <c r="J62" s="24"/>
      <c r="K62" s="24"/>
      <c r="L62" s="24"/>
      <c r="M62" s="38"/>
      <c r="N62" s="24"/>
      <c r="O62" s="38"/>
      <c r="P62" s="24"/>
      <c r="Q62" s="35"/>
      <c r="R62" s="24"/>
      <c r="S62" s="64"/>
      <c r="T62" s="35"/>
      <c r="U62" s="35"/>
      <c r="V62" s="24"/>
      <c r="W62" s="10"/>
      <c r="X62" s="11" t="str">
        <f t="shared" si="2"/>
        <v/>
      </c>
      <c r="Y62" s="11" t="str">
        <f t="shared" si="3"/>
        <v/>
      </c>
      <c r="Z62" s="11" t="str">
        <f t="shared" si="4"/>
        <v/>
      </c>
      <c r="AA62" s="11" t="str">
        <f t="shared" si="5"/>
        <v/>
      </c>
      <c r="AB62" s="11" t="str">
        <f t="shared" si="6"/>
        <v/>
      </c>
      <c r="AC62" s="11" t="str">
        <f t="shared" si="7"/>
        <v/>
      </c>
      <c r="AD62" s="11" t="str">
        <f t="shared" si="23"/>
        <v/>
      </c>
      <c r="AE62" s="11" t="str">
        <f t="shared" si="9"/>
        <v/>
      </c>
      <c r="AF62" s="11" t="str">
        <f t="shared" si="10"/>
        <v/>
      </c>
      <c r="AG62" s="11" t="str">
        <f t="shared" si="11"/>
        <v/>
      </c>
      <c r="AH62" s="11" t="str">
        <f t="shared" si="12"/>
        <v/>
      </c>
      <c r="AI62" s="11" t="str">
        <f t="shared" si="13"/>
        <v/>
      </c>
      <c r="AJ62" s="11" t="str">
        <f t="shared" si="14"/>
        <v/>
      </c>
      <c r="AK62" s="11" t="str">
        <f t="shared" si="24"/>
        <v/>
      </c>
      <c r="AL62" s="11" t="str">
        <f t="shared" si="24"/>
        <v/>
      </c>
      <c r="AM62" s="11" t="str">
        <f t="shared" si="16"/>
        <v/>
      </c>
      <c r="AN62" s="11" t="str">
        <f t="shared" si="17"/>
        <v/>
      </c>
      <c r="AO62" s="11" t="str">
        <f t="shared" si="21"/>
        <v/>
      </c>
      <c r="AP62" s="11" t="str">
        <f t="shared" si="25"/>
        <v/>
      </c>
      <c r="AQ62" s="11" t="str">
        <f t="shared" si="25"/>
        <v/>
      </c>
      <c r="AR62" s="12"/>
      <c r="AU62" s="14"/>
      <c r="AV62" s="14"/>
      <c r="AW62" s="14"/>
      <c r="AX62" s="43" t="str">
        <f t="shared" si="19"/>
        <v/>
      </c>
      <c r="AZ62" s="15" t="s">
        <v>5</v>
      </c>
    </row>
    <row r="63" spans="1:52" s="13" customFormat="1" ht="25.5" x14ac:dyDescent="0.2">
      <c r="A63" s="41">
        <v>54</v>
      </c>
      <c r="B63" s="42" t="str">
        <f t="shared" si="1"/>
        <v/>
      </c>
      <c r="C63" s="67"/>
      <c r="D63" s="24"/>
      <c r="E63" s="70"/>
      <c r="F63" s="70"/>
      <c r="G63" s="70"/>
      <c r="H63" s="24"/>
      <c r="I63" s="24"/>
      <c r="J63" s="24"/>
      <c r="K63" s="24"/>
      <c r="L63" s="24"/>
      <c r="M63" s="38"/>
      <c r="N63" s="24"/>
      <c r="O63" s="38"/>
      <c r="P63" s="24"/>
      <c r="Q63" s="35"/>
      <c r="R63" s="24"/>
      <c r="S63" s="64"/>
      <c r="T63" s="35"/>
      <c r="U63" s="35"/>
      <c r="V63" s="24"/>
      <c r="W63" s="10"/>
      <c r="X63" s="11" t="str">
        <f t="shared" si="2"/>
        <v/>
      </c>
      <c r="Y63" s="11" t="str">
        <f t="shared" si="3"/>
        <v/>
      </c>
      <c r="Z63" s="11" t="str">
        <f t="shared" si="4"/>
        <v/>
      </c>
      <c r="AA63" s="11" t="str">
        <f t="shared" si="5"/>
        <v/>
      </c>
      <c r="AB63" s="11" t="str">
        <f t="shared" si="6"/>
        <v/>
      </c>
      <c r="AC63" s="11" t="str">
        <f t="shared" si="7"/>
        <v/>
      </c>
      <c r="AD63" s="11" t="str">
        <f t="shared" si="23"/>
        <v/>
      </c>
      <c r="AE63" s="11" t="str">
        <f t="shared" si="9"/>
        <v/>
      </c>
      <c r="AF63" s="11" t="str">
        <f t="shared" si="10"/>
        <v/>
      </c>
      <c r="AG63" s="11" t="str">
        <f t="shared" si="11"/>
        <v/>
      </c>
      <c r="AH63" s="11" t="str">
        <f t="shared" si="12"/>
        <v/>
      </c>
      <c r="AI63" s="11" t="str">
        <f t="shared" si="13"/>
        <v/>
      </c>
      <c r="AJ63" s="11" t="str">
        <f t="shared" si="14"/>
        <v/>
      </c>
      <c r="AK63" s="11" t="str">
        <f t="shared" si="24"/>
        <v/>
      </c>
      <c r="AL63" s="11" t="str">
        <f t="shared" si="24"/>
        <v/>
      </c>
      <c r="AM63" s="11" t="str">
        <f t="shared" si="16"/>
        <v/>
      </c>
      <c r="AN63" s="11" t="str">
        <f t="shared" si="17"/>
        <v/>
      </c>
      <c r="AO63" s="11" t="str">
        <f t="shared" si="21"/>
        <v/>
      </c>
      <c r="AP63" s="11" t="str">
        <f t="shared" si="25"/>
        <v/>
      </c>
      <c r="AQ63" s="11" t="str">
        <f t="shared" si="25"/>
        <v/>
      </c>
      <c r="AR63" s="12"/>
      <c r="AU63" s="14"/>
      <c r="AV63" s="14"/>
      <c r="AW63" s="14"/>
      <c r="AX63" s="43" t="str">
        <f t="shared" si="19"/>
        <v/>
      </c>
      <c r="AZ63" s="15" t="s">
        <v>5</v>
      </c>
    </row>
    <row r="64" spans="1:52" s="13" customFormat="1" ht="25.5" x14ac:dyDescent="0.2">
      <c r="A64" s="41">
        <v>55</v>
      </c>
      <c r="B64" s="42" t="str">
        <f t="shared" si="1"/>
        <v/>
      </c>
      <c r="C64" s="67"/>
      <c r="D64" s="24"/>
      <c r="E64" s="70"/>
      <c r="F64" s="70"/>
      <c r="G64" s="70"/>
      <c r="H64" s="24"/>
      <c r="I64" s="24"/>
      <c r="J64" s="24"/>
      <c r="K64" s="24"/>
      <c r="L64" s="24"/>
      <c r="M64" s="38"/>
      <c r="N64" s="24"/>
      <c r="O64" s="38"/>
      <c r="P64" s="24"/>
      <c r="Q64" s="35"/>
      <c r="R64" s="24"/>
      <c r="S64" s="64"/>
      <c r="T64" s="35"/>
      <c r="U64" s="35"/>
      <c r="V64" s="24"/>
      <c r="W64" s="10"/>
      <c r="X64" s="11" t="str">
        <f t="shared" si="2"/>
        <v/>
      </c>
      <c r="Y64" s="11" t="str">
        <f t="shared" si="3"/>
        <v/>
      </c>
      <c r="Z64" s="11" t="str">
        <f t="shared" si="4"/>
        <v/>
      </c>
      <c r="AA64" s="11" t="str">
        <f t="shared" si="5"/>
        <v/>
      </c>
      <c r="AB64" s="11" t="str">
        <f t="shared" si="6"/>
        <v/>
      </c>
      <c r="AC64" s="11" t="str">
        <f t="shared" si="7"/>
        <v/>
      </c>
      <c r="AD64" s="11" t="str">
        <f t="shared" si="23"/>
        <v/>
      </c>
      <c r="AE64" s="11" t="str">
        <f t="shared" si="9"/>
        <v/>
      </c>
      <c r="AF64" s="11" t="str">
        <f t="shared" si="10"/>
        <v/>
      </c>
      <c r="AG64" s="11" t="str">
        <f t="shared" si="11"/>
        <v/>
      </c>
      <c r="AH64" s="11" t="str">
        <f t="shared" si="12"/>
        <v/>
      </c>
      <c r="AI64" s="11" t="str">
        <f t="shared" si="13"/>
        <v/>
      </c>
      <c r="AJ64" s="11" t="str">
        <f t="shared" si="14"/>
        <v/>
      </c>
      <c r="AK64" s="11" t="str">
        <f t="shared" si="24"/>
        <v/>
      </c>
      <c r="AL64" s="11" t="str">
        <f t="shared" si="24"/>
        <v/>
      </c>
      <c r="AM64" s="11" t="str">
        <f t="shared" si="16"/>
        <v/>
      </c>
      <c r="AN64" s="11" t="str">
        <f t="shared" si="17"/>
        <v/>
      </c>
      <c r="AO64" s="11" t="str">
        <f t="shared" si="21"/>
        <v/>
      </c>
      <c r="AP64" s="11" t="str">
        <f t="shared" si="25"/>
        <v/>
      </c>
      <c r="AQ64" s="11" t="str">
        <f t="shared" si="25"/>
        <v/>
      </c>
      <c r="AR64" s="12"/>
      <c r="AU64" s="14"/>
      <c r="AV64" s="14"/>
      <c r="AW64" s="14"/>
      <c r="AX64" s="43" t="str">
        <f t="shared" si="19"/>
        <v/>
      </c>
      <c r="AZ64" s="15" t="s">
        <v>5</v>
      </c>
    </row>
    <row r="65" spans="1:52" s="13" customFormat="1" ht="25.5" x14ac:dyDescent="0.2">
      <c r="A65" s="41">
        <v>56</v>
      </c>
      <c r="B65" s="42" t="str">
        <f t="shared" si="1"/>
        <v/>
      </c>
      <c r="C65" s="67"/>
      <c r="D65" s="24"/>
      <c r="E65" s="70"/>
      <c r="F65" s="70"/>
      <c r="G65" s="70"/>
      <c r="H65" s="24"/>
      <c r="I65" s="24"/>
      <c r="J65" s="24"/>
      <c r="K65" s="24"/>
      <c r="L65" s="24"/>
      <c r="M65" s="38"/>
      <c r="N65" s="24"/>
      <c r="O65" s="38"/>
      <c r="P65" s="24"/>
      <c r="Q65" s="35"/>
      <c r="R65" s="24"/>
      <c r="S65" s="64"/>
      <c r="T65" s="35"/>
      <c r="U65" s="35"/>
      <c r="V65" s="24"/>
      <c r="W65" s="10"/>
      <c r="X65" s="11" t="str">
        <f t="shared" si="2"/>
        <v/>
      </c>
      <c r="Y65" s="11" t="str">
        <f t="shared" si="3"/>
        <v/>
      </c>
      <c r="Z65" s="11" t="str">
        <f t="shared" si="4"/>
        <v/>
      </c>
      <c r="AA65" s="11" t="str">
        <f t="shared" si="5"/>
        <v/>
      </c>
      <c r="AB65" s="11" t="str">
        <f t="shared" si="6"/>
        <v/>
      </c>
      <c r="AC65" s="11" t="str">
        <f t="shared" si="7"/>
        <v/>
      </c>
      <c r="AD65" s="11" t="str">
        <f t="shared" si="23"/>
        <v/>
      </c>
      <c r="AE65" s="11" t="str">
        <f t="shared" si="9"/>
        <v/>
      </c>
      <c r="AF65" s="11" t="str">
        <f t="shared" si="10"/>
        <v/>
      </c>
      <c r="AG65" s="11" t="str">
        <f t="shared" si="11"/>
        <v/>
      </c>
      <c r="AH65" s="11" t="str">
        <f t="shared" si="12"/>
        <v/>
      </c>
      <c r="AI65" s="11" t="str">
        <f t="shared" si="13"/>
        <v/>
      </c>
      <c r="AJ65" s="11" t="str">
        <f t="shared" si="14"/>
        <v/>
      </c>
      <c r="AK65" s="11" t="str">
        <f t="shared" si="24"/>
        <v/>
      </c>
      <c r="AL65" s="11" t="str">
        <f t="shared" si="24"/>
        <v/>
      </c>
      <c r="AM65" s="11" t="str">
        <f t="shared" si="16"/>
        <v/>
      </c>
      <c r="AN65" s="11" t="str">
        <f t="shared" si="17"/>
        <v/>
      </c>
      <c r="AO65" s="11" t="str">
        <f t="shared" si="21"/>
        <v/>
      </c>
      <c r="AP65" s="11" t="str">
        <f t="shared" si="25"/>
        <v/>
      </c>
      <c r="AQ65" s="11" t="str">
        <f t="shared" si="25"/>
        <v/>
      </c>
      <c r="AR65" s="12"/>
      <c r="AV65" s="14"/>
      <c r="AW65" s="14"/>
      <c r="AX65" s="43" t="str">
        <f t="shared" si="19"/>
        <v/>
      </c>
      <c r="AZ65" s="15" t="s">
        <v>5</v>
      </c>
    </row>
    <row r="66" spans="1:52" s="13" customFormat="1" ht="25.5" x14ac:dyDescent="0.2">
      <c r="A66" s="41">
        <v>57</v>
      </c>
      <c r="B66" s="42" t="str">
        <f t="shared" si="1"/>
        <v/>
      </c>
      <c r="C66" s="67"/>
      <c r="D66" s="24"/>
      <c r="E66" s="70"/>
      <c r="F66" s="70"/>
      <c r="G66" s="70"/>
      <c r="H66" s="24"/>
      <c r="I66" s="24"/>
      <c r="J66" s="24"/>
      <c r="K66" s="24"/>
      <c r="L66" s="24"/>
      <c r="M66" s="38"/>
      <c r="N66" s="24"/>
      <c r="O66" s="38"/>
      <c r="P66" s="24"/>
      <c r="Q66" s="35"/>
      <c r="R66" s="24"/>
      <c r="S66" s="64"/>
      <c r="T66" s="35"/>
      <c r="U66" s="35"/>
      <c r="V66" s="24"/>
      <c r="W66" s="10"/>
      <c r="X66" s="11" t="str">
        <f t="shared" si="2"/>
        <v/>
      </c>
      <c r="Y66" s="11" t="str">
        <f t="shared" si="3"/>
        <v/>
      </c>
      <c r="Z66" s="11" t="str">
        <f t="shared" si="4"/>
        <v/>
      </c>
      <c r="AA66" s="11" t="str">
        <f t="shared" si="5"/>
        <v/>
      </c>
      <c r="AB66" s="11" t="str">
        <f t="shared" si="6"/>
        <v/>
      </c>
      <c r="AC66" s="11" t="str">
        <f t="shared" si="7"/>
        <v/>
      </c>
      <c r="AD66" s="11" t="str">
        <f t="shared" si="23"/>
        <v/>
      </c>
      <c r="AE66" s="11" t="str">
        <f t="shared" si="9"/>
        <v/>
      </c>
      <c r="AF66" s="11" t="str">
        <f t="shared" si="10"/>
        <v/>
      </c>
      <c r="AG66" s="11" t="str">
        <f t="shared" si="11"/>
        <v/>
      </c>
      <c r="AH66" s="11" t="str">
        <f t="shared" si="12"/>
        <v/>
      </c>
      <c r="AI66" s="11" t="str">
        <f t="shared" si="13"/>
        <v/>
      </c>
      <c r="AJ66" s="11" t="str">
        <f t="shared" si="14"/>
        <v/>
      </c>
      <c r="AK66" s="11" t="str">
        <f t="shared" si="24"/>
        <v/>
      </c>
      <c r="AL66" s="11" t="str">
        <f t="shared" si="24"/>
        <v/>
      </c>
      <c r="AM66" s="11" t="str">
        <f t="shared" si="16"/>
        <v/>
      </c>
      <c r="AN66" s="11" t="str">
        <f t="shared" si="17"/>
        <v/>
      </c>
      <c r="AO66" s="11" t="str">
        <f t="shared" si="21"/>
        <v/>
      </c>
      <c r="AP66" s="11" t="str">
        <f t="shared" si="25"/>
        <v/>
      </c>
      <c r="AQ66" s="11" t="str">
        <f t="shared" si="25"/>
        <v/>
      </c>
      <c r="AR66" s="12"/>
      <c r="AV66" s="14"/>
      <c r="AW66" s="14"/>
      <c r="AX66" s="43" t="str">
        <f t="shared" si="19"/>
        <v/>
      </c>
      <c r="AZ66" s="15" t="s">
        <v>5</v>
      </c>
    </row>
    <row r="67" spans="1:52" s="13" customFormat="1" ht="25.5" x14ac:dyDescent="0.2">
      <c r="A67" s="41">
        <v>58</v>
      </c>
      <c r="B67" s="42" t="str">
        <f t="shared" si="1"/>
        <v/>
      </c>
      <c r="C67" s="67"/>
      <c r="D67" s="24"/>
      <c r="E67" s="70"/>
      <c r="F67" s="70"/>
      <c r="G67" s="70"/>
      <c r="H67" s="24"/>
      <c r="I67" s="24"/>
      <c r="J67" s="24"/>
      <c r="K67" s="24"/>
      <c r="L67" s="24"/>
      <c r="M67" s="38"/>
      <c r="N67" s="24"/>
      <c r="O67" s="38"/>
      <c r="P67" s="24"/>
      <c r="Q67" s="35"/>
      <c r="R67" s="24"/>
      <c r="S67" s="64"/>
      <c r="T67" s="35"/>
      <c r="U67" s="35"/>
      <c r="V67" s="24"/>
      <c r="W67" s="10"/>
      <c r="X67" s="11" t="str">
        <f t="shared" si="2"/>
        <v/>
      </c>
      <c r="Y67" s="11" t="str">
        <f t="shared" si="3"/>
        <v/>
      </c>
      <c r="Z67" s="11" t="str">
        <f t="shared" si="4"/>
        <v/>
      </c>
      <c r="AA67" s="11" t="str">
        <f t="shared" si="5"/>
        <v/>
      </c>
      <c r="AB67" s="11" t="str">
        <f t="shared" si="6"/>
        <v/>
      </c>
      <c r="AC67" s="11" t="str">
        <f t="shared" si="7"/>
        <v/>
      </c>
      <c r="AD67" s="11" t="str">
        <f t="shared" si="23"/>
        <v/>
      </c>
      <c r="AE67" s="11" t="str">
        <f t="shared" si="9"/>
        <v/>
      </c>
      <c r="AF67" s="11" t="str">
        <f t="shared" si="10"/>
        <v/>
      </c>
      <c r="AG67" s="11" t="str">
        <f t="shared" si="11"/>
        <v/>
      </c>
      <c r="AH67" s="11" t="str">
        <f t="shared" si="12"/>
        <v/>
      </c>
      <c r="AI67" s="11" t="str">
        <f t="shared" si="13"/>
        <v/>
      </c>
      <c r="AJ67" s="11" t="str">
        <f t="shared" si="14"/>
        <v/>
      </c>
      <c r="AK67" s="11" t="str">
        <f t="shared" si="24"/>
        <v/>
      </c>
      <c r="AL67" s="11" t="str">
        <f t="shared" si="24"/>
        <v/>
      </c>
      <c r="AM67" s="11" t="str">
        <f t="shared" si="16"/>
        <v/>
      </c>
      <c r="AN67" s="11" t="str">
        <f t="shared" si="17"/>
        <v/>
      </c>
      <c r="AO67" s="11" t="str">
        <f t="shared" si="21"/>
        <v/>
      </c>
      <c r="AP67" s="11" t="str">
        <f t="shared" si="25"/>
        <v/>
      </c>
      <c r="AQ67" s="11" t="str">
        <f t="shared" si="25"/>
        <v/>
      </c>
      <c r="AR67" s="12"/>
      <c r="AV67" s="14"/>
      <c r="AW67" s="14"/>
      <c r="AX67" s="43" t="str">
        <f t="shared" si="19"/>
        <v/>
      </c>
      <c r="AZ67" s="15" t="s">
        <v>5</v>
      </c>
    </row>
    <row r="68" spans="1:52" s="13" customFormat="1" ht="25.5" x14ac:dyDescent="0.2">
      <c r="A68" s="41">
        <v>59</v>
      </c>
      <c r="B68" s="42" t="str">
        <f t="shared" si="1"/>
        <v/>
      </c>
      <c r="C68" s="67"/>
      <c r="D68" s="24"/>
      <c r="E68" s="70"/>
      <c r="F68" s="70"/>
      <c r="G68" s="70"/>
      <c r="H68" s="24"/>
      <c r="I68" s="24"/>
      <c r="J68" s="24"/>
      <c r="K68" s="24"/>
      <c r="L68" s="24"/>
      <c r="M68" s="38"/>
      <c r="N68" s="24"/>
      <c r="O68" s="38"/>
      <c r="P68" s="24"/>
      <c r="Q68" s="35"/>
      <c r="R68" s="24"/>
      <c r="S68" s="64"/>
      <c r="T68" s="35"/>
      <c r="U68" s="35"/>
      <c r="V68" s="24"/>
      <c r="W68" s="10"/>
      <c r="X68" s="11" t="str">
        <f t="shared" si="2"/>
        <v/>
      </c>
      <c r="Y68" s="11" t="str">
        <f t="shared" si="3"/>
        <v/>
      </c>
      <c r="Z68" s="11" t="str">
        <f t="shared" si="4"/>
        <v/>
      </c>
      <c r="AA68" s="11" t="str">
        <f t="shared" si="5"/>
        <v/>
      </c>
      <c r="AB68" s="11" t="str">
        <f t="shared" si="6"/>
        <v/>
      </c>
      <c r="AC68" s="11" t="str">
        <f t="shared" si="7"/>
        <v/>
      </c>
      <c r="AD68" s="11" t="str">
        <f t="shared" si="23"/>
        <v/>
      </c>
      <c r="AE68" s="11" t="str">
        <f t="shared" si="9"/>
        <v/>
      </c>
      <c r="AF68" s="11" t="str">
        <f t="shared" si="10"/>
        <v/>
      </c>
      <c r="AG68" s="11" t="str">
        <f t="shared" si="11"/>
        <v/>
      </c>
      <c r="AH68" s="11" t="str">
        <f t="shared" si="12"/>
        <v/>
      </c>
      <c r="AI68" s="11" t="str">
        <f t="shared" si="13"/>
        <v/>
      </c>
      <c r="AJ68" s="11" t="str">
        <f t="shared" si="14"/>
        <v/>
      </c>
      <c r="AK68" s="11" t="str">
        <f t="shared" si="24"/>
        <v/>
      </c>
      <c r="AL68" s="11" t="str">
        <f t="shared" si="24"/>
        <v/>
      </c>
      <c r="AM68" s="11" t="str">
        <f t="shared" si="16"/>
        <v/>
      </c>
      <c r="AN68" s="11" t="str">
        <f t="shared" si="17"/>
        <v/>
      </c>
      <c r="AO68" s="11" t="str">
        <f t="shared" si="21"/>
        <v/>
      </c>
      <c r="AP68" s="11" t="str">
        <f t="shared" si="25"/>
        <v/>
      </c>
      <c r="AQ68" s="11" t="str">
        <f t="shared" si="25"/>
        <v/>
      </c>
      <c r="AR68" s="12"/>
      <c r="AV68" s="14"/>
      <c r="AW68" s="14"/>
      <c r="AX68" s="43" t="str">
        <f t="shared" si="19"/>
        <v/>
      </c>
      <c r="AZ68" s="15" t="s">
        <v>5</v>
      </c>
    </row>
    <row r="69" spans="1:52" s="13" customFormat="1" ht="25.5" x14ac:dyDescent="0.2">
      <c r="A69" s="41">
        <v>60</v>
      </c>
      <c r="B69" s="42" t="str">
        <f t="shared" si="1"/>
        <v/>
      </c>
      <c r="C69" s="67"/>
      <c r="D69" s="24"/>
      <c r="E69" s="70"/>
      <c r="F69" s="70"/>
      <c r="G69" s="70"/>
      <c r="H69" s="24"/>
      <c r="I69" s="24"/>
      <c r="J69" s="24"/>
      <c r="K69" s="24"/>
      <c r="L69" s="24"/>
      <c r="M69" s="38"/>
      <c r="N69" s="24"/>
      <c r="O69" s="38"/>
      <c r="P69" s="24"/>
      <c r="Q69" s="35"/>
      <c r="R69" s="24"/>
      <c r="S69" s="64"/>
      <c r="T69" s="35"/>
      <c r="U69" s="35"/>
      <c r="V69" s="24"/>
      <c r="W69" s="10"/>
      <c r="X69" s="11" t="str">
        <f t="shared" si="2"/>
        <v/>
      </c>
      <c r="Y69" s="11" t="str">
        <f t="shared" si="3"/>
        <v/>
      </c>
      <c r="Z69" s="11" t="str">
        <f t="shared" si="4"/>
        <v/>
      </c>
      <c r="AA69" s="11" t="str">
        <f t="shared" si="5"/>
        <v/>
      </c>
      <c r="AB69" s="11" t="str">
        <f t="shared" si="6"/>
        <v/>
      </c>
      <c r="AC69" s="11" t="str">
        <f t="shared" si="7"/>
        <v/>
      </c>
      <c r="AD69" s="11" t="str">
        <f t="shared" si="23"/>
        <v/>
      </c>
      <c r="AE69" s="11" t="str">
        <f t="shared" si="9"/>
        <v/>
      </c>
      <c r="AF69" s="11" t="str">
        <f t="shared" si="10"/>
        <v/>
      </c>
      <c r="AG69" s="11" t="str">
        <f t="shared" si="11"/>
        <v/>
      </c>
      <c r="AH69" s="11" t="str">
        <f t="shared" si="12"/>
        <v/>
      </c>
      <c r="AI69" s="11" t="str">
        <f t="shared" si="13"/>
        <v/>
      </c>
      <c r="AJ69" s="11" t="str">
        <f t="shared" si="14"/>
        <v/>
      </c>
      <c r="AK69" s="11" t="str">
        <f t="shared" si="24"/>
        <v/>
      </c>
      <c r="AL69" s="11" t="str">
        <f t="shared" si="24"/>
        <v/>
      </c>
      <c r="AM69" s="11" t="str">
        <f t="shared" si="16"/>
        <v/>
      </c>
      <c r="AN69" s="11" t="str">
        <f t="shared" si="17"/>
        <v/>
      </c>
      <c r="AO69" s="11" t="str">
        <f t="shared" si="21"/>
        <v/>
      </c>
      <c r="AP69" s="11" t="str">
        <f t="shared" si="25"/>
        <v/>
      </c>
      <c r="AQ69" s="11" t="str">
        <f t="shared" si="25"/>
        <v/>
      </c>
      <c r="AR69" s="12"/>
      <c r="AV69" s="14"/>
      <c r="AW69" s="14"/>
      <c r="AX69" s="43" t="str">
        <f t="shared" si="19"/>
        <v/>
      </c>
      <c r="AZ69" s="15" t="s">
        <v>5</v>
      </c>
    </row>
    <row r="70" spans="1:52" s="13" customFormat="1" ht="25.5" x14ac:dyDescent="0.2">
      <c r="A70" s="41">
        <v>61</v>
      </c>
      <c r="B70" s="42" t="str">
        <f t="shared" si="1"/>
        <v/>
      </c>
      <c r="C70" s="67"/>
      <c r="D70" s="24"/>
      <c r="E70" s="70"/>
      <c r="F70" s="70"/>
      <c r="G70" s="70"/>
      <c r="H70" s="24"/>
      <c r="I70" s="24"/>
      <c r="J70" s="24"/>
      <c r="K70" s="24"/>
      <c r="L70" s="24"/>
      <c r="M70" s="38"/>
      <c r="N70" s="24"/>
      <c r="O70" s="38"/>
      <c r="P70" s="24"/>
      <c r="Q70" s="35"/>
      <c r="R70" s="24"/>
      <c r="S70" s="64"/>
      <c r="T70" s="35"/>
      <c r="U70" s="35"/>
      <c r="V70" s="24"/>
      <c r="W70" s="10"/>
      <c r="X70" s="11" t="str">
        <f t="shared" si="2"/>
        <v/>
      </c>
      <c r="Y70" s="11" t="str">
        <f t="shared" si="3"/>
        <v/>
      </c>
      <c r="Z70" s="11" t="str">
        <f t="shared" si="4"/>
        <v/>
      </c>
      <c r="AA70" s="11" t="str">
        <f t="shared" si="5"/>
        <v/>
      </c>
      <c r="AB70" s="11" t="str">
        <f t="shared" si="6"/>
        <v/>
      </c>
      <c r="AC70" s="11" t="str">
        <f t="shared" si="7"/>
        <v/>
      </c>
      <c r="AD70" s="11" t="str">
        <f t="shared" si="23"/>
        <v/>
      </c>
      <c r="AE70" s="11" t="str">
        <f t="shared" si="9"/>
        <v/>
      </c>
      <c r="AF70" s="11" t="str">
        <f t="shared" si="10"/>
        <v/>
      </c>
      <c r="AG70" s="11" t="str">
        <f t="shared" si="11"/>
        <v/>
      </c>
      <c r="AH70" s="11" t="str">
        <f t="shared" si="12"/>
        <v/>
      </c>
      <c r="AI70" s="11" t="str">
        <f t="shared" si="13"/>
        <v/>
      </c>
      <c r="AJ70" s="11" t="str">
        <f t="shared" si="14"/>
        <v/>
      </c>
      <c r="AK70" s="11" t="str">
        <f t="shared" ref="AK70:AL89" si="26">IF(COUNTA($C70:$V70)=0,"","ok")</f>
        <v/>
      </c>
      <c r="AL70" s="11" t="str">
        <f t="shared" si="26"/>
        <v/>
      </c>
      <c r="AM70" s="11" t="str">
        <f t="shared" si="16"/>
        <v/>
      </c>
      <c r="AN70" s="11" t="str">
        <f t="shared" si="17"/>
        <v/>
      </c>
      <c r="AO70" s="11" t="str">
        <f t="shared" si="21"/>
        <v/>
      </c>
      <c r="AP70" s="11" t="str">
        <f t="shared" ref="AP70:AQ89" si="27">IF(COUNTA($C70:$V70)=0,"","ok")</f>
        <v/>
      </c>
      <c r="AQ70" s="11" t="str">
        <f t="shared" si="27"/>
        <v/>
      </c>
      <c r="AR70" s="12"/>
      <c r="AV70" s="14"/>
      <c r="AW70" s="14"/>
      <c r="AX70" s="43" t="str">
        <f t="shared" si="19"/>
        <v/>
      </c>
      <c r="AZ70" s="15" t="s">
        <v>5</v>
      </c>
    </row>
    <row r="71" spans="1:52" s="13" customFormat="1" ht="25.5" x14ac:dyDescent="0.2">
      <c r="A71" s="41">
        <v>62</v>
      </c>
      <c r="B71" s="42" t="str">
        <f t="shared" si="1"/>
        <v/>
      </c>
      <c r="C71" s="67"/>
      <c r="D71" s="24"/>
      <c r="E71" s="70"/>
      <c r="F71" s="70"/>
      <c r="G71" s="70"/>
      <c r="H71" s="24"/>
      <c r="I71" s="24"/>
      <c r="J71" s="24"/>
      <c r="K71" s="24"/>
      <c r="L71" s="24"/>
      <c r="M71" s="38"/>
      <c r="N71" s="24"/>
      <c r="O71" s="38"/>
      <c r="P71" s="24"/>
      <c r="Q71" s="35"/>
      <c r="R71" s="24"/>
      <c r="S71" s="64"/>
      <c r="T71" s="35"/>
      <c r="U71" s="35"/>
      <c r="V71" s="24"/>
      <c r="W71" s="10"/>
      <c r="X71" s="11" t="str">
        <f t="shared" si="2"/>
        <v/>
      </c>
      <c r="Y71" s="11" t="str">
        <f t="shared" si="3"/>
        <v/>
      </c>
      <c r="Z71" s="11" t="str">
        <f t="shared" si="4"/>
        <v/>
      </c>
      <c r="AA71" s="11" t="str">
        <f t="shared" si="5"/>
        <v/>
      </c>
      <c r="AB71" s="11" t="str">
        <f t="shared" si="6"/>
        <v/>
      </c>
      <c r="AC71" s="11" t="str">
        <f t="shared" si="7"/>
        <v/>
      </c>
      <c r="AD71" s="11" t="str">
        <f t="shared" si="23"/>
        <v/>
      </c>
      <c r="AE71" s="11" t="str">
        <f t="shared" si="9"/>
        <v/>
      </c>
      <c r="AF71" s="11" t="str">
        <f t="shared" si="10"/>
        <v/>
      </c>
      <c r="AG71" s="11" t="str">
        <f t="shared" si="11"/>
        <v/>
      </c>
      <c r="AH71" s="11" t="str">
        <f t="shared" si="12"/>
        <v/>
      </c>
      <c r="AI71" s="11" t="str">
        <f t="shared" si="13"/>
        <v/>
      </c>
      <c r="AJ71" s="11" t="str">
        <f t="shared" si="14"/>
        <v/>
      </c>
      <c r="AK71" s="11" t="str">
        <f t="shared" si="26"/>
        <v/>
      </c>
      <c r="AL71" s="11" t="str">
        <f t="shared" si="26"/>
        <v/>
      </c>
      <c r="AM71" s="11" t="str">
        <f t="shared" si="16"/>
        <v/>
      </c>
      <c r="AN71" s="11" t="str">
        <f t="shared" si="17"/>
        <v/>
      </c>
      <c r="AO71" s="11" t="str">
        <f t="shared" si="21"/>
        <v/>
      </c>
      <c r="AP71" s="11" t="str">
        <f t="shared" si="27"/>
        <v/>
      </c>
      <c r="AQ71" s="11" t="str">
        <f t="shared" si="27"/>
        <v/>
      </c>
      <c r="AR71" s="12"/>
      <c r="AV71" s="14"/>
      <c r="AW71" s="14"/>
      <c r="AX71" s="43" t="str">
        <f t="shared" si="19"/>
        <v/>
      </c>
      <c r="AZ71" s="15" t="s">
        <v>5</v>
      </c>
    </row>
    <row r="72" spans="1:52" s="13" customFormat="1" ht="25.5" x14ac:dyDescent="0.2">
      <c r="A72" s="41">
        <v>63</v>
      </c>
      <c r="B72" s="42" t="str">
        <f t="shared" si="1"/>
        <v/>
      </c>
      <c r="C72" s="67"/>
      <c r="D72" s="24"/>
      <c r="E72" s="70"/>
      <c r="F72" s="70"/>
      <c r="G72" s="70"/>
      <c r="H72" s="24"/>
      <c r="I72" s="24"/>
      <c r="J72" s="24"/>
      <c r="K72" s="24"/>
      <c r="L72" s="24"/>
      <c r="M72" s="38"/>
      <c r="N72" s="24"/>
      <c r="O72" s="38"/>
      <c r="P72" s="24"/>
      <c r="Q72" s="35"/>
      <c r="R72" s="24"/>
      <c r="S72" s="64"/>
      <c r="T72" s="35"/>
      <c r="U72" s="35"/>
      <c r="V72" s="24"/>
      <c r="W72" s="10"/>
      <c r="X72" s="11" t="str">
        <f t="shared" si="2"/>
        <v/>
      </c>
      <c r="Y72" s="11" t="str">
        <f t="shared" si="3"/>
        <v/>
      </c>
      <c r="Z72" s="11" t="str">
        <f t="shared" si="4"/>
        <v/>
      </c>
      <c r="AA72" s="11" t="str">
        <f t="shared" si="5"/>
        <v/>
      </c>
      <c r="AB72" s="11" t="str">
        <f t="shared" si="6"/>
        <v/>
      </c>
      <c r="AC72" s="11" t="str">
        <f t="shared" si="7"/>
        <v/>
      </c>
      <c r="AD72" s="11" t="str">
        <f t="shared" si="23"/>
        <v/>
      </c>
      <c r="AE72" s="11" t="str">
        <f t="shared" si="9"/>
        <v/>
      </c>
      <c r="AF72" s="11" t="str">
        <f t="shared" si="10"/>
        <v/>
      </c>
      <c r="AG72" s="11" t="str">
        <f t="shared" si="11"/>
        <v/>
      </c>
      <c r="AH72" s="11" t="str">
        <f t="shared" si="12"/>
        <v/>
      </c>
      <c r="AI72" s="11" t="str">
        <f t="shared" si="13"/>
        <v/>
      </c>
      <c r="AJ72" s="11" t="str">
        <f t="shared" si="14"/>
        <v/>
      </c>
      <c r="AK72" s="11" t="str">
        <f t="shared" si="26"/>
        <v/>
      </c>
      <c r="AL72" s="11" t="str">
        <f t="shared" si="26"/>
        <v/>
      </c>
      <c r="AM72" s="11" t="str">
        <f t="shared" si="16"/>
        <v/>
      </c>
      <c r="AN72" s="11" t="str">
        <f t="shared" si="17"/>
        <v/>
      </c>
      <c r="AO72" s="11" t="str">
        <f t="shared" si="21"/>
        <v/>
      </c>
      <c r="AP72" s="11" t="str">
        <f t="shared" si="27"/>
        <v/>
      </c>
      <c r="AQ72" s="11" t="str">
        <f t="shared" si="27"/>
        <v/>
      </c>
      <c r="AR72" s="12"/>
      <c r="AV72" s="14"/>
      <c r="AW72" s="14"/>
      <c r="AX72" s="43" t="str">
        <f t="shared" si="19"/>
        <v/>
      </c>
      <c r="AZ72" s="15" t="s">
        <v>5</v>
      </c>
    </row>
    <row r="73" spans="1:52" s="13" customFormat="1" ht="25.5" x14ac:dyDescent="0.2">
      <c r="A73" s="41">
        <v>64</v>
      </c>
      <c r="B73" s="42" t="str">
        <f t="shared" si="1"/>
        <v/>
      </c>
      <c r="C73" s="67"/>
      <c r="D73" s="24"/>
      <c r="E73" s="70"/>
      <c r="F73" s="70"/>
      <c r="G73" s="70"/>
      <c r="H73" s="24"/>
      <c r="I73" s="24"/>
      <c r="J73" s="24"/>
      <c r="K73" s="24"/>
      <c r="L73" s="24"/>
      <c r="M73" s="38"/>
      <c r="N73" s="24"/>
      <c r="O73" s="38"/>
      <c r="P73" s="24"/>
      <c r="Q73" s="35"/>
      <c r="R73" s="24"/>
      <c r="S73" s="64"/>
      <c r="T73" s="35"/>
      <c r="U73" s="35"/>
      <c r="V73" s="24"/>
      <c r="W73" s="10"/>
      <c r="X73" s="11" t="str">
        <f t="shared" si="2"/>
        <v/>
      </c>
      <c r="Y73" s="11" t="str">
        <f t="shared" si="3"/>
        <v/>
      </c>
      <c r="Z73" s="11" t="str">
        <f t="shared" si="4"/>
        <v/>
      </c>
      <c r="AA73" s="11" t="str">
        <f t="shared" si="5"/>
        <v/>
      </c>
      <c r="AB73" s="11" t="str">
        <f t="shared" si="6"/>
        <v/>
      </c>
      <c r="AC73" s="11" t="str">
        <f t="shared" si="7"/>
        <v/>
      </c>
      <c r="AD73" s="11" t="str">
        <f t="shared" si="23"/>
        <v/>
      </c>
      <c r="AE73" s="11" t="str">
        <f t="shared" si="9"/>
        <v/>
      </c>
      <c r="AF73" s="11" t="str">
        <f t="shared" si="10"/>
        <v/>
      </c>
      <c r="AG73" s="11" t="str">
        <f t="shared" si="11"/>
        <v/>
      </c>
      <c r="AH73" s="11" t="str">
        <f t="shared" si="12"/>
        <v/>
      </c>
      <c r="AI73" s="11" t="str">
        <f t="shared" si="13"/>
        <v/>
      </c>
      <c r="AJ73" s="11" t="str">
        <f t="shared" si="14"/>
        <v/>
      </c>
      <c r="AK73" s="11" t="str">
        <f t="shared" si="26"/>
        <v/>
      </c>
      <c r="AL73" s="11" t="str">
        <f t="shared" si="26"/>
        <v/>
      </c>
      <c r="AM73" s="11" t="str">
        <f t="shared" si="16"/>
        <v/>
      </c>
      <c r="AN73" s="11" t="str">
        <f t="shared" si="17"/>
        <v/>
      </c>
      <c r="AO73" s="11" t="str">
        <f t="shared" si="21"/>
        <v/>
      </c>
      <c r="AP73" s="11" t="str">
        <f t="shared" si="27"/>
        <v/>
      </c>
      <c r="AQ73" s="11" t="str">
        <f t="shared" si="27"/>
        <v/>
      </c>
      <c r="AR73" s="12"/>
      <c r="AV73" s="14"/>
      <c r="AW73" s="14"/>
      <c r="AX73" s="43" t="str">
        <f t="shared" si="19"/>
        <v/>
      </c>
      <c r="AZ73" s="15" t="s">
        <v>5</v>
      </c>
    </row>
    <row r="74" spans="1:52" s="13" customFormat="1" ht="25.5" x14ac:dyDescent="0.2">
      <c r="A74" s="41">
        <v>65</v>
      </c>
      <c r="B74" s="42" t="str">
        <f t="shared" ref="B74:B108" si="28">IF(COUNTIF(X74:AQ74,"")=No_of_Columns,"",IF(COUNTIF(X74:AQ74,"ok")=No_of_Columns,"ok","Error"))</f>
        <v/>
      </c>
      <c r="C74" s="67"/>
      <c r="D74" s="24"/>
      <c r="E74" s="70"/>
      <c r="F74" s="70"/>
      <c r="G74" s="70"/>
      <c r="H74" s="24"/>
      <c r="I74" s="24"/>
      <c r="J74" s="24"/>
      <c r="K74" s="24"/>
      <c r="L74" s="24"/>
      <c r="M74" s="38"/>
      <c r="N74" s="24"/>
      <c r="O74" s="38"/>
      <c r="P74" s="24"/>
      <c r="Q74" s="35"/>
      <c r="R74" s="24"/>
      <c r="S74" s="64"/>
      <c r="T74" s="35"/>
      <c r="U74" s="35"/>
      <c r="V74" s="24"/>
      <c r="W74" s="10"/>
      <c r="X74" s="11" t="str">
        <f t="shared" ref="X74:X108" si="29">IF(COUNTA($C74:$V74)=0,"",IF(ISBLANK($C74),"Empty cell","ok"))</f>
        <v/>
      </c>
      <c r="Y74" s="11" t="str">
        <f t="shared" ref="Y74:Y109" si="30">IF(COUNTA($C74:$V74)=0,"","ok")</f>
        <v/>
      </c>
      <c r="Z74" s="11" t="str">
        <f t="shared" ref="Z74:Z108" si="31">IF(COUNTA($C74:$V74)=0,"",IF(ISBLANK($E74),"Empty cell","ok"))</f>
        <v/>
      </c>
      <c r="AA74" s="11" t="str">
        <f t="shared" ref="AA74:AA108" si="32">IF(COUNTA($C74:$V74)=0,"",IF(ISBLANK($F74),"Empty cell","ok"))</f>
        <v/>
      </c>
      <c r="AB74" s="11" t="str">
        <f t="shared" ref="AB74:AB108" si="33">IF(COUNTA($C74:$V74)=0,"",IF(ISBLANK($G74),"Empty cell","ok"))</f>
        <v/>
      </c>
      <c r="AC74" s="11" t="str">
        <f t="shared" ref="AC74:AC108" si="34">IF(COUNTA($C74:$V74)=0,"",IF(ISBLANK($H74),"Empty cell",IF(OR($H74="n",$H74="d",$H74="c",$H74="e",$H74="f"),"ok","Should be n, d, c, e, or f")))</f>
        <v/>
      </c>
      <c r="AD74" s="11" t="str">
        <f t="shared" ref="AD74:AD109" si="35">IF(COUNTA($C74:$V74)=0,"",IF(ISBLANK($I74),"Empty cell",IF($I74&lt;1,"Prod. Gr. Code should be an int. betw. 1 and "&amp;No_of_Product_Classes,IF($I74&gt;No_of_Product_Classes,"Prod. Gr. Code should be an int. betw. 1 and "&amp;No_of_Product_Classes,IF($I74=INT($I74),"ok","Prod. Gr. Code should be an int. betw. 1 and "&amp;No_of_Product_Classes)))))</f>
        <v/>
      </c>
      <c r="AE74" s="11" t="str">
        <f t="shared" ref="AE74:AE108" si="36">IF(COUNTA($C74:$V74)=0,"","ok")</f>
        <v/>
      </c>
      <c r="AF74" s="11" t="str">
        <f t="shared" ref="AF74:AF108" si="37">IF(COUNTA($C74:$V74)=0,"",IF(H74="d","ok",IF(ISBLANK($K74),"Empty cell",IF(ISNUMBER(K74)=FALSE,"Entry should be a positive integer",IF($K74&lt;1,"Entry should be a positive integer",IF($K74=INT($K74),"ok","Entry should be a positive integer"))))))</f>
        <v/>
      </c>
      <c r="AG74" s="11" t="str">
        <f t="shared" ref="AG74:AG108" si="38">IF(COUNTA($C74:$V74)=0,"",IF(H74="d","ok",IF(ISBLANK(L74),"Empty cell",IF(L74="yes","ok",IF(L74="y","ok",IF(L74="no","ok",IF(L74="n","ok","Entry should be either 'yes', 'y', 'no' or 'n'")))))))</f>
        <v/>
      </c>
      <c r="AH74" s="11" t="str">
        <f t="shared" ref="AH74:AH108" si="39">IF(COUNTA($C74:$V74)=0,"",IF(H74="d","ok",IF(ISBLANK(L74),IF(ISBLANK(M74),"ok","Waiver question not answered"),IF(OR(L74="yes",L74="y"),IF(ISBLANK(M74),"Empty cell",IF(ISNUMBER(M74),IF(M74&lt;1,"Entry should be a date in M/D/YYYY format","ok"),"Entry should be a date in M/D/YYYY format")),IF(OR(L74="no",L74="n"),IF(ISBLANK(M74),"ok","No entry should be made in cell"),IF(ISBLANK(M74),"ok","No entry should be made in cell"))))))</f>
        <v/>
      </c>
      <c r="AI74" s="11" t="str">
        <f t="shared" ref="AI74:AI108" si="40">IF(COUNTA($C74:$V74)=0,"",IF(H74="d","ok",IF(ISBLANK(N74),"Empty cell",IF(N74="yes","ok",IF(N74="y","ok",IF(N74="no","ok",IF(N74="n","ok","Entry should be either 'yes', 'y', 'no' or 'n'")))))))</f>
        <v/>
      </c>
      <c r="AJ74" s="11" t="str">
        <f t="shared" ref="AJ74:AJ108" si="41">IF(COUNTA($C74:$V74)=0,"",IF(H74="d","ok",IF(ISBLANK(N74),IF(ISBLANK(O74),"ok","Exemption question not answered"),IF(OR(N74="yes",N74="y"),IF(ISBLANK(O74),"Empty cell",IF(ISNUMBER(O74),IF(O74&lt;1,"Entry should be a date in M/D/YYYY format","ok"),"Entry should be a date in M/D/YYYY format")),IF(OR(N74="no",N74="n"),IF(ISBLANK(O74),"ok","No entry should be made in cell"),IF(ISBLANK(O74),"ok","No entry should be made in cell"))))))</f>
        <v/>
      </c>
      <c r="AK74" s="11" t="str">
        <f t="shared" si="26"/>
        <v/>
      </c>
      <c r="AL74" s="11" t="str">
        <f t="shared" si="26"/>
        <v/>
      </c>
      <c r="AM74" s="11" t="str">
        <f t="shared" ref="AM74:AM108" si="42">IF(COUNTA($C74:$V74)=0,"",IF(H74="d","ok",IF(ISBLANK($R74),"Empty cell",IF(ISNUMBER($R74),IF($R74&gt;0,"ok","Entry should be greater than 0"),"Entry should be a number"))))</f>
        <v/>
      </c>
      <c r="AN74" s="11" t="str">
        <f t="shared" ref="AN74:AN108" si="43">IF(COUNTA($C74:$V74)=0,"",IF(H74="d","ok",IF(ISBLANK($S74),"Empty cell",IF(ISNUMBER($S74),IF($S74&gt;0,"ok","Entry should be greater than 0"),"Entry should be a number"))))</f>
        <v/>
      </c>
      <c r="AO74" s="11" t="str">
        <f t="shared" si="21"/>
        <v/>
      </c>
      <c r="AP74" s="11" t="str">
        <f t="shared" si="27"/>
        <v/>
      </c>
      <c r="AQ74" s="11" t="str">
        <f t="shared" si="27"/>
        <v/>
      </c>
      <c r="AR74" s="12"/>
      <c r="AV74" s="14"/>
      <c r="AW74" s="14"/>
      <c r="AX74" s="43" t="str">
        <f t="shared" ref="AX74:AX108" si="44">IF(AD74="ok",VLOOKUP(I74,PrClDesc,2),"")</f>
        <v/>
      </c>
      <c r="AZ74" s="15" t="s">
        <v>5</v>
      </c>
    </row>
    <row r="75" spans="1:52" s="13" customFormat="1" ht="25.5" x14ac:dyDescent="0.2">
      <c r="A75" s="41">
        <v>66</v>
      </c>
      <c r="B75" s="42" t="str">
        <f t="shared" si="28"/>
        <v/>
      </c>
      <c r="C75" s="67"/>
      <c r="D75" s="24"/>
      <c r="E75" s="70"/>
      <c r="F75" s="70"/>
      <c r="G75" s="70"/>
      <c r="H75" s="24"/>
      <c r="I75" s="24"/>
      <c r="J75" s="24"/>
      <c r="K75" s="24"/>
      <c r="L75" s="24"/>
      <c r="M75" s="38"/>
      <c r="N75" s="24"/>
      <c r="O75" s="38"/>
      <c r="P75" s="24"/>
      <c r="Q75" s="35"/>
      <c r="R75" s="24"/>
      <c r="S75" s="64"/>
      <c r="T75" s="35"/>
      <c r="U75" s="35"/>
      <c r="V75" s="24"/>
      <c r="W75" s="10"/>
      <c r="X75" s="11" t="str">
        <f t="shared" si="29"/>
        <v/>
      </c>
      <c r="Y75" s="11" t="str">
        <f t="shared" si="30"/>
        <v/>
      </c>
      <c r="Z75" s="11" t="str">
        <f t="shared" si="31"/>
        <v/>
      </c>
      <c r="AA75" s="11" t="str">
        <f t="shared" si="32"/>
        <v/>
      </c>
      <c r="AB75" s="11" t="str">
        <f t="shared" si="33"/>
        <v/>
      </c>
      <c r="AC75" s="11" t="str">
        <f t="shared" si="34"/>
        <v/>
      </c>
      <c r="AD75" s="11" t="str">
        <f t="shared" si="35"/>
        <v/>
      </c>
      <c r="AE75" s="11" t="str">
        <f t="shared" si="36"/>
        <v/>
      </c>
      <c r="AF75" s="11" t="str">
        <f t="shared" si="37"/>
        <v/>
      </c>
      <c r="AG75" s="11" t="str">
        <f t="shared" si="38"/>
        <v/>
      </c>
      <c r="AH75" s="11" t="str">
        <f t="shared" si="39"/>
        <v/>
      </c>
      <c r="AI75" s="11" t="str">
        <f t="shared" si="40"/>
        <v/>
      </c>
      <c r="AJ75" s="11" t="str">
        <f t="shared" si="41"/>
        <v/>
      </c>
      <c r="AK75" s="11" t="str">
        <f t="shared" si="26"/>
        <v/>
      </c>
      <c r="AL75" s="11" t="str">
        <f t="shared" si="26"/>
        <v/>
      </c>
      <c r="AM75" s="11" t="str">
        <f t="shared" si="42"/>
        <v/>
      </c>
      <c r="AN75" s="11" t="str">
        <f t="shared" si="43"/>
        <v/>
      </c>
      <c r="AO75" s="11" t="str">
        <f t="shared" si="21"/>
        <v/>
      </c>
      <c r="AP75" s="11" t="str">
        <f t="shared" si="27"/>
        <v/>
      </c>
      <c r="AQ75" s="11" t="str">
        <f t="shared" si="27"/>
        <v/>
      </c>
      <c r="AR75" s="12"/>
      <c r="AV75" s="14"/>
      <c r="AW75" s="14"/>
      <c r="AX75" s="43" t="str">
        <f t="shared" si="44"/>
        <v/>
      </c>
      <c r="AZ75" s="15" t="s">
        <v>5</v>
      </c>
    </row>
    <row r="76" spans="1:52" s="13" customFormat="1" ht="25.5" x14ac:dyDescent="0.2">
      <c r="A76" s="41">
        <v>67</v>
      </c>
      <c r="B76" s="42" t="str">
        <f t="shared" si="28"/>
        <v/>
      </c>
      <c r="C76" s="67"/>
      <c r="D76" s="24"/>
      <c r="E76" s="70"/>
      <c r="F76" s="70"/>
      <c r="G76" s="70"/>
      <c r="H76" s="24"/>
      <c r="I76" s="24"/>
      <c r="J76" s="24"/>
      <c r="K76" s="24"/>
      <c r="L76" s="24"/>
      <c r="M76" s="38"/>
      <c r="N76" s="24"/>
      <c r="O76" s="38"/>
      <c r="P76" s="24"/>
      <c r="Q76" s="35"/>
      <c r="R76" s="24"/>
      <c r="S76" s="64"/>
      <c r="T76" s="35"/>
      <c r="U76" s="35"/>
      <c r="V76" s="24"/>
      <c r="W76" s="10"/>
      <c r="X76" s="11" t="str">
        <f t="shared" si="29"/>
        <v/>
      </c>
      <c r="Y76" s="11" t="str">
        <f t="shared" si="30"/>
        <v/>
      </c>
      <c r="Z76" s="11" t="str">
        <f t="shared" si="31"/>
        <v/>
      </c>
      <c r="AA76" s="11" t="str">
        <f t="shared" si="32"/>
        <v/>
      </c>
      <c r="AB76" s="11" t="str">
        <f t="shared" si="33"/>
        <v/>
      </c>
      <c r="AC76" s="11" t="str">
        <f t="shared" si="34"/>
        <v/>
      </c>
      <c r="AD76" s="11" t="str">
        <f t="shared" si="35"/>
        <v/>
      </c>
      <c r="AE76" s="11" t="str">
        <f t="shared" si="36"/>
        <v/>
      </c>
      <c r="AF76" s="11" t="str">
        <f t="shared" si="37"/>
        <v/>
      </c>
      <c r="AG76" s="11" t="str">
        <f t="shared" si="38"/>
        <v/>
      </c>
      <c r="AH76" s="11" t="str">
        <f t="shared" si="39"/>
        <v/>
      </c>
      <c r="AI76" s="11" t="str">
        <f t="shared" si="40"/>
        <v/>
      </c>
      <c r="AJ76" s="11" t="str">
        <f t="shared" si="41"/>
        <v/>
      </c>
      <c r="AK76" s="11" t="str">
        <f t="shared" si="26"/>
        <v/>
      </c>
      <c r="AL76" s="11" t="str">
        <f t="shared" si="26"/>
        <v/>
      </c>
      <c r="AM76" s="11" t="str">
        <f t="shared" si="42"/>
        <v/>
      </c>
      <c r="AN76" s="11" t="str">
        <f t="shared" si="43"/>
        <v/>
      </c>
      <c r="AO76" s="11" t="str">
        <f t="shared" si="21"/>
        <v/>
      </c>
      <c r="AP76" s="11" t="str">
        <f t="shared" si="27"/>
        <v/>
      </c>
      <c r="AQ76" s="11" t="str">
        <f t="shared" si="27"/>
        <v/>
      </c>
      <c r="AR76" s="12"/>
      <c r="AV76" s="14"/>
      <c r="AW76" s="14"/>
      <c r="AX76" s="43" t="str">
        <f t="shared" si="44"/>
        <v/>
      </c>
      <c r="AZ76" s="15" t="s">
        <v>5</v>
      </c>
    </row>
    <row r="77" spans="1:52" s="13" customFormat="1" ht="25.5" x14ac:dyDescent="0.2">
      <c r="A77" s="41">
        <v>68</v>
      </c>
      <c r="B77" s="42" t="str">
        <f t="shared" si="28"/>
        <v/>
      </c>
      <c r="C77" s="67"/>
      <c r="D77" s="24"/>
      <c r="E77" s="70"/>
      <c r="F77" s="70"/>
      <c r="G77" s="70"/>
      <c r="H77" s="24"/>
      <c r="I77" s="24"/>
      <c r="J77" s="24"/>
      <c r="K77" s="24"/>
      <c r="L77" s="24"/>
      <c r="M77" s="38"/>
      <c r="N77" s="24"/>
      <c r="O77" s="38"/>
      <c r="P77" s="24"/>
      <c r="Q77" s="35"/>
      <c r="R77" s="24"/>
      <c r="S77" s="64"/>
      <c r="T77" s="35"/>
      <c r="U77" s="35"/>
      <c r="V77" s="24"/>
      <c r="W77" s="10"/>
      <c r="X77" s="11" t="str">
        <f t="shared" si="29"/>
        <v/>
      </c>
      <c r="Y77" s="11" t="str">
        <f t="shared" si="30"/>
        <v/>
      </c>
      <c r="Z77" s="11" t="str">
        <f t="shared" si="31"/>
        <v/>
      </c>
      <c r="AA77" s="11" t="str">
        <f t="shared" si="32"/>
        <v/>
      </c>
      <c r="AB77" s="11" t="str">
        <f t="shared" si="33"/>
        <v/>
      </c>
      <c r="AC77" s="11" t="str">
        <f t="shared" si="34"/>
        <v/>
      </c>
      <c r="AD77" s="11" t="str">
        <f t="shared" si="35"/>
        <v/>
      </c>
      <c r="AE77" s="11" t="str">
        <f t="shared" si="36"/>
        <v/>
      </c>
      <c r="AF77" s="11" t="str">
        <f t="shared" si="37"/>
        <v/>
      </c>
      <c r="AG77" s="11" t="str">
        <f t="shared" si="38"/>
        <v/>
      </c>
      <c r="AH77" s="11" t="str">
        <f t="shared" si="39"/>
        <v/>
      </c>
      <c r="AI77" s="11" t="str">
        <f t="shared" si="40"/>
        <v/>
      </c>
      <c r="AJ77" s="11" t="str">
        <f t="shared" si="41"/>
        <v/>
      </c>
      <c r="AK77" s="11" t="str">
        <f t="shared" si="26"/>
        <v/>
      </c>
      <c r="AL77" s="11" t="str">
        <f t="shared" si="26"/>
        <v/>
      </c>
      <c r="AM77" s="11" t="str">
        <f t="shared" si="42"/>
        <v/>
      </c>
      <c r="AN77" s="11" t="str">
        <f t="shared" si="43"/>
        <v/>
      </c>
      <c r="AO77" s="11" t="str">
        <f t="shared" si="21"/>
        <v/>
      </c>
      <c r="AP77" s="11" t="str">
        <f t="shared" si="27"/>
        <v/>
      </c>
      <c r="AQ77" s="11" t="str">
        <f t="shared" si="27"/>
        <v/>
      </c>
      <c r="AR77" s="12"/>
      <c r="AV77" s="14"/>
      <c r="AW77" s="14"/>
      <c r="AX77" s="43" t="str">
        <f t="shared" si="44"/>
        <v/>
      </c>
      <c r="AZ77" s="15" t="s">
        <v>5</v>
      </c>
    </row>
    <row r="78" spans="1:52" s="13" customFormat="1" ht="25.5" x14ac:dyDescent="0.2">
      <c r="A78" s="41">
        <v>69</v>
      </c>
      <c r="B78" s="42" t="str">
        <f t="shared" si="28"/>
        <v/>
      </c>
      <c r="C78" s="67"/>
      <c r="D78" s="24"/>
      <c r="E78" s="70"/>
      <c r="F78" s="70"/>
      <c r="G78" s="70"/>
      <c r="H78" s="24"/>
      <c r="I78" s="24"/>
      <c r="J78" s="24"/>
      <c r="K78" s="24"/>
      <c r="L78" s="24"/>
      <c r="M78" s="38"/>
      <c r="N78" s="24"/>
      <c r="O78" s="38"/>
      <c r="P78" s="24"/>
      <c r="Q78" s="35"/>
      <c r="R78" s="24"/>
      <c r="S78" s="64"/>
      <c r="T78" s="35"/>
      <c r="U78" s="35"/>
      <c r="V78" s="24"/>
      <c r="W78" s="10"/>
      <c r="X78" s="11" t="str">
        <f t="shared" si="29"/>
        <v/>
      </c>
      <c r="Y78" s="11" t="str">
        <f t="shared" si="30"/>
        <v/>
      </c>
      <c r="Z78" s="11" t="str">
        <f t="shared" si="31"/>
        <v/>
      </c>
      <c r="AA78" s="11" t="str">
        <f t="shared" si="32"/>
        <v/>
      </c>
      <c r="AB78" s="11" t="str">
        <f t="shared" si="33"/>
        <v/>
      </c>
      <c r="AC78" s="11" t="str">
        <f t="shared" si="34"/>
        <v/>
      </c>
      <c r="AD78" s="11" t="str">
        <f t="shared" si="35"/>
        <v/>
      </c>
      <c r="AE78" s="11" t="str">
        <f t="shared" si="36"/>
        <v/>
      </c>
      <c r="AF78" s="11" t="str">
        <f t="shared" si="37"/>
        <v/>
      </c>
      <c r="AG78" s="11" t="str">
        <f t="shared" si="38"/>
        <v/>
      </c>
      <c r="AH78" s="11" t="str">
        <f t="shared" si="39"/>
        <v/>
      </c>
      <c r="AI78" s="11" t="str">
        <f t="shared" si="40"/>
        <v/>
      </c>
      <c r="AJ78" s="11" t="str">
        <f t="shared" si="41"/>
        <v/>
      </c>
      <c r="AK78" s="11" t="str">
        <f t="shared" si="26"/>
        <v/>
      </c>
      <c r="AL78" s="11" t="str">
        <f t="shared" si="26"/>
        <v/>
      </c>
      <c r="AM78" s="11" t="str">
        <f t="shared" si="42"/>
        <v/>
      </c>
      <c r="AN78" s="11" t="str">
        <f t="shared" si="43"/>
        <v/>
      </c>
      <c r="AO78" s="11" t="str">
        <f t="shared" si="21"/>
        <v/>
      </c>
      <c r="AP78" s="11" t="str">
        <f t="shared" si="27"/>
        <v/>
      </c>
      <c r="AQ78" s="11" t="str">
        <f t="shared" si="27"/>
        <v/>
      </c>
      <c r="AR78" s="12"/>
      <c r="AV78" s="14"/>
      <c r="AW78" s="14"/>
      <c r="AX78" s="43" t="str">
        <f t="shared" si="44"/>
        <v/>
      </c>
      <c r="AZ78" s="15" t="s">
        <v>5</v>
      </c>
    </row>
    <row r="79" spans="1:52" s="13" customFormat="1" ht="25.5" x14ac:dyDescent="0.2">
      <c r="A79" s="41">
        <v>70</v>
      </c>
      <c r="B79" s="42" t="str">
        <f t="shared" si="28"/>
        <v/>
      </c>
      <c r="C79" s="67"/>
      <c r="D79" s="24"/>
      <c r="E79" s="70"/>
      <c r="F79" s="70"/>
      <c r="G79" s="70"/>
      <c r="H79" s="24"/>
      <c r="I79" s="24"/>
      <c r="J79" s="24"/>
      <c r="K79" s="24"/>
      <c r="L79" s="24"/>
      <c r="M79" s="38"/>
      <c r="N79" s="24"/>
      <c r="O79" s="38"/>
      <c r="P79" s="24"/>
      <c r="Q79" s="35"/>
      <c r="R79" s="24"/>
      <c r="S79" s="64"/>
      <c r="T79" s="35"/>
      <c r="U79" s="35"/>
      <c r="V79" s="24"/>
      <c r="W79" s="10"/>
      <c r="X79" s="11" t="str">
        <f t="shared" si="29"/>
        <v/>
      </c>
      <c r="Y79" s="11" t="str">
        <f t="shared" si="30"/>
        <v/>
      </c>
      <c r="Z79" s="11" t="str">
        <f t="shared" si="31"/>
        <v/>
      </c>
      <c r="AA79" s="11" t="str">
        <f t="shared" si="32"/>
        <v/>
      </c>
      <c r="AB79" s="11" t="str">
        <f t="shared" si="33"/>
        <v/>
      </c>
      <c r="AC79" s="11" t="str">
        <f t="shared" si="34"/>
        <v/>
      </c>
      <c r="AD79" s="11" t="str">
        <f t="shared" si="35"/>
        <v/>
      </c>
      <c r="AE79" s="11" t="str">
        <f t="shared" si="36"/>
        <v/>
      </c>
      <c r="AF79" s="11" t="str">
        <f t="shared" si="37"/>
        <v/>
      </c>
      <c r="AG79" s="11" t="str">
        <f t="shared" si="38"/>
        <v/>
      </c>
      <c r="AH79" s="11" t="str">
        <f t="shared" si="39"/>
        <v/>
      </c>
      <c r="AI79" s="11" t="str">
        <f t="shared" si="40"/>
        <v/>
      </c>
      <c r="AJ79" s="11" t="str">
        <f t="shared" si="41"/>
        <v/>
      </c>
      <c r="AK79" s="11" t="str">
        <f t="shared" si="26"/>
        <v/>
      </c>
      <c r="AL79" s="11" t="str">
        <f t="shared" si="26"/>
        <v/>
      </c>
      <c r="AM79" s="11" t="str">
        <f t="shared" si="42"/>
        <v/>
      </c>
      <c r="AN79" s="11" t="str">
        <f t="shared" si="43"/>
        <v/>
      </c>
      <c r="AO79" s="11" t="str">
        <f t="shared" si="21"/>
        <v/>
      </c>
      <c r="AP79" s="11" t="str">
        <f t="shared" si="27"/>
        <v/>
      </c>
      <c r="AQ79" s="11" t="str">
        <f t="shared" si="27"/>
        <v/>
      </c>
      <c r="AR79" s="12"/>
      <c r="AV79" s="14"/>
      <c r="AW79" s="14"/>
      <c r="AX79" s="43" t="str">
        <f t="shared" si="44"/>
        <v/>
      </c>
      <c r="AZ79" s="15" t="s">
        <v>5</v>
      </c>
    </row>
    <row r="80" spans="1:52" s="13" customFormat="1" ht="25.5" x14ac:dyDescent="0.2">
      <c r="A80" s="41">
        <v>71</v>
      </c>
      <c r="B80" s="42" t="str">
        <f t="shared" si="28"/>
        <v/>
      </c>
      <c r="C80" s="67"/>
      <c r="D80" s="24"/>
      <c r="E80" s="70"/>
      <c r="F80" s="70"/>
      <c r="G80" s="70"/>
      <c r="H80" s="24"/>
      <c r="I80" s="24"/>
      <c r="J80" s="24"/>
      <c r="K80" s="24"/>
      <c r="L80" s="24"/>
      <c r="M80" s="38"/>
      <c r="N80" s="24"/>
      <c r="O80" s="38"/>
      <c r="P80" s="24"/>
      <c r="Q80" s="35"/>
      <c r="R80" s="24"/>
      <c r="S80" s="64"/>
      <c r="T80" s="35"/>
      <c r="U80" s="35"/>
      <c r="V80" s="24"/>
      <c r="W80" s="10"/>
      <c r="X80" s="11" t="str">
        <f t="shared" si="29"/>
        <v/>
      </c>
      <c r="Y80" s="11" t="str">
        <f t="shared" si="30"/>
        <v/>
      </c>
      <c r="Z80" s="11" t="str">
        <f t="shared" si="31"/>
        <v/>
      </c>
      <c r="AA80" s="11" t="str">
        <f t="shared" si="32"/>
        <v/>
      </c>
      <c r="AB80" s="11" t="str">
        <f t="shared" si="33"/>
        <v/>
      </c>
      <c r="AC80" s="11" t="str">
        <f t="shared" si="34"/>
        <v/>
      </c>
      <c r="AD80" s="11" t="str">
        <f t="shared" si="35"/>
        <v/>
      </c>
      <c r="AE80" s="11" t="str">
        <f t="shared" si="36"/>
        <v/>
      </c>
      <c r="AF80" s="11" t="str">
        <f t="shared" si="37"/>
        <v/>
      </c>
      <c r="AG80" s="11" t="str">
        <f t="shared" si="38"/>
        <v/>
      </c>
      <c r="AH80" s="11" t="str">
        <f t="shared" si="39"/>
        <v/>
      </c>
      <c r="AI80" s="11" t="str">
        <f t="shared" si="40"/>
        <v/>
      </c>
      <c r="AJ80" s="11" t="str">
        <f t="shared" si="41"/>
        <v/>
      </c>
      <c r="AK80" s="11" t="str">
        <f t="shared" si="26"/>
        <v/>
      </c>
      <c r="AL80" s="11" t="str">
        <f t="shared" si="26"/>
        <v/>
      </c>
      <c r="AM80" s="11" t="str">
        <f t="shared" si="42"/>
        <v/>
      </c>
      <c r="AN80" s="11" t="str">
        <f t="shared" si="43"/>
        <v/>
      </c>
      <c r="AO80" s="11" t="str">
        <f t="shared" si="21"/>
        <v/>
      </c>
      <c r="AP80" s="11" t="str">
        <f t="shared" si="27"/>
        <v/>
      </c>
      <c r="AQ80" s="11" t="str">
        <f t="shared" si="27"/>
        <v/>
      </c>
      <c r="AR80" s="12"/>
      <c r="AV80" s="14"/>
      <c r="AW80" s="14"/>
      <c r="AX80" s="43" t="str">
        <f t="shared" si="44"/>
        <v/>
      </c>
      <c r="AZ80" s="15" t="s">
        <v>5</v>
      </c>
    </row>
    <row r="81" spans="1:52" s="13" customFormat="1" ht="25.5" x14ac:dyDescent="0.2">
      <c r="A81" s="41">
        <v>72</v>
      </c>
      <c r="B81" s="42" t="str">
        <f t="shared" si="28"/>
        <v/>
      </c>
      <c r="C81" s="67"/>
      <c r="D81" s="24"/>
      <c r="E81" s="70"/>
      <c r="F81" s="70"/>
      <c r="G81" s="70"/>
      <c r="H81" s="24"/>
      <c r="I81" s="24"/>
      <c r="J81" s="24"/>
      <c r="K81" s="24"/>
      <c r="L81" s="24"/>
      <c r="M81" s="38"/>
      <c r="N81" s="24"/>
      <c r="O81" s="38"/>
      <c r="P81" s="24"/>
      <c r="Q81" s="35"/>
      <c r="R81" s="24"/>
      <c r="S81" s="64"/>
      <c r="T81" s="35"/>
      <c r="U81" s="35"/>
      <c r="V81" s="24"/>
      <c r="W81" s="10"/>
      <c r="X81" s="11" t="str">
        <f t="shared" si="29"/>
        <v/>
      </c>
      <c r="Y81" s="11" t="str">
        <f t="shared" si="30"/>
        <v/>
      </c>
      <c r="Z81" s="11" t="str">
        <f t="shared" si="31"/>
        <v/>
      </c>
      <c r="AA81" s="11" t="str">
        <f t="shared" si="32"/>
        <v/>
      </c>
      <c r="AB81" s="11" t="str">
        <f t="shared" si="33"/>
        <v/>
      </c>
      <c r="AC81" s="11" t="str">
        <f t="shared" si="34"/>
        <v/>
      </c>
      <c r="AD81" s="11" t="str">
        <f t="shared" si="35"/>
        <v/>
      </c>
      <c r="AE81" s="11" t="str">
        <f t="shared" si="36"/>
        <v/>
      </c>
      <c r="AF81" s="11" t="str">
        <f t="shared" si="37"/>
        <v/>
      </c>
      <c r="AG81" s="11" t="str">
        <f t="shared" si="38"/>
        <v/>
      </c>
      <c r="AH81" s="11" t="str">
        <f t="shared" si="39"/>
        <v/>
      </c>
      <c r="AI81" s="11" t="str">
        <f t="shared" si="40"/>
        <v/>
      </c>
      <c r="AJ81" s="11" t="str">
        <f t="shared" si="41"/>
        <v/>
      </c>
      <c r="AK81" s="11" t="str">
        <f t="shared" si="26"/>
        <v/>
      </c>
      <c r="AL81" s="11" t="str">
        <f t="shared" si="26"/>
        <v/>
      </c>
      <c r="AM81" s="11" t="str">
        <f t="shared" si="42"/>
        <v/>
      </c>
      <c r="AN81" s="11" t="str">
        <f t="shared" si="43"/>
        <v/>
      </c>
      <c r="AO81" s="11" t="str">
        <f t="shared" si="21"/>
        <v/>
      </c>
      <c r="AP81" s="11" t="str">
        <f t="shared" si="27"/>
        <v/>
      </c>
      <c r="AQ81" s="11" t="str">
        <f t="shared" si="27"/>
        <v/>
      </c>
      <c r="AR81" s="12"/>
      <c r="AV81" s="14"/>
      <c r="AW81" s="14"/>
      <c r="AX81" s="43" t="str">
        <f t="shared" si="44"/>
        <v/>
      </c>
      <c r="AZ81" s="15" t="s">
        <v>5</v>
      </c>
    </row>
    <row r="82" spans="1:52" s="13" customFormat="1" ht="25.5" x14ac:dyDescent="0.2">
      <c r="A82" s="41">
        <v>73</v>
      </c>
      <c r="B82" s="42" t="str">
        <f t="shared" si="28"/>
        <v/>
      </c>
      <c r="C82" s="67"/>
      <c r="D82" s="24"/>
      <c r="E82" s="70"/>
      <c r="F82" s="70"/>
      <c r="G82" s="70"/>
      <c r="H82" s="24"/>
      <c r="I82" s="24"/>
      <c r="J82" s="24"/>
      <c r="K82" s="24"/>
      <c r="L82" s="24"/>
      <c r="M82" s="38"/>
      <c r="N82" s="24"/>
      <c r="O82" s="38"/>
      <c r="P82" s="24"/>
      <c r="Q82" s="35"/>
      <c r="R82" s="24"/>
      <c r="S82" s="64"/>
      <c r="T82" s="35"/>
      <c r="U82" s="35"/>
      <c r="V82" s="24"/>
      <c r="W82" s="10"/>
      <c r="X82" s="11" t="str">
        <f t="shared" si="29"/>
        <v/>
      </c>
      <c r="Y82" s="11" t="str">
        <f t="shared" si="30"/>
        <v/>
      </c>
      <c r="Z82" s="11" t="str">
        <f t="shared" si="31"/>
        <v/>
      </c>
      <c r="AA82" s="11" t="str">
        <f t="shared" si="32"/>
        <v/>
      </c>
      <c r="AB82" s="11" t="str">
        <f t="shared" si="33"/>
        <v/>
      </c>
      <c r="AC82" s="11" t="str">
        <f t="shared" si="34"/>
        <v/>
      </c>
      <c r="AD82" s="11" t="str">
        <f t="shared" si="35"/>
        <v/>
      </c>
      <c r="AE82" s="11" t="str">
        <f t="shared" si="36"/>
        <v/>
      </c>
      <c r="AF82" s="11" t="str">
        <f t="shared" si="37"/>
        <v/>
      </c>
      <c r="AG82" s="11" t="str">
        <f t="shared" si="38"/>
        <v/>
      </c>
      <c r="AH82" s="11" t="str">
        <f t="shared" si="39"/>
        <v/>
      </c>
      <c r="AI82" s="11" t="str">
        <f t="shared" si="40"/>
        <v/>
      </c>
      <c r="AJ82" s="11" t="str">
        <f t="shared" si="41"/>
        <v/>
      </c>
      <c r="AK82" s="11" t="str">
        <f t="shared" si="26"/>
        <v/>
      </c>
      <c r="AL82" s="11" t="str">
        <f t="shared" si="26"/>
        <v/>
      </c>
      <c r="AM82" s="11" t="str">
        <f t="shared" si="42"/>
        <v/>
      </c>
      <c r="AN82" s="11" t="str">
        <f t="shared" si="43"/>
        <v/>
      </c>
      <c r="AO82" s="11" t="str">
        <f t="shared" si="21"/>
        <v/>
      </c>
      <c r="AP82" s="11" t="str">
        <f t="shared" si="27"/>
        <v/>
      </c>
      <c r="AQ82" s="11" t="str">
        <f t="shared" si="27"/>
        <v/>
      </c>
      <c r="AR82" s="12"/>
      <c r="AV82" s="14"/>
      <c r="AW82" s="14"/>
      <c r="AX82" s="43" t="str">
        <f t="shared" si="44"/>
        <v/>
      </c>
      <c r="AZ82" s="15" t="s">
        <v>5</v>
      </c>
    </row>
    <row r="83" spans="1:52" s="13" customFormat="1" ht="25.5" x14ac:dyDescent="0.2">
      <c r="A83" s="41">
        <v>74</v>
      </c>
      <c r="B83" s="42" t="str">
        <f t="shared" si="28"/>
        <v/>
      </c>
      <c r="C83" s="67"/>
      <c r="D83" s="24"/>
      <c r="E83" s="70"/>
      <c r="F83" s="70"/>
      <c r="G83" s="70"/>
      <c r="H83" s="24"/>
      <c r="I83" s="24"/>
      <c r="J83" s="24"/>
      <c r="K83" s="24"/>
      <c r="L83" s="24"/>
      <c r="M83" s="38"/>
      <c r="N83" s="24"/>
      <c r="O83" s="38"/>
      <c r="P83" s="24"/>
      <c r="Q83" s="35"/>
      <c r="R83" s="24"/>
      <c r="S83" s="64"/>
      <c r="T83" s="35"/>
      <c r="U83" s="35"/>
      <c r="V83" s="24"/>
      <c r="W83" s="10"/>
      <c r="X83" s="11" t="str">
        <f t="shared" si="29"/>
        <v/>
      </c>
      <c r="Y83" s="11" t="str">
        <f t="shared" si="30"/>
        <v/>
      </c>
      <c r="Z83" s="11" t="str">
        <f t="shared" si="31"/>
        <v/>
      </c>
      <c r="AA83" s="11" t="str">
        <f t="shared" si="32"/>
        <v/>
      </c>
      <c r="AB83" s="11" t="str">
        <f t="shared" si="33"/>
        <v/>
      </c>
      <c r="AC83" s="11" t="str">
        <f t="shared" si="34"/>
        <v/>
      </c>
      <c r="AD83" s="11" t="str">
        <f t="shared" si="35"/>
        <v/>
      </c>
      <c r="AE83" s="11" t="str">
        <f t="shared" si="36"/>
        <v/>
      </c>
      <c r="AF83" s="11" t="str">
        <f t="shared" si="37"/>
        <v/>
      </c>
      <c r="AG83" s="11" t="str">
        <f t="shared" si="38"/>
        <v/>
      </c>
      <c r="AH83" s="11" t="str">
        <f t="shared" si="39"/>
        <v/>
      </c>
      <c r="AI83" s="11" t="str">
        <f t="shared" si="40"/>
        <v/>
      </c>
      <c r="AJ83" s="11" t="str">
        <f t="shared" si="41"/>
        <v/>
      </c>
      <c r="AK83" s="11" t="str">
        <f t="shared" si="26"/>
        <v/>
      </c>
      <c r="AL83" s="11" t="str">
        <f t="shared" si="26"/>
        <v/>
      </c>
      <c r="AM83" s="11" t="str">
        <f t="shared" si="42"/>
        <v/>
      </c>
      <c r="AN83" s="11" t="str">
        <f t="shared" si="43"/>
        <v/>
      </c>
      <c r="AO83" s="11" t="str">
        <f t="shared" si="21"/>
        <v/>
      </c>
      <c r="AP83" s="11" t="str">
        <f t="shared" si="27"/>
        <v/>
      </c>
      <c r="AQ83" s="11" t="str">
        <f t="shared" si="27"/>
        <v/>
      </c>
      <c r="AR83" s="12"/>
      <c r="AV83" s="14"/>
      <c r="AW83" s="14"/>
      <c r="AX83" s="43" t="str">
        <f t="shared" si="44"/>
        <v/>
      </c>
      <c r="AZ83" s="15" t="s">
        <v>5</v>
      </c>
    </row>
    <row r="84" spans="1:52" s="13" customFormat="1" ht="25.5" x14ac:dyDescent="0.2">
      <c r="A84" s="41">
        <v>75</v>
      </c>
      <c r="B84" s="42" t="str">
        <f t="shared" si="28"/>
        <v/>
      </c>
      <c r="C84" s="67"/>
      <c r="D84" s="24"/>
      <c r="E84" s="70"/>
      <c r="F84" s="70"/>
      <c r="G84" s="70"/>
      <c r="H84" s="24"/>
      <c r="I84" s="24"/>
      <c r="J84" s="24"/>
      <c r="K84" s="24"/>
      <c r="L84" s="24"/>
      <c r="M84" s="38"/>
      <c r="N84" s="24"/>
      <c r="O84" s="38"/>
      <c r="P84" s="24"/>
      <c r="Q84" s="35"/>
      <c r="R84" s="24"/>
      <c r="S84" s="64"/>
      <c r="T84" s="35"/>
      <c r="U84" s="35"/>
      <c r="V84" s="24"/>
      <c r="W84" s="10"/>
      <c r="X84" s="11" t="str">
        <f t="shared" si="29"/>
        <v/>
      </c>
      <c r="Y84" s="11" t="str">
        <f t="shared" si="30"/>
        <v/>
      </c>
      <c r="Z84" s="11" t="str">
        <f t="shared" si="31"/>
        <v/>
      </c>
      <c r="AA84" s="11" t="str">
        <f t="shared" si="32"/>
        <v/>
      </c>
      <c r="AB84" s="11" t="str">
        <f t="shared" si="33"/>
        <v/>
      </c>
      <c r="AC84" s="11" t="str">
        <f t="shared" si="34"/>
        <v/>
      </c>
      <c r="AD84" s="11" t="str">
        <f t="shared" si="35"/>
        <v/>
      </c>
      <c r="AE84" s="11" t="str">
        <f t="shared" si="36"/>
        <v/>
      </c>
      <c r="AF84" s="11" t="str">
        <f t="shared" si="37"/>
        <v/>
      </c>
      <c r="AG84" s="11" t="str">
        <f t="shared" si="38"/>
        <v/>
      </c>
      <c r="AH84" s="11" t="str">
        <f t="shared" si="39"/>
        <v/>
      </c>
      <c r="AI84" s="11" t="str">
        <f t="shared" si="40"/>
        <v/>
      </c>
      <c r="AJ84" s="11" t="str">
        <f t="shared" si="41"/>
        <v/>
      </c>
      <c r="AK84" s="11" t="str">
        <f t="shared" si="26"/>
        <v/>
      </c>
      <c r="AL84" s="11" t="str">
        <f t="shared" si="26"/>
        <v/>
      </c>
      <c r="AM84" s="11" t="str">
        <f t="shared" si="42"/>
        <v/>
      </c>
      <c r="AN84" s="11" t="str">
        <f t="shared" si="43"/>
        <v/>
      </c>
      <c r="AO84" s="11" t="str">
        <f t="shared" si="21"/>
        <v/>
      </c>
      <c r="AP84" s="11" t="str">
        <f t="shared" si="27"/>
        <v/>
      </c>
      <c r="AQ84" s="11" t="str">
        <f t="shared" si="27"/>
        <v/>
      </c>
      <c r="AR84" s="12"/>
      <c r="AV84" s="14"/>
      <c r="AW84" s="14"/>
      <c r="AX84" s="43" t="str">
        <f t="shared" si="44"/>
        <v/>
      </c>
      <c r="AZ84" s="15" t="s">
        <v>5</v>
      </c>
    </row>
    <row r="85" spans="1:52" s="13" customFormat="1" ht="25.5" x14ac:dyDescent="0.2">
      <c r="A85" s="41">
        <v>76</v>
      </c>
      <c r="B85" s="42" t="str">
        <f t="shared" si="28"/>
        <v/>
      </c>
      <c r="C85" s="67"/>
      <c r="D85" s="24"/>
      <c r="E85" s="70"/>
      <c r="F85" s="70"/>
      <c r="G85" s="70"/>
      <c r="H85" s="24"/>
      <c r="I85" s="24"/>
      <c r="J85" s="24"/>
      <c r="K85" s="24"/>
      <c r="L85" s="24"/>
      <c r="M85" s="38"/>
      <c r="N85" s="24"/>
      <c r="O85" s="38"/>
      <c r="P85" s="24"/>
      <c r="Q85" s="35"/>
      <c r="R85" s="24"/>
      <c r="S85" s="64"/>
      <c r="T85" s="35"/>
      <c r="U85" s="35"/>
      <c r="V85" s="24"/>
      <c r="W85" s="10"/>
      <c r="X85" s="11" t="str">
        <f t="shared" si="29"/>
        <v/>
      </c>
      <c r="Y85" s="11" t="str">
        <f t="shared" si="30"/>
        <v/>
      </c>
      <c r="Z85" s="11" t="str">
        <f t="shared" si="31"/>
        <v/>
      </c>
      <c r="AA85" s="11" t="str">
        <f t="shared" si="32"/>
        <v/>
      </c>
      <c r="AB85" s="11" t="str">
        <f t="shared" si="33"/>
        <v/>
      </c>
      <c r="AC85" s="11" t="str">
        <f t="shared" si="34"/>
        <v/>
      </c>
      <c r="AD85" s="11" t="str">
        <f t="shared" si="35"/>
        <v/>
      </c>
      <c r="AE85" s="11" t="str">
        <f t="shared" si="36"/>
        <v/>
      </c>
      <c r="AF85" s="11" t="str">
        <f t="shared" si="37"/>
        <v/>
      </c>
      <c r="AG85" s="11" t="str">
        <f t="shared" si="38"/>
        <v/>
      </c>
      <c r="AH85" s="11" t="str">
        <f t="shared" si="39"/>
        <v/>
      </c>
      <c r="AI85" s="11" t="str">
        <f t="shared" si="40"/>
        <v/>
      </c>
      <c r="AJ85" s="11" t="str">
        <f t="shared" si="41"/>
        <v/>
      </c>
      <c r="AK85" s="11" t="str">
        <f t="shared" si="26"/>
        <v/>
      </c>
      <c r="AL85" s="11" t="str">
        <f t="shared" si="26"/>
        <v/>
      </c>
      <c r="AM85" s="11" t="str">
        <f t="shared" si="42"/>
        <v/>
      </c>
      <c r="AN85" s="11" t="str">
        <f t="shared" si="43"/>
        <v/>
      </c>
      <c r="AO85" s="11" t="str">
        <f t="shared" si="21"/>
        <v/>
      </c>
      <c r="AP85" s="11" t="str">
        <f t="shared" si="27"/>
        <v/>
      </c>
      <c r="AQ85" s="11" t="str">
        <f t="shared" si="27"/>
        <v/>
      </c>
      <c r="AR85" s="12"/>
      <c r="AV85" s="14"/>
      <c r="AW85" s="14"/>
      <c r="AX85" s="43" t="str">
        <f t="shared" si="44"/>
        <v/>
      </c>
      <c r="AZ85" s="15" t="s">
        <v>5</v>
      </c>
    </row>
    <row r="86" spans="1:52" s="13" customFormat="1" ht="25.5" x14ac:dyDescent="0.2">
      <c r="A86" s="41">
        <v>77</v>
      </c>
      <c r="B86" s="42" t="str">
        <f t="shared" si="28"/>
        <v/>
      </c>
      <c r="C86" s="67"/>
      <c r="D86" s="24"/>
      <c r="E86" s="70"/>
      <c r="F86" s="70"/>
      <c r="G86" s="70"/>
      <c r="H86" s="24"/>
      <c r="I86" s="24"/>
      <c r="J86" s="24"/>
      <c r="K86" s="24"/>
      <c r="L86" s="24"/>
      <c r="M86" s="38"/>
      <c r="N86" s="24"/>
      <c r="O86" s="38"/>
      <c r="P86" s="24"/>
      <c r="Q86" s="35"/>
      <c r="R86" s="24"/>
      <c r="S86" s="64"/>
      <c r="T86" s="35"/>
      <c r="U86" s="35"/>
      <c r="V86" s="24"/>
      <c r="W86" s="10"/>
      <c r="X86" s="11" t="str">
        <f t="shared" si="29"/>
        <v/>
      </c>
      <c r="Y86" s="11" t="str">
        <f t="shared" si="30"/>
        <v/>
      </c>
      <c r="Z86" s="11" t="str">
        <f t="shared" si="31"/>
        <v/>
      </c>
      <c r="AA86" s="11" t="str">
        <f t="shared" si="32"/>
        <v/>
      </c>
      <c r="AB86" s="11" t="str">
        <f t="shared" si="33"/>
        <v/>
      </c>
      <c r="AC86" s="11" t="str">
        <f t="shared" si="34"/>
        <v/>
      </c>
      <c r="AD86" s="11" t="str">
        <f t="shared" si="35"/>
        <v/>
      </c>
      <c r="AE86" s="11" t="str">
        <f t="shared" si="36"/>
        <v/>
      </c>
      <c r="AF86" s="11" t="str">
        <f t="shared" si="37"/>
        <v/>
      </c>
      <c r="AG86" s="11" t="str">
        <f t="shared" si="38"/>
        <v/>
      </c>
      <c r="AH86" s="11" t="str">
        <f t="shared" si="39"/>
        <v/>
      </c>
      <c r="AI86" s="11" t="str">
        <f t="shared" si="40"/>
        <v/>
      </c>
      <c r="AJ86" s="11" t="str">
        <f t="shared" si="41"/>
        <v/>
      </c>
      <c r="AK86" s="11" t="str">
        <f t="shared" si="26"/>
        <v/>
      </c>
      <c r="AL86" s="11" t="str">
        <f t="shared" si="26"/>
        <v/>
      </c>
      <c r="AM86" s="11" t="str">
        <f t="shared" si="42"/>
        <v/>
      </c>
      <c r="AN86" s="11" t="str">
        <f t="shared" si="43"/>
        <v/>
      </c>
      <c r="AO86" s="11" t="str">
        <f t="shared" si="21"/>
        <v/>
      </c>
      <c r="AP86" s="11" t="str">
        <f t="shared" si="27"/>
        <v/>
      </c>
      <c r="AQ86" s="11" t="str">
        <f t="shared" si="27"/>
        <v/>
      </c>
      <c r="AR86" s="12"/>
      <c r="AV86" s="14"/>
      <c r="AW86" s="14"/>
      <c r="AX86" s="43" t="str">
        <f t="shared" si="44"/>
        <v/>
      </c>
      <c r="AZ86" s="15" t="s">
        <v>5</v>
      </c>
    </row>
    <row r="87" spans="1:52" s="13" customFormat="1" ht="25.5" x14ac:dyDescent="0.2">
      <c r="A87" s="41">
        <v>78</v>
      </c>
      <c r="B87" s="42" t="str">
        <f t="shared" si="28"/>
        <v/>
      </c>
      <c r="C87" s="67"/>
      <c r="D87" s="24"/>
      <c r="E87" s="70"/>
      <c r="F87" s="70"/>
      <c r="G87" s="70"/>
      <c r="H87" s="24"/>
      <c r="I87" s="24"/>
      <c r="J87" s="24"/>
      <c r="K87" s="24"/>
      <c r="L87" s="24"/>
      <c r="M87" s="38"/>
      <c r="N87" s="24"/>
      <c r="O87" s="38"/>
      <c r="P87" s="24"/>
      <c r="Q87" s="35"/>
      <c r="R87" s="24"/>
      <c r="S87" s="64"/>
      <c r="T87" s="35"/>
      <c r="U87" s="35"/>
      <c r="V87" s="24"/>
      <c r="W87" s="10"/>
      <c r="X87" s="11" t="str">
        <f t="shared" si="29"/>
        <v/>
      </c>
      <c r="Y87" s="11" t="str">
        <f t="shared" si="30"/>
        <v/>
      </c>
      <c r="Z87" s="11" t="str">
        <f t="shared" si="31"/>
        <v/>
      </c>
      <c r="AA87" s="11" t="str">
        <f t="shared" si="32"/>
        <v/>
      </c>
      <c r="AB87" s="11" t="str">
        <f t="shared" si="33"/>
        <v/>
      </c>
      <c r="AC87" s="11" t="str">
        <f t="shared" si="34"/>
        <v/>
      </c>
      <c r="AD87" s="11" t="str">
        <f t="shared" si="35"/>
        <v/>
      </c>
      <c r="AE87" s="11" t="str">
        <f t="shared" si="36"/>
        <v/>
      </c>
      <c r="AF87" s="11" t="str">
        <f t="shared" si="37"/>
        <v/>
      </c>
      <c r="AG87" s="11" t="str">
        <f t="shared" si="38"/>
        <v/>
      </c>
      <c r="AH87" s="11" t="str">
        <f t="shared" si="39"/>
        <v/>
      </c>
      <c r="AI87" s="11" t="str">
        <f t="shared" si="40"/>
        <v/>
      </c>
      <c r="AJ87" s="11" t="str">
        <f t="shared" si="41"/>
        <v/>
      </c>
      <c r="AK87" s="11" t="str">
        <f t="shared" si="26"/>
        <v/>
      </c>
      <c r="AL87" s="11" t="str">
        <f t="shared" si="26"/>
        <v/>
      </c>
      <c r="AM87" s="11" t="str">
        <f t="shared" si="42"/>
        <v/>
      </c>
      <c r="AN87" s="11" t="str">
        <f t="shared" si="43"/>
        <v/>
      </c>
      <c r="AO87" s="11" t="str">
        <f t="shared" si="21"/>
        <v/>
      </c>
      <c r="AP87" s="11" t="str">
        <f t="shared" si="27"/>
        <v/>
      </c>
      <c r="AQ87" s="11" t="str">
        <f t="shared" si="27"/>
        <v/>
      </c>
      <c r="AR87" s="12"/>
      <c r="AV87" s="14"/>
      <c r="AW87" s="14"/>
      <c r="AX87" s="43" t="str">
        <f t="shared" si="44"/>
        <v/>
      </c>
      <c r="AZ87" s="15" t="s">
        <v>5</v>
      </c>
    </row>
    <row r="88" spans="1:52" s="13" customFormat="1" ht="25.5" x14ac:dyDescent="0.2">
      <c r="A88" s="41">
        <v>79</v>
      </c>
      <c r="B88" s="42" t="str">
        <f t="shared" si="28"/>
        <v/>
      </c>
      <c r="C88" s="67"/>
      <c r="D88" s="24"/>
      <c r="E88" s="70"/>
      <c r="F88" s="70"/>
      <c r="G88" s="70"/>
      <c r="H88" s="24"/>
      <c r="I88" s="24"/>
      <c r="J88" s="24"/>
      <c r="K88" s="24"/>
      <c r="L88" s="24"/>
      <c r="M88" s="38"/>
      <c r="N88" s="24"/>
      <c r="O88" s="38"/>
      <c r="P88" s="24"/>
      <c r="Q88" s="35"/>
      <c r="R88" s="24"/>
      <c r="S88" s="64"/>
      <c r="T88" s="35"/>
      <c r="U88" s="35"/>
      <c r="V88" s="24"/>
      <c r="W88" s="10"/>
      <c r="X88" s="11" t="str">
        <f t="shared" si="29"/>
        <v/>
      </c>
      <c r="Y88" s="11" t="str">
        <f t="shared" si="30"/>
        <v/>
      </c>
      <c r="Z88" s="11" t="str">
        <f t="shared" si="31"/>
        <v/>
      </c>
      <c r="AA88" s="11" t="str">
        <f t="shared" si="32"/>
        <v/>
      </c>
      <c r="AB88" s="11" t="str">
        <f t="shared" si="33"/>
        <v/>
      </c>
      <c r="AC88" s="11" t="str">
        <f t="shared" si="34"/>
        <v/>
      </c>
      <c r="AD88" s="11" t="str">
        <f t="shared" si="35"/>
        <v/>
      </c>
      <c r="AE88" s="11" t="str">
        <f t="shared" si="36"/>
        <v/>
      </c>
      <c r="AF88" s="11" t="str">
        <f t="shared" si="37"/>
        <v/>
      </c>
      <c r="AG88" s="11" t="str">
        <f t="shared" si="38"/>
        <v/>
      </c>
      <c r="AH88" s="11" t="str">
        <f t="shared" si="39"/>
        <v/>
      </c>
      <c r="AI88" s="11" t="str">
        <f t="shared" si="40"/>
        <v/>
      </c>
      <c r="AJ88" s="11" t="str">
        <f t="shared" si="41"/>
        <v/>
      </c>
      <c r="AK88" s="11" t="str">
        <f t="shared" si="26"/>
        <v/>
      </c>
      <c r="AL88" s="11" t="str">
        <f t="shared" si="26"/>
        <v/>
      </c>
      <c r="AM88" s="11" t="str">
        <f t="shared" si="42"/>
        <v/>
      </c>
      <c r="AN88" s="11" t="str">
        <f t="shared" si="43"/>
        <v/>
      </c>
      <c r="AO88" s="11" t="str">
        <f t="shared" si="21"/>
        <v/>
      </c>
      <c r="AP88" s="11" t="str">
        <f t="shared" si="27"/>
        <v/>
      </c>
      <c r="AQ88" s="11" t="str">
        <f t="shared" si="27"/>
        <v/>
      </c>
      <c r="AR88" s="12"/>
      <c r="AV88" s="14"/>
      <c r="AW88" s="14"/>
      <c r="AX88" s="43" t="str">
        <f t="shared" si="44"/>
        <v/>
      </c>
      <c r="AZ88" s="15" t="s">
        <v>5</v>
      </c>
    </row>
    <row r="89" spans="1:52" s="13" customFormat="1" ht="25.5" x14ac:dyDescent="0.2">
      <c r="A89" s="41">
        <v>80</v>
      </c>
      <c r="B89" s="42" t="str">
        <f t="shared" si="28"/>
        <v/>
      </c>
      <c r="C89" s="67"/>
      <c r="D89" s="24"/>
      <c r="E89" s="70"/>
      <c r="F89" s="70"/>
      <c r="G89" s="70"/>
      <c r="H89" s="24"/>
      <c r="I89" s="24"/>
      <c r="J89" s="24"/>
      <c r="K89" s="24"/>
      <c r="L89" s="24"/>
      <c r="M89" s="38"/>
      <c r="N89" s="24"/>
      <c r="O89" s="38"/>
      <c r="P89" s="24"/>
      <c r="Q89" s="35"/>
      <c r="R89" s="24"/>
      <c r="S89" s="64"/>
      <c r="T89" s="35"/>
      <c r="U89" s="35"/>
      <c r="V89" s="24"/>
      <c r="W89" s="10"/>
      <c r="X89" s="11" t="str">
        <f t="shared" si="29"/>
        <v/>
      </c>
      <c r="Y89" s="11" t="str">
        <f t="shared" si="30"/>
        <v/>
      </c>
      <c r="Z89" s="11" t="str">
        <f t="shared" si="31"/>
        <v/>
      </c>
      <c r="AA89" s="11" t="str">
        <f t="shared" si="32"/>
        <v/>
      </c>
      <c r="AB89" s="11" t="str">
        <f t="shared" si="33"/>
        <v/>
      </c>
      <c r="AC89" s="11" t="str">
        <f t="shared" si="34"/>
        <v/>
      </c>
      <c r="AD89" s="11" t="str">
        <f t="shared" si="35"/>
        <v/>
      </c>
      <c r="AE89" s="11" t="str">
        <f t="shared" si="36"/>
        <v/>
      </c>
      <c r="AF89" s="11" t="str">
        <f t="shared" si="37"/>
        <v/>
      </c>
      <c r="AG89" s="11" t="str">
        <f t="shared" si="38"/>
        <v/>
      </c>
      <c r="AH89" s="11" t="str">
        <f t="shared" si="39"/>
        <v/>
      </c>
      <c r="AI89" s="11" t="str">
        <f t="shared" si="40"/>
        <v/>
      </c>
      <c r="AJ89" s="11" t="str">
        <f t="shared" si="41"/>
        <v/>
      </c>
      <c r="AK89" s="11" t="str">
        <f t="shared" si="26"/>
        <v/>
      </c>
      <c r="AL89" s="11" t="str">
        <f t="shared" si="26"/>
        <v/>
      </c>
      <c r="AM89" s="11" t="str">
        <f t="shared" si="42"/>
        <v/>
      </c>
      <c r="AN89" s="11" t="str">
        <f t="shared" si="43"/>
        <v/>
      </c>
      <c r="AO89" s="11" t="str">
        <f t="shared" si="21"/>
        <v/>
      </c>
      <c r="AP89" s="11" t="str">
        <f t="shared" si="27"/>
        <v/>
      </c>
      <c r="AQ89" s="11" t="str">
        <f t="shared" si="27"/>
        <v/>
      </c>
      <c r="AR89" s="12"/>
      <c r="AV89" s="14"/>
      <c r="AW89" s="14"/>
      <c r="AX89" s="43" t="str">
        <f t="shared" si="44"/>
        <v/>
      </c>
      <c r="AZ89" s="15" t="s">
        <v>5</v>
      </c>
    </row>
    <row r="90" spans="1:52" s="13" customFormat="1" ht="25.5" x14ac:dyDescent="0.2">
      <c r="A90" s="41">
        <v>81</v>
      </c>
      <c r="B90" s="42" t="str">
        <f t="shared" si="28"/>
        <v/>
      </c>
      <c r="C90" s="67"/>
      <c r="D90" s="24"/>
      <c r="E90" s="70"/>
      <c r="F90" s="70"/>
      <c r="G90" s="70"/>
      <c r="H90" s="24"/>
      <c r="I90" s="24"/>
      <c r="J90" s="24"/>
      <c r="K90" s="24"/>
      <c r="L90" s="24"/>
      <c r="M90" s="38"/>
      <c r="N90" s="24"/>
      <c r="O90" s="38"/>
      <c r="P90" s="24"/>
      <c r="Q90" s="35"/>
      <c r="R90" s="24"/>
      <c r="S90" s="64"/>
      <c r="T90" s="35"/>
      <c r="U90" s="35"/>
      <c r="V90" s="24"/>
      <c r="W90" s="10"/>
      <c r="X90" s="11" t="str">
        <f t="shared" si="29"/>
        <v/>
      </c>
      <c r="Y90" s="11" t="str">
        <f t="shared" si="30"/>
        <v/>
      </c>
      <c r="Z90" s="11" t="str">
        <f t="shared" si="31"/>
        <v/>
      </c>
      <c r="AA90" s="11" t="str">
        <f t="shared" si="32"/>
        <v/>
      </c>
      <c r="AB90" s="11" t="str">
        <f t="shared" si="33"/>
        <v/>
      </c>
      <c r="AC90" s="11" t="str">
        <f t="shared" si="34"/>
        <v/>
      </c>
      <c r="AD90" s="11" t="str">
        <f t="shared" si="35"/>
        <v/>
      </c>
      <c r="AE90" s="11" t="str">
        <f t="shared" si="36"/>
        <v/>
      </c>
      <c r="AF90" s="11" t="str">
        <f t="shared" si="37"/>
        <v/>
      </c>
      <c r="AG90" s="11" t="str">
        <f t="shared" si="38"/>
        <v/>
      </c>
      <c r="AH90" s="11" t="str">
        <f t="shared" si="39"/>
        <v/>
      </c>
      <c r="AI90" s="11" t="str">
        <f t="shared" si="40"/>
        <v/>
      </c>
      <c r="AJ90" s="11" t="str">
        <f t="shared" si="41"/>
        <v/>
      </c>
      <c r="AK90" s="11" t="str">
        <f t="shared" ref="AK90:AL108" si="45">IF(COUNTA($C90:$V90)=0,"","ok")</f>
        <v/>
      </c>
      <c r="AL90" s="11" t="str">
        <f t="shared" si="45"/>
        <v/>
      </c>
      <c r="AM90" s="11" t="str">
        <f t="shared" si="42"/>
        <v/>
      </c>
      <c r="AN90" s="11" t="str">
        <f t="shared" si="43"/>
        <v/>
      </c>
      <c r="AO90" s="11" t="str">
        <f t="shared" si="21"/>
        <v/>
      </c>
      <c r="AP90" s="11" t="str">
        <f t="shared" ref="AP90:AQ108" si="46">IF(COUNTA($C90:$V90)=0,"","ok")</f>
        <v/>
      </c>
      <c r="AQ90" s="11" t="str">
        <f t="shared" si="46"/>
        <v/>
      </c>
      <c r="AR90" s="12"/>
      <c r="AV90" s="14"/>
      <c r="AW90" s="14"/>
      <c r="AX90" s="43" t="str">
        <f t="shared" si="44"/>
        <v/>
      </c>
      <c r="AZ90" s="15" t="s">
        <v>5</v>
      </c>
    </row>
    <row r="91" spans="1:52" s="13" customFormat="1" ht="25.5" x14ac:dyDescent="0.2">
      <c r="A91" s="41">
        <v>82</v>
      </c>
      <c r="B91" s="42" t="str">
        <f t="shared" si="28"/>
        <v/>
      </c>
      <c r="C91" s="67"/>
      <c r="D91" s="24"/>
      <c r="E91" s="70"/>
      <c r="F91" s="70"/>
      <c r="G91" s="70"/>
      <c r="H91" s="24"/>
      <c r="I91" s="24"/>
      <c r="J91" s="24"/>
      <c r="K91" s="24"/>
      <c r="L91" s="24"/>
      <c r="M91" s="38"/>
      <c r="N91" s="24"/>
      <c r="O91" s="38"/>
      <c r="P91" s="24"/>
      <c r="Q91" s="35"/>
      <c r="R91" s="24"/>
      <c r="S91" s="64"/>
      <c r="T91" s="35"/>
      <c r="U91" s="35"/>
      <c r="V91" s="24"/>
      <c r="W91" s="10"/>
      <c r="X91" s="11" t="str">
        <f t="shared" si="29"/>
        <v/>
      </c>
      <c r="Y91" s="11" t="str">
        <f t="shared" si="30"/>
        <v/>
      </c>
      <c r="Z91" s="11" t="str">
        <f t="shared" si="31"/>
        <v/>
      </c>
      <c r="AA91" s="11" t="str">
        <f t="shared" si="32"/>
        <v/>
      </c>
      <c r="AB91" s="11" t="str">
        <f t="shared" si="33"/>
        <v/>
      </c>
      <c r="AC91" s="11" t="str">
        <f t="shared" si="34"/>
        <v/>
      </c>
      <c r="AD91" s="11" t="str">
        <f t="shared" si="35"/>
        <v/>
      </c>
      <c r="AE91" s="11" t="str">
        <f t="shared" si="36"/>
        <v/>
      </c>
      <c r="AF91" s="11" t="str">
        <f t="shared" si="37"/>
        <v/>
      </c>
      <c r="AG91" s="11" t="str">
        <f t="shared" si="38"/>
        <v/>
      </c>
      <c r="AH91" s="11" t="str">
        <f t="shared" si="39"/>
        <v/>
      </c>
      <c r="AI91" s="11" t="str">
        <f t="shared" si="40"/>
        <v/>
      </c>
      <c r="AJ91" s="11" t="str">
        <f t="shared" si="41"/>
        <v/>
      </c>
      <c r="AK91" s="11" t="str">
        <f t="shared" si="45"/>
        <v/>
      </c>
      <c r="AL91" s="11" t="str">
        <f t="shared" si="45"/>
        <v/>
      </c>
      <c r="AM91" s="11" t="str">
        <f t="shared" si="42"/>
        <v/>
      </c>
      <c r="AN91" s="11" t="str">
        <f t="shared" si="43"/>
        <v/>
      </c>
      <c r="AO91" s="11" t="str">
        <f t="shared" si="21"/>
        <v/>
      </c>
      <c r="AP91" s="11" t="str">
        <f t="shared" si="46"/>
        <v/>
      </c>
      <c r="AQ91" s="11" t="str">
        <f t="shared" si="46"/>
        <v/>
      </c>
      <c r="AR91" s="12"/>
      <c r="AV91" s="14"/>
      <c r="AW91" s="14"/>
      <c r="AX91" s="43" t="str">
        <f t="shared" si="44"/>
        <v/>
      </c>
      <c r="AZ91" s="15" t="s">
        <v>5</v>
      </c>
    </row>
    <row r="92" spans="1:52" s="13" customFormat="1" ht="25.5" x14ac:dyDescent="0.2">
      <c r="A92" s="41">
        <v>83</v>
      </c>
      <c r="B92" s="42" t="str">
        <f t="shared" si="28"/>
        <v/>
      </c>
      <c r="C92" s="67"/>
      <c r="D92" s="24"/>
      <c r="E92" s="70"/>
      <c r="F92" s="70"/>
      <c r="G92" s="70"/>
      <c r="H92" s="24"/>
      <c r="I92" s="24"/>
      <c r="J92" s="24"/>
      <c r="K92" s="24"/>
      <c r="L92" s="24"/>
      <c r="M92" s="38"/>
      <c r="N92" s="24"/>
      <c r="O92" s="38"/>
      <c r="P92" s="24"/>
      <c r="Q92" s="35"/>
      <c r="R92" s="24"/>
      <c r="S92" s="64"/>
      <c r="T92" s="35"/>
      <c r="U92" s="35"/>
      <c r="V92" s="24"/>
      <c r="W92" s="10"/>
      <c r="X92" s="11" t="str">
        <f t="shared" si="29"/>
        <v/>
      </c>
      <c r="Y92" s="11" t="str">
        <f t="shared" si="30"/>
        <v/>
      </c>
      <c r="Z92" s="11" t="str">
        <f t="shared" si="31"/>
        <v/>
      </c>
      <c r="AA92" s="11" t="str">
        <f t="shared" si="32"/>
        <v/>
      </c>
      <c r="AB92" s="11" t="str">
        <f t="shared" si="33"/>
        <v/>
      </c>
      <c r="AC92" s="11" t="str">
        <f t="shared" si="34"/>
        <v/>
      </c>
      <c r="AD92" s="11" t="str">
        <f t="shared" si="35"/>
        <v/>
      </c>
      <c r="AE92" s="11" t="str">
        <f t="shared" si="36"/>
        <v/>
      </c>
      <c r="AF92" s="11" t="str">
        <f t="shared" si="37"/>
        <v/>
      </c>
      <c r="AG92" s="11" t="str">
        <f t="shared" si="38"/>
        <v/>
      </c>
      <c r="AH92" s="11" t="str">
        <f t="shared" si="39"/>
        <v/>
      </c>
      <c r="AI92" s="11" t="str">
        <f t="shared" si="40"/>
        <v/>
      </c>
      <c r="AJ92" s="11" t="str">
        <f t="shared" si="41"/>
        <v/>
      </c>
      <c r="AK92" s="11" t="str">
        <f t="shared" si="45"/>
        <v/>
      </c>
      <c r="AL92" s="11" t="str">
        <f t="shared" si="45"/>
        <v/>
      </c>
      <c r="AM92" s="11" t="str">
        <f t="shared" si="42"/>
        <v/>
      </c>
      <c r="AN92" s="11" t="str">
        <f t="shared" si="43"/>
        <v/>
      </c>
      <c r="AO92" s="11" t="str">
        <f t="shared" si="21"/>
        <v/>
      </c>
      <c r="AP92" s="11" t="str">
        <f t="shared" si="46"/>
        <v/>
      </c>
      <c r="AQ92" s="11" t="str">
        <f t="shared" si="46"/>
        <v/>
      </c>
      <c r="AR92" s="12"/>
      <c r="AV92" s="14"/>
      <c r="AW92" s="14"/>
      <c r="AX92" s="43" t="str">
        <f t="shared" si="44"/>
        <v/>
      </c>
      <c r="AZ92" s="15" t="s">
        <v>5</v>
      </c>
    </row>
    <row r="93" spans="1:52" s="13" customFormat="1" ht="25.5" x14ac:dyDescent="0.2">
      <c r="A93" s="41">
        <v>84</v>
      </c>
      <c r="B93" s="42" t="str">
        <f t="shared" si="28"/>
        <v/>
      </c>
      <c r="C93" s="67"/>
      <c r="D93" s="24"/>
      <c r="E93" s="70"/>
      <c r="F93" s="70"/>
      <c r="G93" s="70"/>
      <c r="H93" s="24"/>
      <c r="I93" s="24"/>
      <c r="J93" s="24"/>
      <c r="K93" s="24"/>
      <c r="L93" s="24"/>
      <c r="M93" s="38"/>
      <c r="N93" s="24"/>
      <c r="O93" s="38"/>
      <c r="P93" s="24"/>
      <c r="Q93" s="35"/>
      <c r="R93" s="24"/>
      <c r="S93" s="64"/>
      <c r="T93" s="35"/>
      <c r="U93" s="35"/>
      <c r="V93" s="24"/>
      <c r="W93" s="10"/>
      <c r="X93" s="11" t="str">
        <f t="shared" si="29"/>
        <v/>
      </c>
      <c r="Y93" s="11" t="str">
        <f t="shared" si="30"/>
        <v/>
      </c>
      <c r="Z93" s="11" t="str">
        <f t="shared" si="31"/>
        <v/>
      </c>
      <c r="AA93" s="11" t="str">
        <f t="shared" si="32"/>
        <v/>
      </c>
      <c r="AB93" s="11" t="str">
        <f t="shared" si="33"/>
        <v/>
      </c>
      <c r="AC93" s="11" t="str">
        <f t="shared" si="34"/>
        <v/>
      </c>
      <c r="AD93" s="11" t="str">
        <f t="shared" si="35"/>
        <v/>
      </c>
      <c r="AE93" s="11" t="str">
        <f t="shared" si="36"/>
        <v/>
      </c>
      <c r="AF93" s="11" t="str">
        <f t="shared" si="37"/>
        <v/>
      </c>
      <c r="AG93" s="11" t="str">
        <f t="shared" si="38"/>
        <v/>
      </c>
      <c r="AH93" s="11" t="str">
        <f t="shared" si="39"/>
        <v/>
      </c>
      <c r="AI93" s="11" t="str">
        <f t="shared" si="40"/>
        <v/>
      </c>
      <c r="AJ93" s="11" t="str">
        <f t="shared" si="41"/>
        <v/>
      </c>
      <c r="AK93" s="11" t="str">
        <f t="shared" si="45"/>
        <v/>
      </c>
      <c r="AL93" s="11" t="str">
        <f t="shared" si="45"/>
        <v/>
      </c>
      <c r="AM93" s="11" t="str">
        <f t="shared" si="42"/>
        <v/>
      </c>
      <c r="AN93" s="11" t="str">
        <f t="shared" si="43"/>
        <v/>
      </c>
      <c r="AO93" s="11" t="str">
        <f t="shared" si="21"/>
        <v/>
      </c>
      <c r="AP93" s="11" t="str">
        <f t="shared" si="46"/>
        <v/>
      </c>
      <c r="AQ93" s="11" t="str">
        <f t="shared" si="46"/>
        <v/>
      </c>
      <c r="AR93" s="12"/>
      <c r="AV93" s="14"/>
      <c r="AW93" s="14"/>
      <c r="AX93" s="43" t="str">
        <f t="shared" si="44"/>
        <v/>
      </c>
      <c r="AZ93" s="15" t="s">
        <v>5</v>
      </c>
    </row>
    <row r="94" spans="1:52" s="13" customFormat="1" ht="25.5" x14ac:dyDescent="0.2">
      <c r="A94" s="41">
        <v>85</v>
      </c>
      <c r="B94" s="42" t="str">
        <f t="shared" si="28"/>
        <v/>
      </c>
      <c r="C94" s="67"/>
      <c r="D94" s="24"/>
      <c r="E94" s="70"/>
      <c r="F94" s="70"/>
      <c r="G94" s="70"/>
      <c r="H94" s="24"/>
      <c r="I94" s="24"/>
      <c r="J94" s="24"/>
      <c r="K94" s="24"/>
      <c r="L94" s="24"/>
      <c r="M94" s="38"/>
      <c r="N94" s="24"/>
      <c r="O94" s="38"/>
      <c r="P94" s="24"/>
      <c r="Q94" s="35"/>
      <c r="R94" s="24"/>
      <c r="S94" s="64"/>
      <c r="T94" s="35"/>
      <c r="U94" s="35"/>
      <c r="V94" s="24"/>
      <c r="W94" s="10"/>
      <c r="X94" s="11" t="str">
        <f t="shared" si="29"/>
        <v/>
      </c>
      <c r="Y94" s="11" t="str">
        <f t="shared" si="30"/>
        <v/>
      </c>
      <c r="Z94" s="11" t="str">
        <f t="shared" si="31"/>
        <v/>
      </c>
      <c r="AA94" s="11" t="str">
        <f t="shared" si="32"/>
        <v/>
      </c>
      <c r="AB94" s="11" t="str">
        <f t="shared" si="33"/>
        <v/>
      </c>
      <c r="AC94" s="11" t="str">
        <f t="shared" si="34"/>
        <v/>
      </c>
      <c r="AD94" s="11" t="str">
        <f t="shared" si="35"/>
        <v/>
      </c>
      <c r="AE94" s="11" t="str">
        <f t="shared" si="36"/>
        <v/>
      </c>
      <c r="AF94" s="11" t="str">
        <f t="shared" si="37"/>
        <v/>
      </c>
      <c r="AG94" s="11" t="str">
        <f t="shared" si="38"/>
        <v/>
      </c>
      <c r="AH94" s="11" t="str">
        <f t="shared" si="39"/>
        <v/>
      </c>
      <c r="AI94" s="11" t="str">
        <f t="shared" si="40"/>
        <v/>
      </c>
      <c r="AJ94" s="11" t="str">
        <f t="shared" si="41"/>
        <v/>
      </c>
      <c r="AK94" s="11" t="str">
        <f t="shared" si="45"/>
        <v/>
      </c>
      <c r="AL94" s="11" t="str">
        <f t="shared" si="45"/>
        <v/>
      </c>
      <c r="AM94" s="11" t="str">
        <f t="shared" si="42"/>
        <v/>
      </c>
      <c r="AN94" s="11" t="str">
        <f t="shared" si="43"/>
        <v/>
      </c>
      <c r="AO94" s="11" t="str">
        <f t="shared" ref="AO94:AO108" si="47">IF(COUNTA($C94:$V94)=0,"","ok")</f>
        <v/>
      </c>
      <c r="AP94" s="11" t="str">
        <f t="shared" si="46"/>
        <v/>
      </c>
      <c r="AQ94" s="11" t="str">
        <f t="shared" si="46"/>
        <v/>
      </c>
      <c r="AR94" s="12"/>
      <c r="AV94" s="14"/>
      <c r="AW94" s="14"/>
      <c r="AX94" s="43" t="str">
        <f t="shared" si="44"/>
        <v/>
      </c>
      <c r="AZ94" s="15" t="s">
        <v>5</v>
      </c>
    </row>
    <row r="95" spans="1:52" s="13" customFormat="1" ht="25.5" x14ac:dyDescent="0.2">
      <c r="A95" s="41">
        <v>86</v>
      </c>
      <c r="B95" s="42" t="str">
        <f t="shared" si="28"/>
        <v/>
      </c>
      <c r="C95" s="67"/>
      <c r="D95" s="24"/>
      <c r="E95" s="70"/>
      <c r="F95" s="70"/>
      <c r="G95" s="70"/>
      <c r="H95" s="24"/>
      <c r="I95" s="24"/>
      <c r="J95" s="24"/>
      <c r="K95" s="24"/>
      <c r="L95" s="24"/>
      <c r="M95" s="38"/>
      <c r="N95" s="24"/>
      <c r="O95" s="38"/>
      <c r="P95" s="24"/>
      <c r="Q95" s="35"/>
      <c r="R95" s="24"/>
      <c r="S95" s="64"/>
      <c r="T95" s="35"/>
      <c r="U95" s="35"/>
      <c r="V95" s="24"/>
      <c r="W95" s="10"/>
      <c r="X95" s="11" t="str">
        <f t="shared" si="29"/>
        <v/>
      </c>
      <c r="Y95" s="11" t="str">
        <f t="shared" si="30"/>
        <v/>
      </c>
      <c r="Z95" s="11" t="str">
        <f t="shared" si="31"/>
        <v/>
      </c>
      <c r="AA95" s="11" t="str">
        <f t="shared" si="32"/>
        <v/>
      </c>
      <c r="AB95" s="11" t="str">
        <f t="shared" si="33"/>
        <v/>
      </c>
      <c r="AC95" s="11" t="str">
        <f t="shared" si="34"/>
        <v/>
      </c>
      <c r="AD95" s="11" t="str">
        <f t="shared" si="35"/>
        <v/>
      </c>
      <c r="AE95" s="11" t="str">
        <f t="shared" si="36"/>
        <v/>
      </c>
      <c r="AF95" s="11" t="str">
        <f t="shared" si="37"/>
        <v/>
      </c>
      <c r="AG95" s="11" t="str">
        <f t="shared" si="38"/>
        <v/>
      </c>
      <c r="AH95" s="11" t="str">
        <f t="shared" si="39"/>
        <v/>
      </c>
      <c r="AI95" s="11" t="str">
        <f t="shared" si="40"/>
        <v/>
      </c>
      <c r="AJ95" s="11" t="str">
        <f t="shared" si="41"/>
        <v/>
      </c>
      <c r="AK95" s="11" t="str">
        <f t="shared" si="45"/>
        <v/>
      </c>
      <c r="AL95" s="11" t="str">
        <f t="shared" si="45"/>
        <v/>
      </c>
      <c r="AM95" s="11" t="str">
        <f t="shared" si="42"/>
        <v/>
      </c>
      <c r="AN95" s="11" t="str">
        <f t="shared" si="43"/>
        <v/>
      </c>
      <c r="AO95" s="11" t="str">
        <f t="shared" si="47"/>
        <v/>
      </c>
      <c r="AP95" s="11" t="str">
        <f t="shared" si="46"/>
        <v/>
      </c>
      <c r="AQ95" s="11" t="str">
        <f t="shared" si="46"/>
        <v/>
      </c>
      <c r="AR95" s="12"/>
      <c r="AV95" s="14"/>
      <c r="AW95" s="14"/>
      <c r="AX95" s="43" t="str">
        <f t="shared" si="44"/>
        <v/>
      </c>
      <c r="AZ95" s="15" t="s">
        <v>5</v>
      </c>
    </row>
    <row r="96" spans="1:52" s="13" customFormat="1" ht="25.5" x14ac:dyDescent="0.2">
      <c r="A96" s="41">
        <v>87</v>
      </c>
      <c r="B96" s="42" t="str">
        <f t="shared" si="28"/>
        <v/>
      </c>
      <c r="C96" s="67"/>
      <c r="D96" s="24"/>
      <c r="E96" s="70"/>
      <c r="F96" s="70"/>
      <c r="G96" s="70"/>
      <c r="H96" s="24"/>
      <c r="I96" s="24"/>
      <c r="J96" s="24"/>
      <c r="K96" s="24"/>
      <c r="L96" s="24"/>
      <c r="M96" s="38"/>
      <c r="N96" s="24"/>
      <c r="O96" s="38"/>
      <c r="P96" s="24"/>
      <c r="Q96" s="35"/>
      <c r="R96" s="24"/>
      <c r="S96" s="64"/>
      <c r="T96" s="35"/>
      <c r="U96" s="35"/>
      <c r="V96" s="24"/>
      <c r="W96" s="10"/>
      <c r="X96" s="11" t="str">
        <f t="shared" si="29"/>
        <v/>
      </c>
      <c r="Y96" s="11" t="str">
        <f t="shared" si="30"/>
        <v/>
      </c>
      <c r="Z96" s="11" t="str">
        <f t="shared" si="31"/>
        <v/>
      </c>
      <c r="AA96" s="11" t="str">
        <f t="shared" si="32"/>
        <v/>
      </c>
      <c r="AB96" s="11" t="str">
        <f t="shared" si="33"/>
        <v/>
      </c>
      <c r="AC96" s="11" t="str">
        <f t="shared" si="34"/>
        <v/>
      </c>
      <c r="AD96" s="11" t="str">
        <f t="shared" si="35"/>
        <v/>
      </c>
      <c r="AE96" s="11" t="str">
        <f t="shared" si="36"/>
        <v/>
      </c>
      <c r="AF96" s="11" t="str">
        <f t="shared" si="37"/>
        <v/>
      </c>
      <c r="AG96" s="11" t="str">
        <f t="shared" si="38"/>
        <v/>
      </c>
      <c r="AH96" s="11" t="str">
        <f t="shared" si="39"/>
        <v/>
      </c>
      <c r="AI96" s="11" t="str">
        <f t="shared" si="40"/>
        <v/>
      </c>
      <c r="AJ96" s="11" t="str">
        <f t="shared" si="41"/>
        <v/>
      </c>
      <c r="AK96" s="11" t="str">
        <f t="shared" si="45"/>
        <v/>
      </c>
      <c r="AL96" s="11" t="str">
        <f t="shared" si="45"/>
        <v/>
      </c>
      <c r="AM96" s="11" t="str">
        <f t="shared" si="42"/>
        <v/>
      </c>
      <c r="AN96" s="11" t="str">
        <f t="shared" si="43"/>
        <v/>
      </c>
      <c r="AO96" s="11" t="str">
        <f t="shared" si="47"/>
        <v/>
      </c>
      <c r="AP96" s="11" t="str">
        <f t="shared" si="46"/>
        <v/>
      </c>
      <c r="AQ96" s="11" t="str">
        <f t="shared" si="46"/>
        <v/>
      </c>
      <c r="AR96" s="12"/>
      <c r="AV96" s="14"/>
      <c r="AW96" s="14"/>
      <c r="AX96" s="43" t="str">
        <f t="shared" si="44"/>
        <v/>
      </c>
      <c r="AZ96" s="15" t="s">
        <v>5</v>
      </c>
    </row>
    <row r="97" spans="1:52" s="13" customFormat="1" ht="25.5" x14ac:dyDescent="0.2">
      <c r="A97" s="41">
        <v>88</v>
      </c>
      <c r="B97" s="42" t="str">
        <f t="shared" si="28"/>
        <v/>
      </c>
      <c r="C97" s="67"/>
      <c r="D97" s="24"/>
      <c r="E97" s="70"/>
      <c r="F97" s="70"/>
      <c r="G97" s="70"/>
      <c r="H97" s="24"/>
      <c r="I97" s="24"/>
      <c r="J97" s="24"/>
      <c r="K97" s="24"/>
      <c r="L97" s="24"/>
      <c r="M97" s="38"/>
      <c r="N97" s="24"/>
      <c r="O97" s="38"/>
      <c r="P97" s="24"/>
      <c r="Q97" s="35"/>
      <c r="R97" s="24"/>
      <c r="S97" s="64"/>
      <c r="T97" s="35"/>
      <c r="U97" s="35"/>
      <c r="V97" s="24"/>
      <c r="W97" s="10"/>
      <c r="X97" s="11" t="str">
        <f t="shared" si="29"/>
        <v/>
      </c>
      <c r="Y97" s="11" t="str">
        <f t="shared" si="30"/>
        <v/>
      </c>
      <c r="Z97" s="11" t="str">
        <f t="shared" si="31"/>
        <v/>
      </c>
      <c r="AA97" s="11" t="str">
        <f t="shared" si="32"/>
        <v/>
      </c>
      <c r="AB97" s="11" t="str">
        <f t="shared" si="33"/>
        <v/>
      </c>
      <c r="AC97" s="11" t="str">
        <f t="shared" si="34"/>
        <v/>
      </c>
      <c r="AD97" s="11" t="str">
        <f t="shared" si="35"/>
        <v/>
      </c>
      <c r="AE97" s="11" t="str">
        <f t="shared" si="36"/>
        <v/>
      </c>
      <c r="AF97" s="11" t="str">
        <f t="shared" si="37"/>
        <v/>
      </c>
      <c r="AG97" s="11" t="str">
        <f t="shared" si="38"/>
        <v/>
      </c>
      <c r="AH97" s="11" t="str">
        <f t="shared" si="39"/>
        <v/>
      </c>
      <c r="AI97" s="11" t="str">
        <f t="shared" si="40"/>
        <v/>
      </c>
      <c r="AJ97" s="11" t="str">
        <f t="shared" si="41"/>
        <v/>
      </c>
      <c r="AK97" s="11" t="str">
        <f t="shared" si="45"/>
        <v/>
      </c>
      <c r="AL97" s="11" t="str">
        <f t="shared" si="45"/>
        <v/>
      </c>
      <c r="AM97" s="11" t="str">
        <f t="shared" si="42"/>
        <v/>
      </c>
      <c r="AN97" s="11" t="str">
        <f t="shared" si="43"/>
        <v/>
      </c>
      <c r="AO97" s="11" t="str">
        <f t="shared" si="47"/>
        <v/>
      </c>
      <c r="AP97" s="11" t="str">
        <f t="shared" si="46"/>
        <v/>
      </c>
      <c r="AQ97" s="11" t="str">
        <f t="shared" si="46"/>
        <v/>
      </c>
      <c r="AR97" s="12"/>
      <c r="AV97" s="14"/>
      <c r="AW97" s="14"/>
      <c r="AX97" s="43" t="str">
        <f t="shared" si="44"/>
        <v/>
      </c>
      <c r="AZ97" s="15" t="s">
        <v>5</v>
      </c>
    </row>
    <row r="98" spans="1:52" s="13" customFormat="1" ht="25.5" x14ac:dyDescent="0.2">
      <c r="A98" s="41">
        <v>89</v>
      </c>
      <c r="B98" s="42" t="str">
        <f t="shared" si="28"/>
        <v/>
      </c>
      <c r="C98" s="67"/>
      <c r="D98" s="24"/>
      <c r="E98" s="70"/>
      <c r="F98" s="70"/>
      <c r="G98" s="70"/>
      <c r="H98" s="24"/>
      <c r="I98" s="24"/>
      <c r="J98" s="24"/>
      <c r="K98" s="24"/>
      <c r="L98" s="24"/>
      <c r="M98" s="38"/>
      <c r="N98" s="24"/>
      <c r="O98" s="38"/>
      <c r="P98" s="24"/>
      <c r="Q98" s="35"/>
      <c r="R98" s="24"/>
      <c r="S98" s="64"/>
      <c r="T98" s="35"/>
      <c r="U98" s="35"/>
      <c r="V98" s="24"/>
      <c r="W98" s="10"/>
      <c r="X98" s="11" t="str">
        <f t="shared" si="29"/>
        <v/>
      </c>
      <c r="Y98" s="11" t="str">
        <f t="shared" si="30"/>
        <v/>
      </c>
      <c r="Z98" s="11" t="str">
        <f t="shared" si="31"/>
        <v/>
      </c>
      <c r="AA98" s="11" t="str">
        <f t="shared" si="32"/>
        <v/>
      </c>
      <c r="AB98" s="11" t="str">
        <f t="shared" si="33"/>
        <v/>
      </c>
      <c r="AC98" s="11" t="str">
        <f t="shared" si="34"/>
        <v/>
      </c>
      <c r="AD98" s="11" t="str">
        <f t="shared" si="35"/>
        <v/>
      </c>
      <c r="AE98" s="11" t="str">
        <f t="shared" si="36"/>
        <v/>
      </c>
      <c r="AF98" s="11" t="str">
        <f t="shared" si="37"/>
        <v/>
      </c>
      <c r="AG98" s="11" t="str">
        <f t="shared" si="38"/>
        <v/>
      </c>
      <c r="AH98" s="11" t="str">
        <f t="shared" si="39"/>
        <v/>
      </c>
      <c r="AI98" s="11" t="str">
        <f t="shared" si="40"/>
        <v/>
      </c>
      <c r="AJ98" s="11" t="str">
        <f t="shared" si="41"/>
        <v/>
      </c>
      <c r="AK98" s="11" t="str">
        <f t="shared" si="45"/>
        <v/>
      </c>
      <c r="AL98" s="11" t="str">
        <f t="shared" si="45"/>
        <v/>
      </c>
      <c r="AM98" s="11" t="str">
        <f t="shared" si="42"/>
        <v/>
      </c>
      <c r="AN98" s="11" t="str">
        <f t="shared" si="43"/>
        <v/>
      </c>
      <c r="AO98" s="11" t="str">
        <f t="shared" si="47"/>
        <v/>
      </c>
      <c r="AP98" s="11" t="str">
        <f t="shared" si="46"/>
        <v/>
      </c>
      <c r="AQ98" s="11" t="str">
        <f t="shared" si="46"/>
        <v/>
      </c>
      <c r="AR98" s="12"/>
      <c r="AV98" s="14"/>
      <c r="AW98" s="14"/>
      <c r="AX98" s="43" t="str">
        <f t="shared" si="44"/>
        <v/>
      </c>
      <c r="AZ98" s="15" t="s">
        <v>5</v>
      </c>
    </row>
    <row r="99" spans="1:52" s="13" customFormat="1" ht="25.5" x14ac:dyDescent="0.2">
      <c r="A99" s="41">
        <v>90</v>
      </c>
      <c r="B99" s="42" t="str">
        <f t="shared" si="28"/>
        <v/>
      </c>
      <c r="C99" s="67"/>
      <c r="D99" s="24"/>
      <c r="E99" s="70"/>
      <c r="F99" s="70"/>
      <c r="G99" s="70"/>
      <c r="H99" s="24"/>
      <c r="I99" s="24"/>
      <c r="J99" s="24"/>
      <c r="K99" s="24"/>
      <c r="L99" s="24"/>
      <c r="M99" s="38"/>
      <c r="N99" s="24"/>
      <c r="O99" s="38"/>
      <c r="P99" s="24"/>
      <c r="Q99" s="35"/>
      <c r="R99" s="24"/>
      <c r="S99" s="64"/>
      <c r="T99" s="35"/>
      <c r="U99" s="35"/>
      <c r="V99" s="24"/>
      <c r="W99" s="10"/>
      <c r="X99" s="11" t="str">
        <f t="shared" si="29"/>
        <v/>
      </c>
      <c r="Y99" s="11" t="str">
        <f t="shared" si="30"/>
        <v/>
      </c>
      <c r="Z99" s="11" t="str">
        <f t="shared" si="31"/>
        <v/>
      </c>
      <c r="AA99" s="11" t="str">
        <f t="shared" si="32"/>
        <v/>
      </c>
      <c r="AB99" s="11" t="str">
        <f t="shared" si="33"/>
        <v/>
      </c>
      <c r="AC99" s="11" t="str">
        <f t="shared" si="34"/>
        <v/>
      </c>
      <c r="AD99" s="11" t="str">
        <f t="shared" si="35"/>
        <v/>
      </c>
      <c r="AE99" s="11" t="str">
        <f t="shared" si="36"/>
        <v/>
      </c>
      <c r="AF99" s="11" t="str">
        <f t="shared" si="37"/>
        <v/>
      </c>
      <c r="AG99" s="11" t="str">
        <f t="shared" si="38"/>
        <v/>
      </c>
      <c r="AH99" s="11" t="str">
        <f t="shared" si="39"/>
        <v/>
      </c>
      <c r="AI99" s="11" t="str">
        <f t="shared" si="40"/>
        <v/>
      </c>
      <c r="AJ99" s="11" t="str">
        <f t="shared" si="41"/>
        <v/>
      </c>
      <c r="AK99" s="11" t="str">
        <f t="shared" si="45"/>
        <v/>
      </c>
      <c r="AL99" s="11" t="str">
        <f t="shared" si="45"/>
        <v/>
      </c>
      <c r="AM99" s="11" t="str">
        <f t="shared" si="42"/>
        <v/>
      </c>
      <c r="AN99" s="11" t="str">
        <f t="shared" si="43"/>
        <v/>
      </c>
      <c r="AO99" s="11" t="str">
        <f t="shared" si="47"/>
        <v/>
      </c>
      <c r="AP99" s="11" t="str">
        <f t="shared" si="46"/>
        <v/>
      </c>
      <c r="AQ99" s="11" t="str">
        <f t="shared" si="46"/>
        <v/>
      </c>
      <c r="AR99" s="12"/>
      <c r="AV99" s="14"/>
      <c r="AW99" s="14"/>
      <c r="AX99" s="43" t="str">
        <f t="shared" si="44"/>
        <v/>
      </c>
      <c r="AZ99" s="15" t="s">
        <v>5</v>
      </c>
    </row>
    <row r="100" spans="1:52" s="13" customFormat="1" ht="25.5" x14ac:dyDescent="0.2">
      <c r="A100" s="41">
        <v>91</v>
      </c>
      <c r="B100" s="42" t="str">
        <f t="shared" si="28"/>
        <v/>
      </c>
      <c r="C100" s="67"/>
      <c r="D100" s="24"/>
      <c r="E100" s="70"/>
      <c r="F100" s="70"/>
      <c r="G100" s="70"/>
      <c r="H100" s="24"/>
      <c r="I100" s="24"/>
      <c r="J100" s="24"/>
      <c r="K100" s="24"/>
      <c r="L100" s="24"/>
      <c r="M100" s="38"/>
      <c r="N100" s="24"/>
      <c r="O100" s="38"/>
      <c r="P100" s="24"/>
      <c r="Q100" s="35"/>
      <c r="R100" s="24"/>
      <c r="S100" s="64"/>
      <c r="T100" s="35"/>
      <c r="U100" s="35"/>
      <c r="V100" s="24"/>
      <c r="W100" s="10"/>
      <c r="X100" s="11" t="str">
        <f t="shared" si="29"/>
        <v/>
      </c>
      <c r="Y100" s="11" t="str">
        <f t="shared" si="30"/>
        <v/>
      </c>
      <c r="Z100" s="11" t="str">
        <f t="shared" si="31"/>
        <v/>
      </c>
      <c r="AA100" s="11" t="str">
        <f t="shared" si="32"/>
        <v/>
      </c>
      <c r="AB100" s="11" t="str">
        <f t="shared" si="33"/>
        <v/>
      </c>
      <c r="AC100" s="11" t="str">
        <f t="shared" si="34"/>
        <v/>
      </c>
      <c r="AD100" s="11" t="str">
        <f t="shared" si="35"/>
        <v/>
      </c>
      <c r="AE100" s="11" t="str">
        <f t="shared" si="36"/>
        <v/>
      </c>
      <c r="AF100" s="11" t="str">
        <f t="shared" si="37"/>
        <v/>
      </c>
      <c r="AG100" s="11" t="str">
        <f t="shared" si="38"/>
        <v/>
      </c>
      <c r="AH100" s="11" t="str">
        <f t="shared" si="39"/>
        <v/>
      </c>
      <c r="AI100" s="11" t="str">
        <f t="shared" si="40"/>
        <v/>
      </c>
      <c r="AJ100" s="11" t="str">
        <f t="shared" si="41"/>
        <v/>
      </c>
      <c r="AK100" s="11" t="str">
        <f t="shared" si="45"/>
        <v/>
      </c>
      <c r="AL100" s="11" t="str">
        <f t="shared" si="45"/>
        <v/>
      </c>
      <c r="AM100" s="11" t="str">
        <f t="shared" si="42"/>
        <v/>
      </c>
      <c r="AN100" s="11" t="str">
        <f t="shared" si="43"/>
        <v/>
      </c>
      <c r="AO100" s="11" t="str">
        <f t="shared" si="47"/>
        <v/>
      </c>
      <c r="AP100" s="11" t="str">
        <f t="shared" si="46"/>
        <v/>
      </c>
      <c r="AQ100" s="11" t="str">
        <f t="shared" si="46"/>
        <v/>
      </c>
      <c r="AR100" s="12"/>
      <c r="AV100" s="14"/>
      <c r="AW100" s="14"/>
      <c r="AX100" s="43" t="str">
        <f t="shared" si="44"/>
        <v/>
      </c>
      <c r="AZ100" s="15" t="s">
        <v>5</v>
      </c>
    </row>
    <row r="101" spans="1:52" s="13" customFormat="1" ht="25.5" x14ac:dyDescent="0.2">
      <c r="A101" s="41">
        <v>92</v>
      </c>
      <c r="B101" s="42" t="str">
        <f t="shared" si="28"/>
        <v/>
      </c>
      <c r="C101" s="67"/>
      <c r="D101" s="24"/>
      <c r="E101" s="70"/>
      <c r="F101" s="70"/>
      <c r="G101" s="70"/>
      <c r="H101" s="24"/>
      <c r="I101" s="24"/>
      <c r="J101" s="24"/>
      <c r="K101" s="24"/>
      <c r="L101" s="24"/>
      <c r="M101" s="38"/>
      <c r="N101" s="24"/>
      <c r="O101" s="38"/>
      <c r="P101" s="24"/>
      <c r="Q101" s="35"/>
      <c r="R101" s="24"/>
      <c r="S101" s="64"/>
      <c r="T101" s="35"/>
      <c r="U101" s="35"/>
      <c r="V101" s="24"/>
      <c r="W101" s="10"/>
      <c r="X101" s="11" t="str">
        <f t="shared" si="29"/>
        <v/>
      </c>
      <c r="Y101" s="11" t="str">
        <f t="shared" si="30"/>
        <v/>
      </c>
      <c r="Z101" s="11" t="str">
        <f t="shared" si="31"/>
        <v/>
      </c>
      <c r="AA101" s="11" t="str">
        <f t="shared" si="32"/>
        <v/>
      </c>
      <c r="AB101" s="11" t="str">
        <f t="shared" si="33"/>
        <v/>
      </c>
      <c r="AC101" s="11" t="str">
        <f t="shared" si="34"/>
        <v/>
      </c>
      <c r="AD101" s="11" t="str">
        <f t="shared" si="35"/>
        <v/>
      </c>
      <c r="AE101" s="11" t="str">
        <f t="shared" si="36"/>
        <v/>
      </c>
      <c r="AF101" s="11" t="str">
        <f t="shared" si="37"/>
        <v/>
      </c>
      <c r="AG101" s="11" t="str">
        <f t="shared" si="38"/>
        <v/>
      </c>
      <c r="AH101" s="11" t="str">
        <f t="shared" si="39"/>
        <v/>
      </c>
      <c r="AI101" s="11" t="str">
        <f t="shared" si="40"/>
        <v/>
      </c>
      <c r="AJ101" s="11" t="str">
        <f t="shared" si="41"/>
        <v/>
      </c>
      <c r="AK101" s="11" t="str">
        <f t="shared" si="45"/>
        <v/>
      </c>
      <c r="AL101" s="11" t="str">
        <f t="shared" si="45"/>
        <v/>
      </c>
      <c r="AM101" s="11" t="str">
        <f t="shared" si="42"/>
        <v/>
      </c>
      <c r="AN101" s="11" t="str">
        <f t="shared" si="43"/>
        <v/>
      </c>
      <c r="AO101" s="11" t="str">
        <f t="shared" si="47"/>
        <v/>
      </c>
      <c r="AP101" s="11" t="str">
        <f t="shared" si="46"/>
        <v/>
      </c>
      <c r="AQ101" s="11" t="str">
        <f t="shared" si="46"/>
        <v/>
      </c>
      <c r="AR101" s="12"/>
      <c r="AV101" s="14"/>
      <c r="AW101" s="14"/>
      <c r="AX101" s="43" t="str">
        <f t="shared" si="44"/>
        <v/>
      </c>
      <c r="AZ101" s="15" t="s">
        <v>5</v>
      </c>
    </row>
    <row r="102" spans="1:52" s="13" customFormat="1" ht="25.5" x14ac:dyDescent="0.2">
      <c r="A102" s="41">
        <v>93</v>
      </c>
      <c r="B102" s="42" t="str">
        <f t="shared" si="28"/>
        <v/>
      </c>
      <c r="C102" s="67"/>
      <c r="D102" s="24"/>
      <c r="E102" s="70"/>
      <c r="F102" s="70"/>
      <c r="G102" s="70"/>
      <c r="H102" s="24"/>
      <c r="I102" s="24"/>
      <c r="J102" s="24"/>
      <c r="K102" s="24"/>
      <c r="L102" s="24"/>
      <c r="M102" s="38"/>
      <c r="N102" s="24"/>
      <c r="O102" s="38"/>
      <c r="P102" s="24"/>
      <c r="Q102" s="35"/>
      <c r="R102" s="24"/>
      <c r="S102" s="64"/>
      <c r="T102" s="35"/>
      <c r="U102" s="35"/>
      <c r="V102" s="24"/>
      <c r="W102" s="10"/>
      <c r="X102" s="11" t="str">
        <f t="shared" si="29"/>
        <v/>
      </c>
      <c r="Y102" s="11" t="str">
        <f t="shared" si="30"/>
        <v/>
      </c>
      <c r="Z102" s="11" t="str">
        <f t="shared" si="31"/>
        <v/>
      </c>
      <c r="AA102" s="11" t="str">
        <f t="shared" si="32"/>
        <v/>
      </c>
      <c r="AB102" s="11" t="str">
        <f t="shared" si="33"/>
        <v/>
      </c>
      <c r="AC102" s="11" t="str">
        <f t="shared" si="34"/>
        <v/>
      </c>
      <c r="AD102" s="11" t="str">
        <f t="shared" si="35"/>
        <v/>
      </c>
      <c r="AE102" s="11" t="str">
        <f t="shared" si="36"/>
        <v/>
      </c>
      <c r="AF102" s="11" t="str">
        <f t="shared" si="37"/>
        <v/>
      </c>
      <c r="AG102" s="11" t="str">
        <f t="shared" si="38"/>
        <v/>
      </c>
      <c r="AH102" s="11" t="str">
        <f t="shared" si="39"/>
        <v/>
      </c>
      <c r="AI102" s="11" t="str">
        <f t="shared" si="40"/>
        <v/>
      </c>
      <c r="AJ102" s="11" t="str">
        <f t="shared" si="41"/>
        <v/>
      </c>
      <c r="AK102" s="11" t="str">
        <f t="shared" si="45"/>
        <v/>
      </c>
      <c r="AL102" s="11" t="str">
        <f t="shared" si="45"/>
        <v/>
      </c>
      <c r="AM102" s="11" t="str">
        <f t="shared" si="42"/>
        <v/>
      </c>
      <c r="AN102" s="11" t="str">
        <f t="shared" si="43"/>
        <v/>
      </c>
      <c r="AO102" s="11" t="str">
        <f t="shared" si="47"/>
        <v/>
      </c>
      <c r="AP102" s="11" t="str">
        <f t="shared" si="46"/>
        <v/>
      </c>
      <c r="AQ102" s="11" t="str">
        <f t="shared" si="46"/>
        <v/>
      </c>
      <c r="AR102" s="12"/>
      <c r="AV102" s="14"/>
      <c r="AW102" s="14"/>
      <c r="AX102" s="43" t="str">
        <f t="shared" si="44"/>
        <v/>
      </c>
      <c r="AZ102" s="15" t="s">
        <v>5</v>
      </c>
    </row>
    <row r="103" spans="1:52" s="13" customFormat="1" ht="25.5" x14ac:dyDescent="0.2">
      <c r="A103" s="41">
        <v>94</v>
      </c>
      <c r="B103" s="42" t="str">
        <f t="shared" si="28"/>
        <v/>
      </c>
      <c r="C103" s="67"/>
      <c r="D103" s="24"/>
      <c r="E103" s="70"/>
      <c r="F103" s="70"/>
      <c r="G103" s="70"/>
      <c r="H103" s="24"/>
      <c r="I103" s="24"/>
      <c r="J103" s="24"/>
      <c r="K103" s="24"/>
      <c r="L103" s="24"/>
      <c r="M103" s="38"/>
      <c r="N103" s="24"/>
      <c r="O103" s="38"/>
      <c r="P103" s="24"/>
      <c r="Q103" s="35"/>
      <c r="R103" s="24"/>
      <c r="S103" s="64"/>
      <c r="T103" s="35"/>
      <c r="U103" s="35"/>
      <c r="V103" s="24"/>
      <c r="W103" s="10"/>
      <c r="X103" s="11" t="str">
        <f t="shared" si="29"/>
        <v/>
      </c>
      <c r="Y103" s="11" t="str">
        <f t="shared" si="30"/>
        <v/>
      </c>
      <c r="Z103" s="11" t="str">
        <f t="shared" si="31"/>
        <v/>
      </c>
      <c r="AA103" s="11" t="str">
        <f t="shared" si="32"/>
        <v/>
      </c>
      <c r="AB103" s="11" t="str">
        <f t="shared" si="33"/>
        <v/>
      </c>
      <c r="AC103" s="11" t="str">
        <f t="shared" si="34"/>
        <v/>
      </c>
      <c r="AD103" s="11" t="str">
        <f t="shared" si="35"/>
        <v/>
      </c>
      <c r="AE103" s="11" t="str">
        <f t="shared" si="36"/>
        <v/>
      </c>
      <c r="AF103" s="11" t="str">
        <f t="shared" si="37"/>
        <v/>
      </c>
      <c r="AG103" s="11" t="str">
        <f t="shared" si="38"/>
        <v/>
      </c>
      <c r="AH103" s="11" t="str">
        <f t="shared" si="39"/>
        <v/>
      </c>
      <c r="AI103" s="11" t="str">
        <f t="shared" si="40"/>
        <v/>
      </c>
      <c r="AJ103" s="11" t="str">
        <f t="shared" si="41"/>
        <v/>
      </c>
      <c r="AK103" s="11" t="str">
        <f t="shared" si="45"/>
        <v/>
      </c>
      <c r="AL103" s="11" t="str">
        <f t="shared" si="45"/>
        <v/>
      </c>
      <c r="AM103" s="11" t="str">
        <f t="shared" si="42"/>
        <v/>
      </c>
      <c r="AN103" s="11" t="str">
        <f t="shared" si="43"/>
        <v/>
      </c>
      <c r="AO103" s="11" t="str">
        <f t="shared" si="47"/>
        <v/>
      </c>
      <c r="AP103" s="11" t="str">
        <f t="shared" si="46"/>
        <v/>
      </c>
      <c r="AQ103" s="11" t="str">
        <f t="shared" si="46"/>
        <v/>
      </c>
      <c r="AR103" s="12"/>
      <c r="AV103" s="14"/>
      <c r="AW103" s="14"/>
      <c r="AX103" s="43" t="str">
        <f t="shared" si="44"/>
        <v/>
      </c>
      <c r="AZ103" s="15" t="s">
        <v>5</v>
      </c>
    </row>
    <row r="104" spans="1:52" s="13" customFormat="1" ht="25.5" x14ac:dyDescent="0.2">
      <c r="A104" s="41">
        <v>95</v>
      </c>
      <c r="B104" s="42" t="str">
        <f t="shared" si="28"/>
        <v/>
      </c>
      <c r="C104" s="67"/>
      <c r="D104" s="24"/>
      <c r="E104" s="70"/>
      <c r="F104" s="70"/>
      <c r="G104" s="70"/>
      <c r="H104" s="24"/>
      <c r="I104" s="24"/>
      <c r="J104" s="24"/>
      <c r="K104" s="24"/>
      <c r="L104" s="24"/>
      <c r="M104" s="38"/>
      <c r="N104" s="24"/>
      <c r="O104" s="38"/>
      <c r="P104" s="24"/>
      <c r="Q104" s="35"/>
      <c r="R104" s="24"/>
      <c r="S104" s="64"/>
      <c r="T104" s="35"/>
      <c r="U104" s="35"/>
      <c r="V104" s="24"/>
      <c r="W104" s="10"/>
      <c r="X104" s="11" t="str">
        <f t="shared" si="29"/>
        <v/>
      </c>
      <c r="Y104" s="11" t="str">
        <f t="shared" si="30"/>
        <v/>
      </c>
      <c r="Z104" s="11" t="str">
        <f t="shared" si="31"/>
        <v/>
      </c>
      <c r="AA104" s="11" t="str">
        <f t="shared" si="32"/>
        <v/>
      </c>
      <c r="AB104" s="11" t="str">
        <f t="shared" si="33"/>
        <v/>
      </c>
      <c r="AC104" s="11" t="str">
        <f t="shared" si="34"/>
        <v/>
      </c>
      <c r="AD104" s="11" t="str">
        <f t="shared" si="35"/>
        <v/>
      </c>
      <c r="AE104" s="11" t="str">
        <f t="shared" si="36"/>
        <v/>
      </c>
      <c r="AF104" s="11" t="str">
        <f t="shared" si="37"/>
        <v/>
      </c>
      <c r="AG104" s="11" t="str">
        <f t="shared" si="38"/>
        <v/>
      </c>
      <c r="AH104" s="11" t="str">
        <f t="shared" si="39"/>
        <v/>
      </c>
      <c r="AI104" s="11" t="str">
        <f t="shared" si="40"/>
        <v/>
      </c>
      <c r="AJ104" s="11" t="str">
        <f t="shared" si="41"/>
        <v/>
      </c>
      <c r="AK104" s="11" t="str">
        <f t="shared" si="45"/>
        <v/>
      </c>
      <c r="AL104" s="11" t="str">
        <f t="shared" si="45"/>
        <v/>
      </c>
      <c r="AM104" s="11" t="str">
        <f t="shared" si="42"/>
        <v/>
      </c>
      <c r="AN104" s="11" t="str">
        <f t="shared" si="43"/>
        <v/>
      </c>
      <c r="AO104" s="11" t="str">
        <f t="shared" si="47"/>
        <v/>
      </c>
      <c r="AP104" s="11" t="str">
        <f t="shared" si="46"/>
        <v/>
      </c>
      <c r="AQ104" s="11" t="str">
        <f t="shared" si="46"/>
        <v/>
      </c>
      <c r="AR104" s="12"/>
      <c r="AV104" s="14"/>
      <c r="AW104" s="14"/>
      <c r="AX104" s="43" t="str">
        <f t="shared" si="44"/>
        <v/>
      </c>
      <c r="AZ104" s="15" t="s">
        <v>5</v>
      </c>
    </row>
    <row r="105" spans="1:52" s="13" customFormat="1" ht="25.5" x14ac:dyDescent="0.2">
      <c r="A105" s="41">
        <v>96</v>
      </c>
      <c r="B105" s="42" t="str">
        <f t="shared" si="28"/>
        <v/>
      </c>
      <c r="C105" s="67"/>
      <c r="D105" s="24"/>
      <c r="E105" s="70"/>
      <c r="F105" s="70"/>
      <c r="G105" s="70"/>
      <c r="H105" s="24"/>
      <c r="I105" s="24"/>
      <c r="J105" s="24"/>
      <c r="K105" s="24"/>
      <c r="L105" s="24"/>
      <c r="M105" s="38"/>
      <c r="N105" s="24"/>
      <c r="O105" s="38"/>
      <c r="P105" s="24"/>
      <c r="Q105" s="35"/>
      <c r="R105" s="24"/>
      <c r="S105" s="64"/>
      <c r="T105" s="35"/>
      <c r="U105" s="35"/>
      <c r="V105" s="24"/>
      <c r="W105" s="10"/>
      <c r="X105" s="11" t="str">
        <f t="shared" si="29"/>
        <v/>
      </c>
      <c r="Y105" s="11" t="str">
        <f t="shared" si="30"/>
        <v/>
      </c>
      <c r="Z105" s="11" t="str">
        <f t="shared" si="31"/>
        <v/>
      </c>
      <c r="AA105" s="11" t="str">
        <f t="shared" si="32"/>
        <v/>
      </c>
      <c r="AB105" s="11" t="str">
        <f t="shared" si="33"/>
        <v/>
      </c>
      <c r="AC105" s="11" t="str">
        <f t="shared" si="34"/>
        <v/>
      </c>
      <c r="AD105" s="11" t="str">
        <f t="shared" si="35"/>
        <v/>
      </c>
      <c r="AE105" s="11" t="str">
        <f t="shared" si="36"/>
        <v/>
      </c>
      <c r="AF105" s="11" t="str">
        <f t="shared" si="37"/>
        <v/>
      </c>
      <c r="AG105" s="11" t="str">
        <f t="shared" si="38"/>
        <v/>
      </c>
      <c r="AH105" s="11" t="str">
        <f t="shared" si="39"/>
        <v/>
      </c>
      <c r="AI105" s="11" t="str">
        <f t="shared" si="40"/>
        <v/>
      </c>
      <c r="AJ105" s="11" t="str">
        <f t="shared" si="41"/>
        <v/>
      </c>
      <c r="AK105" s="11" t="str">
        <f t="shared" si="45"/>
        <v/>
      </c>
      <c r="AL105" s="11" t="str">
        <f t="shared" si="45"/>
        <v/>
      </c>
      <c r="AM105" s="11" t="str">
        <f t="shared" si="42"/>
        <v/>
      </c>
      <c r="AN105" s="11" t="str">
        <f t="shared" si="43"/>
        <v/>
      </c>
      <c r="AO105" s="11" t="str">
        <f t="shared" si="47"/>
        <v/>
      </c>
      <c r="AP105" s="11" t="str">
        <f t="shared" si="46"/>
        <v/>
      </c>
      <c r="AQ105" s="11" t="str">
        <f t="shared" si="46"/>
        <v/>
      </c>
      <c r="AR105" s="12"/>
      <c r="AV105" s="14"/>
      <c r="AW105" s="14"/>
      <c r="AX105" s="43" t="str">
        <f t="shared" si="44"/>
        <v/>
      </c>
      <c r="AZ105" s="15" t="s">
        <v>5</v>
      </c>
    </row>
    <row r="106" spans="1:52" s="13" customFormat="1" ht="25.5" x14ac:dyDescent="0.2">
      <c r="A106" s="41">
        <v>97</v>
      </c>
      <c r="B106" s="42" t="str">
        <f t="shared" si="28"/>
        <v/>
      </c>
      <c r="C106" s="67"/>
      <c r="D106" s="24"/>
      <c r="E106" s="70"/>
      <c r="F106" s="70"/>
      <c r="G106" s="70"/>
      <c r="H106" s="24"/>
      <c r="I106" s="24"/>
      <c r="J106" s="24"/>
      <c r="K106" s="24"/>
      <c r="L106" s="24"/>
      <c r="M106" s="38"/>
      <c r="N106" s="24"/>
      <c r="O106" s="38"/>
      <c r="P106" s="24"/>
      <c r="Q106" s="35"/>
      <c r="R106" s="24"/>
      <c r="S106" s="64"/>
      <c r="T106" s="35"/>
      <c r="U106" s="35"/>
      <c r="V106" s="24"/>
      <c r="W106" s="10"/>
      <c r="X106" s="11" t="str">
        <f t="shared" si="29"/>
        <v/>
      </c>
      <c r="Y106" s="11" t="str">
        <f t="shared" si="30"/>
        <v/>
      </c>
      <c r="Z106" s="11" t="str">
        <f t="shared" si="31"/>
        <v/>
      </c>
      <c r="AA106" s="11" t="str">
        <f t="shared" si="32"/>
        <v/>
      </c>
      <c r="AB106" s="11" t="str">
        <f t="shared" si="33"/>
        <v/>
      </c>
      <c r="AC106" s="11" t="str">
        <f t="shared" si="34"/>
        <v/>
      </c>
      <c r="AD106" s="11" t="str">
        <f t="shared" si="35"/>
        <v/>
      </c>
      <c r="AE106" s="11" t="str">
        <f t="shared" si="36"/>
        <v/>
      </c>
      <c r="AF106" s="11" t="str">
        <f t="shared" si="37"/>
        <v/>
      </c>
      <c r="AG106" s="11" t="str">
        <f t="shared" si="38"/>
        <v/>
      </c>
      <c r="AH106" s="11" t="str">
        <f t="shared" si="39"/>
        <v/>
      </c>
      <c r="AI106" s="11" t="str">
        <f t="shared" si="40"/>
        <v/>
      </c>
      <c r="AJ106" s="11" t="str">
        <f t="shared" si="41"/>
        <v/>
      </c>
      <c r="AK106" s="11" t="str">
        <f t="shared" si="45"/>
        <v/>
      </c>
      <c r="AL106" s="11" t="str">
        <f t="shared" si="45"/>
        <v/>
      </c>
      <c r="AM106" s="11" t="str">
        <f t="shared" si="42"/>
        <v/>
      </c>
      <c r="AN106" s="11" t="str">
        <f t="shared" si="43"/>
        <v/>
      </c>
      <c r="AO106" s="11" t="str">
        <f t="shared" si="47"/>
        <v/>
      </c>
      <c r="AP106" s="11" t="str">
        <f t="shared" si="46"/>
        <v/>
      </c>
      <c r="AQ106" s="11" t="str">
        <f t="shared" si="46"/>
        <v/>
      </c>
      <c r="AR106" s="12"/>
      <c r="AV106" s="14"/>
      <c r="AW106" s="14"/>
      <c r="AX106" s="43" t="str">
        <f t="shared" si="44"/>
        <v/>
      </c>
      <c r="AZ106" s="15" t="s">
        <v>5</v>
      </c>
    </row>
    <row r="107" spans="1:52" s="13" customFormat="1" ht="25.5" x14ac:dyDescent="0.2">
      <c r="A107" s="41">
        <v>98</v>
      </c>
      <c r="B107" s="42" t="str">
        <f t="shared" si="28"/>
        <v/>
      </c>
      <c r="C107" s="67"/>
      <c r="D107" s="24"/>
      <c r="E107" s="70"/>
      <c r="F107" s="70"/>
      <c r="G107" s="70"/>
      <c r="H107" s="24"/>
      <c r="I107" s="24"/>
      <c r="J107" s="24"/>
      <c r="K107" s="24"/>
      <c r="L107" s="24"/>
      <c r="M107" s="38"/>
      <c r="N107" s="24"/>
      <c r="O107" s="38"/>
      <c r="P107" s="24"/>
      <c r="Q107" s="35"/>
      <c r="R107" s="24"/>
      <c r="S107" s="64"/>
      <c r="T107" s="35"/>
      <c r="U107" s="35"/>
      <c r="V107" s="24"/>
      <c r="W107" s="10"/>
      <c r="X107" s="11" t="str">
        <f t="shared" si="29"/>
        <v/>
      </c>
      <c r="Y107" s="11" t="str">
        <f t="shared" si="30"/>
        <v/>
      </c>
      <c r="Z107" s="11" t="str">
        <f t="shared" si="31"/>
        <v/>
      </c>
      <c r="AA107" s="11" t="str">
        <f t="shared" si="32"/>
        <v/>
      </c>
      <c r="AB107" s="11" t="str">
        <f t="shared" si="33"/>
        <v/>
      </c>
      <c r="AC107" s="11" t="str">
        <f t="shared" si="34"/>
        <v/>
      </c>
      <c r="AD107" s="11" t="str">
        <f t="shared" si="35"/>
        <v/>
      </c>
      <c r="AE107" s="11" t="str">
        <f t="shared" si="36"/>
        <v/>
      </c>
      <c r="AF107" s="11" t="str">
        <f t="shared" si="37"/>
        <v/>
      </c>
      <c r="AG107" s="11" t="str">
        <f t="shared" si="38"/>
        <v/>
      </c>
      <c r="AH107" s="11" t="str">
        <f t="shared" si="39"/>
        <v/>
      </c>
      <c r="AI107" s="11" t="str">
        <f t="shared" si="40"/>
        <v/>
      </c>
      <c r="AJ107" s="11" t="str">
        <f t="shared" si="41"/>
        <v/>
      </c>
      <c r="AK107" s="11" t="str">
        <f t="shared" si="45"/>
        <v/>
      </c>
      <c r="AL107" s="11" t="str">
        <f t="shared" si="45"/>
        <v/>
      </c>
      <c r="AM107" s="11" t="str">
        <f t="shared" si="42"/>
        <v/>
      </c>
      <c r="AN107" s="11" t="str">
        <f t="shared" si="43"/>
        <v/>
      </c>
      <c r="AO107" s="11" t="str">
        <f t="shared" si="47"/>
        <v/>
      </c>
      <c r="AP107" s="11" t="str">
        <f t="shared" si="46"/>
        <v/>
      </c>
      <c r="AQ107" s="11" t="str">
        <f t="shared" si="46"/>
        <v/>
      </c>
      <c r="AR107" s="12"/>
      <c r="AV107" s="14"/>
      <c r="AW107" s="14"/>
      <c r="AX107" s="43" t="str">
        <f t="shared" si="44"/>
        <v/>
      </c>
      <c r="AZ107" s="15" t="s">
        <v>5</v>
      </c>
    </row>
    <row r="108" spans="1:52" s="13" customFormat="1" ht="25.5" x14ac:dyDescent="0.2">
      <c r="A108" s="41">
        <v>99</v>
      </c>
      <c r="B108" s="42" t="str">
        <f t="shared" si="28"/>
        <v/>
      </c>
      <c r="C108" s="67"/>
      <c r="D108" s="24"/>
      <c r="E108" s="70"/>
      <c r="F108" s="70"/>
      <c r="G108" s="70"/>
      <c r="H108" s="24"/>
      <c r="I108" s="24"/>
      <c r="J108" s="24"/>
      <c r="K108" s="24"/>
      <c r="L108" s="24"/>
      <c r="M108" s="38"/>
      <c r="N108" s="24"/>
      <c r="O108" s="38"/>
      <c r="P108" s="24"/>
      <c r="Q108" s="35"/>
      <c r="R108" s="24"/>
      <c r="S108" s="64"/>
      <c r="T108" s="35"/>
      <c r="U108" s="35"/>
      <c r="V108" s="24"/>
      <c r="W108" s="10"/>
      <c r="X108" s="11" t="str">
        <f t="shared" si="29"/>
        <v/>
      </c>
      <c r="Y108" s="11" t="str">
        <f t="shared" si="30"/>
        <v/>
      </c>
      <c r="Z108" s="11" t="str">
        <f t="shared" si="31"/>
        <v/>
      </c>
      <c r="AA108" s="11" t="str">
        <f t="shared" si="32"/>
        <v/>
      </c>
      <c r="AB108" s="11" t="str">
        <f t="shared" si="33"/>
        <v/>
      </c>
      <c r="AC108" s="11" t="str">
        <f t="shared" si="34"/>
        <v/>
      </c>
      <c r="AD108" s="11" t="str">
        <f t="shared" si="35"/>
        <v/>
      </c>
      <c r="AE108" s="11" t="str">
        <f t="shared" si="36"/>
        <v/>
      </c>
      <c r="AF108" s="11" t="str">
        <f t="shared" si="37"/>
        <v/>
      </c>
      <c r="AG108" s="11" t="str">
        <f t="shared" si="38"/>
        <v/>
      </c>
      <c r="AH108" s="11" t="str">
        <f t="shared" si="39"/>
        <v/>
      </c>
      <c r="AI108" s="11" t="str">
        <f t="shared" si="40"/>
        <v/>
      </c>
      <c r="AJ108" s="11" t="str">
        <f t="shared" si="41"/>
        <v/>
      </c>
      <c r="AK108" s="11" t="str">
        <f t="shared" si="45"/>
        <v/>
      </c>
      <c r="AL108" s="11" t="str">
        <f t="shared" si="45"/>
        <v/>
      </c>
      <c r="AM108" s="11" t="str">
        <f t="shared" si="42"/>
        <v/>
      </c>
      <c r="AN108" s="11" t="str">
        <f t="shared" si="43"/>
        <v/>
      </c>
      <c r="AO108" s="11" t="str">
        <f t="shared" si="47"/>
        <v/>
      </c>
      <c r="AP108" s="11" t="str">
        <f t="shared" si="46"/>
        <v/>
      </c>
      <c r="AQ108" s="11" t="str">
        <f t="shared" si="46"/>
        <v/>
      </c>
      <c r="AR108" s="12"/>
      <c r="AV108" s="14"/>
      <c r="AW108" s="14"/>
      <c r="AX108" s="43" t="str">
        <f t="shared" si="44"/>
        <v/>
      </c>
      <c r="AZ108" s="15" t="s">
        <v>5</v>
      </c>
    </row>
    <row r="109" spans="1:52" s="13" customFormat="1" ht="26.25" thickBot="1" x14ac:dyDescent="0.25">
      <c r="A109" s="41">
        <v>100</v>
      </c>
      <c r="B109" s="42" t="str">
        <f t="shared" ref="B109" si="48">IF(COUNTIF(X109:AQ109,"")=No_of_Columns,"",IF(COUNTIF(X109:AQ109,"ok")=No_of_Columns,"ok","Error"))</f>
        <v/>
      </c>
      <c r="C109" s="68"/>
      <c r="D109" s="25"/>
      <c r="E109" s="71"/>
      <c r="F109" s="71"/>
      <c r="G109" s="71"/>
      <c r="H109" s="25"/>
      <c r="I109" s="25"/>
      <c r="J109" s="25"/>
      <c r="K109" s="25"/>
      <c r="L109" s="25"/>
      <c r="M109" s="39"/>
      <c r="N109" s="25"/>
      <c r="O109" s="39"/>
      <c r="P109" s="25"/>
      <c r="Q109" s="36"/>
      <c r="R109" s="25"/>
      <c r="S109" s="65"/>
      <c r="T109" s="36"/>
      <c r="U109" s="36"/>
      <c r="V109" s="25"/>
      <c r="W109" s="10"/>
      <c r="X109" s="11" t="str">
        <f t="shared" ref="X109" si="49">IF(COUNTA($C109:$V109)=0,"",IF(ISBLANK($C109),"Empty cell","ok"))</f>
        <v/>
      </c>
      <c r="Y109" s="11" t="str">
        <f t="shared" si="30"/>
        <v/>
      </c>
      <c r="Z109" s="11" t="str">
        <f t="shared" ref="Z109" si="50">IF(COUNTA($C109:$V109)=0,"",IF(ISBLANK($E109),"Empty cell","ok"))</f>
        <v/>
      </c>
      <c r="AA109" s="11" t="str">
        <f t="shared" ref="AA109" si="51">IF(COUNTA($C109:$V109)=0,"",IF(ISBLANK($F109),"Empty cell","ok"))</f>
        <v/>
      </c>
      <c r="AB109" s="11" t="str">
        <f t="shared" ref="AB109" si="52">IF(COUNTA($C109:$V109)=0,"",IF(ISBLANK($G109),"Empty cell","ok"))</f>
        <v/>
      </c>
      <c r="AC109" s="11" t="str">
        <f t="shared" ref="AC109" si="53">IF(COUNTA($C109:$V109)=0,"",IF(ISBLANK($H109),"Empty cell",IF(OR($H109="n",$H109="d",$H109="c",$H109="e",$H109="f"),"ok","Should be n, d, c, e, or f")))</f>
        <v/>
      </c>
      <c r="AD109" s="11" t="str">
        <f t="shared" si="35"/>
        <v/>
      </c>
      <c r="AE109" s="11" t="str">
        <f t="shared" ref="AE109" si="54">IF(COUNTA($C109:$V109)=0,"","ok")</f>
        <v/>
      </c>
      <c r="AF109" s="11" t="str">
        <f t="shared" ref="AF109" si="55">IF(COUNTA($C109:$V109)=0,"",IF(H109="d","ok",IF(ISBLANK($K109),"Empty cell",IF(ISNUMBER(K109)=FALSE,"Entry should be a positive integer",IF($K109&lt;1,"Entry should be a positive integer",IF($K109=INT($K109),"ok","Entry should be a positive integer"))))))</f>
        <v/>
      </c>
      <c r="AG109" s="11" t="str">
        <f t="shared" ref="AG109" si="56">IF(COUNTA($C109:$V109)=0,"",IF(H109="d","ok",IF(ISBLANK(L109),"Empty cell",IF(L109="yes","ok",IF(L109="y","ok",IF(L109="no","ok",IF(L109="n","ok","Entry should be either 'yes', 'y', 'no' or 'n'")))))))</f>
        <v/>
      </c>
      <c r="AH109" s="11" t="str">
        <f t="shared" ref="AH109" si="57">IF(COUNTA($C109:$V109)=0,"",IF(H109="d","ok",IF(ISBLANK(L109),IF(ISBLANK(M109),"ok","Waiver question not answered"),IF(OR(L109="yes",L109="y"),IF(ISBLANK(M109),"Empty cell",IF(ISNUMBER(M109),IF(M109&lt;1,"Entry should be a date in M/D/YYYY format","ok"),"Entry should be a date in M/D/YYYY format")),IF(OR(L109="no",L109="n"),IF(ISBLANK(M109),"ok","No entry should be made in cell"),IF(ISBLANK(M109),"ok","No entry should be made in cell"))))))</f>
        <v/>
      </c>
      <c r="AI109" s="11" t="str">
        <f t="shared" ref="AI109" si="58">IF(COUNTA($C109:$V109)=0,"",IF(H109="d","ok",IF(ISBLANK(N109),"Empty cell",IF(N109="yes","ok",IF(N109="y","ok",IF(N109="no","ok",IF(N109="n","ok","Entry should be either 'yes', 'y', 'no' or 'n'")))))))</f>
        <v/>
      </c>
      <c r="AJ109" s="11" t="str">
        <f t="shared" ref="AJ109" si="59">IF(COUNTA($C109:$V109)=0,"",IF(H109="d","ok",IF(ISBLANK(N109),IF(ISBLANK(O109),"ok","Exemption question not answered"),IF(OR(N109="yes",N109="y"),IF(ISBLANK(O109),"Empty cell",IF(ISNUMBER(O109),IF(O109&lt;1,"Entry should be a date in M/D/YYYY format","ok"),"Entry should be a date in M/D/YYYY format")),IF(OR(N109="no",N109="n"),IF(ISBLANK(O109),"ok","No entry should be made in cell"),IF(ISBLANK(O109),"ok","No entry should be made in cell"))))))</f>
        <v/>
      </c>
      <c r="AK109" s="11" t="str">
        <f t="shared" ref="AK109:AL109" si="60">IF(COUNTA($C109:$V109)=0,"","ok")</f>
        <v/>
      </c>
      <c r="AL109" s="11" t="str">
        <f t="shared" si="60"/>
        <v/>
      </c>
      <c r="AM109" s="11" t="str">
        <f t="shared" ref="AM109" si="61">IF(COUNTA($C109:$V109)=0,"",IF(H109="d","ok",IF(ISBLANK($R109),"Empty cell",IF(ISNUMBER($R109),IF($R109&gt;0,"ok","Entry should be greater than 0"),"Entry should be a number"))))</f>
        <v/>
      </c>
      <c r="AN109" s="11" t="str">
        <f t="shared" ref="AN109" si="62">IF(COUNTA($C109:$V109)=0,"",IF(H109="d","ok",IF(ISBLANK($S109),"Empty cell",IF(ISNUMBER($S109),IF($S109&gt;0,"ok","Entry should be greater than 0"),"Entry should be a number"))))</f>
        <v/>
      </c>
      <c r="AO109" s="11" t="str">
        <f t="shared" ref="AO109" si="63">IF(COUNTA($C109:$V109)=0,"","ok")</f>
        <v/>
      </c>
      <c r="AP109" s="11" t="str">
        <f t="shared" ref="AP109:AQ109" si="64">IF(COUNTA($C109:$V109)=0,"","ok")</f>
        <v/>
      </c>
      <c r="AQ109" s="11" t="str">
        <f t="shared" si="64"/>
        <v/>
      </c>
      <c r="AR109" s="12"/>
      <c r="AV109" s="14"/>
      <c r="AW109" s="14"/>
      <c r="AX109" s="43" t="str">
        <f t="shared" ref="AX109" si="65">IF(AD109="ok",VLOOKUP(I109,PrClDesc,2),"")</f>
        <v/>
      </c>
      <c r="AZ109" s="15" t="s">
        <v>5</v>
      </c>
    </row>
    <row r="110" spans="1:52" ht="13.5" thickTop="1" x14ac:dyDescent="0.2">
      <c r="AU110" s="13"/>
      <c r="AV110" s="14"/>
      <c r="AW110" s="14"/>
      <c r="AX110" s="14"/>
    </row>
    <row r="111" spans="1:52" x14ac:dyDescent="0.2">
      <c r="AU111" s="13"/>
      <c r="AV111" s="14"/>
      <c r="AW111" s="14"/>
      <c r="AX111" s="14"/>
    </row>
    <row r="112" spans="1:52" x14ac:dyDescent="0.2">
      <c r="AU112" s="13"/>
      <c r="AV112" s="14"/>
      <c r="AW112" s="14"/>
      <c r="AX112" s="14"/>
    </row>
    <row r="113" spans="47:50" x14ac:dyDescent="0.2">
      <c r="AU113" s="13"/>
      <c r="AV113" s="14"/>
      <c r="AW113" s="14"/>
      <c r="AX113" s="14"/>
    </row>
    <row r="114" spans="47:50" x14ac:dyDescent="0.2">
      <c r="AU114" s="13"/>
      <c r="AV114" s="14"/>
      <c r="AW114" s="14"/>
      <c r="AX114" s="14"/>
    </row>
    <row r="115" spans="47:50" x14ac:dyDescent="0.2">
      <c r="AU115" s="13"/>
      <c r="AV115" s="14"/>
      <c r="AW115" s="14"/>
      <c r="AX115" s="14"/>
    </row>
    <row r="116" spans="47:50" x14ac:dyDescent="0.2">
      <c r="AU116" s="13"/>
      <c r="AV116" s="14"/>
      <c r="AW116" s="14"/>
      <c r="AX116" s="14"/>
    </row>
    <row r="117" spans="47:50" x14ac:dyDescent="0.2">
      <c r="AU117" s="13"/>
      <c r="AV117" s="14"/>
      <c r="AW117" s="14"/>
      <c r="AX117" s="14"/>
    </row>
    <row r="118" spans="47:50" x14ac:dyDescent="0.2">
      <c r="AU118" s="13"/>
      <c r="AV118" s="14"/>
      <c r="AW118" s="14"/>
      <c r="AX118" s="14"/>
    </row>
    <row r="119" spans="47:50" x14ac:dyDescent="0.2">
      <c r="AU119" s="13"/>
      <c r="AV119" s="14"/>
      <c r="AW119" s="14"/>
      <c r="AX119" s="14"/>
    </row>
    <row r="120" spans="47:50" x14ac:dyDescent="0.2">
      <c r="AU120" s="13"/>
      <c r="AV120" s="14"/>
      <c r="AW120" s="14"/>
      <c r="AX120" s="14"/>
    </row>
    <row r="121" spans="47:50" x14ac:dyDescent="0.2">
      <c r="AU121" s="13"/>
      <c r="AV121" s="14"/>
      <c r="AW121" s="14"/>
      <c r="AX121" s="14"/>
    </row>
    <row r="122" spans="47:50" x14ac:dyDescent="0.2">
      <c r="AU122" s="13"/>
      <c r="AV122" s="14"/>
      <c r="AW122" s="14"/>
      <c r="AX122" s="14"/>
    </row>
    <row r="123" spans="47:50" x14ac:dyDescent="0.2">
      <c r="AU123" s="13"/>
      <c r="AV123" s="14"/>
      <c r="AW123" s="14"/>
      <c r="AX123" s="14"/>
    </row>
    <row r="124" spans="47:50" x14ac:dyDescent="0.2">
      <c r="AU124" s="13"/>
      <c r="AV124" s="14"/>
      <c r="AW124" s="14"/>
      <c r="AX124" s="14"/>
    </row>
  </sheetData>
  <sheetProtection algorithmName="SHA-512" hashValue="1eSnuwC5DZeyMI8nebcMoJUzpYim27U9jrQUL6Mqzzo8T6pZHs+gqqtGR/7OO4VRz3KZSsVvsnOwCX9SSxaF0g==" saltValue="JgP1+8kro5ekaPtUO+mGgA==" spinCount="100000" sheet="1" objects="1" scenarios="1"/>
  <mergeCells count="11">
    <mergeCell ref="B1:G1"/>
    <mergeCell ref="AU9:AV9"/>
    <mergeCell ref="F3:G3"/>
    <mergeCell ref="H3:I3"/>
    <mergeCell ref="AJ5:AN5"/>
    <mergeCell ref="AG5:AI5"/>
    <mergeCell ref="AC5:AF5"/>
    <mergeCell ref="X5:AB5"/>
    <mergeCell ref="B3:C3"/>
    <mergeCell ref="F5:I5"/>
    <mergeCell ref="L1:S5"/>
  </mergeCells>
  <phoneticPr fontId="0" type="noConversion"/>
  <conditionalFormatting sqref="B10:B109">
    <cfRule type="cellIs" dxfId="9" priority="49" stopIfTrue="1" operator="equal">
      <formula>"ok"</formula>
    </cfRule>
    <cfRule type="cellIs" dxfId="8" priority="50" stopIfTrue="1" operator="equal">
      <formula>"Error"</formula>
    </cfRule>
  </conditionalFormatting>
  <conditionalFormatting sqref="C10:V109">
    <cfRule type="expression" dxfId="7" priority="74" stopIfTrue="1">
      <formula>X10="ok"</formula>
    </cfRule>
    <cfRule type="expression" dxfId="6" priority="75" stopIfTrue="1">
      <formula>X10=""</formula>
    </cfRule>
  </conditionalFormatting>
  <conditionalFormatting sqref="E3">
    <cfRule type="cellIs" dxfId="5" priority="9" stopIfTrue="1" operator="equal">
      <formula>"Error"</formula>
    </cfRule>
    <cfRule type="cellIs" dxfId="4" priority="10" stopIfTrue="1" operator="equal">
      <formula>"OK"</formula>
    </cfRule>
  </conditionalFormatting>
  <conditionalFormatting sqref="H3">
    <cfRule type="cellIs" dxfId="3" priority="11" stopIfTrue="1" operator="equal">
      <formula>"Error"</formula>
    </cfRule>
    <cfRule type="cellIs" dxfId="2" priority="13" stopIfTrue="1" operator="equal">
      <formula>"OK"</formula>
    </cfRule>
  </conditionalFormatting>
  <conditionalFormatting sqref="X10:AQ109">
    <cfRule type="cellIs" dxfId="1" priority="35" stopIfTrue="1" operator="equal">
      <formula>"ok"</formula>
    </cfRule>
    <cfRule type="cellIs" dxfId="0" priority="36" stopIfTrue="1" operator="equal">
      <formula>""</formula>
    </cfRule>
  </conditionalFormatting>
  <dataValidations xWindow="426" yWindow="420" count="31">
    <dataValidation allowBlank="1" showInputMessage="1" showErrorMessage="1" promptTitle="Manufacturer" prompt="Enter the Manufacturer name in the cells below._x000a__x000a__x000a__x000a_" sqref="C9" xr:uid="{00000000-0002-0000-0100-000000000000}"/>
    <dataValidation allowBlank="1" showInputMessage="1" promptTitle="Brand Name(s)" prompt="Enter the Brand Name(s) in the cells below._x000a__x000a_" sqref="E9" xr:uid="{00000000-0002-0000-0100-000001000000}"/>
    <dataValidation allowBlank="1" showInputMessage="1" promptTitle="Individual Model Number" prompt="Enter the Individual Model Number covered by the Basic Model in the cells below." sqref="G9" xr:uid="{00000000-0002-0000-0100-000002000000}"/>
    <dataValidation allowBlank="1" showInputMessage="1" promptTitle="Action" prompt="Enter one of following in cells below:_x000a__x000a_N   new model_x000a_D   discontinued model_x000a_C   correction to previous CCMS submission_x000a_E   submit report on existing (carryover) model_x000a_F   failed Industry Certification Program_x000a__x000a__x000a__x000a_." sqref="H9" xr:uid="{00000000-0002-0000-0100-000003000000}"/>
    <dataValidation allowBlank="1" showInputMessage="1" promptTitle="Product Group Code" prompt="Enter an integer between 1 and 5 in the cells below._x000a__x000a_See the Product Group Codes worksheet for details on product group codes._x000a__x000a__x000a__x000a_" sqref="I9" xr:uid="{00000000-0002-0000-0100-000004000000}"/>
    <dataValidation allowBlank="1" showInputMessage="1" promptTitle="Status" prompt="The cells below show whether there are any issues with the data on that line.  If the status is &quot;ok,&quot; there are no issues.  If the status is &quot;Error,&quot; there are issues with the data.  See columns to the right for an indication of the issues with the data._x000a_" sqref="B9" xr:uid="{00000000-0002-0000-0100-000005000000}"/>
    <dataValidation allowBlank="1" prompt="_x000a__x000a_" sqref="J9 B10:B109" xr:uid="{00000000-0002-0000-0100-000006000000}"/>
    <dataValidation allowBlank="1" sqref="D9:D109 T9:V109 P9:Q109" xr:uid="{00000000-0002-0000-0100-000007000000}"/>
    <dataValidation allowBlank="1" showInputMessage="1" promptTitle="Basic Model Number" prompt="Enter the Basic Model Number in the cells below._x000a__x000a_" sqref="F9" xr:uid="{00000000-0002-0000-0100-000008000000}"/>
    <dataValidation allowBlank="1" showInputMessage="1" promptTitle="Sample Size" prompt="Enter the sample size (number of units tested) in the cells below.  This should be an integer greater than zero._x000a__x000a_" sqref="K9" xr:uid="{00000000-0002-0000-0100-000009000000}"/>
    <dataValidation allowBlank="1" showInputMessage="1" promptTitle="Certification Based on Waiver?" prompt="Answer whether the certification for the basic model was based on a waiver of DOE's test procedure requirements in the cells below.  _x000a__x000a_An affirmative answer can be either 'yes' or 'y' and a negative answer can be either 'no' or 'n'._x000a__x000a__x000a__x000a_." sqref="L9" xr:uid="{00000000-0002-0000-0100-00000A000000}"/>
    <dataValidation allowBlank="1" showInputMessage="1" promptTitle="Date of Waiver, if Applicable" prompt="If you enter 'yes' under &quot;Is the certification for this basic model based on a waiver of DOE's test procedure requirements?&quot;, enter the date of the waiver in the cells below.  The entry should be in the  M/D/YYYY format._x000a__x000a__x000a__x000a_." sqref="M9" xr:uid="{00000000-0002-0000-0100-00000B000000}"/>
    <dataValidation allowBlank="1" showInputMessage="1" promptTitle="Cert. Based on Exception Relief?" prompt="Answer whether the certification was based upon any exception relief from an applicable standard by DOE's Office of Hearing and Appeals in the cells below. _x000a__x000a_An affirmative answer can be either 'yes' or 'y' and a negative answer can be either 'no' or 'n'." sqref="N9" xr:uid="{00000000-0002-0000-0100-00000C000000}"/>
    <dataValidation allowBlank="1" showInputMessage="1" promptTitle="Date of Relief, if Applicable" prompt="If you enter 'yes' under  &quot;Is the certification based upon any exception relief from an applicable standard by DOE's Office of Hearing and Appeals?&quot;, enter the date of the exception relief in the cells below.  The entry should be in the  M/D/YYYY format._x000a_" sqref="O9" xr:uid="{00000000-0002-0000-0100-00000D000000}"/>
    <dataValidation allowBlank="1" showInputMessage="1" showErrorMessage="1" promptTitle="Overall Status of Template" prompt="This cell shows the overall status for the template:_x000a__x000a_&quot;Error&quot; - there are issues with at least one entry in the template_x000a__x000a_&quot;OK&quot; - there are no issues with any entries_x000a__x000a_&quot;No Data&quot; - no data has been entered in one of the Certification or Input worksheets" sqref="H3:I3" xr:uid="{00000000-0002-0000-0100-00000E000000}"/>
    <dataValidation allowBlank="1" showInputMessage="1" showErrorMessage="1" promptTitle="Status of This Input Sheet" prompt="This cell shows the status of this Input sheet:_x000a__x000a_&quot;Error&quot; - there are issues with at least one entry on this sheet_x000a__x000a_&quot;OK&quot; - there are no issues with any entries on this sheet._x000a__x000a_&quot;No Data&quot; - no data has been entered in this sheet." sqref="E3" xr:uid="{00000000-0002-0000-0100-00000F000000}"/>
    <dataValidation allowBlank="1" showInputMessage="1" promptTitle="Maximum Water Use" prompt="Enter the Maximum Water Use in the cells below.  This should be in gallons/minute for all faucet types except Metering Faucets.  For Metering Faucets (Class 5), this should be in gallons/cycle.  The entry should be a decimal number greater than zero._x000a__x000a_" sqref="R9" xr:uid="{00000000-0002-0000-0100-000010000000}"/>
    <dataValidation allowBlank="1" showInputMessage="1" showErrorMessage="1" promptTitle="Flow Water Pressure" prompt="Enter the Flow Water Pressure in pounds/square inch in the cells below.  This should be a decimal number greater than zero._x000a__x000a_" sqref="S9" xr:uid="{00000000-0002-0000-0100-000011000000}"/>
    <dataValidation errorStyle="information" allowBlank="1" showErrorMessage="1" errorTitle="Manufacturer" error="Please enter the name of the Manufacturer._x000a__x000a_Click &quot;OK&quot; to accept your entry or &quot;Cancel&quot; to try again._x000a_" prompt="_x000a_" sqref="C10:C109" xr:uid="{00000000-0002-0000-0100-000012000000}"/>
    <dataValidation errorStyle="information" allowBlank="1" showErrorMessage="1" errorTitle="Brand Name(s)" error="Please enter the Brand name._x000a__x000a_Click &quot;OK&quot; to accept your entry or &quot;Cancel&quot; to try again._x000a_" prompt="_x000a_" sqref="E10:E109" xr:uid="{00000000-0002-0000-0100-000013000000}"/>
    <dataValidation type="whole" operator="greaterThan" allowBlank="1" showErrorMessage="1" errorTitle="Sample Size" error="The sample size (number of units tested) should be an integer greater than zero._x000a__x000a_Click &quot;Retry&quot; to reenter the sample size._x000a__x000a_" prompt="_x000a__x000a_" sqref="K10:K109" xr:uid="{00000000-0002-0000-0100-000014000000}">
      <formula1>0</formula1>
    </dataValidation>
    <dataValidation type="custom" operator="greaterThanOrEqual" showErrorMessage="1" errorTitle="Date of Waiver, if Applicable" error="Either the answer is not 'yes' or 'y' in the previous column or the entry is not in the  M/D/YYYY format._x000a__x000a_If you did not answer 'yes' or 'y' click &quot;Cancel&quot; to delete your entry. If you want to reenter the date click &quot;Retry.&quot;" prompt="_x000a__x000a_" sqref="O10:O109 M10:M109" xr:uid="{00000000-0002-0000-0100-000016000000}">
      <formula1>IF(ISNUMBER(M10),IF(ISBLANK(L10)=TRUE,FALSE,IF(L10="yes",IF(M10&lt;1,FALSE,TRUE),IF(L10="y",IF(M10&lt;1,FALSE,TRUE),FALSE))),FALSE)</formula1>
    </dataValidation>
    <dataValidation type="custom" operator="greaterThanOrEqual" allowBlank="1" showErrorMessage="1" errorTitle="Cert. Based on Exception Relief?" error="The entry should be either 'yes', 'y', 'no', or 'n'._x000a__x000a_Click &quot;Retry&quot; to reenter the answer." prompt="_x000a__x000a_" sqref="N10:N109" xr:uid="{00000000-0002-0000-0100-000017000000}">
      <formula1>IF(N10="yes",TRUE,IF(N10="y",TRUE,IF(N10="no",TRUE,IF(N10="n",TRUE,FALSE))))</formula1>
    </dataValidation>
    <dataValidation type="custom" operator="greaterThanOrEqual" allowBlank="1" showInputMessage="1" showErrorMessage="1" errorTitle="Certification Based on Waiver?" error="The entry should be either 'yes', 'y', 'no', or 'n'._x000a__x000a_Click &quot;Retry&quot; to reenter the answer." promptTitle="Certification Based on Waiver?" prompt="If you enter 'yes' or 'y' and the waiver allows you to rate the product using a metric in addition to or other than those listed in this template, please provide a pdf attachment with the certification data and an explanation of the data." sqref="L10:L109" xr:uid="{00000000-0002-0000-0100-000018000000}">
      <formula1>IF(L10="yes",TRUE,IF(L10="y",TRUE,IF(L10="no",TRUE,IF(L10="n",TRUE,FALSE))))</formula1>
    </dataValidation>
    <dataValidation type="decimal" operator="greaterThan" allowBlank="1" showErrorMessage="1" errorTitle="Maximum Water Use" error="The Maximum Water Use should be a decimal number greater than zero._x000a__x000a_Click &quot;Retry&quot; to reenter the Maximum Water Use._x000a__x000a_" sqref="R10:R109" xr:uid="{00000000-0002-0000-0100-000019000000}">
      <formula1>0</formula1>
    </dataValidation>
    <dataValidation type="decimal" operator="greaterThan" allowBlank="1" showErrorMessage="1" errorTitle="Flow Water Pressure" error="The Flow Water Pressure in psi should be a decimal number greater than zero._x000a__x000a_Click &quot;Retry&quot; to re-enter the Flow Water Pressure._x000a__x000a_" sqref="S10:S109" xr:uid="{00000000-0002-0000-0100-00001A000000}">
      <formula1>0</formula1>
    </dataValidation>
    <dataValidation type="custom" allowBlank="1" showErrorMessage="1" errorTitle="Action" error="Entry should be one of:_x000a__x000a_N  new model_x000a_D  discontinued model_x000a_C  correction to a previous CCMS submission_x000a_E  submit report on existing (carryover) model_x000a_F  failed Industry Certification Program_x000a__x000a_Click &quot;Retry&quot; to re-enter Action" promptTitle="Action" prompt="Please enter one of the following:_x000a__x000a_N    for a new model_x000a_D    for a discontinued model_x000a_C    for a correction to a_x000a_      previous CCMS submission_x000a_E    to submit a historical report_x000a_      (pre CCMS) on existing models_x000a_      (optional)_x000a_" sqref="H10:H109" xr:uid="{00000000-0002-0000-0100-00001B000000}">
      <formula1>IF(OR(H10="n",H10="c",H10="e",H10="d",H10="f"),TRUE,FALSE)</formula1>
    </dataValidation>
    <dataValidation errorStyle="information" allowBlank="1" showErrorMessage="1" errorTitle="Basic Model Number" error="Please enter the Basic Model Number._x000a__x000a_Click &quot;OK&quot; to accept your entry or &quot;Cancel&quot; to try again._x000a_" prompt="_x000a_" sqref="F10:F109" xr:uid="{00000000-0002-0000-0100-00001C000000}"/>
    <dataValidation errorStyle="information" allowBlank="1" showErrorMessage="1" errorTitle="Individual Model Number" error="Please enter the Individual Model Number covered by the Basic Model._x000a__x000a_Click &quot;OK&quot; to accept your entry or &quot;Cancel&quot; to try again." prompt="_x000a_" sqref="G10:G109" xr:uid="{00000000-0002-0000-0100-00001D000000}"/>
    <dataValidation operator="greaterThanOrEqual" allowBlank="1" error="_x000a_" prompt="_x000a__x000a_" sqref="J10:J109" xr:uid="{00000000-0002-0000-0100-00001E000000}"/>
    <dataValidation type="custom" allowBlank="1" showErrorMessage="1" errorTitle="Product Group Code" error="Entry should be an integer between 1 and 5._x000a__x000a_See the Product Group Codes worksheet for details on product group codes._x000a__x000a_Click &quot;Retry&quot; to re-enter the Product Group Code._x000a_" sqref="I10:I109" xr:uid="{00000000-0002-0000-0100-00001F000000}">
      <formula1>IF(I10=INT(I10),IF(I10&gt;0,IF(I10&lt;=$AV$11,TRUE,FALSE)))</formula1>
    </dataValidation>
  </dataValidations>
  <hyperlinks>
    <hyperlink ref="F5:G5" r:id="rId1" display="Click here for instructions for completing this form" xr:uid="{00000000-0004-0000-0100-000000000000}"/>
    <hyperlink ref="F5:H5" r:id="rId2" display="Click here for instructions for completing this form" xr:uid="{00000000-0004-0000-0100-000001000000}"/>
  </hyperlinks>
  <pageMargins left="0.75" right="0.75" top="0.75" bottom="0.75" header="0.5" footer="0.4"/>
  <pageSetup scale="18" fitToHeight="0" orientation="portrait" r:id="rId3"/>
  <headerFooter alignWithMargins="0">
    <oddFooter>&amp;L&amp;F&amp;CPage &amp;P&amp;R&amp;D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8"/>
  <sheetViews>
    <sheetView showGridLines="0" workbookViewId="0">
      <selection activeCell="A2" sqref="A2"/>
    </sheetView>
  </sheetViews>
  <sheetFormatPr defaultColWidth="9.140625" defaultRowHeight="12.75" x14ac:dyDescent="0.2"/>
  <cols>
    <col min="1" max="1" width="9.140625" style="18"/>
    <col min="2" max="2" width="117" style="18" customWidth="1"/>
    <col min="3" max="16384" width="9.140625" style="18"/>
  </cols>
  <sheetData>
    <row r="1" spans="1:2" x14ac:dyDescent="0.2">
      <c r="A1" s="17" t="s">
        <v>54</v>
      </c>
    </row>
    <row r="3" spans="1:2" s="20" customFormat="1" ht="38.25" x14ac:dyDescent="0.2">
      <c r="A3" s="19" t="s">
        <v>55</v>
      </c>
      <c r="B3" s="16" t="s">
        <v>56</v>
      </c>
    </row>
    <row r="4" spans="1:2" ht="20.100000000000001" customHeight="1" x14ac:dyDescent="0.2">
      <c r="A4" s="21">
        <v>1</v>
      </c>
      <c r="B4" s="22" t="s">
        <v>23</v>
      </c>
    </row>
    <row r="5" spans="1:2" ht="20.100000000000001" customHeight="1" x14ac:dyDescent="0.2">
      <c r="A5" s="21">
        <v>2</v>
      </c>
      <c r="B5" s="22" t="s">
        <v>24</v>
      </c>
    </row>
    <row r="6" spans="1:2" ht="20.100000000000001" customHeight="1" x14ac:dyDescent="0.2">
      <c r="A6" s="21">
        <v>3</v>
      </c>
      <c r="B6" s="22" t="s">
        <v>25</v>
      </c>
    </row>
    <row r="7" spans="1:2" ht="20.100000000000001" customHeight="1" x14ac:dyDescent="0.2">
      <c r="A7" s="21">
        <v>4</v>
      </c>
      <c r="B7" s="22" t="s">
        <v>26</v>
      </c>
    </row>
    <row r="8" spans="1:2" ht="20.100000000000001" customHeight="1" x14ac:dyDescent="0.2">
      <c r="A8" s="21">
        <v>5</v>
      </c>
      <c r="B8" s="22" t="s">
        <v>27</v>
      </c>
    </row>
  </sheetData>
  <sheetProtection password="E076" sheet="1" objects="1" scenarios="1"/>
  <phoneticPr fontId="0" type="noConversion"/>
  <pageMargins left="0.75" right="0.75" top="1" bottom="1" header="0.5" footer="0.5"/>
  <pageSetup scale="9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Certification</vt:lpstr>
      <vt:lpstr>Input</vt:lpstr>
      <vt:lpstr>Product Group Codes</vt:lpstr>
      <vt:lpstr>INPUT</vt:lpstr>
      <vt:lpstr>No_of_Columns</vt:lpstr>
      <vt:lpstr>No_of_Product_Classes</vt:lpstr>
      <vt:lpstr>PrClDesc</vt:lpstr>
      <vt:lpstr>Input!Print_Area</vt:lpstr>
      <vt:lpstr>Input!Print_Titles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Bruce Miller</dc:creator>
  <cp:lastModifiedBy>Elizabeth DeKarske</cp:lastModifiedBy>
  <cp:lastPrinted>2011-03-12T18:45:27Z</cp:lastPrinted>
  <dcterms:created xsi:type="dcterms:W3CDTF">2007-08-23T20:46:35Z</dcterms:created>
  <dcterms:modified xsi:type="dcterms:W3CDTF">2024-09-19T17:47:14Z</dcterms:modified>
</cp:coreProperties>
</file>