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FB04A865-D4E5-4FBA-B32C-A2F64D7E9BB9}" xr6:coauthVersionLast="47" xr6:coauthVersionMax="47" xr10:uidLastSave="{00000000-0000-0000-0000-000000000000}"/>
  <workbookProtection workbookPassword="E076" lockStructure="1"/>
  <bookViews>
    <workbookView xWindow="1560" yWindow="156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Codes'!$A$4:$B$6</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1" i="1" l="1"/>
  <c r="AO11" i="1"/>
  <c r="AN12" i="1"/>
  <c r="AO12" i="1"/>
  <c r="AN13" i="1"/>
  <c r="AO13" i="1"/>
  <c r="AN14" i="1"/>
  <c r="AO14" i="1"/>
  <c r="AN15" i="1"/>
  <c r="AO15" i="1"/>
  <c r="AN16" i="1"/>
  <c r="AO16" i="1"/>
  <c r="AN17" i="1"/>
  <c r="AO17" i="1"/>
  <c r="AN18" i="1"/>
  <c r="AO18" i="1"/>
  <c r="AN19" i="1"/>
  <c r="AO19" i="1"/>
  <c r="AN20" i="1"/>
  <c r="AO20" i="1"/>
  <c r="AN21" i="1"/>
  <c r="AO21" i="1"/>
  <c r="AN22" i="1"/>
  <c r="AO22" i="1"/>
  <c r="AN23" i="1"/>
  <c r="AO23" i="1"/>
  <c r="AN24" i="1"/>
  <c r="AO24" i="1"/>
  <c r="AN25" i="1"/>
  <c r="AO25" i="1"/>
  <c r="AN26" i="1"/>
  <c r="AO26" i="1"/>
  <c r="AN27" i="1"/>
  <c r="AO27" i="1"/>
  <c r="AN28" i="1"/>
  <c r="AO28" i="1"/>
  <c r="AN29" i="1"/>
  <c r="AO29" i="1"/>
  <c r="AN30" i="1"/>
  <c r="AO30" i="1"/>
  <c r="AN31" i="1"/>
  <c r="AO31" i="1"/>
  <c r="AN32" i="1"/>
  <c r="AO32" i="1"/>
  <c r="AN33" i="1"/>
  <c r="AO33" i="1"/>
  <c r="AN34" i="1"/>
  <c r="AO34" i="1"/>
  <c r="AN35" i="1"/>
  <c r="AO35" i="1"/>
  <c r="AN36" i="1"/>
  <c r="AO36" i="1"/>
  <c r="AN37" i="1"/>
  <c r="AO37" i="1"/>
  <c r="AN38" i="1"/>
  <c r="AO38" i="1"/>
  <c r="AN39" i="1"/>
  <c r="AO39" i="1"/>
  <c r="AN40" i="1"/>
  <c r="AO40" i="1"/>
  <c r="AN41" i="1"/>
  <c r="AO41" i="1"/>
  <c r="AN42" i="1"/>
  <c r="AO42" i="1"/>
  <c r="AN43" i="1"/>
  <c r="AO43" i="1"/>
  <c r="AN44" i="1"/>
  <c r="AO44" i="1"/>
  <c r="AN45" i="1"/>
  <c r="AO45" i="1"/>
  <c r="AN46" i="1"/>
  <c r="AO46" i="1"/>
  <c r="AN47" i="1"/>
  <c r="AO47" i="1"/>
  <c r="AN48" i="1"/>
  <c r="AO48" i="1"/>
  <c r="AN49" i="1"/>
  <c r="AO49" i="1"/>
  <c r="AN50" i="1"/>
  <c r="AO50" i="1"/>
  <c r="AN51" i="1"/>
  <c r="AO51" i="1"/>
  <c r="AN52" i="1"/>
  <c r="AO52" i="1"/>
  <c r="AN53" i="1"/>
  <c r="AO53" i="1"/>
  <c r="AN54" i="1"/>
  <c r="AO54" i="1"/>
  <c r="AN55" i="1"/>
  <c r="AO55" i="1"/>
  <c r="AN56" i="1"/>
  <c r="AO56" i="1"/>
  <c r="AN57" i="1"/>
  <c r="AO57" i="1"/>
  <c r="AN58" i="1"/>
  <c r="AO58" i="1"/>
  <c r="AN59" i="1"/>
  <c r="AO59" i="1"/>
  <c r="AN60" i="1"/>
  <c r="AO60" i="1"/>
  <c r="AN61" i="1"/>
  <c r="AO61" i="1"/>
  <c r="AN62" i="1"/>
  <c r="AO62" i="1"/>
  <c r="AN63" i="1"/>
  <c r="AO63" i="1"/>
  <c r="AN64" i="1"/>
  <c r="AO64" i="1"/>
  <c r="AN65" i="1"/>
  <c r="AO65" i="1"/>
  <c r="AN66" i="1"/>
  <c r="AO66" i="1"/>
  <c r="AN67" i="1"/>
  <c r="AO67" i="1"/>
  <c r="AN68" i="1"/>
  <c r="AO68" i="1"/>
  <c r="AN69" i="1"/>
  <c r="AO69" i="1"/>
  <c r="AN70" i="1"/>
  <c r="AO70" i="1"/>
  <c r="AN71" i="1"/>
  <c r="AO71" i="1"/>
  <c r="AN72" i="1"/>
  <c r="AO72" i="1"/>
  <c r="AN73" i="1"/>
  <c r="AO73" i="1"/>
  <c r="AN74" i="1"/>
  <c r="AO74" i="1"/>
  <c r="AN75" i="1"/>
  <c r="AO75" i="1"/>
  <c r="AN76" i="1"/>
  <c r="AO76" i="1"/>
  <c r="AN77" i="1"/>
  <c r="AO77" i="1"/>
  <c r="AN78" i="1"/>
  <c r="AO78" i="1"/>
  <c r="AN79" i="1"/>
  <c r="AO79" i="1"/>
  <c r="AN80" i="1"/>
  <c r="AO80" i="1"/>
  <c r="AN81" i="1"/>
  <c r="AO81" i="1"/>
  <c r="AN82" i="1"/>
  <c r="AO82" i="1"/>
  <c r="AN83" i="1"/>
  <c r="AO83" i="1"/>
  <c r="AN84" i="1"/>
  <c r="AO84" i="1"/>
  <c r="AN85" i="1"/>
  <c r="AO85" i="1"/>
  <c r="AN86" i="1"/>
  <c r="AO86" i="1"/>
  <c r="AN87" i="1"/>
  <c r="AO87" i="1"/>
  <c r="AN88" i="1"/>
  <c r="AO88" i="1"/>
  <c r="AN89" i="1"/>
  <c r="AO89" i="1"/>
  <c r="AN90" i="1"/>
  <c r="AO90" i="1"/>
  <c r="AN91" i="1"/>
  <c r="AO91" i="1"/>
  <c r="AN92" i="1"/>
  <c r="AO92" i="1"/>
  <c r="AN93" i="1"/>
  <c r="AO93" i="1"/>
  <c r="AN94" i="1"/>
  <c r="AO94" i="1"/>
  <c r="AN95" i="1"/>
  <c r="AO95" i="1"/>
  <c r="AN96" i="1"/>
  <c r="AO96" i="1"/>
  <c r="AN97" i="1"/>
  <c r="AO97" i="1"/>
  <c r="AN98" i="1"/>
  <c r="AO98" i="1"/>
  <c r="AN99" i="1"/>
  <c r="AO99" i="1"/>
  <c r="AN100" i="1"/>
  <c r="AO100" i="1"/>
  <c r="AN101" i="1"/>
  <c r="AO101" i="1"/>
  <c r="AN102" i="1"/>
  <c r="AO102" i="1"/>
  <c r="AN103" i="1"/>
  <c r="AO103" i="1"/>
  <c r="AN104" i="1"/>
  <c r="AO104" i="1"/>
  <c r="AN105" i="1"/>
  <c r="AO105" i="1"/>
  <c r="AN106" i="1"/>
  <c r="AO106" i="1"/>
  <c r="AN107" i="1"/>
  <c r="AO107" i="1"/>
  <c r="AN108" i="1"/>
  <c r="AO108" i="1"/>
  <c r="AN109" i="1"/>
  <c r="AO109" i="1"/>
  <c r="AO10" i="1"/>
  <c r="AN10" i="1"/>
  <c r="AP11" i="1" l="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K11" i="1" l="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M15" i="1" l="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 i="1"/>
  <c r="AM12" i="1"/>
  <c r="AM13" i="1"/>
  <c r="AM14" i="1"/>
  <c r="AM10" i="1"/>
  <c r="AX11" i="1"/>
  <c r="AX12" i="1"/>
  <c r="AX13" i="1"/>
  <c r="AX14"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2" i="1"/>
  <c r="AX53" i="1"/>
  <c r="AX54" i="1"/>
  <c r="AX55" i="1"/>
  <c r="AX56" i="1"/>
  <c r="AX57" i="1"/>
  <c r="AX58" i="1"/>
  <c r="AX59" i="1"/>
  <c r="AX60" i="1"/>
  <c r="AX61" i="1"/>
  <c r="AX62" i="1"/>
  <c r="AX63" i="1"/>
  <c r="AX64" i="1"/>
  <c r="AX65" i="1"/>
  <c r="AX66" i="1"/>
  <c r="AX68" i="1"/>
  <c r="AX69" i="1"/>
  <c r="AX70" i="1"/>
  <c r="AX71" i="1"/>
  <c r="AX72" i="1"/>
  <c r="AX73" i="1"/>
  <c r="AX74" i="1"/>
  <c r="AX75" i="1"/>
  <c r="AX76" i="1"/>
  <c r="AX77" i="1"/>
  <c r="AX78" i="1"/>
  <c r="AX79" i="1"/>
  <c r="AX80" i="1"/>
  <c r="AX81" i="1"/>
  <c r="AX82" i="1"/>
  <c r="AX83" i="1"/>
  <c r="AX84" i="1"/>
  <c r="AX85" i="1"/>
  <c r="AX86" i="1"/>
  <c r="AX87" i="1"/>
  <c r="AX88" i="1"/>
  <c r="AX89" i="1"/>
  <c r="AX90" i="1"/>
  <c r="AX91" i="1"/>
  <c r="AX93" i="1"/>
  <c r="AX94" i="1"/>
  <c r="AX95" i="1"/>
  <c r="AX96" i="1"/>
  <c r="AX97" i="1"/>
  <c r="AX98" i="1"/>
  <c r="AX99" i="1"/>
  <c r="AX100" i="1"/>
  <c r="AX101" i="1"/>
  <c r="AX102" i="1"/>
  <c r="AX103" i="1"/>
  <c r="AX104" i="1"/>
  <c r="AX105" i="1"/>
  <c r="AX106" i="1"/>
  <c r="AX107" i="1"/>
  <c r="AX108" i="1"/>
  <c r="AX109" i="1"/>
  <c r="AX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5" i="1"/>
  <c r="AX67"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X92"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51" i="1"/>
  <c r="B107" i="1" l="1"/>
  <c r="B39" i="1"/>
  <c r="B68" i="1"/>
  <c r="B87" i="1"/>
  <c r="B63" i="1"/>
  <c r="B14" i="1"/>
  <c r="B27" i="1"/>
  <c r="B15" i="1"/>
  <c r="B103" i="1"/>
  <c r="B95" i="1"/>
  <c r="B93" i="1"/>
  <c r="B85" i="1"/>
  <c r="B77" i="1"/>
  <c r="B43" i="1"/>
  <c r="B23" i="1"/>
  <c r="B50" i="1"/>
  <c r="B37" i="1"/>
  <c r="B33" i="1"/>
  <c r="B31" i="1"/>
  <c r="B25" i="1"/>
  <c r="B12" i="1"/>
  <c r="B10" i="1"/>
  <c r="B108" i="1"/>
  <c r="B104" i="1"/>
  <c r="B102" i="1"/>
  <c r="B98" i="1"/>
  <c r="B94" i="1"/>
  <c r="B92" i="1"/>
  <c r="B90" i="1"/>
  <c r="B84" i="1"/>
  <c r="B82" i="1"/>
  <c r="B76" i="1"/>
  <c r="B72" i="1"/>
  <c r="B61" i="1"/>
  <c r="B57" i="1"/>
  <c r="B49" i="1"/>
  <c r="B47" i="1"/>
  <c r="B34" i="1"/>
  <c r="B26" i="1"/>
  <c r="B22" i="1"/>
  <c r="B20" i="1"/>
  <c r="B18" i="1"/>
  <c r="B16" i="1"/>
  <c r="B106" i="1"/>
  <c r="B100" i="1"/>
  <c r="B96" i="1"/>
  <c r="B88" i="1"/>
  <c r="B86" i="1"/>
  <c r="B80" i="1"/>
  <c r="B78" i="1"/>
  <c r="B97" i="1"/>
  <c r="B71" i="1"/>
  <c r="B69" i="1"/>
  <c r="B45" i="1"/>
  <c r="B74" i="1"/>
  <c r="B70" i="1"/>
  <c r="B66" i="1"/>
  <c r="B64" i="1"/>
  <c r="B62" i="1"/>
  <c r="B60" i="1"/>
  <c r="B58" i="1"/>
  <c r="B56" i="1"/>
  <c r="B54" i="1"/>
  <c r="B52" i="1"/>
  <c r="B48" i="1"/>
  <c r="B46" i="1"/>
  <c r="B44" i="1"/>
  <c r="B42" i="1"/>
  <c r="B40" i="1"/>
  <c r="B36" i="1"/>
  <c r="B30" i="1"/>
  <c r="B28" i="1"/>
  <c r="B24" i="1"/>
  <c r="B13" i="1"/>
  <c r="B109" i="1"/>
  <c r="B105" i="1"/>
  <c r="B101" i="1"/>
  <c r="B99" i="1"/>
  <c r="B91" i="1"/>
  <c r="B89" i="1"/>
  <c r="B83" i="1"/>
  <c r="B81" i="1"/>
  <c r="B79" i="1"/>
  <c r="B75" i="1"/>
  <c r="B73" i="1"/>
  <c r="B67" i="1"/>
  <c r="B65" i="1"/>
  <c r="B59" i="1"/>
  <c r="B55" i="1"/>
  <c r="B53" i="1"/>
  <c r="B51" i="1"/>
  <c r="B41" i="1"/>
  <c r="B35" i="1"/>
  <c r="B29" i="1"/>
  <c r="B21" i="1"/>
  <c r="B19" i="1"/>
  <c r="B17" i="1"/>
  <c r="B11" i="1"/>
  <c r="B38" i="1"/>
  <c r="B32" i="1"/>
  <c r="E3" i="1" l="1"/>
  <c r="K5" i="6" l="1"/>
  <c r="H3" i="1" s="1"/>
</calcChain>
</file>

<file path=xl/sharedStrings.xml><?xml version="1.0" encoding="utf-8"?>
<sst xmlns="http://schemas.openxmlformats.org/spreadsheetml/2006/main" count="178" uniqueCount="61">
  <si>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</si>
  <si>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</si>
  <si>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</si>
  <si>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</si>
  <si>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</si>
  <si>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</si>
  <si>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</si>
  <si>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</si>
  <si>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</si>
  <si>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</si>
  <si>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</si>
  <si>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</si>
  <si>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</si>
  <si>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</si>
  <si>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</si>
  <si>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</si>
  <si>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</si>
  <si>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</si>
  <si>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</si>
  <si>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</si>
  <si>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</si>
  <si>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</si>
  <si>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</si>
  <si>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</si>
  <si>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</si>
  <si>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Panels for Walk-In Coolers and Freezers</t>
  </si>
  <si>
    <t>R-Value of the Floor Insulation (If Applicable)</t>
  </si>
  <si>
    <t>Wall or Ceiling Panels for Walk-in Coolers</t>
  </si>
  <si>
    <t>Wall or Ceiling Panels for Walk-in Freezers</t>
  </si>
  <si>
    <t>Floor Panels for Walk-in Freezers</t>
  </si>
  <si>
    <t>R-Value of the Wall or Ceiling Insulation (If Applicable)</t>
  </si>
  <si>
    <t>Is the Certification for this Basic Model based on Section 342(f) Relief (42 USC 6313(f)(6))?</t>
  </si>
  <si>
    <t>Date of DOE Letter Granting Request, if Applicable</t>
  </si>
  <si>
    <t>DOE F 220.58</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</si>
  <si>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</si>
  <si>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</si>
  <si>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</si>
  <si>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</si>
  <si>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</si>
  <si>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</si>
  <si>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</si>
  <si>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</si>
  <si>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</si>
  <si>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</si>
  <si>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</si>
  <si>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</si>
  <si>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</si>
  <si>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</si>
  <si>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</si>
  <si>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</si>
  <si>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</si>
  <si>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</si>
  <si>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</si>
  <si>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Product Group Code Description</t>
  </si>
  <si>
    <t>Manufacturer</t>
  </si>
  <si>
    <t>Product Group Code</t>
  </si>
  <si>
    <t>The following is a description of each product group code:</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</si>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</sst>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9">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2" xfId="0" quotePrefix="1" applyFont="1" applyFill="1" applyBorder="1" applyAlignment="1" applyProtection="1">
      <alignment horizontal="center" vertical="center" wrapText="1"/>
      <protection hidden="1"/>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0" fillId="0" borderId="19" xfId="0" applyBorder="1" applyAlignment="1" applyProtection="1">
      <alignment horizontal="center" vertical="center"/>
      <protection hidden="1"/>
    </xf>
    <xf numFmtId="0" fontId="4" fillId="0" borderId="2" xfId="0" applyFont="1" applyBorder="1" applyAlignment="1" applyProtection="1">
      <alignment horizontal="left" vertical="center" wrapText="1"/>
      <protection hidden="1"/>
    </xf>
    <xf numFmtId="0" fontId="4" fillId="0" borderId="0" xfId="0" quotePrefix="1" applyFont="1" applyAlignment="1" applyProtection="1">
      <alignment horizont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0"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4" fillId="2" borderId="33"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9" fillId="5" borderId="13" xfId="0" applyFont="1" applyFill="1" applyBorder="1" applyAlignment="1" applyProtection="1">
      <alignment vertical="center" wrapText="1"/>
      <protection hidden="1"/>
    </xf>
    <xf numFmtId="0" fontId="7" fillId="0" borderId="0" xfId="0" applyFont="1" applyProtection="1">
      <protection hidden="1"/>
    </xf>
    <xf numFmtId="0" fontId="11" fillId="6" borderId="13" xfId="0" applyFont="1" applyFill="1" applyBorder="1" applyAlignment="1" applyProtection="1">
      <alignment wrapText="1"/>
      <protection hidden="1"/>
    </xf>
    <xf numFmtId="0" fontId="4" fillId="0" borderId="0" xfId="0" quotePrefix="1" applyFont="1" applyAlignment="1" applyProtection="1">
      <alignment horizontal="center"/>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0"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6"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7" xfId="2" applyFont="1" applyBorder="1" applyAlignment="1" applyProtection="1">
      <alignment horizontal="center" vertical="center" wrapText="1"/>
      <protection hidden="1"/>
    </xf>
    <xf numFmtId="0" fontId="1" fillId="0" borderId="28"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9" fillId="5" borderId="26"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5" fillId="0" borderId="0" xfId="0" applyFont="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29" fillId="8" borderId="26"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7" xfId="1" applyFont="1" applyFill="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9" fillId="5" borderId="27"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8" customWidth="1"/>
    <col min="2" max="2" width="12.28515625" style="73" customWidth="1"/>
    <col min="3" max="3" width="7.7109375" style="73" customWidth="1"/>
    <col min="4" max="4" width="33.7109375" style="73" customWidth="1"/>
    <col min="5" max="5" width="12.7109375" style="73" customWidth="1"/>
    <col min="6" max="6" width="3.7109375" style="73" customWidth="1"/>
    <col min="7" max="7" width="3.7109375" style="74" customWidth="1"/>
    <col min="8" max="8" width="12.28515625" style="73" customWidth="1"/>
    <col min="9" max="9" width="7.7109375" style="73" customWidth="1"/>
    <col min="10" max="10" width="33.7109375" style="73" customWidth="1"/>
    <col min="11" max="11" width="12.7109375" style="73" customWidth="1"/>
    <col min="12" max="12" width="3.7109375" style="73" customWidth="1"/>
    <col min="13" max="13" width="8.7109375" style="73" customWidth="1"/>
    <col min="14" max="14" width="13.42578125" style="73" hidden="1" customWidth="1"/>
    <col min="15" max="15" width="13.85546875" style="73" hidden="1" customWidth="1"/>
    <col min="16" max="16" width="9.140625" style="143" hidden="1" customWidth="1"/>
    <col min="17" max="17" width="12.7109375" style="73" bestFit="1" customWidth="1"/>
    <col min="18" max="16384" width="9.140625" style="73"/>
  </cols>
  <sheetData>
    <row r="1" spans="1:18" ht="12.95" customHeight="1" x14ac:dyDescent="0.2">
      <c r="A1" s="72" t="s">
        <v>59</v>
      </c>
      <c r="L1" s="75" t="s">
        <v>60</v>
      </c>
      <c r="P1" s="76">
        <v>13</v>
      </c>
    </row>
    <row r="2" spans="1:18" ht="17.100000000000001" customHeight="1" x14ac:dyDescent="0.2">
      <c r="A2" s="77" t="s">
        <v>33</v>
      </c>
      <c r="J2" s="78"/>
      <c r="K2" s="79"/>
      <c r="N2" s="80" t="s">
        <v>34</v>
      </c>
      <c r="O2" s="80" t="s">
        <v>22</v>
      </c>
      <c r="P2" s="76">
        <v>17</v>
      </c>
    </row>
    <row r="3" spans="1:18" s="79" customFormat="1" ht="20.100000000000001" customHeight="1" x14ac:dyDescent="0.2">
      <c r="A3" s="81" t="str">
        <f>D3</f>
        <v>Panels for Walk-In Coolers and Freezers</v>
      </c>
      <c r="C3" s="82" t="s">
        <v>35</v>
      </c>
      <c r="D3" s="168" t="s">
        <v>25</v>
      </c>
      <c r="E3" s="168"/>
      <c r="F3" s="168"/>
      <c r="G3" s="168"/>
      <c r="H3" s="168"/>
      <c r="I3" s="168"/>
      <c r="J3" s="83" t="s">
        <v>17</v>
      </c>
      <c r="K3" s="16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9"/>
      <c r="M3" s="84"/>
      <c r="N3" s="74">
        <f>N11</f>
        <v>0</v>
      </c>
      <c r="O3" s="74">
        <f>N12</f>
        <v>0</v>
      </c>
      <c r="P3" s="76">
        <v>20</v>
      </c>
    </row>
    <row r="4" spans="1:18" s="79" customFormat="1" ht="9.9499999999999993" customHeight="1" x14ac:dyDescent="0.2">
      <c r="A4" s="81" t="str">
        <f>RIGHT(L1,LEN(L1)-8)</f>
        <v>5.3</v>
      </c>
      <c r="B4" s="85"/>
      <c r="C4" s="85"/>
      <c r="D4" s="168"/>
      <c r="E4" s="168"/>
      <c r="F4" s="168"/>
      <c r="G4" s="168"/>
      <c r="H4" s="168"/>
      <c r="I4" s="168"/>
      <c r="M4" s="84"/>
      <c r="P4" s="76">
        <v>10</v>
      </c>
    </row>
    <row r="5" spans="1:18" s="79" customFormat="1" ht="20.100000000000001" customHeight="1" x14ac:dyDescent="0.2">
      <c r="A5" s="86"/>
      <c r="D5" s="168"/>
      <c r="E5" s="168"/>
      <c r="F5" s="168"/>
      <c r="G5" s="168"/>
      <c r="H5" s="168"/>
      <c r="I5" s="168"/>
      <c r="J5" s="83" t="s">
        <v>18</v>
      </c>
      <c r="K5" s="170" t="str">
        <f>IF(OR(K3="Error",Input!E3="Error"),"Error",IF(OR(K3="No Data",Input!E3="No Data"),"No Data","OK"))</f>
        <v>No Data</v>
      </c>
      <c r="L5" s="170"/>
      <c r="M5" s="84"/>
      <c r="N5" s="74" t="str">
        <f>IF(N3=1,"U.S. Manufacturer",IF(N3=2,"Importer","No Type"))</f>
        <v>No Type</v>
      </c>
      <c r="O5" s="74" t="str">
        <f>IF(O3=1,IF(N3=1,"U.S. Manufacturer",IF(N3=2,"Importer","No Type")),IF(O3=2,"Third Party Representative","No Type"))</f>
        <v>No Type</v>
      </c>
      <c r="P5" s="76">
        <v>20</v>
      </c>
    </row>
    <row r="6" spans="1:18" s="79" customFormat="1" ht="20.100000000000001" customHeight="1" x14ac:dyDescent="0.2">
      <c r="A6" s="86"/>
      <c r="D6" s="171" t="s">
        <v>36</v>
      </c>
      <c r="E6" s="171"/>
      <c r="F6" s="87"/>
      <c r="G6" s="87"/>
      <c r="H6" s="87"/>
      <c r="I6" s="87"/>
      <c r="J6" s="83"/>
      <c r="K6" s="88"/>
      <c r="L6" s="88"/>
      <c r="M6" s="84"/>
      <c r="N6" s="74"/>
      <c r="O6" s="74"/>
      <c r="P6" s="76">
        <v>20</v>
      </c>
    </row>
    <row r="7" spans="1:18" s="79" customFormat="1" ht="9.9499999999999993" customHeight="1" thickBot="1" x14ac:dyDescent="0.25">
      <c r="A7" s="86"/>
      <c r="B7" s="85"/>
      <c r="C7" s="85"/>
      <c r="D7" s="85"/>
      <c r="E7" s="85"/>
      <c r="G7" s="74"/>
      <c r="H7" s="89"/>
      <c r="I7" s="89"/>
      <c r="J7" s="89"/>
      <c r="K7" s="89"/>
      <c r="L7" s="89"/>
      <c r="M7" s="89"/>
      <c r="N7" s="84"/>
      <c r="O7" s="84"/>
      <c r="P7" s="90">
        <v>10</v>
      </c>
      <c r="Q7" s="84"/>
    </row>
    <row r="8" spans="1:18" s="79" customFormat="1" ht="39.950000000000003" customHeight="1" thickBot="1" x14ac:dyDescent="0.25">
      <c r="A8" s="172" t="s">
        <v>37</v>
      </c>
      <c r="B8" s="173"/>
      <c r="C8" s="173"/>
      <c r="D8" s="173"/>
      <c r="E8" s="173"/>
      <c r="F8" s="173"/>
      <c r="G8" s="173"/>
      <c r="H8" s="173"/>
      <c r="I8" s="173"/>
      <c r="J8" s="173"/>
      <c r="K8" s="173"/>
      <c r="L8" s="174"/>
      <c r="M8" s="89"/>
      <c r="N8" s="84"/>
      <c r="O8" s="84"/>
      <c r="P8" s="90">
        <v>40</v>
      </c>
      <c r="Q8" s="84"/>
    </row>
    <row r="9" spans="1:18" s="79" customFormat="1" ht="18" customHeight="1" x14ac:dyDescent="0.2">
      <c r="A9" s="91"/>
      <c r="B9" s="92" t="s">
        <v>38</v>
      </c>
      <c r="C9" s="92"/>
      <c r="D9" s="93"/>
      <c r="E9" s="93"/>
      <c r="F9" s="94"/>
      <c r="G9" s="91"/>
      <c r="H9" s="92" t="s">
        <v>39</v>
      </c>
      <c r="I9" s="92"/>
      <c r="J9" s="93"/>
      <c r="K9" s="93"/>
      <c r="L9" s="94"/>
      <c r="M9" s="74"/>
      <c r="N9" s="74"/>
      <c r="O9" s="84"/>
      <c r="P9" s="90">
        <v>18</v>
      </c>
      <c r="Q9" s="84"/>
      <c r="R9" s="84"/>
    </row>
    <row r="10" spans="1:18" s="79" customFormat="1" ht="18" customHeight="1" thickBot="1" x14ac:dyDescent="0.25">
      <c r="A10" s="95"/>
      <c r="B10" s="96" t="s">
        <v>40</v>
      </c>
      <c r="C10" s="96"/>
      <c r="D10" s="96"/>
      <c r="E10" s="96"/>
      <c r="F10" s="97"/>
      <c r="G10" s="95"/>
      <c r="H10" s="98" t="s">
        <v>41</v>
      </c>
      <c r="I10" s="98"/>
      <c r="J10" s="85"/>
      <c r="K10" s="85"/>
      <c r="L10" s="97"/>
      <c r="M10" s="89"/>
      <c r="N10" s="84"/>
      <c r="O10" s="84"/>
      <c r="P10" s="90">
        <v>18</v>
      </c>
      <c r="Q10" s="84"/>
    </row>
    <row r="11" spans="1:18" s="79" customFormat="1" ht="27.95" customHeight="1" x14ac:dyDescent="0.2">
      <c r="A11" s="95"/>
      <c r="B11" s="175"/>
      <c r="C11" s="176"/>
      <c r="D11" s="177" t="str">
        <f>IF(OR(N11=1,N11=2),"","Please enter required data")</f>
        <v>Please enter required data</v>
      </c>
      <c r="E11" s="85"/>
      <c r="F11" s="97"/>
      <c r="G11" s="95"/>
      <c r="H11" s="175"/>
      <c r="I11" s="178"/>
      <c r="J11" s="176"/>
      <c r="K11" s="164" t="str">
        <f>IF(OR(N12=1,N12=2),"","Please enter required data")</f>
        <v>Please enter required data</v>
      </c>
      <c r="L11" s="97"/>
      <c r="M11" s="89"/>
      <c r="N11" s="99">
        <v>0</v>
      </c>
      <c r="O11" s="100"/>
      <c r="P11" s="90">
        <v>28</v>
      </c>
      <c r="Q11" s="84"/>
    </row>
    <row r="12" spans="1:18" s="109" customFormat="1" ht="27.95" customHeight="1" thickBot="1" x14ac:dyDescent="0.25">
      <c r="A12" s="101"/>
      <c r="B12" s="165"/>
      <c r="C12" s="166"/>
      <c r="D12" s="177"/>
      <c r="E12" s="102"/>
      <c r="F12" s="103"/>
      <c r="G12" s="101"/>
      <c r="H12" s="165"/>
      <c r="I12" s="167"/>
      <c r="J12" s="166"/>
      <c r="K12" s="164"/>
      <c r="L12" s="103"/>
      <c r="M12" s="104"/>
      <c r="N12" s="105">
        <v>0</v>
      </c>
      <c r="O12" s="106"/>
      <c r="P12" s="107">
        <v>28</v>
      </c>
      <c r="Q12" s="108"/>
    </row>
    <row r="13" spans="1:18" s="79" customFormat="1" ht="12.95" customHeight="1" x14ac:dyDescent="0.2">
      <c r="A13" s="95"/>
      <c r="B13" s="85"/>
      <c r="C13" s="85"/>
      <c r="D13" s="85"/>
      <c r="E13" s="85"/>
      <c r="F13" s="97"/>
      <c r="G13" s="95"/>
      <c r="H13" s="85"/>
      <c r="I13" s="85"/>
      <c r="J13" s="85"/>
      <c r="K13" s="85"/>
      <c r="L13" s="97"/>
      <c r="M13" s="89"/>
      <c r="N13" s="84"/>
      <c r="O13" s="74"/>
      <c r="P13" s="90">
        <v>13</v>
      </c>
      <c r="Q13" s="84"/>
    </row>
    <row r="14" spans="1:18" s="112" customFormat="1" ht="12.95" customHeight="1" x14ac:dyDescent="0.2">
      <c r="A14" s="110"/>
      <c r="B14" s="111" t="s">
        <v>42</v>
      </c>
      <c r="C14" s="111"/>
      <c r="D14" s="100"/>
      <c r="F14" s="113"/>
      <c r="G14" s="110"/>
      <c r="H14" s="111" t="s">
        <v>43</v>
      </c>
      <c r="I14" s="111"/>
      <c r="J14" s="100"/>
      <c r="L14" s="113"/>
      <c r="M14" s="114"/>
      <c r="N14" s="114"/>
      <c r="O14" s="115"/>
      <c r="P14" s="90">
        <v>13</v>
      </c>
    </row>
    <row r="15" spans="1:18" s="117" customFormat="1" ht="12.95" customHeight="1" thickBot="1" x14ac:dyDescent="0.25">
      <c r="A15" s="116"/>
      <c r="F15" s="118"/>
      <c r="G15" s="116"/>
      <c r="L15" s="118"/>
      <c r="M15" s="74"/>
      <c r="N15" s="74"/>
      <c r="O15" s="119"/>
      <c r="P15" s="90">
        <v>13</v>
      </c>
    </row>
    <row r="16" spans="1:18" s="117" customFormat="1" ht="23.1" customHeight="1" thickBot="1" x14ac:dyDescent="0.25">
      <c r="A16" s="158" t="s">
        <v>44</v>
      </c>
      <c r="B16" s="159"/>
      <c r="C16" s="160"/>
      <c r="D16" s="120"/>
      <c r="E16" s="121" t="str">
        <f>IF(ISBLANK(D16),"Please enter required data",IF(ISNONTEXT(D16),"Please enter required data",""))</f>
        <v>Please enter required data</v>
      </c>
      <c r="F16" s="122"/>
      <c r="G16" s="158" t="s">
        <v>44</v>
      </c>
      <c r="H16" s="159"/>
      <c r="I16" s="160"/>
      <c r="J16" s="120"/>
      <c r="K16" s="121" t="str">
        <f>IF($N$12=1,IF(ISBLANK(J16),"","No entry should be made"),IF(ISBLANK(J16),"Please enter required data",IF(ISNONTEXT(J16),"Please enter required data","")))</f>
        <v>Please enter required data</v>
      </c>
      <c r="L16" s="122"/>
      <c r="M16" s="74"/>
      <c r="N16" s="119" t="s">
        <v>21</v>
      </c>
      <c r="O16" s="119"/>
      <c r="P16" s="90">
        <v>23</v>
      </c>
      <c r="Q16" s="119"/>
    </row>
    <row r="17" spans="1:84" s="117" customFormat="1" ht="23.1" customHeight="1" thickBot="1" x14ac:dyDescent="0.25">
      <c r="A17" s="158" t="s">
        <v>45</v>
      </c>
      <c r="B17" s="159"/>
      <c r="C17" s="160"/>
      <c r="D17" s="120"/>
      <c r="E17" s="121" t="str">
        <f>IF(ISBLANK(D17),"Please enter required data",IF(ISNONTEXT(D17),"Please enter required data",""))</f>
        <v>Please enter required data</v>
      </c>
      <c r="F17" s="122"/>
      <c r="G17" s="158" t="s">
        <v>45</v>
      </c>
      <c r="H17" s="159"/>
      <c r="I17" s="160"/>
      <c r="J17" s="120"/>
      <c r="K17" s="121" t="str">
        <f>IF($N$12=1,IF(ISBLANK(J17),"","No entry should be made"),IF(ISBLANK(J17),"Please enter required data",IF(ISNONTEXT(J17),"Please enter required data","")))</f>
        <v>Please enter required data</v>
      </c>
      <c r="L17" s="122"/>
      <c r="M17" s="74"/>
      <c r="N17" s="119" t="s">
        <v>21</v>
      </c>
      <c r="O17" s="119"/>
      <c r="P17" s="90">
        <v>23</v>
      </c>
      <c r="Q17" s="119"/>
    </row>
    <row r="18" spans="1:84" s="117" customFormat="1" ht="23.1" customHeight="1" thickBot="1" x14ac:dyDescent="0.25">
      <c r="A18" s="154" t="s">
        <v>46</v>
      </c>
      <c r="B18" s="155"/>
      <c r="C18" s="156"/>
      <c r="D18" s="120"/>
      <c r="E18" s="121" t="str">
        <f>IF(ISBLANK(D18),"Please enter required data",IF(ISNONTEXT(D18),"Please enter required data",""))</f>
        <v>Please enter required data</v>
      </c>
      <c r="F18" s="122"/>
      <c r="G18" s="154" t="s">
        <v>46</v>
      </c>
      <c r="H18" s="155"/>
      <c r="I18" s="156"/>
      <c r="J18" s="120"/>
      <c r="K18" s="121" t="str">
        <f>IF($N$12=1,IF(ISBLANK(J18),"","No entry should be made"),IF(ISBLANK(J18),"Please enter required data",IF(ISNONTEXT(J18),"Please enter required data","")))</f>
        <v>Please enter required data</v>
      </c>
      <c r="L18" s="122"/>
      <c r="M18" s="74"/>
      <c r="N18" s="119" t="s">
        <v>21</v>
      </c>
      <c r="O18" s="119"/>
      <c r="P18" s="90">
        <v>23</v>
      </c>
      <c r="Q18" s="119"/>
    </row>
    <row r="19" spans="1:84" s="117" customFormat="1" ht="23.1" customHeight="1" thickBot="1" x14ac:dyDescent="0.25">
      <c r="A19" s="158" t="s">
        <v>47</v>
      </c>
      <c r="B19" s="159"/>
      <c r="C19" s="160"/>
      <c r="D19" s="120"/>
      <c r="E19" s="121" t="str">
        <f>IF(ISBLANK(D19),"Please enter required data","")</f>
        <v>Please enter required data</v>
      </c>
      <c r="F19" s="122"/>
      <c r="G19" s="158" t="s">
        <v>47</v>
      </c>
      <c r="H19" s="159"/>
      <c r="I19" s="160"/>
      <c r="J19" s="120"/>
      <c r="K19" s="121" t="str">
        <f>IF($N$12=1,IF(ISBLANK(J19),"","No entry should be made"),IF(ISBLANK(J19),"Please enter required data",""))</f>
        <v>Please enter required data</v>
      </c>
      <c r="L19" s="122"/>
      <c r="M19" s="74"/>
      <c r="N19" s="119" t="s">
        <v>21</v>
      </c>
      <c r="O19" s="119"/>
      <c r="P19" s="90">
        <v>23</v>
      </c>
      <c r="Q19" s="119"/>
    </row>
    <row r="20" spans="1:84" s="117" customFormat="1" ht="23.1" customHeight="1" thickBot="1" x14ac:dyDescent="0.25">
      <c r="A20" s="158" t="s">
        <v>48</v>
      </c>
      <c r="B20" s="159"/>
      <c r="C20" s="160"/>
      <c r="D20" s="53"/>
      <c r="E20" s="121" t="str">
        <f>IF(IF(ISERROR(FIND("@",D20)),1,0)+IF(ISERROR(FIND(".",D20)),1,0)&gt;0,"Please enter required data"," ")</f>
        <v>Please enter required data</v>
      </c>
      <c r="F20" s="122"/>
      <c r="G20" s="158" t="s">
        <v>48</v>
      </c>
      <c r="H20" s="159"/>
      <c r="I20" s="160"/>
      <c r="J20" s="53"/>
      <c r="K20" s="121" t="str">
        <f>IF($N$12=1,IF(ISBLANK(J20),"","No entry should be made"),IF(IF(ISERROR(FIND("@",J20)),1,0)+IF(ISERROR(FIND(".",J20)),1,0)&gt;0,"Please enter required data"," "))</f>
        <v>Please enter required data</v>
      </c>
      <c r="L20" s="122"/>
      <c r="M20" s="74"/>
      <c r="N20" s="119" t="s">
        <v>21</v>
      </c>
      <c r="O20" s="119"/>
      <c r="P20" s="90">
        <v>23</v>
      </c>
      <c r="Q20" s="119"/>
    </row>
    <row r="21" spans="1:84" s="117" customFormat="1" ht="12.95" customHeight="1" thickBot="1" x14ac:dyDescent="0.25">
      <c r="A21" s="123"/>
      <c r="B21" s="124"/>
      <c r="C21" s="124"/>
      <c r="D21" s="124"/>
      <c r="E21" s="124"/>
      <c r="F21" s="125"/>
      <c r="G21" s="123"/>
      <c r="H21" s="124"/>
      <c r="I21" s="124"/>
      <c r="J21" s="124"/>
      <c r="K21" s="124"/>
      <c r="L21" s="125"/>
      <c r="M21" s="74"/>
      <c r="N21" s="119"/>
      <c r="O21" s="119"/>
      <c r="P21" s="90">
        <v>13</v>
      </c>
      <c r="Q21" s="119"/>
    </row>
    <row r="22" spans="1:84" s="117" customFormat="1" ht="12.95" customHeight="1" x14ac:dyDescent="0.2">
      <c r="G22" s="74"/>
      <c r="H22" s="74"/>
      <c r="I22" s="74"/>
      <c r="J22" s="74"/>
      <c r="K22" s="74"/>
      <c r="L22" s="74"/>
      <c r="M22" s="74"/>
      <c r="N22" s="119"/>
      <c r="O22" s="119"/>
      <c r="P22" s="90">
        <v>13</v>
      </c>
      <c r="Q22" s="119"/>
    </row>
    <row r="23" spans="1:84" s="79" customFormat="1" ht="17.100000000000001" customHeight="1" x14ac:dyDescent="0.2">
      <c r="A23" s="86"/>
      <c r="B23" s="126" t="str">
        <f>"Compliance Statement "&amp;IF(N12=2,"- Third Party Representative", IF(AND(N11=1,N12=1),"- U.S. Manufacturer",IF(AND(N11=2,N12=1),"- Importer","")))</f>
        <v xml:space="preserve">Compliance Statement </v>
      </c>
      <c r="C23" s="127"/>
      <c r="G23" s="74"/>
      <c r="P23" s="76">
        <v>17</v>
      </c>
      <c r="T23" s="85"/>
    </row>
    <row r="24" spans="1:84" s="79" customFormat="1" ht="114.95" customHeight="1" x14ac:dyDescent="0.2">
      <c r="A24" s="86"/>
      <c r="B24" s="161" t="str">
        <f>IF(N12=0,"Select one of the options for 'Submitter - Party Submitting This Report' above",IF(N12=1,N24,IF(N12=2,O24,"Error in Submitter Type")))</f>
        <v>Select one of the options for 'Submitter - Party Submitting This Report' above</v>
      </c>
      <c r="C24" s="161"/>
      <c r="D24" s="161"/>
      <c r="E24" s="161"/>
      <c r="F24" s="161"/>
      <c r="G24" s="161"/>
      <c r="H24" s="161"/>
      <c r="I24" s="161"/>
      <c r="J24" s="161"/>
      <c r="K24" s="161"/>
      <c r="L24" s="128"/>
      <c r="M24" s="128"/>
      <c r="N24" s="128" t="s">
        <v>49</v>
      </c>
      <c r="O24" s="128" t="s">
        <v>50</v>
      </c>
      <c r="P24" s="76">
        <v>115</v>
      </c>
      <c r="S24" s="85"/>
    </row>
    <row r="25" spans="1:84" s="79" customFormat="1" ht="6" customHeight="1" thickBot="1" x14ac:dyDescent="0.25">
      <c r="A25" s="86"/>
      <c r="B25" s="129"/>
      <c r="C25" s="129"/>
      <c r="D25" s="129"/>
      <c r="E25" s="129"/>
      <c r="F25" s="129"/>
      <c r="G25" s="129"/>
      <c r="H25" s="129"/>
      <c r="I25" s="129"/>
      <c r="J25" s="129"/>
      <c r="K25" s="129"/>
      <c r="L25" s="128"/>
      <c r="M25" s="128"/>
      <c r="N25" s="128"/>
      <c r="O25" s="128"/>
      <c r="P25" s="76">
        <v>6</v>
      </c>
      <c r="S25" s="85"/>
    </row>
    <row r="26" spans="1:84" s="117" customFormat="1" ht="38.1" customHeight="1" thickBot="1" x14ac:dyDescent="0.25">
      <c r="A26" s="130"/>
      <c r="B26" s="162" t="s">
        <v>51</v>
      </c>
      <c r="C26" s="163"/>
      <c r="D26" s="52"/>
      <c r="E26" s="121" t="str">
        <f>IF(ISBLANK(D26),"Please enter required data",IF(ISNONTEXT(D26),"Please enter required data",""))</f>
        <v>Please enter required data</v>
      </c>
      <c r="F26" s="131"/>
      <c r="G26" s="132"/>
      <c r="I26" s="83" t="s">
        <v>52</v>
      </c>
      <c r="J26" s="54"/>
      <c r="K26" s="133" t="str">
        <f>IF(ISNUMBER(J26),"","Please enter required data")</f>
        <v>Please enter required data</v>
      </c>
      <c r="L26" s="131"/>
      <c r="M26" s="131"/>
      <c r="P26" s="76">
        <v>38</v>
      </c>
    </row>
    <row r="27" spans="1:84" s="117" customFormat="1" ht="12.95" customHeight="1" x14ac:dyDescent="0.2">
      <c r="F27" s="134"/>
      <c r="G27" s="74"/>
      <c r="P27" s="76">
        <v>13</v>
      </c>
      <c r="CF27" s="51"/>
    </row>
    <row r="28" spans="1:84" ht="12.95" customHeight="1" thickBot="1" x14ac:dyDescent="0.25">
      <c r="A28" s="135"/>
      <c r="B28" s="136"/>
      <c r="C28" s="136"/>
      <c r="D28" s="136"/>
      <c r="E28" s="136"/>
      <c r="F28" s="136"/>
      <c r="G28" s="137"/>
      <c r="H28" s="136"/>
      <c r="I28" s="136"/>
      <c r="J28" s="136"/>
      <c r="K28" s="136"/>
      <c r="L28" s="136"/>
      <c r="P28" s="76">
        <v>13</v>
      </c>
    </row>
    <row r="29" spans="1:84" ht="12.95" customHeight="1" x14ac:dyDescent="0.2">
      <c r="E29" s="138"/>
      <c r="F29" s="138"/>
      <c r="G29" s="139"/>
      <c r="H29" s="138"/>
      <c r="I29" s="138"/>
      <c r="J29" s="138"/>
      <c r="K29" s="138"/>
      <c r="L29" s="138"/>
      <c r="P29" s="76">
        <v>13</v>
      </c>
    </row>
    <row r="30" spans="1:84" ht="12.95" customHeight="1" x14ac:dyDescent="0.2">
      <c r="B30" s="72" t="s">
        <v>59</v>
      </c>
      <c r="C30" s="72"/>
      <c r="D30" s="98"/>
      <c r="E30" s="98"/>
      <c r="P30" s="76">
        <v>13</v>
      </c>
    </row>
    <row r="31" spans="1:84" ht="12.95" customHeight="1" x14ac:dyDescent="0.2">
      <c r="B31" s="140"/>
      <c r="C31" s="140"/>
      <c r="D31" s="98"/>
      <c r="E31" s="98"/>
      <c r="P31" s="76">
        <v>13</v>
      </c>
    </row>
    <row r="32" spans="1:84" ht="12.95" customHeight="1" x14ac:dyDescent="0.2">
      <c r="B32" s="141" t="s">
        <v>23</v>
      </c>
      <c r="C32" s="141"/>
      <c r="D32" s="98"/>
      <c r="E32" s="98"/>
      <c r="P32" s="76">
        <v>13</v>
      </c>
    </row>
    <row r="33" spans="1:16" ht="12.95" customHeight="1" x14ac:dyDescent="0.2">
      <c r="B33" s="141" t="s">
        <v>24</v>
      </c>
      <c r="C33" s="141"/>
      <c r="D33" s="98"/>
      <c r="E33" s="98"/>
      <c r="P33" s="76">
        <v>13</v>
      </c>
    </row>
    <row r="34" spans="1:16" ht="12.95" customHeight="1" x14ac:dyDescent="0.2">
      <c r="A34" s="73"/>
      <c r="B34" s="142"/>
      <c r="C34" s="142"/>
      <c r="D34" s="98"/>
      <c r="E34" s="98"/>
      <c r="P34" s="76">
        <v>13</v>
      </c>
    </row>
    <row r="35" spans="1:16" ht="185.1" customHeight="1" x14ac:dyDescent="0.2">
      <c r="A35" s="73"/>
      <c r="B35" s="157" t="s">
        <v>57</v>
      </c>
      <c r="C35" s="157"/>
      <c r="D35" s="157"/>
      <c r="E35" s="157"/>
      <c r="F35" s="157"/>
      <c r="G35" s="157"/>
      <c r="H35" s="157"/>
      <c r="I35" s="157"/>
      <c r="J35" s="157"/>
      <c r="K35" s="157"/>
      <c r="P35" s="76">
        <v>185</v>
      </c>
    </row>
    <row r="36" spans="1:16" x14ac:dyDescent="0.2">
      <c r="A36" s="73"/>
    </row>
    <row r="37" spans="1:16" x14ac:dyDescent="0.2">
      <c r="A37" s="73"/>
    </row>
    <row r="38" spans="1:16" x14ac:dyDescent="0.2">
      <c r="A38" s="73"/>
    </row>
  </sheetData>
  <sheetProtection algorithmName="SHA-512" hashValue="UqpHIX8DVDosTHOB1p7neLNE9I+zBZUCyLfhe+KrWAbXpX7rUTae/bH3V+RaG1UG4jy9ho+ZpGPRyN7vZNoAKQ==" saltValue="2hnI5ztdpCspsPRyvBhJIA=="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customWidth="1"/>
    <col min="17" max="17" width="14.7109375" style="9" customWidth="1"/>
    <col min="18" max="18" width="13.5703125" style="9" hidden="1" customWidth="1"/>
    <col min="19" max="20" width="13.5703125" style="9" customWidth="1"/>
    <col min="21" max="21" width="19.42578125" style="9" hidden="1" customWidth="1"/>
    <col min="22"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7" width="22.42578125" style="3" customWidth="1"/>
    <col min="38" max="38" width="23.7109375" style="3" customWidth="1"/>
    <col min="39" max="39" width="15.140625" style="3" hidden="1" customWidth="1"/>
    <col min="40" max="40" width="15.140625" style="3" customWidth="1"/>
    <col min="41" max="41" width="15.5703125" style="3" customWidth="1"/>
    <col min="42" max="42" width="16.85546875" style="3" hidden="1" customWidth="1"/>
    <col min="43" max="43" width="10.7109375" style="3" hidden="1" customWidth="1"/>
    <col min="44" max="44" width="16.28515625" style="3" customWidth="1"/>
    <col min="45" max="46" width="12.5703125" style="8"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thickBot="1" x14ac:dyDescent="0.25">
      <c r="A1" s="58" t="str">
        <f>Certification!A3</f>
        <v>Panels for Walk-In Coolers and Freezers</v>
      </c>
      <c r="B1" s="181" t="str">
        <f>Certification!D3</f>
        <v>Panels for Walk-In Coolers and Freezers</v>
      </c>
      <c r="C1" s="181"/>
      <c r="D1" s="181"/>
      <c r="E1" s="181"/>
      <c r="F1" s="181"/>
      <c r="G1" s="181"/>
      <c r="I1" s="46" t="str">
        <f>Certification!L1</f>
        <v>Version 5.3</v>
      </c>
      <c r="K1" s="50"/>
      <c r="L1" s="188" t="s">
        <v>58</v>
      </c>
      <c r="M1" s="189"/>
      <c r="N1" s="189"/>
      <c r="O1" s="189"/>
      <c r="P1" s="189"/>
      <c r="Q1" s="190"/>
      <c r="R1" s="152"/>
      <c r="S1" s="44"/>
      <c r="T1" s="44"/>
      <c r="AO1" s="71"/>
    </row>
    <row r="2" spans="1:105" ht="9.9499999999999993" customHeight="1" x14ac:dyDescent="0.2">
      <c r="A2" s="58" t="str">
        <f>Certification!A4</f>
        <v>5.3</v>
      </c>
      <c r="L2" s="191"/>
      <c r="M2" s="192"/>
      <c r="N2" s="192"/>
      <c r="O2" s="192"/>
      <c r="P2" s="192"/>
      <c r="Q2" s="193"/>
    </row>
    <row r="3" spans="1:105" ht="25.5" customHeight="1" x14ac:dyDescent="0.2">
      <c r="B3" s="184" t="s">
        <v>16</v>
      </c>
      <c r="C3" s="184"/>
      <c r="E3" s="43" t="str">
        <f>IF(COUNTA(INPUT)=0,"No Data",IF(COUNTIF(B10:B109,"Error")&gt;0,"Error","OK"))</f>
        <v>No Data</v>
      </c>
      <c r="F3" s="182" t="s">
        <v>18</v>
      </c>
      <c r="G3" s="182"/>
      <c r="H3" s="183" t="str">
        <f>Certification!K5</f>
        <v>No Data</v>
      </c>
      <c r="I3" s="183"/>
      <c r="K3" s="49"/>
      <c r="L3" s="191"/>
      <c r="M3" s="192"/>
      <c r="N3" s="192"/>
      <c r="O3" s="192"/>
      <c r="P3" s="192"/>
      <c r="Q3" s="193"/>
      <c r="T3" s="153"/>
      <c r="AO3" s="71"/>
    </row>
    <row r="4" spans="1:105" s="27" customFormat="1" ht="13.5" customHeight="1" thickBot="1" x14ac:dyDescent="0.25">
      <c r="C4" s="3"/>
      <c r="D4" s="3"/>
      <c r="E4" s="3"/>
      <c r="F4" s="3"/>
      <c r="G4" s="3"/>
      <c r="H4" s="3"/>
      <c r="I4" s="3"/>
      <c r="J4" s="3"/>
      <c r="K4" s="3"/>
      <c r="L4" s="191"/>
      <c r="M4" s="192"/>
      <c r="N4" s="192"/>
      <c r="O4" s="192"/>
      <c r="P4" s="192"/>
      <c r="Q4" s="193"/>
      <c r="R4" s="3"/>
      <c r="S4" s="3"/>
      <c r="T4" s="3"/>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5.5" customHeight="1" thickBot="1" x14ac:dyDescent="0.4">
      <c r="B5" s="151" t="s">
        <v>15</v>
      </c>
      <c r="C5" s="151"/>
      <c r="D5" s="151"/>
      <c r="E5" s="151"/>
      <c r="F5" s="185" t="s">
        <v>36</v>
      </c>
      <c r="G5" s="186"/>
      <c r="H5" s="186"/>
      <c r="I5" s="187"/>
      <c r="J5" s="48"/>
      <c r="K5" s="25"/>
      <c r="L5" s="194"/>
      <c r="M5" s="195"/>
      <c r="N5" s="195"/>
      <c r="O5" s="195"/>
      <c r="P5" s="195"/>
      <c r="Q5" s="196"/>
      <c r="R5" s="25"/>
      <c r="S5" s="25"/>
      <c r="T5" s="25"/>
      <c r="U5" s="25"/>
      <c r="V5" s="25"/>
      <c r="W5" s="4"/>
      <c r="X5" s="179" t="s">
        <v>8</v>
      </c>
      <c r="Y5" s="180"/>
      <c r="Z5" s="180"/>
      <c r="AA5" s="180"/>
      <c r="AB5" s="180" t="s">
        <v>8</v>
      </c>
      <c r="AC5" s="180"/>
      <c r="AD5" s="180"/>
      <c r="AE5" s="150"/>
      <c r="AF5" s="180" t="s">
        <v>8</v>
      </c>
      <c r="AG5" s="180"/>
      <c r="AH5" s="180"/>
      <c r="AI5" s="180" t="s">
        <v>8</v>
      </c>
      <c r="AJ5" s="180"/>
      <c r="AK5" s="180"/>
      <c r="AL5" s="180" t="s">
        <v>8</v>
      </c>
      <c r="AM5" s="180"/>
      <c r="AN5" s="180"/>
      <c r="AO5" s="198"/>
      <c r="AP5" s="2"/>
      <c r="AQ5" s="2"/>
      <c r="AR5" s="2"/>
      <c r="CZ5" s="4"/>
      <c r="DA5" s="4"/>
    </row>
    <row r="6" spans="1:105" s="7" customFormat="1" ht="92.25" hidden="1" customHeight="1" x14ac:dyDescent="0.2">
      <c r="J6" s="44"/>
      <c r="K6" s="44"/>
      <c r="L6" s="47"/>
      <c r="M6" s="44"/>
      <c r="N6" s="47"/>
      <c r="O6" s="44"/>
      <c r="P6" s="47"/>
      <c r="Q6" s="47"/>
      <c r="R6" s="47"/>
      <c r="S6" s="47"/>
      <c r="T6" s="47"/>
      <c r="U6" s="47"/>
      <c r="V6" s="47"/>
      <c r="W6" s="6"/>
      <c r="AP6" s="45"/>
      <c r="AQ6" s="45"/>
      <c r="AR6" s="59"/>
      <c r="AT6" s="1"/>
      <c r="CZ6" s="6"/>
      <c r="DA6" s="6"/>
    </row>
    <row r="7" spans="1:105" ht="6" hidden="1" customHeight="1" x14ac:dyDescent="0.2">
      <c r="AT7" s="1"/>
      <c r="AV7" s="8"/>
      <c r="AW7" s="8"/>
      <c r="AX7" s="8"/>
      <c r="CZ7" s="9"/>
      <c r="DA7" s="9"/>
    </row>
    <row r="8" spans="1:105" ht="6" customHeight="1" x14ac:dyDescent="0.2">
      <c r="M8" s="39"/>
      <c r="AP8" s="61"/>
      <c r="AT8" s="1"/>
      <c r="AV8" s="8"/>
      <c r="AW8" s="8"/>
      <c r="AX8" s="8"/>
      <c r="CZ8" s="9"/>
      <c r="DA8" s="9"/>
    </row>
    <row r="9" spans="1:105" s="13" customFormat="1" ht="95.25" customHeight="1" thickBot="1" x14ac:dyDescent="0.25">
      <c r="A9" s="16" t="s">
        <v>0</v>
      </c>
      <c r="B9" s="16" t="s">
        <v>6</v>
      </c>
      <c r="C9" s="28" t="s">
        <v>54</v>
      </c>
      <c r="D9" s="28"/>
      <c r="E9" s="28" t="s">
        <v>9</v>
      </c>
      <c r="F9" s="28" t="s">
        <v>19</v>
      </c>
      <c r="G9" s="28" t="s">
        <v>20</v>
      </c>
      <c r="H9" s="28" t="s">
        <v>1</v>
      </c>
      <c r="I9" s="28" t="s">
        <v>55</v>
      </c>
      <c r="J9" s="28"/>
      <c r="K9" s="26" t="s">
        <v>10</v>
      </c>
      <c r="L9" s="56" t="s">
        <v>11</v>
      </c>
      <c r="M9" s="26" t="s">
        <v>13</v>
      </c>
      <c r="N9" s="26" t="s">
        <v>12</v>
      </c>
      <c r="O9" s="26" t="s">
        <v>14</v>
      </c>
      <c r="P9" s="28" t="s">
        <v>31</v>
      </c>
      <c r="Q9" s="28" t="s">
        <v>32</v>
      </c>
      <c r="R9" s="28"/>
      <c r="S9" s="28" t="s">
        <v>30</v>
      </c>
      <c r="T9" s="26" t="s">
        <v>26</v>
      </c>
      <c r="U9" s="28"/>
      <c r="V9" s="28"/>
      <c r="W9" s="29"/>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Is the Certification for this Basic Model based on Section 342(f) Relief (42 USC 6313(f)(6))? Status</v>
      </c>
      <c r="AL9" s="16" t="str">
        <f t="shared" si="0"/>
        <v>Date of DOE Letter Granting Request, if Applicable Status</v>
      </c>
      <c r="AM9" s="16" t="str">
        <f t="shared" si="0"/>
        <v xml:space="preserve"> Status</v>
      </c>
      <c r="AN9" s="16" t="str">
        <f t="shared" si="0"/>
        <v>R-Value of the Wall or Ceiling Insulation (If Applicable) Status</v>
      </c>
      <c r="AO9" s="16" t="str">
        <f t="shared" si="0"/>
        <v>R-Value of the Floor Insulation (If Applicable) Status</v>
      </c>
      <c r="AP9" s="60" t="str">
        <f t="shared" si="0"/>
        <v xml:space="preserve"> Status</v>
      </c>
      <c r="AQ9" s="16" t="str">
        <f t="shared" si="0"/>
        <v xml:space="preserve"> Status</v>
      </c>
      <c r="AR9" s="30"/>
      <c r="AS9" s="31"/>
      <c r="AT9" s="31"/>
      <c r="AU9" s="197" t="s">
        <v>4</v>
      </c>
      <c r="AV9" s="197"/>
      <c r="AW9" s="59"/>
      <c r="AX9" s="57" t="s">
        <v>53</v>
      </c>
      <c r="AZ9" s="32" t="s">
        <v>7</v>
      </c>
    </row>
    <row r="10" spans="1:105" s="13" customFormat="1" ht="26.25" thickTop="1" x14ac:dyDescent="0.2">
      <c r="A10" s="40">
        <v>1</v>
      </c>
      <c r="B10" s="41" t="str">
        <f t="shared" ref="B10:B73" si="1">IF(COUNTIF(X10:AQ10,"")=No_of_Columns,"",IF(COUNTIF(X10:AQ10,"ok")=No_of_Columns,"ok","Error"))</f>
        <v/>
      </c>
      <c r="C10" s="63"/>
      <c r="D10" s="22"/>
      <c r="E10" s="66"/>
      <c r="F10" s="66"/>
      <c r="G10" s="66"/>
      <c r="H10" s="22"/>
      <c r="I10" s="22"/>
      <c r="J10" s="22"/>
      <c r="K10" s="22"/>
      <c r="L10" s="22"/>
      <c r="M10" s="36"/>
      <c r="N10" s="22"/>
      <c r="O10" s="36"/>
      <c r="P10" s="22"/>
      <c r="Q10" s="36"/>
      <c r="R10" s="22"/>
      <c r="S10" s="22"/>
      <c r="T10" s="147"/>
      <c r="U10" s="144"/>
      <c r="V10" s="3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cell",IF($I10&lt;1,IF(No_of_Product_Classes=1,"Product Gr. Code should be '1'","Prod. Gr. Code should be an int. betw. 1 and "&amp;No_of_Product_Classes),IF($I10&gt;No_of_Product_Classes,IF(No_of_Product_Classes=1,"Product Gr. Code should be '1'","Prod. Gr. Code should be an int. betw. 1 and "&amp;No_of_Product_Classes),IF($I10=INT($I10),"ok",IF(No_of_Product_Classes=1,"Product Gr. Code should be '1'","Prod.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IF(COUNTA($C10:$V10)=0,"",IF(H10="d","ok",IF(ISBLANK(P10),"Empty cell",IF(P10="yes","ok",IF(P10="y","ok",IF(P10="no","ok",IF(P10="n","ok","Entry should be either 'yes', 'y', 'no' or 'n'")))))))</f>
        <v/>
      </c>
      <c r="AL10" s="11" t="str">
        <f>IF(COUNTA($C10:$V10)=0,"",IF(H10="d","ok",IF(ISBLANK(P10),IF(ISBLANK(Q10),"ok","Section 342(f) question not answered"),IF(OR(P10="yes",P10="y"),IF(ISBLANK(Q10),"Empty cell",IF(ISNUMBER(Q10),IF(Q10&lt;1,"Entry should be a date in M/D/YYYY format","ok"),"Entry should be a date in M/D/YYYY format")),IF(OR(P10="no",P10="n"),IF(ISBLANK(Q10),"ok","No entry should be made in cell"),IF(ISBLANK(Q10),"ok","No entry should be made in cell"))))))</f>
        <v/>
      </c>
      <c r="AM10" s="11" t="str">
        <f t="shared" ref="AM10:AM29" si="15">IF(COUNTA($C10:$V10)=0,"","ok")</f>
        <v/>
      </c>
      <c r="AN10" s="62" t="str">
        <f>IF(COUNTA($C10:$V10)=0,"",IF(ISBLANK($I10),IF(H10="d","ok","No Product Gr. Code Entered"),IF(OR($I10=3,P10="yes",P10="y"),IF(ISBLANK($S10),"ok","Do not enter R-value"),IF(OR($I10=1,$I10=2),IF(ISBLANK($S10),IF(H10="d","ok","Empty cell"),IF(ISNUMBER($S10),IF($S10&gt;0,"ok","Entry should be greater than 0"),"Entry should be a number")),"ok"))))</f>
        <v/>
      </c>
      <c r="AO10" s="62" t="str">
        <f>IF(COUNTA($C10:$V10)=0,"",IF(ISBLANK($I10),IF(H10="d","ok","No Product Gr. Code Entered"),IF(OR($I10=1,$I10=2,P10="yes",P10="y"),IF(ISBLANK($T10),"ok","Do not enter R-value"),IF(I10=3,IF(ISBLANK($T10),IF(H10="d","ok","Empty cell"),IF(ISNUMBER($T10),IF($T10&gt;0,"ok","Entry should be greater than 0"),"Entry should be a number")),"ok"))))</f>
        <v/>
      </c>
      <c r="AP10" s="11" t="str">
        <f t="shared" ref="AP10:AP73" si="16">IF(COUNTA($C10:$V10)=0,"","ok")</f>
        <v/>
      </c>
      <c r="AQ10" s="11" t="str">
        <f t="shared" ref="AQ10:AQ29" si="17">IF(COUNTA($C10:$V10)=0,"","ok")</f>
        <v/>
      </c>
      <c r="AR10" s="12"/>
      <c r="AU10" s="13" t="s">
        <v>2</v>
      </c>
      <c r="AV10" s="14">
        <v>20</v>
      </c>
      <c r="AW10" s="14"/>
      <c r="AX10" s="42" t="str">
        <f t="shared" ref="AX10:AX73" si="18">IF(AD10="ok",VLOOKUP(I10,PrClDesc,2),"")</f>
        <v/>
      </c>
      <c r="AZ10" s="15" t="s">
        <v>5</v>
      </c>
    </row>
    <row r="11" spans="1:105" s="13" customFormat="1" ht="25.5" x14ac:dyDescent="0.2">
      <c r="A11" s="40">
        <v>2</v>
      </c>
      <c r="B11" s="41" t="str">
        <f t="shared" si="1"/>
        <v/>
      </c>
      <c r="C11" s="64"/>
      <c r="D11" s="23"/>
      <c r="E11" s="67"/>
      <c r="F11" s="67"/>
      <c r="G11" s="67"/>
      <c r="H11" s="23"/>
      <c r="I11" s="23"/>
      <c r="J11" s="23"/>
      <c r="K11" s="23"/>
      <c r="L11" s="23"/>
      <c r="M11" s="37"/>
      <c r="N11" s="23"/>
      <c r="O11" s="37"/>
      <c r="P11" s="23"/>
      <c r="Q11" s="37"/>
      <c r="R11" s="23"/>
      <c r="S11" s="23"/>
      <c r="T11" s="148"/>
      <c r="U11" s="145"/>
      <c r="V11" s="3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ref="AK11:AK74" si="19">IF(COUNTA($C11:$V11)=0,"",IF(H11="d","ok",IF(ISBLANK(P11),"Empty cell",IF(P11="yes","ok",IF(P11="y","ok",IF(P11="no","ok",IF(P11="n","ok","Entry should be either 'yes', 'y', 'no' or 'n'")))))))</f>
        <v/>
      </c>
      <c r="AL11" s="11" t="str">
        <f t="shared" ref="AL11:AL74" si="20">IF(COUNTA($C11:$V11)=0,"",IF(H11="d","ok",IF(ISBLANK(P11),IF(ISBLANK(Q11),"ok","Section 342(f) question not answered"),IF(OR(P11="yes",P11="y"),IF(ISBLANK(Q11),"Empty cell",IF(ISNUMBER(Q11),IF(Q11&lt;1,"Entry should be a date in M/D/YYYY format","ok"),"Entry should be a date in M/D/YYYY format")),IF(OR(P11="no",P11="n"),IF(ISBLANK(Q11),"ok","No entry should be made in cell"),IF(ISBLANK(Q11),"ok","No entry should be made in cell"))))))</f>
        <v/>
      </c>
      <c r="AM11" s="11" t="str">
        <f t="shared" si="15"/>
        <v/>
      </c>
      <c r="AN11" s="62" t="str">
        <f t="shared" ref="AN11:AN74" si="21">IF(COUNTA($C11:$V11)=0,"",IF(ISBLANK($I11),IF(H11="d","ok","No Product Gr. Code Entered"),IF(OR($I11=3,P11="yes",P11="y"),IF(ISBLANK($S11),"ok","Do not enter R-value"),IF(OR($I11=1,$I11=2),IF(ISBLANK($S11),IF(H11="d","ok","Empty cell"),IF(ISNUMBER($S11),IF($S11&gt;0,"ok","Entry should be greater than 0"),"Entry should be a number")),"ok"))))</f>
        <v/>
      </c>
      <c r="AO11" s="62" t="str">
        <f t="shared" ref="AO11:AO74" si="22">IF(COUNTA($C11:$V11)=0,"",IF(ISBLANK($I11),IF(H11="d","ok","No Product Gr. Code Entered"),IF(OR($I11=1,$I11=2,P11="yes",P11="y"),IF(ISBLANK($T11),"ok","Do not enter R-value"),IF(I11=3,IF(ISBLANK($T11),IF(H11="d","ok","Empty cell"),IF(ISNUMBER($T11),IF($T11&gt;0,"ok","Entry should be greater than 0"),"Entry should be a number")),"ok"))))</f>
        <v/>
      </c>
      <c r="AP11" s="11" t="str">
        <f t="shared" si="16"/>
        <v/>
      </c>
      <c r="AQ11" s="11" t="str">
        <f t="shared" si="17"/>
        <v/>
      </c>
      <c r="AR11" s="12"/>
      <c r="AU11" s="13" t="s">
        <v>3</v>
      </c>
      <c r="AV11" s="14">
        <v>3</v>
      </c>
      <c r="AW11" s="14"/>
      <c r="AX11" s="42" t="str">
        <f t="shared" si="18"/>
        <v/>
      </c>
      <c r="AZ11" s="15" t="s">
        <v>5</v>
      </c>
    </row>
    <row r="12" spans="1:105" s="13" customFormat="1" ht="25.5" x14ac:dyDescent="0.2">
      <c r="A12" s="40">
        <v>3</v>
      </c>
      <c r="B12" s="41" t="str">
        <f t="shared" si="1"/>
        <v/>
      </c>
      <c r="C12" s="64"/>
      <c r="D12" s="23"/>
      <c r="E12" s="67"/>
      <c r="F12" s="67"/>
      <c r="G12" s="67"/>
      <c r="H12" s="23"/>
      <c r="I12" s="23"/>
      <c r="J12" s="23"/>
      <c r="K12" s="23"/>
      <c r="L12" s="23"/>
      <c r="M12" s="37"/>
      <c r="N12" s="23"/>
      <c r="O12" s="37"/>
      <c r="P12" s="23"/>
      <c r="Q12" s="37"/>
      <c r="R12" s="23"/>
      <c r="S12" s="23"/>
      <c r="T12" s="148"/>
      <c r="U12" s="145"/>
      <c r="V12" s="3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9"/>
        <v/>
      </c>
      <c r="AL12" s="11" t="str">
        <f t="shared" si="20"/>
        <v/>
      </c>
      <c r="AM12" s="11" t="str">
        <f t="shared" si="15"/>
        <v/>
      </c>
      <c r="AN12" s="62" t="str">
        <f t="shared" si="21"/>
        <v/>
      </c>
      <c r="AO12" s="62" t="str">
        <f t="shared" si="22"/>
        <v/>
      </c>
      <c r="AP12" s="11" t="str">
        <f t="shared" si="16"/>
        <v/>
      </c>
      <c r="AQ12" s="11" t="str">
        <f t="shared" si="17"/>
        <v/>
      </c>
      <c r="AR12" s="12"/>
      <c r="AV12" s="14"/>
      <c r="AW12" s="14"/>
      <c r="AX12" s="42" t="str">
        <f t="shared" si="18"/>
        <v/>
      </c>
      <c r="AZ12" s="15" t="s">
        <v>5</v>
      </c>
    </row>
    <row r="13" spans="1:105" s="13" customFormat="1" ht="25.5" customHeight="1" x14ac:dyDescent="0.2">
      <c r="A13" s="40">
        <v>4</v>
      </c>
      <c r="B13" s="41" t="str">
        <f t="shared" si="1"/>
        <v/>
      </c>
      <c r="C13" s="64"/>
      <c r="D13" s="23"/>
      <c r="E13" s="67"/>
      <c r="F13" s="67"/>
      <c r="G13" s="67"/>
      <c r="H13" s="23"/>
      <c r="I13" s="23"/>
      <c r="J13" s="23"/>
      <c r="K13" s="23"/>
      <c r="L13" s="23"/>
      <c r="M13" s="37"/>
      <c r="N13" s="23"/>
      <c r="O13" s="37"/>
      <c r="P13" s="23"/>
      <c r="Q13" s="37"/>
      <c r="R13" s="23"/>
      <c r="S13" s="23"/>
      <c r="T13" s="148"/>
      <c r="U13" s="145"/>
      <c r="V13" s="3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9"/>
        <v/>
      </c>
      <c r="AL13" s="11" t="str">
        <f t="shared" si="20"/>
        <v/>
      </c>
      <c r="AM13" s="11" t="str">
        <f t="shared" si="15"/>
        <v/>
      </c>
      <c r="AN13" s="62" t="str">
        <f t="shared" si="21"/>
        <v/>
      </c>
      <c r="AO13" s="62" t="str">
        <f t="shared" si="22"/>
        <v/>
      </c>
      <c r="AP13" s="11" t="str">
        <f t="shared" si="16"/>
        <v/>
      </c>
      <c r="AQ13" s="11" t="str">
        <f t="shared" si="17"/>
        <v/>
      </c>
      <c r="AR13" s="12"/>
      <c r="AU13" s="15"/>
      <c r="AV13" s="12"/>
      <c r="AW13" s="12"/>
      <c r="AX13" s="42" t="str">
        <f t="shared" si="18"/>
        <v/>
      </c>
      <c r="AZ13" s="15" t="s">
        <v>5</v>
      </c>
    </row>
    <row r="14" spans="1:105" s="13" customFormat="1" ht="25.5" x14ac:dyDescent="0.2">
      <c r="A14" s="40">
        <v>5</v>
      </c>
      <c r="B14" s="41" t="str">
        <f t="shared" si="1"/>
        <v/>
      </c>
      <c r="C14" s="64"/>
      <c r="D14" s="23"/>
      <c r="E14" s="67"/>
      <c r="F14" s="67"/>
      <c r="G14" s="67"/>
      <c r="H14" s="23"/>
      <c r="I14" s="23"/>
      <c r="J14" s="23"/>
      <c r="K14" s="23"/>
      <c r="L14" s="23"/>
      <c r="M14" s="37"/>
      <c r="N14" s="23"/>
      <c r="O14" s="37"/>
      <c r="P14" s="23"/>
      <c r="Q14" s="37"/>
      <c r="R14" s="23"/>
      <c r="S14" s="23"/>
      <c r="T14" s="148"/>
      <c r="U14" s="145"/>
      <c r="V14" s="3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9"/>
        <v/>
      </c>
      <c r="AL14" s="11" t="str">
        <f t="shared" si="20"/>
        <v/>
      </c>
      <c r="AM14" s="11" t="str">
        <f t="shared" si="15"/>
        <v/>
      </c>
      <c r="AN14" s="62" t="str">
        <f t="shared" si="21"/>
        <v/>
      </c>
      <c r="AO14" s="62" t="str">
        <f t="shared" si="22"/>
        <v/>
      </c>
      <c r="AP14" s="11" t="str">
        <f t="shared" si="16"/>
        <v/>
      </c>
      <c r="AQ14" s="11" t="str">
        <f t="shared" si="17"/>
        <v/>
      </c>
      <c r="AR14" s="12"/>
      <c r="AU14" s="55"/>
      <c r="AV14" s="30"/>
      <c r="AW14" s="30"/>
      <c r="AX14" s="42" t="str">
        <f t="shared" si="18"/>
        <v/>
      </c>
      <c r="AZ14" s="15" t="s">
        <v>5</v>
      </c>
    </row>
    <row r="15" spans="1:105" s="13" customFormat="1" ht="25.5" x14ac:dyDescent="0.2">
      <c r="A15" s="40">
        <v>6</v>
      </c>
      <c r="B15" s="41" t="str">
        <f t="shared" si="1"/>
        <v/>
      </c>
      <c r="C15" s="64"/>
      <c r="D15" s="23"/>
      <c r="E15" s="67"/>
      <c r="F15" s="67"/>
      <c r="G15" s="67"/>
      <c r="H15" s="23"/>
      <c r="I15" s="23"/>
      <c r="J15" s="23"/>
      <c r="K15" s="23"/>
      <c r="L15" s="23"/>
      <c r="M15" s="37"/>
      <c r="N15" s="23"/>
      <c r="O15" s="37"/>
      <c r="P15" s="23"/>
      <c r="Q15" s="37"/>
      <c r="R15" s="23"/>
      <c r="S15" s="23"/>
      <c r="T15" s="148"/>
      <c r="U15" s="145"/>
      <c r="V15" s="3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9"/>
        <v/>
      </c>
      <c r="AL15" s="11" t="str">
        <f t="shared" si="20"/>
        <v/>
      </c>
      <c r="AM15" s="11" t="str">
        <f t="shared" si="15"/>
        <v/>
      </c>
      <c r="AN15" s="62" t="str">
        <f t="shared" si="21"/>
        <v/>
      </c>
      <c r="AO15" s="62" t="str">
        <f t="shared" si="22"/>
        <v/>
      </c>
      <c r="AP15" s="11" t="str">
        <f t="shared" si="16"/>
        <v/>
      </c>
      <c r="AQ15" s="11" t="str">
        <f t="shared" si="17"/>
        <v/>
      </c>
      <c r="AR15" s="12"/>
      <c r="AU15" s="14"/>
      <c r="AV15" s="14"/>
      <c r="AW15" s="14"/>
      <c r="AX15" s="42" t="str">
        <f t="shared" si="18"/>
        <v/>
      </c>
      <c r="AZ15" s="15" t="s">
        <v>5</v>
      </c>
    </row>
    <row r="16" spans="1:105" s="13" customFormat="1" ht="25.5" x14ac:dyDescent="0.2">
      <c r="A16" s="40">
        <v>7</v>
      </c>
      <c r="B16" s="41" t="str">
        <f t="shared" si="1"/>
        <v/>
      </c>
      <c r="C16" s="64"/>
      <c r="D16" s="23"/>
      <c r="E16" s="67"/>
      <c r="F16" s="67"/>
      <c r="G16" s="67"/>
      <c r="H16" s="23"/>
      <c r="I16" s="23"/>
      <c r="J16" s="23"/>
      <c r="K16" s="23"/>
      <c r="L16" s="23"/>
      <c r="M16" s="37"/>
      <c r="N16" s="23"/>
      <c r="O16" s="37"/>
      <c r="P16" s="23"/>
      <c r="Q16" s="37"/>
      <c r="R16" s="23"/>
      <c r="S16" s="23"/>
      <c r="T16" s="148"/>
      <c r="U16" s="145"/>
      <c r="V16" s="3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9"/>
        <v/>
      </c>
      <c r="AL16" s="11" t="str">
        <f t="shared" si="20"/>
        <v/>
      </c>
      <c r="AM16" s="11" t="str">
        <f t="shared" si="15"/>
        <v/>
      </c>
      <c r="AN16" s="62" t="str">
        <f t="shared" si="21"/>
        <v/>
      </c>
      <c r="AO16" s="62" t="str">
        <f t="shared" si="22"/>
        <v/>
      </c>
      <c r="AP16" s="11" t="str">
        <f t="shared" si="16"/>
        <v/>
      </c>
      <c r="AQ16" s="11" t="str">
        <f t="shared" si="17"/>
        <v/>
      </c>
      <c r="AR16" s="12"/>
      <c r="AU16" s="14"/>
      <c r="AV16" s="14"/>
      <c r="AW16" s="14"/>
      <c r="AX16" s="42" t="str">
        <f t="shared" si="18"/>
        <v/>
      </c>
      <c r="AZ16" s="15" t="s">
        <v>5</v>
      </c>
    </row>
    <row r="17" spans="1:52" s="13" customFormat="1" ht="25.5" x14ac:dyDescent="0.2">
      <c r="A17" s="40">
        <v>8</v>
      </c>
      <c r="B17" s="41" t="str">
        <f t="shared" si="1"/>
        <v/>
      </c>
      <c r="C17" s="64"/>
      <c r="D17" s="23"/>
      <c r="E17" s="67"/>
      <c r="F17" s="67"/>
      <c r="G17" s="67"/>
      <c r="H17" s="23"/>
      <c r="I17" s="23"/>
      <c r="J17" s="23"/>
      <c r="K17" s="23"/>
      <c r="L17" s="23"/>
      <c r="M17" s="37"/>
      <c r="N17" s="23"/>
      <c r="O17" s="37"/>
      <c r="P17" s="23"/>
      <c r="Q17" s="37"/>
      <c r="R17" s="23"/>
      <c r="S17" s="23"/>
      <c r="T17" s="148"/>
      <c r="U17" s="145"/>
      <c r="V17" s="3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9"/>
        <v/>
      </c>
      <c r="AL17" s="11" t="str">
        <f t="shared" si="20"/>
        <v/>
      </c>
      <c r="AM17" s="11" t="str">
        <f t="shared" si="15"/>
        <v/>
      </c>
      <c r="AN17" s="62" t="str">
        <f t="shared" si="21"/>
        <v/>
      </c>
      <c r="AO17" s="62" t="str">
        <f t="shared" si="22"/>
        <v/>
      </c>
      <c r="AP17" s="11" t="str">
        <f t="shared" si="16"/>
        <v/>
      </c>
      <c r="AQ17" s="11" t="str">
        <f t="shared" si="17"/>
        <v/>
      </c>
      <c r="AR17" s="12"/>
      <c r="AU17" s="14"/>
      <c r="AV17" s="14"/>
      <c r="AW17" s="14"/>
      <c r="AX17" s="42" t="str">
        <f t="shared" si="18"/>
        <v/>
      </c>
      <c r="AZ17" s="15" t="s">
        <v>5</v>
      </c>
    </row>
    <row r="18" spans="1:52" s="13" customFormat="1" ht="25.5" x14ac:dyDescent="0.2">
      <c r="A18" s="40">
        <v>9</v>
      </c>
      <c r="B18" s="41" t="str">
        <f t="shared" si="1"/>
        <v/>
      </c>
      <c r="C18" s="64"/>
      <c r="D18" s="23"/>
      <c r="E18" s="67"/>
      <c r="F18" s="67"/>
      <c r="G18" s="67"/>
      <c r="H18" s="23"/>
      <c r="I18" s="23"/>
      <c r="J18" s="23"/>
      <c r="K18" s="23"/>
      <c r="L18" s="23"/>
      <c r="M18" s="37"/>
      <c r="N18" s="23"/>
      <c r="O18" s="37"/>
      <c r="P18" s="23"/>
      <c r="Q18" s="37"/>
      <c r="R18" s="23"/>
      <c r="S18" s="23"/>
      <c r="T18" s="148"/>
      <c r="U18" s="145"/>
      <c r="V18" s="3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9"/>
        <v/>
      </c>
      <c r="AL18" s="11" t="str">
        <f t="shared" si="20"/>
        <v/>
      </c>
      <c r="AM18" s="11" t="str">
        <f t="shared" si="15"/>
        <v/>
      </c>
      <c r="AN18" s="62" t="str">
        <f t="shared" si="21"/>
        <v/>
      </c>
      <c r="AO18" s="62" t="str">
        <f t="shared" si="22"/>
        <v/>
      </c>
      <c r="AP18" s="11" t="str">
        <f t="shared" si="16"/>
        <v/>
      </c>
      <c r="AQ18" s="11" t="str">
        <f t="shared" si="17"/>
        <v/>
      </c>
      <c r="AR18" s="12"/>
      <c r="AU18" s="14"/>
      <c r="AV18" s="14"/>
      <c r="AW18" s="14"/>
      <c r="AX18" s="42" t="str">
        <f t="shared" si="18"/>
        <v/>
      </c>
      <c r="AZ18" s="15" t="s">
        <v>5</v>
      </c>
    </row>
    <row r="19" spans="1:52" s="13" customFormat="1" ht="25.5" x14ac:dyDescent="0.2">
      <c r="A19" s="40">
        <v>10</v>
      </c>
      <c r="B19" s="41" t="str">
        <f t="shared" si="1"/>
        <v/>
      </c>
      <c r="C19" s="64"/>
      <c r="D19" s="23"/>
      <c r="E19" s="67"/>
      <c r="F19" s="67"/>
      <c r="G19" s="67"/>
      <c r="H19" s="23"/>
      <c r="I19" s="23"/>
      <c r="J19" s="23"/>
      <c r="K19" s="23"/>
      <c r="L19" s="23"/>
      <c r="M19" s="37"/>
      <c r="N19" s="23"/>
      <c r="O19" s="37"/>
      <c r="P19" s="23"/>
      <c r="Q19" s="37"/>
      <c r="R19" s="23"/>
      <c r="S19" s="23"/>
      <c r="T19" s="148"/>
      <c r="U19" s="145"/>
      <c r="V19" s="3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9"/>
        <v/>
      </c>
      <c r="AL19" s="11" t="str">
        <f t="shared" si="20"/>
        <v/>
      </c>
      <c r="AM19" s="11" t="str">
        <f t="shared" si="15"/>
        <v/>
      </c>
      <c r="AN19" s="62" t="str">
        <f t="shared" si="21"/>
        <v/>
      </c>
      <c r="AO19" s="62" t="str">
        <f t="shared" si="22"/>
        <v/>
      </c>
      <c r="AP19" s="11" t="str">
        <f t="shared" si="16"/>
        <v/>
      </c>
      <c r="AQ19" s="11" t="str">
        <f t="shared" si="17"/>
        <v/>
      </c>
      <c r="AR19" s="12"/>
      <c r="AU19" s="14"/>
      <c r="AV19" s="14"/>
      <c r="AW19" s="14"/>
      <c r="AX19" s="42" t="str">
        <f t="shared" si="18"/>
        <v/>
      </c>
      <c r="AZ19" s="15" t="s">
        <v>5</v>
      </c>
    </row>
    <row r="20" spans="1:52" s="13" customFormat="1" ht="25.5" x14ac:dyDescent="0.2">
      <c r="A20" s="40">
        <v>11</v>
      </c>
      <c r="B20" s="41" t="str">
        <f t="shared" si="1"/>
        <v/>
      </c>
      <c r="C20" s="64"/>
      <c r="D20" s="23"/>
      <c r="E20" s="67"/>
      <c r="F20" s="67"/>
      <c r="G20" s="67"/>
      <c r="H20" s="23"/>
      <c r="I20" s="23"/>
      <c r="J20" s="23"/>
      <c r="K20" s="23"/>
      <c r="L20" s="23"/>
      <c r="M20" s="37"/>
      <c r="N20" s="23"/>
      <c r="O20" s="37"/>
      <c r="P20" s="23"/>
      <c r="Q20" s="37"/>
      <c r="R20" s="23"/>
      <c r="S20" s="23"/>
      <c r="T20" s="148"/>
      <c r="U20" s="145"/>
      <c r="V20" s="3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9"/>
        <v/>
      </c>
      <c r="AL20" s="11" t="str">
        <f t="shared" si="20"/>
        <v/>
      </c>
      <c r="AM20" s="11" t="str">
        <f t="shared" si="15"/>
        <v/>
      </c>
      <c r="AN20" s="62" t="str">
        <f t="shared" si="21"/>
        <v/>
      </c>
      <c r="AO20" s="62" t="str">
        <f t="shared" si="22"/>
        <v/>
      </c>
      <c r="AP20" s="11" t="str">
        <f t="shared" si="16"/>
        <v/>
      </c>
      <c r="AQ20" s="11" t="str">
        <f t="shared" si="17"/>
        <v/>
      </c>
      <c r="AR20" s="12"/>
      <c r="AU20" s="14"/>
      <c r="AV20" s="14"/>
      <c r="AW20" s="14"/>
      <c r="AX20" s="42" t="str">
        <f t="shared" si="18"/>
        <v/>
      </c>
      <c r="AZ20" s="15" t="s">
        <v>5</v>
      </c>
    </row>
    <row r="21" spans="1:52" s="13" customFormat="1" ht="25.5" x14ac:dyDescent="0.2">
      <c r="A21" s="40">
        <v>12</v>
      </c>
      <c r="B21" s="41" t="str">
        <f t="shared" si="1"/>
        <v/>
      </c>
      <c r="C21" s="64"/>
      <c r="D21" s="23"/>
      <c r="E21" s="67"/>
      <c r="F21" s="67"/>
      <c r="G21" s="67"/>
      <c r="H21" s="23"/>
      <c r="I21" s="23"/>
      <c r="J21" s="23"/>
      <c r="K21" s="23"/>
      <c r="L21" s="23"/>
      <c r="M21" s="37"/>
      <c r="N21" s="23"/>
      <c r="O21" s="37"/>
      <c r="P21" s="23"/>
      <c r="Q21" s="37"/>
      <c r="R21" s="23"/>
      <c r="S21" s="23"/>
      <c r="T21" s="148"/>
      <c r="U21" s="145"/>
      <c r="V21" s="3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9"/>
        <v/>
      </c>
      <c r="AL21" s="11" t="str">
        <f t="shared" si="20"/>
        <v/>
      </c>
      <c r="AM21" s="11" t="str">
        <f t="shared" si="15"/>
        <v/>
      </c>
      <c r="AN21" s="62" t="str">
        <f t="shared" si="21"/>
        <v/>
      </c>
      <c r="AO21" s="62" t="str">
        <f t="shared" si="22"/>
        <v/>
      </c>
      <c r="AP21" s="11" t="str">
        <f t="shared" si="16"/>
        <v/>
      </c>
      <c r="AQ21" s="11" t="str">
        <f t="shared" si="17"/>
        <v/>
      </c>
      <c r="AR21" s="12"/>
      <c r="AU21" s="14"/>
      <c r="AV21" s="14"/>
      <c r="AW21" s="14"/>
      <c r="AX21" s="42" t="str">
        <f t="shared" si="18"/>
        <v/>
      </c>
      <c r="AZ21" s="15" t="s">
        <v>5</v>
      </c>
    </row>
    <row r="22" spans="1:52" s="13" customFormat="1" ht="25.5" x14ac:dyDescent="0.2">
      <c r="A22" s="40">
        <v>13</v>
      </c>
      <c r="B22" s="41" t="str">
        <f t="shared" si="1"/>
        <v/>
      </c>
      <c r="C22" s="64"/>
      <c r="D22" s="23"/>
      <c r="E22" s="67"/>
      <c r="F22" s="67"/>
      <c r="G22" s="67"/>
      <c r="H22" s="23"/>
      <c r="I22" s="23"/>
      <c r="J22" s="23"/>
      <c r="K22" s="23"/>
      <c r="L22" s="23"/>
      <c r="M22" s="37"/>
      <c r="N22" s="23"/>
      <c r="O22" s="37"/>
      <c r="P22" s="23"/>
      <c r="Q22" s="37"/>
      <c r="R22" s="23"/>
      <c r="S22" s="23"/>
      <c r="T22" s="148"/>
      <c r="U22" s="145"/>
      <c r="V22" s="3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9"/>
        <v/>
      </c>
      <c r="AL22" s="11" t="str">
        <f t="shared" si="20"/>
        <v/>
      </c>
      <c r="AM22" s="11" t="str">
        <f t="shared" si="15"/>
        <v/>
      </c>
      <c r="AN22" s="62" t="str">
        <f t="shared" si="21"/>
        <v/>
      </c>
      <c r="AO22" s="62" t="str">
        <f t="shared" si="22"/>
        <v/>
      </c>
      <c r="AP22" s="11" t="str">
        <f t="shared" si="16"/>
        <v/>
      </c>
      <c r="AQ22" s="11" t="str">
        <f t="shared" si="17"/>
        <v/>
      </c>
      <c r="AR22" s="12"/>
      <c r="AU22" s="14"/>
      <c r="AV22" s="14"/>
      <c r="AW22" s="14"/>
      <c r="AX22" s="42" t="str">
        <f t="shared" si="18"/>
        <v/>
      </c>
      <c r="AZ22" s="15" t="s">
        <v>5</v>
      </c>
    </row>
    <row r="23" spans="1:52" s="13" customFormat="1" ht="25.5" x14ac:dyDescent="0.2">
      <c r="A23" s="40">
        <v>14</v>
      </c>
      <c r="B23" s="41" t="str">
        <f t="shared" si="1"/>
        <v/>
      </c>
      <c r="C23" s="64"/>
      <c r="D23" s="23"/>
      <c r="E23" s="67"/>
      <c r="F23" s="67"/>
      <c r="G23" s="67"/>
      <c r="H23" s="23"/>
      <c r="I23" s="23"/>
      <c r="J23" s="23"/>
      <c r="K23" s="23"/>
      <c r="L23" s="23"/>
      <c r="M23" s="37"/>
      <c r="N23" s="23"/>
      <c r="O23" s="37"/>
      <c r="P23" s="23"/>
      <c r="Q23" s="37"/>
      <c r="R23" s="23"/>
      <c r="S23" s="23"/>
      <c r="T23" s="148"/>
      <c r="U23" s="145"/>
      <c r="V23" s="3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9"/>
        <v/>
      </c>
      <c r="AL23" s="11" t="str">
        <f t="shared" si="20"/>
        <v/>
      </c>
      <c r="AM23" s="11" t="str">
        <f t="shared" si="15"/>
        <v/>
      </c>
      <c r="AN23" s="62" t="str">
        <f t="shared" si="21"/>
        <v/>
      </c>
      <c r="AO23" s="62" t="str">
        <f t="shared" si="22"/>
        <v/>
      </c>
      <c r="AP23" s="11" t="str">
        <f t="shared" si="16"/>
        <v/>
      </c>
      <c r="AQ23" s="11" t="str">
        <f t="shared" si="17"/>
        <v/>
      </c>
      <c r="AR23" s="12"/>
      <c r="AU23" s="14"/>
      <c r="AV23" s="14"/>
      <c r="AW23" s="14"/>
      <c r="AX23" s="42" t="str">
        <f t="shared" si="18"/>
        <v/>
      </c>
      <c r="AZ23" s="15" t="s">
        <v>5</v>
      </c>
    </row>
    <row r="24" spans="1:52" s="13" customFormat="1" ht="25.5" x14ac:dyDescent="0.2">
      <c r="A24" s="40">
        <v>15</v>
      </c>
      <c r="B24" s="41" t="str">
        <f t="shared" si="1"/>
        <v/>
      </c>
      <c r="C24" s="64"/>
      <c r="D24" s="23"/>
      <c r="E24" s="67"/>
      <c r="F24" s="67"/>
      <c r="G24" s="67"/>
      <c r="H24" s="23"/>
      <c r="I24" s="23"/>
      <c r="J24" s="23"/>
      <c r="K24" s="23"/>
      <c r="L24" s="23"/>
      <c r="M24" s="37"/>
      <c r="N24" s="23"/>
      <c r="O24" s="37"/>
      <c r="P24" s="23"/>
      <c r="Q24" s="37"/>
      <c r="R24" s="23"/>
      <c r="S24" s="23"/>
      <c r="T24" s="148"/>
      <c r="U24" s="145"/>
      <c r="V24" s="3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9"/>
        <v/>
      </c>
      <c r="AL24" s="11" t="str">
        <f t="shared" si="20"/>
        <v/>
      </c>
      <c r="AM24" s="11" t="str">
        <f t="shared" si="15"/>
        <v/>
      </c>
      <c r="AN24" s="62" t="str">
        <f t="shared" si="21"/>
        <v/>
      </c>
      <c r="AO24" s="62" t="str">
        <f t="shared" si="22"/>
        <v/>
      </c>
      <c r="AP24" s="11" t="str">
        <f t="shared" si="16"/>
        <v/>
      </c>
      <c r="AQ24" s="11" t="str">
        <f t="shared" si="17"/>
        <v/>
      </c>
      <c r="AR24" s="12"/>
      <c r="AU24" s="14"/>
      <c r="AV24" s="14"/>
      <c r="AW24" s="14"/>
      <c r="AX24" s="42" t="str">
        <f t="shared" si="18"/>
        <v/>
      </c>
      <c r="AZ24" s="15" t="s">
        <v>5</v>
      </c>
    </row>
    <row r="25" spans="1:52" s="13" customFormat="1" ht="25.5" x14ac:dyDescent="0.2">
      <c r="A25" s="40">
        <v>16</v>
      </c>
      <c r="B25" s="41" t="str">
        <f t="shared" si="1"/>
        <v/>
      </c>
      <c r="C25" s="64"/>
      <c r="D25" s="23"/>
      <c r="E25" s="67"/>
      <c r="F25" s="67"/>
      <c r="G25" s="67"/>
      <c r="H25" s="23"/>
      <c r="I25" s="23"/>
      <c r="J25" s="23"/>
      <c r="K25" s="23"/>
      <c r="L25" s="23"/>
      <c r="M25" s="37"/>
      <c r="N25" s="23"/>
      <c r="O25" s="37"/>
      <c r="P25" s="23"/>
      <c r="Q25" s="37"/>
      <c r="R25" s="23"/>
      <c r="S25" s="23"/>
      <c r="T25" s="148"/>
      <c r="U25" s="145"/>
      <c r="V25" s="3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9"/>
        <v/>
      </c>
      <c r="AL25" s="11" t="str">
        <f t="shared" si="20"/>
        <v/>
      </c>
      <c r="AM25" s="11" t="str">
        <f t="shared" si="15"/>
        <v/>
      </c>
      <c r="AN25" s="62" t="str">
        <f t="shared" si="21"/>
        <v/>
      </c>
      <c r="AO25" s="62" t="str">
        <f t="shared" si="22"/>
        <v/>
      </c>
      <c r="AP25" s="11" t="str">
        <f t="shared" si="16"/>
        <v/>
      </c>
      <c r="AQ25" s="11" t="str">
        <f t="shared" si="17"/>
        <v/>
      </c>
      <c r="AR25" s="12"/>
      <c r="AU25" s="14"/>
      <c r="AV25" s="14"/>
      <c r="AW25" s="14"/>
      <c r="AX25" s="42" t="str">
        <f t="shared" si="18"/>
        <v/>
      </c>
      <c r="AZ25" s="15" t="s">
        <v>5</v>
      </c>
    </row>
    <row r="26" spans="1:52" s="13" customFormat="1" ht="25.5" x14ac:dyDescent="0.2">
      <c r="A26" s="40">
        <v>17</v>
      </c>
      <c r="B26" s="41" t="str">
        <f t="shared" si="1"/>
        <v/>
      </c>
      <c r="C26" s="64"/>
      <c r="D26" s="23"/>
      <c r="E26" s="67"/>
      <c r="F26" s="67"/>
      <c r="G26" s="67"/>
      <c r="H26" s="23"/>
      <c r="I26" s="23"/>
      <c r="J26" s="23"/>
      <c r="K26" s="23"/>
      <c r="L26" s="23"/>
      <c r="M26" s="37"/>
      <c r="N26" s="23"/>
      <c r="O26" s="37"/>
      <c r="P26" s="23"/>
      <c r="Q26" s="37"/>
      <c r="R26" s="23"/>
      <c r="S26" s="23"/>
      <c r="T26" s="148"/>
      <c r="U26" s="145"/>
      <c r="V26" s="3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9"/>
        <v/>
      </c>
      <c r="AL26" s="11" t="str">
        <f t="shared" si="20"/>
        <v/>
      </c>
      <c r="AM26" s="11" t="str">
        <f t="shared" si="15"/>
        <v/>
      </c>
      <c r="AN26" s="62" t="str">
        <f t="shared" si="21"/>
        <v/>
      </c>
      <c r="AO26" s="62" t="str">
        <f t="shared" si="22"/>
        <v/>
      </c>
      <c r="AP26" s="11" t="str">
        <f t="shared" si="16"/>
        <v/>
      </c>
      <c r="AQ26" s="11" t="str">
        <f t="shared" si="17"/>
        <v/>
      </c>
      <c r="AR26" s="12"/>
      <c r="AU26" s="14"/>
      <c r="AV26" s="14"/>
      <c r="AW26" s="14"/>
      <c r="AX26" s="42" t="str">
        <f t="shared" si="18"/>
        <v/>
      </c>
      <c r="AZ26" s="15" t="s">
        <v>5</v>
      </c>
    </row>
    <row r="27" spans="1:52" s="13" customFormat="1" ht="25.5" x14ac:dyDescent="0.2">
      <c r="A27" s="40">
        <v>18</v>
      </c>
      <c r="B27" s="41" t="str">
        <f t="shared" si="1"/>
        <v/>
      </c>
      <c r="C27" s="64"/>
      <c r="D27" s="23"/>
      <c r="E27" s="67"/>
      <c r="F27" s="67"/>
      <c r="G27" s="67"/>
      <c r="H27" s="23"/>
      <c r="I27" s="23"/>
      <c r="J27" s="23"/>
      <c r="K27" s="23"/>
      <c r="L27" s="23"/>
      <c r="M27" s="37"/>
      <c r="N27" s="23"/>
      <c r="O27" s="37"/>
      <c r="P27" s="23"/>
      <c r="Q27" s="37"/>
      <c r="R27" s="23"/>
      <c r="S27" s="23"/>
      <c r="T27" s="148"/>
      <c r="U27" s="145"/>
      <c r="V27" s="3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9"/>
        <v/>
      </c>
      <c r="AL27" s="11" t="str">
        <f t="shared" si="20"/>
        <v/>
      </c>
      <c r="AM27" s="11" t="str">
        <f t="shared" si="15"/>
        <v/>
      </c>
      <c r="AN27" s="62" t="str">
        <f t="shared" si="21"/>
        <v/>
      </c>
      <c r="AO27" s="62" t="str">
        <f t="shared" si="22"/>
        <v/>
      </c>
      <c r="AP27" s="11" t="str">
        <f t="shared" si="16"/>
        <v/>
      </c>
      <c r="AQ27" s="11" t="str">
        <f t="shared" si="17"/>
        <v/>
      </c>
      <c r="AR27" s="12"/>
      <c r="AU27" s="14"/>
      <c r="AV27" s="14"/>
      <c r="AW27" s="14"/>
      <c r="AX27" s="42" t="str">
        <f t="shared" si="18"/>
        <v/>
      </c>
      <c r="AZ27" s="15" t="s">
        <v>5</v>
      </c>
    </row>
    <row r="28" spans="1:52" s="13" customFormat="1" ht="25.5" x14ac:dyDescent="0.2">
      <c r="A28" s="40">
        <v>19</v>
      </c>
      <c r="B28" s="41" t="str">
        <f t="shared" si="1"/>
        <v/>
      </c>
      <c r="C28" s="64"/>
      <c r="D28" s="23"/>
      <c r="E28" s="67"/>
      <c r="F28" s="67"/>
      <c r="G28" s="67"/>
      <c r="H28" s="23"/>
      <c r="I28" s="23"/>
      <c r="J28" s="23"/>
      <c r="K28" s="23"/>
      <c r="L28" s="23"/>
      <c r="M28" s="37"/>
      <c r="N28" s="23"/>
      <c r="O28" s="37"/>
      <c r="P28" s="23"/>
      <c r="Q28" s="37"/>
      <c r="R28" s="23"/>
      <c r="S28" s="23"/>
      <c r="T28" s="148"/>
      <c r="U28" s="145"/>
      <c r="V28" s="3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9"/>
        <v/>
      </c>
      <c r="AL28" s="11" t="str">
        <f t="shared" si="20"/>
        <v/>
      </c>
      <c r="AM28" s="11" t="str">
        <f t="shared" si="15"/>
        <v/>
      </c>
      <c r="AN28" s="62" t="str">
        <f t="shared" si="21"/>
        <v/>
      </c>
      <c r="AO28" s="62" t="str">
        <f t="shared" si="22"/>
        <v/>
      </c>
      <c r="AP28" s="11" t="str">
        <f t="shared" si="16"/>
        <v/>
      </c>
      <c r="AQ28" s="11" t="str">
        <f t="shared" si="17"/>
        <v/>
      </c>
      <c r="AR28" s="12"/>
      <c r="AU28" s="14"/>
      <c r="AV28" s="14"/>
      <c r="AW28" s="14"/>
      <c r="AX28" s="42" t="str">
        <f t="shared" si="18"/>
        <v/>
      </c>
      <c r="AZ28" s="15" t="s">
        <v>5</v>
      </c>
    </row>
    <row r="29" spans="1:52" s="13" customFormat="1" ht="25.5" x14ac:dyDescent="0.2">
      <c r="A29" s="40">
        <v>20</v>
      </c>
      <c r="B29" s="41" t="str">
        <f t="shared" si="1"/>
        <v/>
      </c>
      <c r="C29" s="64"/>
      <c r="D29" s="23"/>
      <c r="E29" s="67"/>
      <c r="F29" s="67"/>
      <c r="G29" s="67"/>
      <c r="H29" s="23"/>
      <c r="I29" s="23"/>
      <c r="J29" s="23"/>
      <c r="K29" s="23"/>
      <c r="L29" s="23"/>
      <c r="M29" s="37"/>
      <c r="N29" s="23"/>
      <c r="O29" s="37"/>
      <c r="P29" s="23"/>
      <c r="Q29" s="37"/>
      <c r="R29" s="23"/>
      <c r="S29" s="23"/>
      <c r="T29" s="148"/>
      <c r="U29" s="145"/>
      <c r="V29" s="3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9"/>
        <v/>
      </c>
      <c r="AL29" s="11" t="str">
        <f t="shared" si="20"/>
        <v/>
      </c>
      <c r="AM29" s="11" t="str">
        <f t="shared" si="15"/>
        <v/>
      </c>
      <c r="AN29" s="62" t="str">
        <f t="shared" si="21"/>
        <v/>
      </c>
      <c r="AO29" s="62" t="str">
        <f t="shared" si="22"/>
        <v/>
      </c>
      <c r="AP29" s="11" t="str">
        <f t="shared" si="16"/>
        <v/>
      </c>
      <c r="AQ29" s="11" t="str">
        <f t="shared" si="17"/>
        <v/>
      </c>
      <c r="AR29" s="12"/>
      <c r="AU29" s="14"/>
      <c r="AV29" s="14"/>
      <c r="AW29" s="14"/>
      <c r="AX29" s="42" t="str">
        <f t="shared" si="18"/>
        <v/>
      </c>
      <c r="AZ29" s="15" t="s">
        <v>5</v>
      </c>
    </row>
    <row r="30" spans="1:52" s="13" customFormat="1" ht="25.5" x14ac:dyDescent="0.2">
      <c r="A30" s="40">
        <v>21</v>
      </c>
      <c r="B30" s="41" t="str">
        <f t="shared" si="1"/>
        <v/>
      </c>
      <c r="C30" s="64"/>
      <c r="D30" s="23"/>
      <c r="E30" s="67"/>
      <c r="F30" s="67"/>
      <c r="G30" s="67"/>
      <c r="H30" s="23"/>
      <c r="I30" s="23"/>
      <c r="J30" s="23"/>
      <c r="K30" s="23"/>
      <c r="L30" s="23"/>
      <c r="M30" s="37"/>
      <c r="N30" s="23"/>
      <c r="O30" s="37"/>
      <c r="P30" s="23"/>
      <c r="Q30" s="37"/>
      <c r="R30" s="23"/>
      <c r="S30" s="23"/>
      <c r="T30" s="148"/>
      <c r="U30" s="145"/>
      <c r="V30" s="3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si="19"/>
        <v/>
      </c>
      <c r="AL30" s="11" t="str">
        <f t="shared" si="20"/>
        <v/>
      </c>
      <c r="AM30" s="11" t="str">
        <f t="shared" ref="AM30:AM49" si="23">IF(COUNTA($C30:$V30)=0,"","ok")</f>
        <v/>
      </c>
      <c r="AN30" s="62" t="str">
        <f t="shared" si="21"/>
        <v/>
      </c>
      <c r="AO30" s="62" t="str">
        <f t="shared" si="22"/>
        <v/>
      </c>
      <c r="AP30" s="11" t="str">
        <f t="shared" si="16"/>
        <v/>
      </c>
      <c r="AQ30" s="11" t="str">
        <f t="shared" ref="AQ30:AQ49" si="24">IF(COUNTA($C30:$V30)=0,"","ok")</f>
        <v/>
      </c>
      <c r="AR30" s="12"/>
      <c r="AU30" s="14"/>
      <c r="AV30" s="14"/>
      <c r="AW30" s="14"/>
      <c r="AX30" s="42" t="str">
        <f t="shared" si="18"/>
        <v/>
      </c>
      <c r="AZ30" s="15" t="s">
        <v>5</v>
      </c>
    </row>
    <row r="31" spans="1:52" s="13" customFormat="1" ht="25.5" x14ac:dyDescent="0.2">
      <c r="A31" s="40">
        <v>22</v>
      </c>
      <c r="B31" s="41" t="str">
        <f t="shared" si="1"/>
        <v/>
      </c>
      <c r="C31" s="64"/>
      <c r="D31" s="23"/>
      <c r="E31" s="67"/>
      <c r="F31" s="67"/>
      <c r="G31" s="67"/>
      <c r="H31" s="23"/>
      <c r="I31" s="23"/>
      <c r="J31" s="23"/>
      <c r="K31" s="23"/>
      <c r="L31" s="23"/>
      <c r="M31" s="37"/>
      <c r="N31" s="23"/>
      <c r="O31" s="37"/>
      <c r="P31" s="23"/>
      <c r="Q31" s="37"/>
      <c r="R31" s="23"/>
      <c r="S31" s="23"/>
      <c r="T31" s="148"/>
      <c r="U31" s="145"/>
      <c r="V31" s="3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19"/>
        <v/>
      </c>
      <c r="AL31" s="11" t="str">
        <f t="shared" si="20"/>
        <v/>
      </c>
      <c r="AM31" s="11" t="str">
        <f t="shared" si="23"/>
        <v/>
      </c>
      <c r="AN31" s="62" t="str">
        <f t="shared" si="21"/>
        <v/>
      </c>
      <c r="AO31" s="62" t="str">
        <f t="shared" si="22"/>
        <v/>
      </c>
      <c r="AP31" s="11" t="str">
        <f t="shared" si="16"/>
        <v/>
      </c>
      <c r="AQ31" s="11" t="str">
        <f t="shared" si="24"/>
        <v/>
      </c>
      <c r="AR31" s="12"/>
      <c r="AU31" s="14"/>
      <c r="AV31" s="14"/>
      <c r="AW31" s="14"/>
      <c r="AX31" s="42" t="str">
        <f t="shared" si="18"/>
        <v/>
      </c>
      <c r="AZ31" s="15" t="s">
        <v>5</v>
      </c>
    </row>
    <row r="32" spans="1:52" s="13" customFormat="1" ht="25.5" x14ac:dyDescent="0.2">
      <c r="A32" s="40">
        <v>23</v>
      </c>
      <c r="B32" s="41" t="str">
        <f t="shared" si="1"/>
        <v/>
      </c>
      <c r="C32" s="64"/>
      <c r="D32" s="23"/>
      <c r="E32" s="67"/>
      <c r="F32" s="67"/>
      <c r="G32" s="67"/>
      <c r="H32" s="23"/>
      <c r="I32" s="23"/>
      <c r="J32" s="23"/>
      <c r="K32" s="23"/>
      <c r="L32" s="23"/>
      <c r="M32" s="37"/>
      <c r="N32" s="23"/>
      <c r="O32" s="37"/>
      <c r="P32" s="23"/>
      <c r="Q32" s="37"/>
      <c r="R32" s="23"/>
      <c r="S32" s="23"/>
      <c r="T32" s="148"/>
      <c r="U32" s="145"/>
      <c r="V32" s="3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19"/>
        <v/>
      </c>
      <c r="AL32" s="11" t="str">
        <f t="shared" si="20"/>
        <v/>
      </c>
      <c r="AM32" s="11" t="str">
        <f t="shared" si="23"/>
        <v/>
      </c>
      <c r="AN32" s="62" t="str">
        <f t="shared" si="21"/>
        <v/>
      </c>
      <c r="AO32" s="62" t="str">
        <f t="shared" si="22"/>
        <v/>
      </c>
      <c r="AP32" s="11" t="str">
        <f t="shared" si="16"/>
        <v/>
      </c>
      <c r="AQ32" s="11" t="str">
        <f t="shared" si="24"/>
        <v/>
      </c>
      <c r="AR32" s="12"/>
      <c r="AU32" s="14"/>
      <c r="AV32" s="14"/>
      <c r="AW32" s="14"/>
      <c r="AX32" s="42" t="str">
        <f t="shared" si="18"/>
        <v/>
      </c>
      <c r="AZ32" s="15" t="s">
        <v>5</v>
      </c>
    </row>
    <row r="33" spans="1:52" s="13" customFormat="1" ht="25.5" x14ac:dyDescent="0.2">
      <c r="A33" s="40">
        <v>24</v>
      </c>
      <c r="B33" s="41" t="str">
        <f t="shared" si="1"/>
        <v/>
      </c>
      <c r="C33" s="64"/>
      <c r="D33" s="23"/>
      <c r="E33" s="67"/>
      <c r="F33" s="67"/>
      <c r="G33" s="67"/>
      <c r="H33" s="23"/>
      <c r="I33" s="23"/>
      <c r="J33" s="23"/>
      <c r="K33" s="23"/>
      <c r="L33" s="23"/>
      <c r="M33" s="37"/>
      <c r="N33" s="23"/>
      <c r="O33" s="37"/>
      <c r="P33" s="23"/>
      <c r="Q33" s="37"/>
      <c r="R33" s="23"/>
      <c r="S33" s="23"/>
      <c r="T33" s="148"/>
      <c r="U33" s="145"/>
      <c r="V33" s="3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19"/>
        <v/>
      </c>
      <c r="AL33" s="11" t="str">
        <f t="shared" si="20"/>
        <v/>
      </c>
      <c r="AM33" s="11" t="str">
        <f t="shared" si="23"/>
        <v/>
      </c>
      <c r="AN33" s="62" t="str">
        <f t="shared" si="21"/>
        <v/>
      </c>
      <c r="AO33" s="62" t="str">
        <f t="shared" si="22"/>
        <v/>
      </c>
      <c r="AP33" s="11" t="str">
        <f t="shared" si="16"/>
        <v/>
      </c>
      <c r="AQ33" s="11" t="str">
        <f t="shared" si="24"/>
        <v/>
      </c>
      <c r="AR33" s="12"/>
      <c r="AU33" s="14"/>
      <c r="AV33" s="14"/>
      <c r="AW33" s="14"/>
      <c r="AX33" s="42" t="str">
        <f t="shared" si="18"/>
        <v/>
      </c>
      <c r="AZ33" s="15" t="s">
        <v>5</v>
      </c>
    </row>
    <row r="34" spans="1:52" s="13" customFormat="1" ht="25.5" x14ac:dyDescent="0.2">
      <c r="A34" s="40">
        <v>25</v>
      </c>
      <c r="B34" s="41" t="str">
        <f t="shared" si="1"/>
        <v/>
      </c>
      <c r="C34" s="64"/>
      <c r="D34" s="23"/>
      <c r="E34" s="67"/>
      <c r="F34" s="67"/>
      <c r="G34" s="67"/>
      <c r="H34" s="23"/>
      <c r="I34" s="23"/>
      <c r="J34" s="23"/>
      <c r="K34" s="23"/>
      <c r="L34" s="23"/>
      <c r="M34" s="37"/>
      <c r="N34" s="23"/>
      <c r="O34" s="37"/>
      <c r="P34" s="23"/>
      <c r="Q34" s="37"/>
      <c r="R34" s="23"/>
      <c r="S34" s="23"/>
      <c r="T34" s="148"/>
      <c r="U34" s="145"/>
      <c r="V34" s="3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19"/>
        <v/>
      </c>
      <c r="AL34" s="11" t="str">
        <f t="shared" si="20"/>
        <v/>
      </c>
      <c r="AM34" s="11" t="str">
        <f t="shared" si="23"/>
        <v/>
      </c>
      <c r="AN34" s="62" t="str">
        <f t="shared" si="21"/>
        <v/>
      </c>
      <c r="AO34" s="62" t="str">
        <f t="shared" si="22"/>
        <v/>
      </c>
      <c r="AP34" s="11" t="str">
        <f t="shared" si="16"/>
        <v/>
      </c>
      <c r="AQ34" s="11" t="str">
        <f t="shared" si="24"/>
        <v/>
      </c>
      <c r="AR34" s="12"/>
      <c r="AU34" s="14"/>
      <c r="AV34" s="14"/>
      <c r="AW34" s="14"/>
      <c r="AX34" s="42" t="str">
        <f t="shared" si="18"/>
        <v/>
      </c>
      <c r="AZ34" s="15" t="s">
        <v>5</v>
      </c>
    </row>
    <row r="35" spans="1:52" s="13" customFormat="1" ht="25.5" x14ac:dyDescent="0.2">
      <c r="A35" s="40">
        <v>26</v>
      </c>
      <c r="B35" s="41" t="str">
        <f t="shared" si="1"/>
        <v/>
      </c>
      <c r="C35" s="64"/>
      <c r="D35" s="23"/>
      <c r="E35" s="67"/>
      <c r="F35" s="67"/>
      <c r="G35" s="67"/>
      <c r="H35" s="23"/>
      <c r="I35" s="23"/>
      <c r="J35" s="23"/>
      <c r="K35" s="23"/>
      <c r="L35" s="23"/>
      <c r="M35" s="37"/>
      <c r="N35" s="23"/>
      <c r="O35" s="37"/>
      <c r="P35" s="23"/>
      <c r="Q35" s="37"/>
      <c r="R35" s="23"/>
      <c r="S35" s="23"/>
      <c r="T35" s="148"/>
      <c r="U35" s="145"/>
      <c r="V35" s="3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19"/>
        <v/>
      </c>
      <c r="AL35" s="11" t="str">
        <f t="shared" si="20"/>
        <v/>
      </c>
      <c r="AM35" s="11" t="str">
        <f t="shared" si="23"/>
        <v/>
      </c>
      <c r="AN35" s="62" t="str">
        <f t="shared" si="21"/>
        <v/>
      </c>
      <c r="AO35" s="62" t="str">
        <f t="shared" si="22"/>
        <v/>
      </c>
      <c r="AP35" s="11" t="str">
        <f t="shared" si="16"/>
        <v/>
      </c>
      <c r="AQ35" s="11" t="str">
        <f t="shared" si="24"/>
        <v/>
      </c>
      <c r="AR35" s="12"/>
      <c r="AU35" s="14"/>
      <c r="AV35" s="14"/>
      <c r="AW35" s="14"/>
      <c r="AX35" s="42" t="str">
        <f t="shared" si="18"/>
        <v/>
      </c>
      <c r="AZ35" s="15" t="s">
        <v>5</v>
      </c>
    </row>
    <row r="36" spans="1:52" s="13" customFormat="1" ht="25.5" x14ac:dyDescent="0.2">
      <c r="A36" s="40">
        <v>27</v>
      </c>
      <c r="B36" s="41" t="str">
        <f t="shared" si="1"/>
        <v/>
      </c>
      <c r="C36" s="64"/>
      <c r="D36" s="23"/>
      <c r="E36" s="67"/>
      <c r="F36" s="67"/>
      <c r="G36" s="67"/>
      <c r="H36" s="23"/>
      <c r="I36" s="23"/>
      <c r="J36" s="23"/>
      <c r="K36" s="23"/>
      <c r="L36" s="23"/>
      <c r="M36" s="37"/>
      <c r="N36" s="23"/>
      <c r="O36" s="37"/>
      <c r="P36" s="23"/>
      <c r="Q36" s="37"/>
      <c r="R36" s="23"/>
      <c r="S36" s="23"/>
      <c r="T36" s="148"/>
      <c r="U36" s="145"/>
      <c r="V36" s="3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19"/>
        <v/>
      </c>
      <c r="AL36" s="11" t="str">
        <f t="shared" si="20"/>
        <v/>
      </c>
      <c r="AM36" s="11" t="str">
        <f t="shared" si="23"/>
        <v/>
      </c>
      <c r="AN36" s="62" t="str">
        <f t="shared" si="21"/>
        <v/>
      </c>
      <c r="AO36" s="62" t="str">
        <f t="shared" si="22"/>
        <v/>
      </c>
      <c r="AP36" s="11" t="str">
        <f t="shared" si="16"/>
        <v/>
      </c>
      <c r="AQ36" s="11" t="str">
        <f t="shared" si="24"/>
        <v/>
      </c>
      <c r="AR36" s="12"/>
      <c r="AU36" s="14"/>
      <c r="AV36" s="14"/>
      <c r="AW36" s="14"/>
      <c r="AX36" s="42" t="str">
        <f t="shared" si="18"/>
        <v/>
      </c>
      <c r="AZ36" s="15" t="s">
        <v>5</v>
      </c>
    </row>
    <row r="37" spans="1:52" s="13" customFormat="1" ht="25.5" x14ac:dyDescent="0.2">
      <c r="A37" s="40">
        <v>28</v>
      </c>
      <c r="B37" s="41" t="str">
        <f t="shared" si="1"/>
        <v/>
      </c>
      <c r="C37" s="64"/>
      <c r="D37" s="23"/>
      <c r="E37" s="67"/>
      <c r="F37" s="67"/>
      <c r="G37" s="67"/>
      <c r="H37" s="23"/>
      <c r="I37" s="23"/>
      <c r="J37" s="23"/>
      <c r="K37" s="23"/>
      <c r="L37" s="23"/>
      <c r="M37" s="37"/>
      <c r="N37" s="23"/>
      <c r="O37" s="37"/>
      <c r="P37" s="23"/>
      <c r="Q37" s="37"/>
      <c r="R37" s="23"/>
      <c r="S37" s="23"/>
      <c r="T37" s="148"/>
      <c r="U37" s="145"/>
      <c r="V37" s="3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19"/>
        <v/>
      </c>
      <c r="AL37" s="11" t="str">
        <f t="shared" si="20"/>
        <v/>
      </c>
      <c r="AM37" s="11" t="str">
        <f t="shared" si="23"/>
        <v/>
      </c>
      <c r="AN37" s="62" t="str">
        <f t="shared" si="21"/>
        <v/>
      </c>
      <c r="AO37" s="62" t="str">
        <f t="shared" si="22"/>
        <v/>
      </c>
      <c r="AP37" s="11" t="str">
        <f t="shared" si="16"/>
        <v/>
      </c>
      <c r="AQ37" s="11" t="str">
        <f t="shared" si="24"/>
        <v/>
      </c>
      <c r="AR37" s="12"/>
      <c r="AU37" s="14"/>
      <c r="AV37" s="14"/>
      <c r="AW37" s="14"/>
      <c r="AX37" s="42" t="str">
        <f t="shared" si="18"/>
        <v/>
      </c>
      <c r="AZ37" s="15" t="s">
        <v>5</v>
      </c>
    </row>
    <row r="38" spans="1:52" s="13" customFormat="1" ht="25.5" x14ac:dyDescent="0.2">
      <c r="A38" s="40">
        <v>29</v>
      </c>
      <c r="B38" s="41" t="str">
        <f t="shared" si="1"/>
        <v/>
      </c>
      <c r="C38" s="64"/>
      <c r="D38" s="23"/>
      <c r="E38" s="67"/>
      <c r="F38" s="67"/>
      <c r="G38" s="67"/>
      <c r="H38" s="23"/>
      <c r="I38" s="23"/>
      <c r="J38" s="23"/>
      <c r="K38" s="23"/>
      <c r="L38" s="23"/>
      <c r="M38" s="37"/>
      <c r="N38" s="23"/>
      <c r="O38" s="37"/>
      <c r="P38" s="23"/>
      <c r="Q38" s="37"/>
      <c r="R38" s="23"/>
      <c r="S38" s="23"/>
      <c r="T38" s="148"/>
      <c r="U38" s="145"/>
      <c r="V38" s="3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19"/>
        <v/>
      </c>
      <c r="AL38" s="11" t="str">
        <f t="shared" si="20"/>
        <v/>
      </c>
      <c r="AM38" s="11" t="str">
        <f t="shared" si="23"/>
        <v/>
      </c>
      <c r="AN38" s="62" t="str">
        <f t="shared" si="21"/>
        <v/>
      </c>
      <c r="AO38" s="62" t="str">
        <f t="shared" si="22"/>
        <v/>
      </c>
      <c r="AP38" s="11" t="str">
        <f t="shared" si="16"/>
        <v/>
      </c>
      <c r="AQ38" s="11" t="str">
        <f t="shared" si="24"/>
        <v/>
      </c>
      <c r="AR38" s="12"/>
      <c r="AU38" s="14"/>
      <c r="AV38" s="14"/>
      <c r="AW38" s="14"/>
      <c r="AX38" s="42" t="str">
        <f t="shared" si="18"/>
        <v/>
      </c>
      <c r="AZ38" s="15" t="s">
        <v>5</v>
      </c>
    </row>
    <row r="39" spans="1:52" s="13" customFormat="1" ht="25.5" x14ac:dyDescent="0.2">
      <c r="A39" s="40">
        <v>30</v>
      </c>
      <c r="B39" s="41" t="str">
        <f t="shared" si="1"/>
        <v/>
      </c>
      <c r="C39" s="64"/>
      <c r="D39" s="23"/>
      <c r="E39" s="67"/>
      <c r="F39" s="67"/>
      <c r="G39" s="67"/>
      <c r="H39" s="23"/>
      <c r="I39" s="23"/>
      <c r="J39" s="23"/>
      <c r="K39" s="23"/>
      <c r="L39" s="23"/>
      <c r="M39" s="37"/>
      <c r="N39" s="23"/>
      <c r="O39" s="37"/>
      <c r="P39" s="23"/>
      <c r="Q39" s="37"/>
      <c r="R39" s="23"/>
      <c r="S39" s="23"/>
      <c r="T39" s="148"/>
      <c r="U39" s="145"/>
      <c r="V39" s="3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19"/>
        <v/>
      </c>
      <c r="AL39" s="11" t="str">
        <f t="shared" si="20"/>
        <v/>
      </c>
      <c r="AM39" s="11" t="str">
        <f t="shared" si="23"/>
        <v/>
      </c>
      <c r="AN39" s="62" t="str">
        <f t="shared" si="21"/>
        <v/>
      </c>
      <c r="AO39" s="62" t="str">
        <f t="shared" si="22"/>
        <v/>
      </c>
      <c r="AP39" s="11" t="str">
        <f t="shared" si="16"/>
        <v/>
      </c>
      <c r="AQ39" s="11" t="str">
        <f t="shared" si="24"/>
        <v/>
      </c>
      <c r="AR39" s="12"/>
      <c r="AU39" s="14"/>
      <c r="AV39" s="14"/>
      <c r="AW39" s="14"/>
      <c r="AX39" s="42" t="str">
        <f t="shared" si="18"/>
        <v/>
      </c>
      <c r="AZ39" s="15" t="s">
        <v>5</v>
      </c>
    </row>
    <row r="40" spans="1:52" s="13" customFormat="1" ht="25.5" x14ac:dyDescent="0.2">
      <c r="A40" s="40">
        <v>31</v>
      </c>
      <c r="B40" s="41" t="str">
        <f t="shared" si="1"/>
        <v/>
      </c>
      <c r="C40" s="64"/>
      <c r="D40" s="23"/>
      <c r="E40" s="67"/>
      <c r="F40" s="67"/>
      <c r="G40" s="67"/>
      <c r="H40" s="23"/>
      <c r="I40" s="23"/>
      <c r="J40" s="23"/>
      <c r="K40" s="23"/>
      <c r="L40" s="23"/>
      <c r="M40" s="37"/>
      <c r="N40" s="23"/>
      <c r="O40" s="37"/>
      <c r="P40" s="23"/>
      <c r="Q40" s="37"/>
      <c r="R40" s="23"/>
      <c r="S40" s="23"/>
      <c r="T40" s="148"/>
      <c r="U40" s="145"/>
      <c r="V40" s="3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19"/>
        <v/>
      </c>
      <c r="AL40" s="11" t="str">
        <f t="shared" si="20"/>
        <v/>
      </c>
      <c r="AM40" s="11" t="str">
        <f t="shared" si="23"/>
        <v/>
      </c>
      <c r="AN40" s="62" t="str">
        <f t="shared" si="21"/>
        <v/>
      </c>
      <c r="AO40" s="62" t="str">
        <f t="shared" si="22"/>
        <v/>
      </c>
      <c r="AP40" s="11" t="str">
        <f t="shared" si="16"/>
        <v/>
      </c>
      <c r="AQ40" s="11" t="str">
        <f t="shared" si="24"/>
        <v/>
      </c>
      <c r="AR40" s="12"/>
      <c r="AU40" s="14"/>
      <c r="AV40" s="14"/>
      <c r="AW40" s="14"/>
      <c r="AX40" s="42" t="str">
        <f t="shared" si="18"/>
        <v/>
      </c>
      <c r="AZ40" s="15" t="s">
        <v>5</v>
      </c>
    </row>
    <row r="41" spans="1:52" s="13" customFormat="1" ht="25.5" x14ac:dyDescent="0.2">
      <c r="A41" s="40">
        <v>32</v>
      </c>
      <c r="B41" s="41" t="str">
        <f t="shared" si="1"/>
        <v/>
      </c>
      <c r="C41" s="64"/>
      <c r="D41" s="23"/>
      <c r="E41" s="67"/>
      <c r="F41" s="67"/>
      <c r="G41" s="67"/>
      <c r="H41" s="23"/>
      <c r="I41" s="23"/>
      <c r="J41" s="23"/>
      <c r="K41" s="23"/>
      <c r="L41" s="23"/>
      <c r="M41" s="37"/>
      <c r="N41" s="23"/>
      <c r="O41" s="37"/>
      <c r="P41" s="23"/>
      <c r="Q41" s="37"/>
      <c r="R41" s="23"/>
      <c r="S41" s="23"/>
      <c r="T41" s="148"/>
      <c r="U41" s="145"/>
      <c r="V41" s="3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19"/>
        <v/>
      </c>
      <c r="AL41" s="11" t="str">
        <f t="shared" si="20"/>
        <v/>
      </c>
      <c r="AM41" s="11" t="str">
        <f t="shared" si="23"/>
        <v/>
      </c>
      <c r="AN41" s="62" t="str">
        <f t="shared" si="21"/>
        <v/>
      </c>
      <c r="AO41" s="62" t="str">
        <f t="shared" si="22"/>
        <v/>
      </c>
      <c r="AP41" s="11" t="str">
        <f t="shared" si="16"/>
        <v/>
      </c>
      <c r="AQ41" s="11" t="str">
        <f t="shared" si="24"/>
        <v/>
      </c>
      <c r="AR41" s="12"/>
      <c r="AU41" s="14"/>
      <c r="AV41" s="14"/>
      <c r="AW41" s="14"/>
      <c r="AX41" s="42" t="str">
        <f t="shared" si="18"/>
        <v/>
      </c>
      <c r="AZ41" s="15" t="s">
        <v>5</v>
      </c>
    </row>
    <row r="42" spans="1:52" s="13" customFormat="1" ht="25.5" x14ac:dyDescent="0.2">
      <c r="A42" s="40">
        <v>33</v>
      </c>
      <c r="B42" s="41" t="str">
        <f t="shared" si="1"/>
        <v/>
      </c>
      <c r="C42" s="64"/>
      <c r="D42" s="23"/>
      <c r="E42" s="67"/>
      <c r="F42" s="67"/>
      <c r="G42" s="67"/>
      <c r="H42" s="23"/>
      <c r="I42" s="23"/>
      <c r="J42" s="23"/>
      <c r="K42" s="23"/>
      <c r="L42" s="23"/>
      <c r="M42" s="37"/>
      <c r="N42" s="23"/>
      <c r="O42" s="37"/>
      <c r="P42" s="23"/>
      <c r="Q42" s="37"/>
      <c r="R42" s="23"/>
      <c r="S42" s="23"/>
      <c r="T42" s="148"/>
      <c r="U42" s="145"/>
      <c r="V42" s="34"/>
      <c r="W42" s="10"/>
      <c r="X42" s="11" t="str">
        <f t="shared" si="2"/>
        <v/>
      </c>
      <c r="Y42" s="11" t="str">
        <f t="shared" si="3"/>
        <v/>
      </c>
      <c r="Z42" s="11" t="str">
        <f t="shared" si="4"/>
        <v/>
      </c>
      <c r="AA42" s="11" t="str">
        <f t="shared" si="5"/>
        <v/>
      </c>
      <c r="AB42" s="11" t="str">
        <f t="shared" si="6"/>
        <v/>
      </c>
      <c r="AC42" s="11" t="str">
        <f t="shared" si="7"/>
        <v/>
      </c>
      <c r="AD42" s="11" t="str">
        <f t="shared" ref="AD42:AD73" si="25">IF(COUNTA($C42:$V42)=0,"",IF(ISBLANK($I42),"Empty cell",IF($I42&lt;1,IF(No_of_Product_Classes=1,"Product Gr. Code should be '1'","Prod. Gr. Code should be an int. betw. 1 and "&amp;No_of_Product_Classes),IF($I42&gt;No_of_Product_Classes,IF(No_of_Product_Classes=1,"Product Gr. Code should be '1'","Prod. Gr. Code should be an int. betw. 1 and "&amp;No_of_Product_Classes),IF($I42=INT($I42),"ok",IF(No_of_Product_Classes=1,"Product Gr. Code should be '1'","Prod.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19"/>
        <v/>
      </c>
      <c r="AL42" s="11" t="str">
        <f t="shared" si="20"/>
        <v/>
      </c>
      <c r="AM42" s="11" t="str">
        <f t="shared" si="23"/>
        <v/>
      </c>
      <c r="AN42" s="62" t="str">
        <f t="shared" si="21"/>
        <v/>
      </c>
      <c r="AO42" s="62" t="str">
        <f t="shared" si="22"/>
        <v/>
      </c>
      <c r="AP42" s="11" t="str">
        <f t="shared" si="16"/>
        <v/>
      </c>
      <c r="AQ42" s="11" t="str">
        <f t="shared" si="24"/>
        <v/>
      </c>
      <c r="AR42" s="12"/>
      <c r="AU42" s="14"/>
      <c r="AV42" s="14"/>
      <c r="AW42" s="14"/>
      <c r="AX42" s="42" t="str">
        <f t="shared" si="18"/>
        <v/>
      </c>
      <c r="AZ42" s="15" t="s">
        <v>5</v>
      </c>
    </row>
    <row r="43" spans="1:52" s="13" customFormat="1" ht="25.5" x14ac:dyDescent="0.2">
      <c r="A43" s="40">
        <v>34</v>
      </c>
      <c r="B43" s="41" t="str">
        <f t="shared" si="1"/>
        <v/>
      </c>
      <c r="C43" s="64"/>
      <c r="D43" s="23"/>
      <c r="E43" s="67"/>
      <c r="F43" s="67"/>
      <c r="G43" s="67"/>
      <c r="H43" s="23"/>
      <c r="I43" s="23"/>
      <c r="J43" s="23"/>
      <c r="K43" s="23"/>
      <c r="L43" s="23"/>
      <c r="M43" s="37"/>
      <c r="N43" s="23"/>
      <c r="O43" s="37"/>
      <c r="P43" s="23"/>
      <c r="Q43" s="37"/>
      <c r="R43" s="23"/>
      <c r="S43" s="23"/>
      <c r="T43" s="148"/>
      <c r="U43" s="145"/>
      <c r="V43" s="34"/>
      <c r="W43" s="10"/>
      <c r="X43" s="11" t="str">
        <f t="shared" si="2"/>
        <v/>
      </c>
      <c r="Y43" s="11" t="str">
        <f t="shared" si="3"/>
        <v/>
      </c>
      <c r="Z43" s="11" t="str">
        <f t="shared" si="4"/>
        <v/>
      </c>
      <c r="AA43" s="11" t="str">
        <f t="shared" si="5"/>
        <v/>
      </c>
      <c r="AB43" s="11" t="str">
        <f t="shared" si="6"/>
        <v/>
      </c>
      <c r="AC43" s="11" t="str">
        <f t="shared" si="7"/>
        <v/>
      </c>
      <c r="AD43" s="11" t="str">
        <f t="shared" si="25"/>
        <v/>
      </c>
      <c r="AE43" s="11" t="str">
        <f t="shared" si="9"/>
        <v/>
      </c>
      <c r="AF43" s="11" t="str">
        <f t="shared" si="10"/>
        <v/>
      </c>
      <c r="AG43" s="11" t="str">
        <f t="shared" si="11"/>
        <v/>
      </c>
      <c r="AH43" s="11" t="str">
        <f t="shared" si="12"/>
        <v/>
      </c>
      <c r="AI43" s="11" t="str">
        <f t="shared" si="13"/>
        <v/>
      </c>
      <c r="AJ43" s="11" t="str">
        <f t="shared" si="14"/>
        <v/>
      </c>
      <c r="AK43" s="11" t="str">
        <f t="shared" si="19"/>
        <v/>
      </c>
      <c r="AL43" s="11" t="str">
        <f t="shared" si="20"/>
        <v/>
      </c>
      <c r="AM43" s="11" t="str">
        <f t="shared" si="23"/>
        <v/>
      </c>
      <c r="AN43" s="62" t="str">
        <f t="shared" si="21"/>
        <v/>
      </c>
      <c r="AO43" s="62" t="str">
        <f t="shared" si="22"/>
        <v/>
      </c>
      <c r="AP43" s="11" t="str">
        <f t="shared" si="16"/>
        <v/>
      </c>
      <c r="AQ43" s="11" t="str">
        <f t="shared" si="24"/>
        <v/>
      </c>
      <c r="AR43" s="12"/>
      <c r="AU43" s="14"/>
      <c r="AV43" s="14"/>
      <c r="AW43" s="14"/>
      <c r="AX43" s="42" t="str">
        <f t="shared" si="18"/>
        <v/>
      </c>
      <c r="AZ43" s="15" t="s">
        <v>5</v>
      </c>
    </row>
    <row r="44" spans="1:52" s="13" customFormat="1" ht="25.5" x14ac:dyDescent="0.2">
      <c r="A44" s="40">
        <v>35</v>
      </c>
      <c r="B44" s="41" t="str">
        <f t="shared" si="1"/>
        <v/>
      </c>
      <c r="C44" s="64"/>
      <c r="D44" s="23"/>
      <c r="E44" s="67"/>
      <c r="F44" s="67"/>
      <c r="G44" s="67"/>
      <c r="H44" s="23"/>
      <c r="I44" s="23"/>
      <c r="J44" s="23"/>
      <c r="K44" s="23"/>
      <c r="L44" s="23"/>
      <c r="M44" s="37"/>
      <c r="N44" s="23"/>
      <c r="O44" s="37"/>
      <c r="P44" s="23"/>
      <c r="Q44" s="37"/>
      <c r="R44" s="23"/>
      <c r="S44" s="23"/>
      <c r="T44" s="148"/>
      <c r="U44" s="145"/>
      <c r="V44" s="34"/>
      <c r="W44" s="10"/>
      <c r="X44" s="11" t="str">
        <f t="shared" si="2"/>
        <v/>
      </c>
      <c r="Y44" s="11" t="str">
        <f t="shared" si="3"/>
        <v/>
      </c>
      <c r="Z44" s="11" t="str">
        <f t="shared" si="4"/>
        <v/>
      </c>
      <c r="AA44" s="11" t="str">
        <f t="shared" si="5"/>
        <v/>
      </c>
      <c r="AB44" s="11" t="str">
        <f t="shared" si="6"/>
        <v/>
      </c>
      <c r="AC44" s="11" t="str">
        <f t="shared" si="7"/>
        <v/>
      </c>
      <c r="AD44" s="11" t="str">
        <f t="shared" si="25"/>
        <v/>
      </c>
      <c r="AE44" s="11" t="str">
        <f t="shared" si="9"/>
        <v/>
      </c>
      <c r="AF44" s="11" t="str">
        <f t="shared" si="10"/>
        <v/>
      </c>
      <c r="AG44" s="11" t="str">
        <f t="shared" si="11"/>
        <v/>
      </c>
      <c r="AH44" s="11" t="str">
        <f t="shared" si="12"/>
        <v/>
      </c>
      <c r="AI44" s="11" t="str">
        <f t="shared" si="13"/>
        <v/>
      </c>
      <c r="AJ44" s="11" t="str">
        <f t="shared" si="14"/>
        <v/>
      </c>
      <c r="AK44" s="11" t="str">
        <f t="shared" si="19"/>
        <v/>
      </c>
      <c r="AL44" s="11" t="str">
        <f t="shared" si="20"/>
        <v/>
      </c>
      <c r="AM44" s="11" t="str">
        <f t="shared" si="23"/>
        <v/>
      </c>
      <c r="AN44" s="62" t="str">
        <f t="shared" si="21"/>
        <v/>
      </c>
      <c r="AO44" s="62" t="str">
        <f t="shared" si="22"/>
        <v/>
      </c>
      <c r="AP44" s="11" t="str">
        <f t="shared" si="16"/>
        <v/>
      </c>
      <c r="AQ44" s="11" t="str">
        <f t="shared" si="24"/>
        <v/>
      </c>
      <c r="AR44" s="12"/>
      <c r="AU44" s="14"/>
      <c r="AV44" s="14"/>
      <c r="AW44" s="14"/>
      <c r="AX44" s="42" t="str">
        <f t="shared" si="18"/>
        <v/>
      </c>
      <c r="AZ44" s="15" t="s">
        <v>5</v>
      </c>
    </row>
    <row r="45" spans="1:52" s="13" customFormat="1" ht="25.5" x14ac:dyDescent="0.2">
      <c r="A45" s="40">
        <v>36</v>
      </c>
      <c r="B45" s="41" t="str">
        <f t="shared" si="1"/>
        <v/>
      </c>
      <c r="C45" s="64"/>
      <c r="D45" s="23"/>
      <c r="E45" s="67"/>
      <c r="F45" s="67"/>
      <c r="G45" s="67"/>
      <c r="H45" s="23"/>
      <c r="I45" s="23"/>
      <c r="J45" s="23"/>
      <c r="K45" s="23"/>
      <c r="L45" s="23"/>
      <c r="M45" s="37"/>
      <c r="N45" s="23"/>
      <c r="O45" s="37"/>
      <c r="P45" s="23"/>
      <c r="Q45" s="37"/>
      <c r="R45" s="23"/>
      <c r="S45" s="23"/>
      <c r="T45" s="148"/>
      <c r="U45" s="145"/>
      <c r="V45" s="34"/>
      <c r="W45" s="10"/>
      <c r="X45" s="11" t="str">
        <f t="shared" si="2"/>
        <v/>
      </c>
      <c r="Y45" s="11" t="str">
        <f t="shared" si="3"/>
        <v/>
      </c>
      <c r="Z45" s="11" t="str">
        <f t="shared" si="4"/>
        <v/>
      </c>
      <c r="AA45" s="11" t="str">
        <f t="shared" si="5"/>
        <v/>
      </c>
      <c r="AB45" s="11" t="str">
        <f t="shared" si="6"/>
        <v/>
      </c>
      <c r="AC45" s="11" t="str">
        <f t="shared" si="7"/>
        <v/>
      </c>
      <c r="AD45" s="11" t="str">
        <f t="shared" si="25"/>
        <v/>
      </c>
      <c r="AE45" s="11" t="str">
        <f t="shared" si="9"/>
        <v/>
      </c>
      <c r="AF45" s="11" t="str">
        <f t="shared" si="10"/>
        <v/>
      </c>
      <c r="AG45" s="11" t="str">
        <f t="shared" si="11"/>
        <v/>
      </c>
      <c r="AH45" s="11" t="str">
        <f t="shared" si="12"/>
        <v/>
      </c>
      <c r="AI45" s="11" t="str">
        <f t="shared" si="13"/>
        <v/>
      </c>
      <c r="AJ45" s="11" t="str">
        <f t="shared" si="14"/>
        <v/>
      </c>
      <c r="AK45" s="11" t="str">
        <f t="shared" si="19"/>
        <v/>
      </c>
      <c r="AL45" s="11" t="str">
        <f t="shared" si="20"/>
        <v/>
      </c>
      <c r="AM45" s="11" t="str">
        <f t="shared" si="23"/>
        <v/>
      </c>
      <c r="AN45" s="62" t="str">
        <f t="shared" si="21"/>
        <v/>
      </c>
      <c r="AO45" s="62" t="str">
        <f t="shared" si="22"/>
        <v/>
      </c>
      <c r="AP45" s="11" t="str">
        <f t="shared" si="16"/>
        <v/>
      </c>
      <c r="AQ45" s="11" t="str">
        <f t="shared" si="24"/>
        <v/>
      </c>
      <c r="AR45" s="12"/>
      <c r="AU45" s="14"/>
      <c r="AV45" s="14"/>
      <c r="AW45" s="14"/>
      <c r="AX45" s="42" t="str">
        <f t="shared" si="18"/>
        <v/>
      </c>
      <c r="AZ45" s="15" t="s">
        <v>5</v>
      </c>
    </row>
    <row r="46" spans="1:52" s="13" customFormat="1" ht="25.5" x14ac:dyDescent="0.2">
      <c r="A46" s="40">
        <v>37</v>
      </c>
      <c r="B46" s="41" t="str">
        <f t="shared" si="1"/>
        <v/>
      </c>
      <c r="C46" s="64"/>
      <c r="D46" s="23"/>
      <c r="E46" s="67"/>
      <c r="F46" s="67"/>
      <c r="G46" s="67"/>
      <c r="H46" s="23"/>
      <c r="I46" s="23"/>
      <c r="J46" s="23"/>
      <c r="K46" s="23"/>
      <c r="L46" s="23"/>
      <c r="M46" s="37"/>
      <c r="N46" s="23"/>
      <c r="O46" s="37"/>
      <c r="P46" s="23"/>
      <c r="Q46" s="37"/>
      <c r="R46" s="23"/>
      <c r="S46" s="23"/>
      <c r="T46" s="148"/>
      <c r="U46" s="145"/>
      <c r="V46" s="34"/>
      <c r="W46" s="10"/>
      <c r="X46" s="11" t="str">
        <f t="shared" si="2"/>
        <v/>
      </c>
      <c r="Y46" s="11" t="str">
        <f t="shared" si="3"/>
        <v/>
      </c>
      <c r="Z46" s="11" t="str">
        <f t="shared" si="4"/>
        <v/>
      </c>
      <c r="AA46" s="11" t="str">
        <f t="shared" si="5"/>
        <v/>
      </c>
      <c r="AB46" s="11" t="str">
        <f t="shared" si="6"/>
        <v/>
      </c>
      <c r="AC46" s="11" t="str">
        <f t="shared" si="7"/>
        <v/>
      </c>
      <c r="AD46" s="11" t="str">
        <f t="shared" si="25"/>
        <v/>
      </c>
      <c r="AE46" s="11" t="str">
        <f t="shared" si="9"/>
        <v/>
      </c>
      <c r="AF46" s="11" t="str">
        <f t="shared" si="10"/>
        <v/>
      </c>
      <c r="AG46" s="11" t="str">
        <f t="shared" si="11"/>
        <v/>
      </c>
      <c r="AH46" s="11" t="str">
        <f t="shared" si="12"/>
        <v/>
      </c>
      <c r="AI46" s="11" t="str">
        <f t="shared" si="13"/>
        <v/>
      </c>
      <c r="AJ46" s="11" t="str">
        <f t="shared" si="14"/>
        <v/>
      </c>
      <c r="AK46" s="11" t="str">
        <f t="shared" si="19"/>
        <v/>
      </c>
      <c r="AL46" s="11" t="str">
        <f t="shared" si="20"/>
        <v/>
      </c>
      <c r="AM46" s="11" t="str">
        <f t="shared" si="23"/>
        <v/>
      </c>
      <c r="AN46" s="62" t="str">
        <f t="shared" si="21"/>
        <v/>
      </c>
      <c r="AO46" s="62" t="str">
        <f t="shared" si="22"/>
        <v/>
      </c>
      <c r="AP46" s="11" t="str">
        <f t="shared" si="16"/>
        <v/>
      </c>
      <c r="AQ46" s="11" t="str">
        <f t="shared" si="24"/>
        <v/>
      </c>
      <c r="AR46" s="12"/>
      <c r="AU46" s="14"/>
      <c r="AV46" s="14"/>
      <c r="AW46" s="14"/>
      <c r="AX46" s="42" t="str">
        <f t="shared" si="18"/>
        <v/>
      </c>
      <c r="AZ46" s="15" t="s">
        <v>5</v>
      </c>
    </row>
    <row r="47" spans="1:52" s="13" customFormat="1" ht="25.5" x14ac:dyDescent="0.2">
      <c r="A47" s="40">
        <v>38</v>
      </c>
      <c r="B47" s="41" t="str">
        <f t="shared" si="1"/>
        <v/>
      </c>
      <c r="C47" s="64"/>
      <c r="D47" s="23"/>
      <c r="E47" s="67"/>
      <c r="F47" s="67"/>
      <c r="G47" s="67"/>
      <c r="H47" s="23"/>
      <c r="I47" s="23"/>
      <c r="J47" s="23"/>
      <c r="K47" s="23"/>
      <c r="L47" s="23"/>
      <c r="M47" s="37"/>
      <c r="N47" s="23"/>
      <c r="O47" s="37"/>
      <c r="P47" s="23"/>
      <c r="Q47" s="37"/>
      <c r="R47" s="23"/>
      <c r="S47" s="23"/>
      <c r="T47" s="148"/>
      <c r="U47" s="145"/>
      <c r="V47" s="34"/>
      <c r="W47" s="10"/>
      <c r="X47" s="11" t="str">
        <f t="shared" si="2"/>
        <v/>
      </c>
      <c r="Y47" s="11" t="str">
        <f t="shared" si="3"/>
        <v/>
      </c>
      <c r="Z47" s="11" t="str">
        <f t="shared" si="4"/>
        <v/>
      </c>
      <c r="AA47" s="11" t="str">
        <f t="shared" si="5"/>
        <v/>
      </c>
      <c r="AB47" s="11" t="str">
        <f t="shared" si="6"/>
        <v/>
      </c>
      <c r="AC47" s="11" t="str">
        <f t="shared" si="7"/>
        <v/>
      </c>
      <c r="AD47" s="11" t="str">
        <f t="shared" si="25"/>
        <v/>
      </c>
      <c r="AE47" s="11" t="str">
        <f t="shared" si="9"/>
        <v/>
      </c>
      <c r="AF47" s="11" t="str">
        <f t="shared" si="10"/>
        <v/>
      </c>
      <c r="AG47" s="11" t="str">
        <f t="shared" si="11"/>
        <v/>
      </c>
      <c r="AH47" s="11" t="str">
        <f t="shared" si="12"/>
        <v/>
      </c>
      <c r="AI47" s="11" t="str">
        <f t="shared" si="13"/>
        <v/>
      </c>
      <c r="AJ47" s="11" t="str">
        <f t="shared" si="14"/>
        <v/>
      </c>
      <c r="AK47" s="11" t="str">
        <f t="shared" si="19"/>
        <v/>
      </c>
      <c r="AL47" s="11" t="str">
        <f t="shared" si="20"/>
        <v/>
      </c>
      <c r="AM47" s="11" t="str">
        <f t="shared" si="23"/>
        <v/>
      </c>
      <c r="AN47" s="62" t="str">
        <f t="shared" si="21"/>
        <v/>
      </c>
      <c r="AO47" s="62" t="str">
        <f t="shared" si="22"/>
        <v/>
      </c>
      <c r="AP47" s="11" t="str">
        <f t="shared" si="16"/>
        <v/>
      </c>
      <c r="AQ47" s="11" t="str">
        <f t="shared" si="24"/>
        <v/>
      </c>
      <c r="AR47" s="12"/>
      <c r="AU47" s="14"/>
      <c r="AV47" s="14"/>
      <c r="AW47" s="14"/>
      <c r="AX47" s="42" t="str">
        <f t="shared" si="18"/>
        <v/>
      </c>
      <c r="AZ47" s="15" t="s">
        <v>5</v>
      </c>
    </row>
    <row r="48" spans="1:52" s="13" customFormat="1" ht="25.5" x14ac:dyDescent="0.2">
      <c r="A48" s="40">
        <v>39</v>
      </c>
      <c r="B48" s="41" t="str">
        <f t="shared" si="1"/>
        <v/>
      </c>
      <c r="C48" s="64"/>
      <c r="D48" s="23"/>
      <c r="E48" s="67"/>
      <c r="F48" s="67"/>
      <c r="G48" s="67"/>
      <c r="H48" s="23"/>
      <c r="I48" s="23"/>
      <c r="J48" s="23"/>
      <c r="K48" s="23"/>
      <c r="L48" s="23"/>
      <c r="M48" s="37"/>
      <c r="N48" s="23"/>
      <c r="O48" s="37"/>
      <c r="P48" s="23"/>
      <c r="Q48" s="37"/>
      <c r="R48" s="23"/>
      <c r="S48" s="23"/>
      <c r="T48" s="148"/>
      <c r="U48" s="145"/>
      <c r="V48" s="34"/>
      <c r="W48" s="10"/>
      <c r="X48" s="11" t="str">
        <f t="shared" si="2"/>
        <v/>
      </c>
      <c r="Y48" s="11" t="str">
        <f t="shared" si="3"/>
        <v/>
      </c>
      <c r="Z48" s="11" t="str">
        <f t="shared" si="4"/>
        <v/>
      </c>
      <c r="AA48" s="11" t="str">
        <f t="shared" si="5"/>
        <v/>
      </c>
      <c r="AB48" s="11" t="str">
        <f t="shared" si="6"/>
        <v/>
      </c>
      <c r="AC48" s="11" t="str">
        <f t="shared" si="7"/>
        <v/>
      </c>
      <c r="AD48" s="11" t="str">
        <f t="shared" si="25"/>
        <v/>
      </c>
      <c r="AE48" s="11" t="str">
        <f t="shared" si="9"/>
        <v/>
      </c>
      <c r="AF48" s="11" t="str">
        <f t="shared" si="10"/>
        <v/>
      </c>
      <c r="AG48" s="11" t="str">
        <f t="shared" si="11"/>
        <v/>
      </c>
      <c r="AH48" s="11" t="str">
        <f t="shared" si="12"/>
        <v/>
      </c>
      <c r="AI48" s="11" t="str">
        <f t="shared" si="13"/>
        <v/>
      </c>
      <c r="AJ48" s="11" t="str">
        <f t="shared" si="14"/>
        <v/>
      </c>
      <c r="AK48" s="11" t="str">
        <f t="shared" si="19"/>
        <v/>
      </c>
      <c r="AL48" s="11" t="str">
        <f t="shared" si="20"/>
        <v/>
      </c>
      <c r="AM48" s="11" t="str">
        <f t="shared" si="23"/>
        <v/>
      </c>
      <c r="AN48" s="62" t="str">
        <f t="shared" si="21"/>
        <v/>
      </c>
      <c r="AO48" s="62" t="str">
        <f t="shared" si="22"/>
        <v/>
      </c>
      <c r="AP48" s="11" t="str">
        <f t="shared" si="16"/>
        <v/>
      </c>
      <c r="AQ48" s="11" t="str">
        <f t="shared" si="24"/>
        <v/>
      </c>
      <c r="AR48" s="12"/>
      <c r="AU48" s="14"/>
      <c r="AV48" s="14"/>
      <c r="AW48" s="14"/>
      <c r="AX48" s="42" t="str">
        <f t="shared" si="18"/>
        <v/>
      </c>
      <c r="AZ48" s="15" t="s">
        <v>5</v>
      </c>
    </row>
    <row r="49" spans="1:52" s="13" customFormat="1" ht="25.5" x14ac:dyDescent="0.2">
      <c r="A49" s="40">
        <v>40</v>
      </c>
      <c r="B49" s="41" t="str">
        <f t="shared" si="1"/>
        <v/>
      </c>
      <c r="C49" s="64"/>
      <c r="D49" s="23"/>
      <c r="E49" s="67"/>
      <c r="F49" s="67"/>
      <c r="G49" s="67"/>
      <c r="H49" s="23"/>
      <c r="I49" s="23"/>
      <c r="J49" s="23"/>
      <c r="K49" s="23"/>
      <c r="L49" s="23"/>
      <c r="M49" s="37"/>
      <c r="N49" s="23"/>
      <c r="O49" s="37"/>
      <c r="P49" s="23"/>
      <c r="Q49" s="37"/>
      <c r="R49" s="23"/>
      <c r="S49" s="23"/>
      <c r="T49" s="148"/>
      <c r="U49" s="145"/>
      <c r="V49" s="34"/>
      <c r="W49" s="10"/>
      <c r="X49" s="11" t="str">
        <f t="shared" si="2"/>
        <v/>
      </c>
      <c r="Y49" s="11" t="str">
        <f t="shared" si="3"/>
        <v/>
      </c>
      <c r="Z49" s="11" t="str">
        <f t="shared" si="4"/>
        <v/>
      </c>
      <c r="AA49" s="11" t="str">
        <f t="shared" si="5"/>
        <v/>
      </c>
      <c r="AB49" s="11" t="str">
        <f t="shared" si="6"/>
        <v/>
      </c>
      <c r="AC49" s="11" t="str">
        <f t="shared" si="7"/>
        <v/>
      </c>
      <c r="AD49" s="11" t="str">
        <f t="shared" si="25"/>
        <v/>
      </c>
      <c r="AE49" s="11" t="str">
        <f t="shared" si="9"/>
        <v/>
      </c>
      <c r="AF49" s="11" t="str">
        <f t="shared" si="10"/>
        <v/>
      </c>
      <c r="AG49" s="11" t="str">
        <f t="shared" si="11"/>
        <v/>
      </c>
      <c r="AH49" s="11" t="str">
        <f t="shared" si="12"/>
        <v/>
      </c>
      <c r="AI49" s="11" t="str">
        <f t="shared" si="13"/>
        <v/>
      </c>
      <c r="AJ49" s="11" t="str">
        <f t="shared" si="14"/>
        <v/>
      </c>
      <c r="AK49" s="11" t="str">
        <f t="shared" si="19"/>
        <v/>
      </c>
      <c r="AL49" s="11" t="str">
        <f t="shared" si="20"/>
        <v/>
      </c>
      <c r="AM49" s="11" t="str">
        <f t="shared" si="23"/>
        <v/>
      </c>
      <c r="AN49" s="62" t="str">
        <f t="shared" si="21"/>
        <v/>
      </c>
      <c r="AO49" s="62" t="str">
        <f t="shared" si="22"/>
        <v/>
      </c>
      <c r="AP49" s="11" t="str">
        <f t="shared" si="16"/>
        <v/>
      </c>
      <c r="AQ49" s="11" t="str">
        <f t="shared" si="24"/>
        <v/>
      </c>
      <c r="AR49" s="12"/>
      <c r="AU49" s="14"/>
      <c r="AV49" s="14"/>
      <c r="AW49" s="14"/>
      <c r="AX49" s="42" t="str">
        <f t="shared" si="18"/>
        <v/>
      </c>
      <c r="AZ49" s="15" t="s">
        <v>5</v>
      </c>
    </row>
    <row r="50" spans="1:52" s="13" customFormat="1" ht="25.5" x14ac:dyDescent="0.2">
      <c r="A50" s="40">
        <v>41</v>
      </c>
      <c r="B50" s="41" t="str">
        <f t="shared" si="1"/>
        <v/>
      </c>
      <c r="C50" s="64"/>
      <c r="D50" s="23"/>
      <c r="E50" s="67"/>
      <c r="F50" s="67"/>
      <c r="G50" s="67"/>
      <c r="H50" s="23"/>
      <c r="I50" s="23"/>
      <c r="J50" s="23"/>
      <c r="K50" s="23"/>
      <c r="L50" s="23"/>
      <c r="M50" s="37"/>
      <c r="N50" s="23"/>
      <c r="O50" s="37"/>
      <c r="P50" s="23"/>
      <c r="Q50" s="37"/>
      <c r="R50" s="23"/>
      <c r="S50" s="23"/>
      <c r="T50" s="148"/>
      <c r="U50" s="145"/>
      <c r="V50" s="34"/>
      <c r="W50" s="10"/>
      <c r="X50" s="11" t="str">
        <f t="shared" si="2"/>
        <v/>
      </c>
      <c r="Y50" s="11" t="str">
        <f t="shared" si="3"/>
        <v/>
      </c>
      <c r="Z50" s="11" t="str">
        <f t="shared" si="4"/>
        <v/>
      </c>
      <c r="AA50" s="11" t="str">
        <f t="shared" si="5"/>
        <v/>
      </c>
      <c r="AB50" s="11" t="str">
        <f t="shared" si="6"/>
        <v/>
      </c>
      <c r="AC50" s="11" t="str">
        <f t="shared" si="7"/>
        <v/>
      </c>
      <c r="AD50" s="11" t="str">
        <f t="shared" si="25"/>
        <v/>
      </c>
      <c r="AE50" s="11" t="str">
        <f t="shared" si="9"/>
        <v/>
      </c>
      <c r="AF50" s="11" t="str">
        <f t="shared" si="10"/>
        <v/>
      </c>
      <c r="AG50" s="11" t="str">
        <f t="shared" si="11"/>
        <v/>
      </c>
      <c r="AH50" s="11" t="str">
        <f t="shared" si="12"/>
        <v/>
      </c>
      <c r="AI50" s="11" t="str">
        <f t="shared" si="13"/>
        <v/>
      </c>
      <c r="AJ50" s="11" t="str">
        <f t="shared" si="14"/>
        <v/>
      </c>
      <c r="AK50" s="11" t="str">
        <f t="shared" si="19"/>
        <v/>
      </c>
      <c r="AL50" s="11" t="str">
        <f t="shared" si="20"/>
        <v/>
      </c>
      <c r="AM50" s="11" t="str">
        <f t="shared" ref="AM50:AM69" si="26">IF(COUNTA($C50:$V50)=0,"","ok")</f>
        <v/>
      </c>
      <c r="AN50" s="62" t="str">
        <f t="shared" si="21"/>
        <v/>
      </c>
      <c r="AO50" s="62" t="str">
        <f t="shared" si="22"/>
        <v/>
      </c>
      <c r="AP50" s="11" t="str">
        <f t="shared" si="16"/>
        <v/>
      </c>
      <c r="AQ50" s="11" t="str">
        <f t="shared" ref="AQ50:AQ69" si="27">IF(COUNTA($C50:$V50)=0,"","ok")</f>
        <v/>
      </c>
      <c r="AR50" s="12"/>
      <c r="AU50" s="14"/>
      <c r="AV50" s="14"/>
      <c r="AW50" s="14"/>
      <c r="AX50" s="42" t="str">
        <f t="shared" si="18"/>
        <v/>
      </c>
      <c r="AZ50" s="15" t="s">
        <v>5</v>
      </c>
    </row>
    <row r="51" spans="1:52" s="13" customFormat="1" ht="25.5" x14ac:dyDescent="0.2">
      <c r="A51" s="40">
        <v>42</v>
      </c>
      <c r="B51" s="41" t="str">
        <f t="shared" si="1"/>
        <v/>
      </c>
      <c r="C51" s="64"/>
      <c r="D51" s="23"/>
      <c r="E51" s="67"/>
      <c r="F51" s="67"/>
      <c r="G51" s="67"/>
      <c r="H51" s="23"/>
      <c r="I51" s="23"/>
      <c r="J51" s="23"/>
      <c r="K51" s="23"/>
      <c r="L51" s="23"/>
      <c r="M51" s="37"/>
      <c r="N51" s="23"/>
      <c r="O51" s="37"/>
      <c r="P51" s="23"/>
      <c r="Q51" s="37"/>
      <c r="R51" s="23"/>
      <c r="S51" s="23"/>
      <c r="T51" s="148"/>
      <c r="U51" s="145"/>
      <c r="V51" s="34"/>
      <c r="W51" s="10"/>
      <c r="X51" s="11" t="str">
        <f t="shared" si="2"/>
        <v/>
      </c>
      <c r="Y51" s="11" t="str">
        <f t="shared" si="3"/>
        <v/>
      </c>
      <c r="Z51" s="11" t="str">
        <f t="shared" si="4"/>
        <v/>
      </c>
      <c r="AA51" s="11" t="str">
        <f t="shared" si="5"/>
        <v/>
      </c>
      <c r="AB51" s="11" t="str">
        <f t="shared" si="6"/>
        <v/>
      </c>
      <c r="AC51" s="11" t="str">
        <f t="shared" si="7"/>
        <v/>
      </c>
      <c r="AD51" s="11" t="str">
        <f t="shared" si="25"/>
        <v/>
      </c>
      <c r="AE51" s="11" t="str">
        <f t="shared" si="9"/>
        <v/>
      </c>
      <c r="AF51" s="11" t="str">
        <f t="shared" si="10"/>
        <v/>
      </c>
      <c r="AG51" s="11" t="str">
        <f t="shared" si="11"/>
        <v/>
      </c>
      <c r="AH51" s="11" t="str">
        <f t="shared" si="12"/>
        <v/>
      </c>
      <c r="AI51" s="11" t="str">
        <f t="shared" si="13"/>
        <v/>
      </c>
      <c r="AJ51" s="11" t="str">
        <f t="shared" si="14"/>
        <v/>
      </c>
      <c r="AK51" s="11" t="str">
        <f t="shared" si="19"/>
        <v/>
      </c>
      <c r="AL51" s="11" t="str">
        <f t="shared" si="20"/>
        <v/>
      </c>
      <c r="AM51" s="11" t="str">
        <f t="shared" si="26"/>
        <v/>
      </c>
      <c r="AN51" s="62" t="str">
        <f t="shared" si="21"/>
        <v/>
      </c>
      <c r="AO51" s="62" t="str">
        <f t="shared" si="22"/>
        <v/>
      </c>
      <c r="AP51" s="11" t="str">
        <f t="shared" si="16"/>
        <v/>
      </c>
      <c r="AQ51" s="11" t="str">
        <f t="shared" si="27"/>
        <v/>
      </c>
      <c r="AR51" s="12"/>
      <c r="AU51" s="14"/>
      <c r="AV51" s="14"/>
      <c r="AW51" s="14"/>
      <c r="AX51" s="42" t="str">
        <f t="shared" si="18"/>
        <v/>
      </c>
      <c r="AZ51" s="15" t="s">
        <v>5</v>
      </c>
    </row>
    <row r="52" spans="1:52" s="13" customFormat="1" ht="25.5" x14ac:dyDescent="0.2">
      <c r="A52" s="40">
        <v>43</v>
      </c>
      <c r="B52" s="41" t="str">
        <f t="shared" si="1"/>
        <v/>
      </c>
      <c r="C52" s="64"/>
      <c r="D52" s="23"/>
      <c r="E52" s="67"/>
      <c r="F52" s="67"/>
      <c r="G52" s="67"/>
      <c r="H52" s="23"/>
      <c r="I52" s="23"/>
      <c r="J52" s="23"/>
      <c r="K52" s="23"/>
      <c r="L52" s="23"/>
      <c r="M52" s="37"/>
      <c r="N52" s="23"/>
      <c r="O52" s="37"/>
      <c r="P52" s="23"/>
      <c r="Q52" s="37"/>
      <c r="R52" s="23"/>
      <c r="S52" s="23"/>
      <c r="T52" s="148"/>
      <c r="U52" s="145"/>
      <c r="V52" s="34"/>
      <c r="W52" s="10"/>
      <c r="X52" s="11" t="str">
        <f t="shared" si="2"/>
        <v/>
      </c>
      <c r="Y52" s="11" t="str">
        <f t="shared" si="3"/>
        <v/>
      </c>
      <c r="Z52" s="11" t="str">
        <f t="shared" si="4"/>
        <v/>
      </c>
      <c r="AA52" s="11" t="str">
        <f t="shared" si="5"/>
        <v/>
      </c>
      <c r="AB52" s="11" t="str">
        <f t="shared" si="6"/>
        <v/>
      </c>
      <c r="AC52" s="11" t="str">
        <f t="shared" si="7"/>
        <v/>
      </c>
      <c r="AD52" s="11" t="str">
        <f t="shared" si="25"/>
        <v/>
      </c>
      <c r="AE52" s="11" t="str">
        <f t="shared" si="9"/>
        <v/>
      </c>
      <c r="AF52" s="11" t="str">
        <f t="shared" si="10"/>
        <v/>
      </c>
      <c r="AG52" s="11" t="str">
        <f t="shared" si="11"/>
        <v/>
      </c>
      <c r="AH52" s="11" t="str">
        <f t="shared" si="12"/>
        <v/>
      </c>
      <c r="AI52" s="11" t="str">
        <f t="shared" si="13"/>
        <v/>
      </c>
      <c r="AJ52" s="11" t="str">
        <f t="shared" si="14"/>
        <v/>
      </c>
      <c r="AK52" s="11" t="str">
        <f t="shared" si="19"/>
        <v/>
      </c>
      <c r="AL52" s="11" t="str">
        <f t="shared" si="20"/>
        <v/>
      </c>
      <c r="AM52" s="11" t="str">
        <f t="shared" si="26"/>
        <v/>
      </c>
      <c r="AN52" s="62" t="str">
        <f t="shared" si="21"/>
        <v/>
      </c>
      <c r="AO52" s="62" t="str">
        <f t="shared" si="22"/>
        <v/>
      </c>
      <c r="AP52" s="11" t="str">
        <f t="shared" si="16"/>
        <v/>
      </c>
      <c r="AQ52" s="11" t="str">
        <f t="shared" si="27"/>
        <v/>
      </c>
      <c r="AR52" s="12"/>
      <c r="AU52" s="14"/>
      <c r="AV52" s="14"/>
      <c r="AW52" s="14"/>
      <c r="AX52" s="42" t="str">
        <f t="shared" si="18"/>
        <v/>
      </c>
      <c r="AZ52" s="15" t="s">
        <v>5</v>
      </c>
    </row>
    <row r="53" spans="1:52" s="13" customFormat="1" ht="25.5" x14ac:dyDescent="0.2">
      <c r="A53" s="40">
        <v>44</v>
      </c>
      <c r="B53" s="41" t="str">
        <f t="shared" si="1"/>
        <v/>
      </c>
      <c r="C53" s="64"/>
      <c r="D53" s="23"/>
      <c r="E53" s="67"/>
      <c r="F53" s="67"/>
      <c r="G53" s="67"/>
      <c r="H53" s="23"/>
      <c r="I53" s="23"/>
      <c r="J53" s="23"/>
      <c r="K53" s="23"/>
      <c r="L53" s="23"/>
      <c r="M53" s="37"/>
      <c r="N53" s="23"/>
      <c r="O53" s="37"/>
      <c r="P53" s="23"/>
      <c r="Q53" s="37"/>
      <c r="R53" s="23"/>
      <c r="S53" s="23"/>
      <c r="T53" s="148"/>
      <c r="U53" s="145"/>
      <c r="V53" s="34"/>
      <c r="W53" s="10"/>
      <c r="X53" s="11" t="str">
        <f t="shared" si="2"/>
        <v/>
      </c>
      <c r="Y53" s="11" t="str">
        <f t="shared" si="3"/>
        <v/>
      </c>
      <c r="Z53" s="11" t="str">
        <f t="shared" si="4"/>
        <v/>
      </c>
      <c r="AA53" s="11" t="str">
        <f t="shared" si="5"/>
        <v/>
      </c>
      <c r="AB53" s="11" t="str">
        <f t="shared" si="6"/>
        <v/>
      </c>
      <c r="AC53" s="11" t="str">
        <f t="shared" si="7"/>
        <v/>
      </c>
      <c r="AD53" s="11" t="str">
        <f t="shared" si="25"/>
        <v/>
      </c>
      <c r="AE53" s="11" t="str">
        <f t="shared" si="9"/>
        <v/>
      </c>
      <c r="AF53" s="11" t="str">
        <f t="shared" si="10"/>
        <v/>
      </c>
      <c r="AG53" s="11" t="str">
        <f t="shared" si="11"/>
        <v/>
      </c>
      <c r="AH53" s="11" t="str">
        <f t="shared" si="12"/>
        <v/>
      </c>
      <c r="AI53" s="11" t="str">
        <f t="shared" si="13"/>
        <v/>
      </c>
      <c r="AJ53" s="11" t="str">
        <f t="shared" si="14"/>
        <v/>
      </c>
      <c r="AK53" s="11" t="str">
        <f t="shared" si="19"/>
        <v/>
      </c>
      <c r="AL53" s="11" t="str">
        <f t="shared" si="20"/>
        <v/>
      </c>
      <c r="AM53" s="11" t="str">
        <f t="shared" si="26"/>
        <v/>
      </c>
      <c r="AN53" s="62" t="str">
        <f t="shared" si="21"/>
        <v/>
      </c>
      <c r="AO53" s="62" t="str">
        <f t="shared" si="22"/>
        <v/>
      </c>
      <c r="AP53" s="11" t="str">
        <f t="shared" si="16"/>
        <v/>
      </c>
      <c r="AQ53" s="11" t="str">
        <f t="shared" si="27"/>
        <v/>
      </c>
      <c r="AR53" s="12"/>
      <c r="AU53" s="14"/>
      <c r="AV53" s="14"/>
      <c r="AW53" s="14"/>
      <c r="AX53" s="42" t="str">
        <f t="shared" si="18"/>
        <v/>
      </c>
      <c r="AZ53" s="15" t="s">
        <v>5</v>
      </c>
    </row>
    <row r="54" spans="1:52" s="13" customFormat="1" ht="25.5" x14ac:dyDescent="0.2">
      <c r="A54" s="40">
        <v>45</v>
      </c>
      <c r="B54" s="41" t="str">
        <f t="shared" si="1"/>
        <v/>
      </c>
      <c r="C54" s="64"/>
      <c r="D54" s="23"/>
      <c r="E54" s="67"/>
      <c r="F54" s="67"/>
      <c r="G54" s="67"/>
      <c r="H54" s="23"/>
      <c r="I54" s="23"/>
      <c r="J54" s="23"/>
      <c r="K54" s="23"/>
      <c r="L54" s="23"/>
      <c r="M54" s="37"/>
      <c r="N54" s="23"/>
      <c r="O54" s="37"/>
      <c r="P54" s="23"/>
      <c r="Q54" s="37"/>
      <c r="R54" s="23"/>
      <c r="S54" s="23"/>
      <c r="T54" s="148"/>
      <c r="U54" s="145"/>
      <c r="V54" s="34"/>
      <c r="W54" s="10"/>
      <c r="X54" s="11" t="str">
        <f t="shared" si="2"/>
        <v/>
      </c>
      <c r="Y54" s="11" t="str">
        <f t="shared" si="3"/>
        <v/>
      </c>
      <c r="Z54" s="11" t="str">
        <f t="shared" si="4"/>
        <v/>
      </c>
      <c r="AA54" s="11" t="str">
        <f t="shared" si="5"/>
        <v/>
      </c>
      <c r="AB54" s="11" t="str">
        <f t="shared" si="6"/>
        <v/>
      </c>
      <c r="AC54" s="11" t="str">
        <f t="shared" si="7"/>
        <v/>
      </c>
      <c r="AD54" s="11" t="str">
        <f t="shared" si="25"/>
        <v/>
      </c>
      <c r="AE54" s="11" t="str">
        <f t="shared" si="9"/>
        <v/>
      </c>
      <c r="AF54" s="11" t="str">
        <f t="shared" si="10"/>
        <v/>
      </c>
      <c r="AG54" s="11" t="str">
        <f t="shared" si="11"/>
        <v/>
      </c>
      <c r="AH54" s="11" t="str">
        <f t="shared" si="12"/>
        <v/>
      </c>
      <c r="AI54" s="11" t="str">
        <f t="shared" si="13"/>
        <v/>
      </c>
      <c r="AJ54" s="11" t="str">
        <f t="shared" si="14"/>
        <v/>
      </c>
      <c r="AK54" s="11" t="str">
        <f t="shared" si="19"/>
        <v/>
      </c>
      <c r="AL54" s="11" t="str">
        <f t="shared" si="20"/>
        <v/>
      </c>
      <c r="AM54" s="11" t="str">
        <f t="shared" si="26"/>
        <v/>
      </c>
      <c r="AN54" s="62" t="str">
        <f t="shared" si="21"/>
        <v/>
      </c>
      <c r="AO54" s="62" t="str">
        <f t="shared" si="22"/>
        <v/>
      </c>
      <c r="AP54" s="11" t="str">
        <f t="shared" si="16"/>
        <v/>
      </c>
      <c r="AQ54" s="11" t="str">
        <f t="shared" si="27"/>
        <v/>
      </c>
      <c r="AR54" s="12"/>
      <c r="AU54" s="14"/>
      <c r="AV54" s="14"/>
      <c r="AW54" s="14"/>
      <c r="AX54" s="42" t="str">
        <f t="shared" si="18"/>
        <v/>
      </c>
      <c r="AZ54" s="15" t="s">
        <v>5</v>
      </c>
    </row>
    <row r="55" spans="1:52" s="13" customFormat="1" ht="25.5" x14ac:dyDescent="0.2">
      <c r="A55" s="40">
        <v>46</v>
      </c>
      <c r="B55" s="41" t="str">
        <f t="shared" si="1"/>
        <v/>
      </c>
      <c r="C55" s="64"/>
      <c r="D55" s="23"/>
      <c r="E55" s="67"/>
      <c r="F55" s="67"/>
      <c r="G55" s="67"/>
      <c r="H55" s="23"/>
      <c r="I55" s="23"/>
      <c r="J55" s="23"/>
      <c r="K55" s="23"/>
      <c r="L55" s="23"/>
      <c r="M55" s="37"/>
      <c r="N55" s="23"/>
      <c r="O55" s="37"/>
      <c r="P55" s="23"/>
      <c r="Q55" s="37"/>
      <c r="R55" s="23"/>
      <c r="S55" s="23"/>
      <c r="T55" s="148"/>
      <c r="U55" s="145"/>
      <c r="V55" s="34"/>
      <c r="W55" s="10"/>
      <c r="X55" s="11" t="str">
        <f t="shared" si="2"/>
        <v/>
      </c>
      <c r="Y55" s="11" t="str">
        <f t="shared" si="3"/>
        <v/>
      </c>
      <c r="Z55" s="11" t="str">
        <f t="shared" si="4"/>
        <v/>
      </c>
      <c r="AA55" s="11" t="str">
        <f t="shared" si="5"/>
        <v/>
      </c>
      <c r="AB55" s="11" t="str">
        <f t="shared" si="6"/>
        <v/>
      </c>
      <c r="AC55" s="11" t="str">
        <f t="shared" si="7"/>
        <v/>
      </c>
      <c r="AD55" s="11" t="str">
        <f t="shared" si="25"/>
        <v/>
      </c>
      <c r="AE55" s="11" t="str">
        <f t="shared" si="9"/>
        <v/>
      </c>
      <c r="AF55" s="11" t="str">
        <f t="shared" si="10"/>
        <v/>
      </c>
      <c r="AG55" s="11" t="str">
        <f t="shared" si="11"/>
        <v/>
      </c>
      <c r="AH55" s="11" t="str">
        <f t="shared" si="12"/>
        <v/>
      </c>
      <c r="AI55" s="11" t="str">
        <f t="shared" si="13"/>
        <v/>
      </c>
      <c r="AJ55" s="11" t="str">
        <f t="shared" si="14"/>
        <v/>
      </c>
      <c r="AK55" s="11" t="str">
        <f t="shared" si="19"/>
        <v/>
      </c>
      <c r="AL55" s="11" t="str">
        <f t="shared" si="20"/>
        <v/>
      </c>
      <c r="AM55" s="11" t="str">
        <f t="shared" si="26"/>
        <v/>
      </c>
      <c r="AN55" s="62" t="str">
        <f t="shared" si="21"/>
        <v/>
      </c>
      <c r="AO55" s="62" t="str">
        <f t="shared" si="22"/>
        <v/>
      </c>
      <c r="AP55" s="11" t="str">
        <f t="shared" si="16"/>
        <v/>
      </c>
      <c r="AQ55" s="11" t="str">
        <f t="shared" si="27"/>
        <v/>
      </c>
      <c r="AR55" s="12"/>
      <c r="AU55" s="14"/>
      <c r="AV55" s="14"/>
      <c r="AW55" s="14"/>
      <c r="AX55" s="42" t="str">
        <f t="shared" si="18"/>
        <v/>
      </c>
      <c r="AZ55" s="15" t="s">
        <v>5</v>
      </c>
    </row>
    <row r="56" spans="1:52" s="13" customFormat="1" ht="25.5" x14ac:dyDescent="0.2">
      <c r="A56" s="40">
        <v>47</v>
      </c>
      <c r="B56" s="41" t="str">
        <f t="shared" si="1"/>
        <v/>
      </c>
      <c r="C56" s="64"/>
      <c r="D56" s="23"/>
      <c r="E56" s="67"/>
      <c r="F56" s="67"/>
      <c r="G56" s="67"/>
      <c r="H56" s="23"/>
      <c r="I56" s="23"/>
      <c r="J56" s="23"/>
      <c r="K56" s="23"/>
      <c r="L56" s="23"/>
      <c r="M56" s="37"/>
      <c r="N56" s="23"/>
      <c r="O56" s="37"/>
      <c r="P56" s="23"/>
      <c r="Q56" s="37"/>
      <c r="R56" s="23"/>
      <c r="S56" s="23"/>
      <c r="T56" s="148"/>
      <c r="U56" s="145"/>
      <c r="V56" s="34"/>
      <c r="W56" s="10"/>
      <c r="X56" s="11" t="str">
        <f t="shared" si="2"/>
        <v/>
      </c>
      <c r="Y56" s="11" t="str">
        <f t="shared" si="3"/>
        <v/>
      </c>
      <c r="Z56" s="11" t="str">
        <f t="shared" si="4"/>
        <v/>
      </c>
      <c r="AA56" s="11" t="str">
        <f t="shared" si="5"/>
        <v/>
      </c>
      <c r="AB56" s="11" t="str">
        <f t="shared" si="6"/>
        <v/>
      </c>
      <c r="AC56" s="11" t="str">
        <f t="shared" si="7"/>
        <v/>
      </c>
      <c r="AD56" s="11" t="str">
        <f t="shared" si="25"/>
        <v/>
      </c>
      <c r="AE56" s="11" t="str">
        <f t="shared" si="9"/>
        <v/>
      </c>
      <c r="AF56" s="11" t="str">
        <f t="shared" si="10"/>
        <v/>
      </c>
      <c r="AG56" s="11" t="str">
        <f t="shared" si="11"/>
        <v/>
      </c>
      <c r="AH56" s="11" t="str">
        <f t="shared" si="12"/>
        <v/>
      </c>
      <c r="AI56" s="11" t="str">
        <f t="shared" si="13"/>
        <v/>
      </c>
      <c r="AJ56" s="11" t="str">
        <f t="shared" si="14"/>
        <v/>
      </c>
      <c r="AK56" s="11" t="str">
        <f t="shared" si="19"/>
        <v/>
      </c>
      <c r="AL56" s="11" t="str">
        <f t="shared" si="20"/>
        <v/>
      </c>
      <c r="AM56" s="11" t="str">
        <f t="shared" si="26"/>
        <v/>
      </c>
      <c r="AN56" s="62" t="str">
        <f t="shared" si="21"/>
        <v/>
      </c>
      <c r="AO56" s="62" t="str">
        <f t="shared" si="22"/>
        <v/>
      </c>
      <c r="AP56" s="11" t="str">
        <f t="shared" si="16"/>
        <v/>
      </c>
      <c r="AQ56" s="11" t="str">
        <f t="shared" si="27"/>
        <v/>
      </c>
      <c r="AR56" s="12"/>
      <c r="AU56" s="14"/>
      <c r="AV56" s="14"/>
      <c r="AW56" s="14"/>
      <c r="AX56" s="42" t="str">
        <f t="shared" si="18"/>
        <v/>
      </c>
      <c r="AZ56" s="15" t="s">
        <v>5</v>
      </c>
    </row>
    <row r="57" spans="1:52" s="13" customFormat="1" ht="25.5" x14ac:dyDescent="0.2">
      <c r="A57" s="40">
        <v>48</v>
      </c>
      <c r="B57" s="41" t="str">
        <f t="shared" si="1"/>
        <v/>
      </c>
      <c r="C57" s="64"/>
      <c r="D57" s="23"/>
      <c r="E57" s="67"/>
      <c r="F57" s="67"/>
      <c r="G57" s="67"/>
      <c r="H57" s="23"/>
      <c r="I57" s="23"/>
      <c r="J57" s="23"/>
      <c r="K57" s="23"/>
      <c r="L57" s="23"/>
      <c r="M57" s="37"/>
      <c r="N57" s="23"/>
      <c r="O57" s="37"/>
      <c r="P57" s="23"/>
      <c r="Q57" s="37"/>
      <c r="R57" s="23"/>
      <c r="S57" s="23"/>
      <c r="T57" s="148"/>
      <c r="U57" s="145"/>
      <c r="V57" s="34"/>
      <c r="W57" s="10"/>
      <c r="X57" s="11" t="str">
        <f t="shared" si="2"/>
        <v/>
      </c>
      <c r="Y57" s="11" t="str">
        <f t="shared" si="3"/>
        <v/>
      </c>
      <c r="Z57" s="11" t="str">
        <f t="shared" si="4"/>
        <v/>
      </c>
      <c r="AA57" s="11" t="str">
        <f t="shared" si="5"/>
        <v/>
      </c>
      <c r="AB57" s="11" t="str">
        <f t="shared" si="6"/>
        <v/>
      </c>
      <c r="AC57" s="11" t="str">
        <f t="shared" si="7"/>
        <v/>
      </c>
      <c r="AD57" s="11" t="str">
        <f t="shared" si="25"/>
        <v/>
      </c>
      <c r="AE57" s="11" t="str">
        <f t="shared" si="9"/>
        <v/>
      </c>
      <c r="AF57" s="11" t="str">
        <f t="shared" si="10"/>
        <v/>
      </c>
      <c r="AG57" s="11" t="str">
        <f t="shared" si="11"/>
        <v/>
      </c>
      <c r="AH57" s="11" t="str">
        <f t="shared" si="12"/>
        <v/>
      </c>
      <c r="AI57" s="11" t="str">
        <f t="shared" si="13"/>
        <v/>
      </c>
      <c r="AJ57" s="11" t="str">
        <f t="shared" si="14"/>
        <v/>
      </c>
      <c r="AK57" s="11" t="str">
        <f t="shared" si="19"/>
        <v/>
      </c>
      <c r="AL57" s="11" t="str">
        <f t="shared" si="20"/>
        <v/>
      </c>
      <c r="AM57" s="11" t="str">
        <f t="shared" si="26"/>
        <v/>
      </c>
      <c r="AN57" s="62" t="str">
        <f t="shared" si="21"/>
        <v/>
      </c>
      <c r="AO57" s="62" t="str">
        <f t="shared" si="22"/>
        <v/>
      </c>
      <c r="AP57" s="11" t="str">
        <f t="shared" si="16"/>
        <v/>
      </c>
      <c r="AQ57" s="11" t="str">
        <f t="shared" si="27"/>
        <v/>
      </c>
      <c r="AR57" s="12"/>
      <c r="AU57" s="14"/>
      <c r="AV57" s="14"/>
      <c r="AW57" s="14"/>
      <c r="AX57" s="42" t="str">
        <f t="shared" si="18"/>
        <v/>
      </c>
      <c r="AZ57" s="15" t="s">
        <v>5</v>
      </c>
    </row>
    <row r="58" spans="1:52" s="13" customFormat="1" ht="25.5" x14ac:dyDescent="0.2">
      <c r="A58" s="40">
        <v>49</v>
      </c>
      <c r="B58" s="41" t="str">
        <f t="shared" si="1"/>
        <v/>
      </c>
      <c r="C58" s="64"/>
      <c r="D58" s="23"/>
      <c r="E58" s="67"/>
      <c r="F58" s="67"/>
      <c r="G58" s="67"/>
      <c r="H58" s="23"/>
      <c r="I58" s="23"/>
      <c r="J58" s="23"/>
      <c r="K58" s="23"/>
      <c r="L58" s="23"/>
      <c r="M58" s="37"/>
      <c r="N58" s="23"/>
      <c r="O58" s="37"/>
      <c r="P58" s="23"/>
      <c r="Q58" s="37"/>
      <c r="R58" s="23"/>
      <c r="S58" s="23"/>
      <c r="T58" s="148"/>
      <c r="U58" s="145"/>
      <c r="V58" s="34"/>
      <c r="W58" s="10"/>
      <c r="X58" s="11" t="str">
        <f t="shared" si="2"/>
        <v/>
      </c>
      <c r="Y58" s="11" t="str">
        <f t="shared" si="3"/>
        <v/>
      </c>
      <c r="Z58" s="11" t="str">
        <f t="shared" si="4"/>
        <v/>
      </c>
      <c r="AA58" s="11" t="str">
        <f t="shared" si="5"/>
        <v/>
      </c>
      <c r="AB58" s="11" t="str">
        <f t="shared" si="6"/>
        <v/>
      </c>
      <c r="AC58" s="11" t="str">
        <f t="shared" si="7"/>
        <v/>
      </c>
      <c r="AD58" s="11" t="str">
        <f t="shared" si="25"/>
        <v/>
      </c>
      <c r="AE58" s="11" t="str">
        <f t="shared" si="9"/>
        <v/>
      </c>
      <c r="AF58" s="11" t="str">
        <f t="shared" si="10"/>
        <v/>
      </c>
      <c r="AG58" s="11" t="str">
        <f t="shared" si="11"/>
        <v/>
      </c>
      <c r="AH58" s="11" t="str">
        <f t="shared" si="12"/>
        <v/>
      </c>
      <c r="AI58" s="11" t="str">
        <f t="shared" si="13"/>
        <v/>
      </c>
      <c r="AJ58" s="11" t="str">
        <f t="shared" si="14"/>
        <v/>
      </c>
      <c r="AK58" s="11" t="str">
        <f t="shared" si="19"/>
        <v/>
      </c>
      <c r="AL58" s="11" t="str">
        <f t="shared" si="20"/>
        <v/>
      </c>
      <c r="AM58" s="11" t="str">
        <f t="shared" si="26"/>
        <v/>
      </c>
      <c r="AN58" s="62" t="str">
        <f t="shared" si="21"/>
        <v/>
      </c>
      <c r="AO58" s="62" t="str">
        <f t="shared" si="22"/>
        <v/>
      </c>
      <c r="AP58" s="11" t="str">
        <f t="shared" si="16"/>
        <v/>
      </c>
      <c r="AQ58" s="11" t="str">
        <f t="shared" si="27"/>
        <v/>
      </c>
      <c r="AR58" s="12"/>
      <c r="AU58" s="14"/>
      <c r="AV58" s="14"/>
      <c r="AW58" s="14"/>
      <c r="AX58" s="42" t="str">
        <f t="shared" si="18"/>
        <v/>
      </c>
      <c r="AZ58" s="15" t="s">
        <v>5</v>
      </c>
    </row>
    <row r="59" spans="1:52" s="13" customFormat="1" ht="25.5" x14ac:dyDescent="0.2">
      <c r="A59" s="40">
        <v>50</v>
      </c>
      <c r="B59" s="41" t="str">
        <f t="shared" si="1"/>
        <v/>
      </c>
      <c r="C59" s="64"/>
      <c r="D59" s="23"/>
      <c r="E59" s="67"/>
      <c r="F59" s="67"/>
      <c r="G59" s="67"/>
      <c r="H59" s="23"/>
      <c r="I59" s="23"/>
      <c r="J59" s="23"/>
      <c r="K59" s="23"/>
      <c r="L59" s="23"/>
      <c r="M59" s="37"/>
      <c r="N59" s="23"/>
      <c r="O59" s="37"/>
      <c r="P59" s="23"/>
      <c r="Q59" s="37"/>
      <c r="R59" s="23"/>
      <c r="S59" s="23"/>
      <c r="T59" s="148"/>
      <c r="U59" s="145"/>
      <c r="V59" s="34"/>
      <c r="W59" s="10"/>
      <c r="X59" s="11" t="str">
        <f t="shared" si="2"/>
        <v/>
      </c>
      <c r="Y59" s="11" t="str">
        <f t="shared" si="3"/>
        <v/>
      </c>
      <c r="Z59" s="11" t="str">
        <f t="shared" si="4"/>
        <v/>
      </c>
      <c r="AA59" s="11" t="str">
        <f t="shared" si="5"/>
        <v/>
      </c>
      <c r="AB59" s="11" t="str">
        <f t="shared" si="6"/>
        <v/>
      </c>
      <c r="AC59" s="11" t="str">
        <f t="shared" si="7"/>
        <v/>
      </c>
      <c r="AD59" s="11" t="str">
        <f t="shared" si="25"/>
        <v/>
      </c>
      <c r="AE59" s="11" t="str">
        <f t="shared" si="9"/>
        <v/>
      </c>
      <c r="AF59" s="11" t="str">
        <f t="shared" si="10"/>
        <v/>
      </c>
      <c r="AG59" s="11" t="str">
        <f t="shared" si="11"/>
        <v/>
      </c>
      <c r="AH59" s="11" t="str">
        <f t="shared" si="12"/>
        <v/>
      </c>
      <c r="AI59" s="11" t="str">
        <f t="shared" si="13"/>
        <v/>
      </c>
      <c r="AJ59" s="11" t="str">
        <f t="shared" si="14"/>
        <v/>
      </c>
      <c r="AK59" s="11" t="str">
        <f t="shared" si="19"/>
        <v/>
      </c>
      <c r="AL59" s="11" t="str">
        <f t="shared" si="20"/>
        <v/>
      </c>
      <c r="AM59" s="11" t="str">
        <f t="shared" si="26"/>
        <v/>
      </c>
      <c r="AN59" s="62" t="str">
        <f t="shared" si="21"/>
        <v/>
      </c>
      <c r="AO59" s="62" t="str">
        <f t="shared" si="22"/>
        <v/>
      </c>
      <c r="AP59" s="11" t="str">
        <f t="shared" si="16"/>
        <v/>
      </c>
      <c r="AQ59" s="11" t="str">
        <f t="shared" si="27"/>
        <v/>
      </c>
      <c r="AR59" s="12"/>
      <c r="AU59" s="14"/>
      <c r="AV59" s="14"/>
      <c r="AW59" s="14"/>
      <c r="AX59" s="42" t="str">
        <f t="shared" si="18"/>
        <v/>
      </c>
      <c r="AZ59" s="15" t="s">
        <v>5</v>
      </c>
    </row>
    <row r="60" spans="1:52" s="13" customFormat="1" ht="25.5" x14ac:dyDescent="0.2">
      <c r="A60" s="40">
        <v>51</v>
      </c>
      <c r="B60" s="41" t="str">
        <f t="shared" si="1"/>
        <v/>
      </c>
      <c r="C60" s="64"/>
      <c r="D60" s="23"/>
      <c r="E60" s="67"/>
      <c r="F60" s="67"/>
      <c r="G60" s="67"/>
      <c r="H60" s="23"/>
      <c r="I60" s="23"/>
      <c r="J60" s="23"/>
      <c r="K60" s="23"/>
      <c r="L60" s="23"/>
      <c r="M60" s="37"/>
      <c r="N60" s="23"/>
      <c r="O60" s="37"/>
      <c r="P60" s="23"/>
      <c r="Q60" s="37"/>
      <c r="R60" s="23"/>
      <c r="S60" s="23"/>
      <c r="T60" s="148"/>
      <c r="U60" s="145"/>
      <c r="V60" s="34"/>
      <c r="W60" s="10"/>
      <c r="X60" s="11" t="str">
        <f t="shared" si="2"/>
        <v/>
      </c>
      <c r="Y60" s="11" t="str">
        <f t="shared" si="3"/>
        <v/>
      </c>
      <c r="Z60" s="11" t="str">
        <f t="shared" si="4"/>
        <v/>
      </c>
      <c r="AA60" s="11" t="str">
        <f t="shared" si="5"/>
        <v/>
      </c>
      <c r="AB60" s="11" t="str">
        <f t="shared" si="6"/>
        <v/>
      </c>
      <c r="AC60" s="11" t="str">
        <f t="shared" si="7"/>
        <v/>
      </c>
      <c r="AD60" s="11" t="str">
        <f t="shared" si="25"/>
        <v/>
      </c>
      <c r="AE60" s="11" t="str">
        <f t="shared" si="9"/>
        <v/>
      </c>
      <c r="AF60" s="11" t="str">
        <f t="shared" si="10"/>
        <v/>
      </c>
      <c r="AG60" s="11" t="str">
        <f t="shared" si="11"/>
        <v/>
      </c>
      <c r="AH60" s="11" t="str">
        <f t="shared" si="12"/>
        <v/>
      </c>
      <c r="AI60" s="11" t="str">
        <f t="shared" si="13"/>
        <v/>
      </c>
      <c r="AJ60" s="11" t="str">
        <f t="shared" si="14"/>
        <v/>
      </c>
      <c r="AK60" s="11" t="str">
        <f t="shared" si="19"/>
        <v/>
      </c>
      <c r="AL60" s="11" t="str">
        <f t="shared" si="20"/>
        <v/>
      </c>
      <c r="AM60" s="11" t="str">
        <f t="shared" si="26"/>
        <v/>
      </c>
      <c r="AN60" s="62" t="str">
        <f t="shared" si="21"/>
        <v/>
      </c>
      <c r="AO60" s="62" t="str">
        <f t="shared" si="22"/>
        <v/>
      </c>
      <c r="AP60" s="11" t="str">
        <f t="shared" si="16"/>
        <v/>
      </c>
      <c r="AQ60" s="11" t="str">
        <f t="shared" si="27"/>
        <v/>
      </c>
      <c r="AR60" s="12"/>
      <c r="AU60" s="14"/>
      <c r="AV60" s="14"/>
      <c r="AW60" s="14"/>
      <c r="AX60" s="42" t="str">
        <f t="shared" si="18"/>
        <v/>
      </c>
      <c r="AZ60" s="15" t="s">
        <v>5</v>
      </c>
    </row>
    <row r="61" spans="1:52" s="13" customFormat="1" ht="25.5" x14ac:dyDescent="0.2">
      <c r="A61" s="40">
        <v>52</v>
      </c>
      <c r="B61" s="41" t="str">
        <f t="shared" si="1"/>
        <v/>
      </c>
      <c r="C61" s="64"/>
      <c r="D61" s="23"/>
      <c r="E61" s="67"/>
      <c r="F61" s="67"/>
      <c r="G61" s="67"/>
      <c r="H61" s="23"/>
      <c r="I61" s="23"/>
      <c r="J61" s="23"/>
      <c r="K61" s="23"/>
      <c r="L61" s="23"/>
      <c r="M61" s="37"/>
      <c r="N61" s="23"/>
      <c r="O61" s="37"/>
      <c r="P61" s="23"/>
      <c r="Q61" s="37"/>
      <c r="R61" s="23"/>
      <c r="S61" s="23"/>
      <c r="T61" s="148"/>
      <c r="U61" s="145"/>
      <c r="V61" s="34"/>
      <c r="W61" s="10"/>
      <c r="X61" s="11" t="str">
        <f t="shared" si="2"/>
        <v/>
      </c>
      <c r="Y61" s="11" t="str">
        <f t="shared" si="3"/>
        <v/>
      </c>
      <c r="Z61" s="11" t="str">
        <f t="shared" si="4"/>
        <v/>
      </c>
      <c r="AA61" s="11" t="str">
        <f t="shared" si="5"/>
        <v/>
      </c>
      <c r="AB61" s="11" t="str">
        <f t="shared" si="6"/>
        <v/>
      </c>
      <c r="AC61" s="11" t="str">
        <f t="shared" si="7"/>
        <v/>
      </c>
      <c r="AD61" s="11" t="str">
        <f t="shared" si="25"/>
        <v/>
      </c>
      <c r="AE61" s="11" t="str">
        <f t="shared" si="9"/>
        <v/>
      </c>
      <c r="AF61" s="11" t="str">
        <f t="shared" si="10"/>
        <v/>
      </c>
      <c r="AG61" s="11" t="str">
        <f t="shared" si="11"/>
        <v/>
      </c>
      <c r="AH61" s="11" t="str">
        <f t="shared" si="12"/>
        <v/>
      </c>
      <c r="AI61" s="11" t="str">
        <f t="shared" si="13"/>
        <v/>
      </c>
      <c r="AJ61" s="11" t="str">
        <f t="shared" si="14"/>
        <v/>
      </c>
      <c r="AK61" s="11" t="str">
        <f t="shared" si="19"/>
        <v/>
      </c>
      <c r="AL61" s="11" t="str">
        <f t="shared" si="20"/>
        <v/>
      </c>
      <c r="AM61" s="11" t="str">
        <f t="shared" si="26"/>
        <v/>
      </c>
      <c r="AN61" s="62" t="str">
        <f t="shared" si="21"/>
        <v/>
      </c>
      <c r="AO61" s="62" t="str">
        <f t="shared" si="22"/>
        <v/>
      </c>
      <c r="AP61" s="11" t="str">
        <f t="shared" si="16"/>
        <v/>
      </c>
      <c r="AQ61" s="11" t="str">
        <f t="shared" si="27"/>
        <v/>
      </c>
      <c r="AR61" s="12"/>
      <c r="AU61" s="14"/>
      <c r="AV61" s="14"/>
      <c r="AW61" s="14"/>
      <c r="AX61" s="42" t="str">
        <f t="shared" si="18"/>
        <v/>
      </c>
      <c r="AZ61" s="15" t="s">
        <v>5</v>
      </c>
    </row>
    <row r="62" spans="1:52" s="13" customFormat="1" ht="25.5" x14ac:dyDescent="0.2">
      <c r="A62" s="40">
        <v>53</v>
      </c>
      <c r="B62" s="41" t="str">
        <f t="shared" si="1"/>
        <v/>
      </c>
      <c r="C62" s="64"/>
      <c r="D62" s="23"/>
      <c r="E62" s="67"/>
      <c r="F62" s="67"/>
      <c r="G62" s="67"/>
      <c r="H62" s="23"/>
      <c r="I62" s="23"/>
      <c r="J62" s="23"/>
      <c r="K62" s="23"/>
      <c r="L62" s="23"/>
      <c r="M62" s="37"/>
      <c r="N62" s="23"/>
      <c r="O62" s="37"/>
      <c r="P62" s="23"/>
      <c r="Q62" s="37"/>
      <c r="R62" s="23"/>
      <c r="S62" s="23"/>
      <c r="T62" s="148"/>
      <c r="U62" s="145"/>
      <c r="V62" s="34"/>
      <c r="W62" s="10"/>
      <c r="X62" s="11" t="str">
        <f t="shared" si="2"/>
        <v/>
      </c>
      <c r="Y62" s="11" t="str">
        <f t="shared" si="3"/>
        <v/>
      </c>
      <c r="Z62" s="11" t="str">
        <f t="shared" si="4"/>
        <v/>
      </c>
      <c r="AA62" s="11" t="str">
        <f t="shared" si="5"/>
        <v/>
      </c>
      <c r="AB62" s="11" t="str">
        <f t="shared" si="6"/>
        <v/>
      </c>
      <c r="AC62" s="11" t="str">
        <f t="shared" si="7"/>
        <v/>
      </c>
      <c r="AD62" s="11" t="str">
        <f t="shared" si="25"/>
        <v/>
      </c>
      <c r="AE62" s="11" t="str">
        <f t="shared" si="9"/>
        <v/>
      </c>
      <c r="AF62" s="11" t="str">
        <f t="shared" si="10"/>
        <v/>
      </c>
      <c r="AG62" s="11" t="str">
        <f t="shared" si="11"/>
        <v/>
      </c>
      <c r="AH62" s="11" t="str">
        <f t="shared" si="12"/>
        <v/>
      </c>
      <c r="AI62" s="11" t="str">
        <f t="shared" si="13"/>
        <v/>
      </c>
      <c r="AJ62" s="11" t="str">
        <f t="shared" si="14"/>
        <v/>
      </c>
      <c r="AK62" s="11" t="str">
        <f t="shared" si="19"/>
        <v/>
      </c>
      <c r="AL62" s="11" t="str">
        <f t="shared" si="20"/>
        <v/>
      </c>
      <c r="AM62" s="11" t="str">
        <f t="shared" si="26"/>
        <v/>
      </c>
      <c r="AN62" s="62" t="str">
        <f t="shared" si="21"/>
        <v/>
      </c>
      <c r="AO62" s="62" t="str">
        <f t="shared" si="22"/>
        <v/>
      </c>
      <c r="AP62" s="11" t="str">
        <f t="shared" si="16"/>
        <v/>
      </c>
      <c r="AQ62" s="11" t="str">
        <f t="shared" si="27"/>
        <v/>
      </c>
      <c r="AR62" s="12"/>
      <c r="AU62" s="14"/>
      <c r="AV62" s="14"/>
      <c r="AW62" s="14"/>
      <c r="AX62" s="42" t="str">
        <f t="shared" si="18"/>
        <v/>
      </c>
      <c r="AZ62" s="15" t="s">
        <v>5</v>
      </c>
    </row>
    <row r="63" spans="1:52" s="13" customFormat="1" ht="25.5" x14ac:dyDescent="0.2">
      <c r="A63" s="40">
        <v>54</v>
      </c>
      <c r="B63" s="41" t="str">
        <f t="shared" si="1"/>
        <v/>
      </c>
      <c r="C63" s="64"/>
      <c r="D63" s="23"/>
      <c r="E63" s="67"/>
      <c r="F63" s="67"/>
      <c r="G63" s="67"/>
      <c r="H63" s="23"/>
      <c r="I63" s="23"/>
      <c r="J63" s="23"/>
      <c r="K63" s="23"/>
      <c r="L63" s="23"/>
      <c r="M63" s="37"/>
      <c r="N63" s="23"/>
      <c r="O63" s="37"/>
      <c r="P63" s="23"/>
      <c r="Q63" s="37"/>
      <c r="R63" s="23"/>
      <c r="S63" s="23"/>
      <c r="T63" s="148"/>
      <c r="U63" s="145"/>
      <c r="V63" s="34"/>
      <c r="W63" s="10"/>
      <c r="X63" s="11" t="str">
        <f t="shared" si="2"/>
        <v/>
      </c>
      <c r="Y63" s="11" t="str">
        <f t="shared" si="3"/>
        <v/>
      </c>
      <c r="Z63" s="11" t="str">
        <f t="shared" si="4"/>
        <v/>
      </c>
      <c r="AA63" s="11" t="str">
        <f t="shared" si="5"/>
        <v/>
      </c>
      <c r="AB63" s="11" t="str">
        <f t="shared" si="6"/>
        <v/>
      </c>
      <c r="AC63" s="11" t="str">
        <f t="shared" si="7"/>
        <v/>
      </c>
      <c r="AD63" s="11" t="str">
        <f t="shared" si="25"/>
        <v/>
      </c>
      <c r="AE63" s="11" t="str">
        <f t="shared" si="9"/>
        <v/>
      </c>
      <c r="AF63" s="11" t="str">
        <f t="shared" si="10"/>
        <v/>
      </c>
      <c r="AG63" s="11" t="str">
        <f t="shared" si="11"/>
        <v/>
      </c>
      <c r="AH63" s="11" t="str">
        <f t="shared" si="12"/>
        <v/>
      </c>
      <c r="AI63" s="11" t="str">
        <f t="shared" si="13"/>
        <v/>
      </c>
      <c r="AJ63" s="11" t="str">
        <f t="shared" si="14"/>
        <v/>
      </c>
      <c r="AK63" s="11" t="str">
        <f t="shared" si="19"/>
        <v/>
      </c>
      <c r="AL63" s="11" t="str">
        <f t="shared" si="20"/>
        <v/>
      </c>
      <c r="AM63" s="11" t="str">
        <f t="shared" si="26"/>
        <v/>
      </c>
      <c r="AN63" s="62" t="str">
        <f t="shared" si="21"/>
        <v/>
      </c>
      <c r="AO63" s="62" t="str">
        <f t="shared" si="22"/>
        <v/>
      </c>
      <c r="AP63" s="11" t="str">
        <f t="shared" si="16"/>
        <v/>
      </c>
      <c r="AQ63" s="11" t="str">
        <f t="shared" si="27"/>
        <v/>
      </c>
      <c r="AR63" s="12"/>
      <c r="AU63" s="14"/>
      <c r="AV63" s="14"/>
      <c r="AW63" s="14"/>
      <c r="AX63" s="42" t="str">
        <f t="shared" si="18"/>
        <v/>
      </c>
      <c r="AZ63" s="15" t="s">
        <v>5</v>
      </c>
    </row>
    <row r="64" spans="1:52" s="13" customFormat="1" ht="25.5" x14ac:dyDescent="0.2">
      <c r="A64" s="40">
        <v>55</v>
      </c>
      <c r="B64" s="41" t="str">
        <f t="shared" si="1"/>
        <v/>
      </c>
      <c r="C64" s="64"/>
      <c r="D64" s="23"/>
      <c r="E64" s="67"/>
      <c r="F64" s="67"/>
      <c r="G64" s="67"/>
      <c r="H64" s="23"/>
      <c r="I64" s="23"/>
      <c r="J64" s="23"/>
      <c r="K64" s="23"/>
      <c r="L64" s="23"/>
      <c r="M64" s="37"/>
      <c r="N64" s="23"/>
      <c r="O64" s="37"/>
      <c r="P64" s="23"/>
      <c r="Q64" s="37"/>
      <c r="R64" s="23"/>
      <c r="S64" s="23"/>
      <c r="T64" s="148"/>
      <c r="U64" s="145"/>
      <c r="V64" s="34"/>
      <c r="W64" s="10"/>
      <c r="X64" s="11" t="str">
        <f t="shared" si="2"/>
        <v/>
      </c>
      <c r="Y64" s="11" t="str">
        <f t="shared" si="3"/>
        <v/>
      </c>
      <c r="Z64" s="11" t="str">
        <f t="shared" si="4"/>
        <v/>
      </c>
      <c r="AA64" s="11" t="str">
        <f t="shared" si="5"/>
        <v/>
      </c>
      <c r="AB64" s="11" t="str">
        <f t="shared" si="6"/>
        <v/>
      </c>
      <c r="AC64" s="11" t="str">
        <f t="shared" si="7"/>
        <v/>
      </c>
      <c r="AD64" s="11" t="str">
        <f t="shared" si="25"/>
        <v/>
      </c>
      <c r="AE64" s="11" t="str">
        <f t="shared" si="9"/>
        <v/>
      </c>
      <c r="AF64" s="11" t="str">
        <f t="shared" si="10"/>
        <v/>
      </c>
      <c r="AG64" s="11" t="str">
        <f t="shared" si="11"/>
        <v/>
      </c>
      <c r="AH64" s="11" t="str">
        <f t="shared" si="12"/>
        <v/>
      </c>
      <c r="AI64" s="11" t="str">
        <f t="shared" si="13"/>
        <v/>
      </c>
      <c r="AJ64" s="11" t="str">
        <f t="shared" si="14"/>
        <v/>
      </c>
      <c r="AK64" s="11" t="str">
        <f t="shared" si="19"/>
        <v/>
      </c>
      <c r="AL64" s="11" t="str">
        <f t="shared" si="20"/>
        <v/>
      </c>
      <c r="AM64" s="11" t="str">
        <f t="shared" si="26"/>
        <v/>
      </c>
      <c r="AN64" s="62" t="str">
        <f t="shared" si="21"/>
        <v/>
      </c>
      <c r="AO64" s="62" t="str">
        <f t="shared" si="22"/>
        <v/>
      </c>
      <c r="AP64" s="11" t="str">
        <f t="shared" si="16"/>
        <v/>
      </c>
      <c r="AQ64" s="11" t="str">
        <f t="shared" si="27"/>
        <v/>
      </c>
      <c r="AR64" s="12"/>
      <c r="AU64" s="14"/>
      <c r="AV64" s="14"/>
      <c r="AW64" s="14"/>
      <c r="AX64" s="42" t="str">
        <f t="shared" si="18"/>
        <v/>
      </c>
      <c r="AZ64" s="15" t="s">
        <v>5</v>
      </c>
    </row>
    <row r="65" spans="1:52" s="13" customFormat="1" ht="25.5" x14ac:dyDescent="0.2">
      <c r="A65" s="40">
        <v>56</v>
      </c>
      <c r="B65" s="41" t="str">
        <f t="shared" si="1"/>
        <v/>
      </c>
      <c r="C65" s="64"/>
      <c r="D65" s="23"/>
      <c r="E65" s="67"/>
      <c r="F65" s="67"/>
      <c r="G65" s="67"/>
      <c r="H65" s="23"/>
      <c r="I65" s="23"/>
      <c r="J65" s="23"/>
      <c r="K65" s="23"/>
      <c r="L65" s="23"/>
      <c r="M65" s="37"/>
      <c r="N65" s="23"/>
      <c r="O65" s="37"/>
      <c r="P65" s="23"/>
      <c r="Q65" s="37"/>
      <c r="R65" s="23"/>
      <c r="S65" s="23"/>
      <c r="T65" s="148"/>
      <c r="U65" s="145"/>
      <c r="V65" s="34"/>
      <c r="W65" s="10"/>
      <c r="X65" s="11" t="str">
        <f t="shared" si="2"/>
        <v/>
      </c>
      <c r="Y65" s="11" t="str">
        <f t="shared" si="3"/>
        <v/>
      </c>
      <c r="Z65" s="11" t="str">
        <f t="shared" si="4"/>
        <v/>
      </c>
      <c r="AA65" s="11" t="str">
        <f t="shared" si="5"/>
        <v/>
      </c>
      <c r="AB65" s="11" t="str">
        <f t="shared" si="6"/>
        <v/>
      </c>
      <c r="AC65" s="11" t="str">
        <f t="shared" si="7"/>
        <v/>
      </c>
      <c r="AD65" s="11" t="str">
        <f t="shared" si="25"/>
        <v/>
      </c>
      <c r="AE65" s="11" t="str">
        <f t="shared" si="9"/>
        <v/>
      </c>
      <c r="AF65" s="11" t="str">
        <f t="shared" si="10"/>
        <v/>
      </c>
      <c r="AG65" s="11" t="str">
        <f t="shared" si="11"/>
        <v/>
      </c>
      <c r="AH65" s="11" t="str">
        <f t="shared" si="12"/>
        <v/>
      </c>
      <c r="AI65" s="11" t="str">
        <f t="shared" si="13"/>
        <v/>
      </c>
      <c r="AJ65" s="11" t="str">
        <f t="shared" si="14"/>
        <v/>
      </c>
      <c r="AK65" s="11" t="str">
        <f t="shared" si="19"/>
        <v/>
      </c>
      <c r="AL65" s="11" t="str">
        <f t="shared" si="20"/>
        <v/>
      </c>
      <c r="AM65" s="11" t="str">
        <f t="shared" si="26"/>
        <v/>
      </c>
      <c r="AN65" s="62" t="str">
        <f t="shared" si="21"/>
        <v/>
      </c>
      <c r="AO65" s="62" t="str">
        <f t="shared" si="22"/>
        <v/>
      </c>
      <c r="AP65" s="11" t="str">
        <f t="shared" si="16"/>
        <v/>
      </c>
      <c r="AQ65" s="11" t="str">
        <f t="shared" si="27"/>
        <v/>
      </c>
      <c r="AR65" s="12"/>
      <c r="AV65" s="14"/>
      <c r="AW65" s="14"/>
      <c r="AX65" s="42" t="str">
        <f t="shared" si="18"/>
        <v/>
      </c>
      <c r="AZ65" s="15" t="s">
        <v>5</v>
      </c>
    </row>
    <row r="66" spans="1:52" s="13" customFormat="1" ht="25.5" x14ac:dyDescent="0.2">
      <c r="A66" s="40">
        <v>57</v>
      </c>
      <c r="B66" s="41" t="str">
        <f t="shared" si="1"/>
        <v/>
      </c>
      <c r="C66" s="64"/>
      <c r="D66" s="23"/>
      <c r="E66" s="67"/>
      <c r="F66" s="67"/>
      <c r="G66" s="67"/>
      <c r="H66" s="23"/>
      <c r="I66" s="23"/>
      <c r="J66" s="23"/>
      <c r="K66" s="23"/>
      <c r="L66" s="23"/>
      <c r="M66" s="37"/>
      <c r="N66" s="23"/>
      <c r="O66" s="37"/>
      <c r="P66" s="23"/>
      <c r="Q66" s="37"/>
      <c r="R66" s="23"/>
      <c r="S66" s="23"/>
      <c r="T66" s="148"/>
      <c r="U66" s="145"/>
      <c r="V66" s="34"/>
      <c r="W66" s="10"/>
      <c r="X66" s="11" t="str">
        <f t="shared" si="2"/>
        <v/>
      </c>
      <c r="Y66" s="11" t="str">
        <f t="shared" si="3"/>
        <v/>
      </c>
      <c r="Z66" s="11" t="str">
        <f t="shared" si="4"/>
        <v/>
      </c>
      <c r="AA66" s="11" t="str">
        <f t="shared" si="5"/>
        <v/>
      </c>
      <c r="AB66" s="11" t="str">
        <f t="shared" si="6"/>
        <v/>
      </c>
      <c r="AC66" s="11" t="str">
        <f t="shared" si="7"/>
        <v/>
      </c>
      <c r="AD66" s="11" t="str">
        <f t="shared" si="25"/>
        <v/>
      </c>
      <c r="AE66" s="11" t="str">
        <f t="shared" si="9"/>
        <v/>
      </c>
      <c r="AF66" s="11" t="str">
        <f t="shared" si="10"/>
        <v/>
      </c>
      <c r="AG66" s="11" t="str">
        <f t="shared" si="11"/>
        <v/>
      </c>
      <c r="AH66" s="11" t="str">
        <f t="shared" si="12"/>
        <v/>
      </c>
      <c r="AI66" s="11" t="str">
        <f t="shared" si="13"/>
        <v/>
      </c>
      <c r="AJ66" s="11" t="str">
        <f t="shared" si="14"/>
        <v/>
      </c>
      <c r="AK66" s="11" t="str">
        <f t="shared" si="19"/>
        <v/>
      </c>
      <c r="AL66" s="11" t="str">
        <f t="shared" si="20"/>
        <v/>
      </c>
      <c r="AM66" s="11" t="str">
        <f t="shared" si="26"/>
        <v/>
      </c>
      <c r="AN66" s="62" t="str">
        <f t="shared" si="21"/>
        <v/>
      </c>
      <c r="AO66" s="62" t="str">
        <f t="shared" si="22"/>
        <v/>
      </c>
      <c r="AP66" s="11" t="str">
        <f t="shared" si="16"/>
        <v/>
      </c>
      <c r="AQ66" s="11" t="str">
        <f t="shared" si="27"/>
        <v/>
      </c>
      <c r="AR66" s="12"/>
      <c r="AV66" s="14"/>
      <c r="AW66" s="14"/>
      <c r="AX66" s="42" t="str">
        <f t="shared" si="18"/>
        <v/>
      </c>
      <c r="AZ66" s="15" t="s">
        <v>5</v>
      </c>
    </row>
    <row r="67" spans="1:52" s="13" customFormat="1" ht="25.5" x14ac:dyDescent="0.2">
      <c r="A67" s="40">
        <v>58</v>
      </c>
      <c r="B67" s="41" t="str">
        <f t="shared" si="1"/>
        <v/>
      </c>
      <c r="C67" s="64"/>
      <c r="D67" s="23"/>
      <c r="E67" s="67"/>
      <c r="F67" s="67"/>
      <c r="G67" s="67"/>
      <c r="H67" s="23"/>
      <c r="I67" s="23"/>
      <c r="J67" s="23"/>
      <c r="K67" s="23"/>
      <c r="L67" s="23"/>
      <c r="M67" s="37"/>
      <c r="N67" s="23"/>
      <c r="O67" s="37"/>
      <c r="P67" s="23"/>
      <c r="Q67" s="37"/>
      <c r="R67" s="23"/>
      <c r="S67" s="23"/>
      <c r="T67" s="148"/>
      <c r="U67" s="145"/>
      <c r="V67" s="34"/>
      <c r="W67" s="10"/>
      <c r="X67" s="11" t="str">
        <f t="shared" si="2"/>
        <v/>
      </c>
      <c r="Y67" s="11" t="str">
        <f t="shared" si="3"/>
        <v/>
      </c>
      <c r="Z67" s="11" t="str">
        <f t="shared" si="4"/>
        <v/>
      </c>
      <c r="AA67" s="11" t="str">
        <f t="shared" si="5"/>
        <v/>
      </c>
      <c r="AB67" s="11" t="str">
        <f t="shared" si="6"/>
        <v/>
      </c>
      <c r="AC67" s="11" t="str">
        <f t="shared" si="7"/>
        <v/>
      </c>
      <c r="AD67" s="11" t="str">
        <f t="shared" si="25"/>
        <v/>
      </c>
      <c r="AE67" s="11" t="str">
        <f t="shared" si="9"/>
        <v/>
      </c>
      <c r="AF67" s="11" t="str">
        <f t="shared" si="10"/>
        <v/>
      </c>
      <c r="AG67" s="11" t="str">
        <f t="shared" si="11"/>
        <v/>
      </c>
      <c r="AH67" s="11" t="str">
        <f t="shared" si="12"/>
        <v/>
      </c>
      <c r="AI67" s="11" t="str">
        <f t="shared" si="13"/>
        <v/>
      </c>
      <c r="AJ67" s="11" t="str">
        <f t="shared" si="14"/>
        <v/>
      </c>
      <c r="AK67" s="11" t="str">
        <f t="shared" si="19"/>
        <v/>
      </c>
      <c r="AL67" s="11" t="str">
        <f t="shared" si="20"/>
        <v/>
      </c>
      <c r="AM67" s="11" t="str">
        <f t="shared" si="26"/>
        <v/>
      </c>
      <c r="AN67" s="62" t="str">
        <f t="shared" si="21"/>
        <v/>
      </c>
      <c r="AO67" s="62" t="str">
        <f t="shared" si="22"/>
        <v/>
      </c>
      <c r="AP67" s="11" t="str">
        <f t="shared" si="16"/>
        <v/>
      </c>
      <c r="AQ67" s="11" t="str">
        <f t="shared" si="27"/>
        <v/>
      </c>
      <c r="AR67" s="12"/>
      <c r="AV67" s="14"/>
      <c r="AW67" s="14"/>
      <c r="AX67" s="42" t="str">
        <f t="shared" si="18"/>
        <v/>
      </c>
      <c r="AZ67" s="15" t="s">
        <v>5</v>
      </c>
    </row>
    <row r="68" spans="1:52" s="13" customFormat="1" ht="25.5" x14ac:dyDescent="0.2">
      <c r="A68" s="40">
        <v>59</v>
      </c>
      <c r="B68" s="41" t="str">
        <f t="shared" si="1"/>
        <v/>
      </c>
      <c r="C68" s="64"/>
      <c r="D68" s="23"/>
      <c r="E68" s="67"/>
      <c r="F68" s="67"/>
      <c r="G68" s="67"/>
      <c r="H68" s="23"/>
      <c r="I68" s="23"/>
      <c r="J68" s="23"/>
      <c r="K68" s="23"/>
      <c r="L68" s="23"/>
      <c r="M68" s="37"/>
      <c r="N68" s="23"/>
      <c r="O68" s="37"/>
      <c r="P68" s="23"/>
      <c r="Q68" s="37"/>
      <c r="R68" s="23"/>
      <c r="S68" s="23"/>
      <c r="T68" s="148"/>
      <c r="U68" s="145"/>
      <c r="V68" s="34"/>
      <c r="W68" s="10"/>
      <c r="X68" s="11" t="str">
        <f t="shared" si="2"/>
        <v/>
      </c>
      <c r="Y68" s="11" t="str">
        <f t="shared" si="3"/>
        <v/>
      </c>
      <c r="Z68" s="11" t="str">
        <f t="shared" si="4"/>
        <v/>
      </c>
      <c r="AA68" s="11" t="str">
        <f t="shared" si="5"/>
        <v/>
      </c>
      <c r="AB68" s="11" t="str">
        <f t="shared" si="6"/>
        <v/>
      </c>
      <c r="AC68" s="11" t="str">
        <f t="shared" si="7"/>
        <v/>
      </c>
      <c r="AD68" s="11" t="str">
        <f t="shared" si="25"/>
        <v/>
      </c>
      <c r="AE68" s="11" t="str">
        <f t="shared" si="9"/>
        <v/>
      </c>
      <c r="AF68" s="11" t="str">
        <f t="shared" si="10"/>
        <v/>
      </c>
      <c r="AG68" s="11" t="str">
        <f t="shared" si="11"/>
        <v/>
      </c>
      <c r="AH68" s="11" t="str">
        <f t="shared" si="12"/>
        <v/>
      </c>
      <c r="AI68" s="11" t="str">
        <f t="shared" si="13"/>
        <v/>
      </c>
      <c r="AJ68" s="11" t="str">
        <f t="shared" si="14"/>
        <v/>
      </c>
      <c r="AK68" s="11" t="str">
        <f t="shared" si="19"/>
        <v/>
      </c>
      <c r="AL68" s="11" t="str">
        <f t="shared" si="20"/>
        <v/>
      </c>
      <c r="AM68" s="11" t="str">
        <f t="shared" si="26"/>
        <v/>
      </c>
      <c r="AN68" s="62" t="str">
        <f t="shared" si="21"/>
        <v/>
      </c>
      <c r="AO68" s="62" t="str">
        <f t="shared" si="22"/>
        <v/>
      </c>
      <c r="AP68" s="11" t="str">
        <f t="shared" si="16"/>
        <v/>
      </c>
      <c r="AQ68" s="11" t="str">
        <f t="shared" si="27"/>
        <v/>
      </c>
      <c r="AR68" s="12"/>
      <c r="AV68" s="14"/>
      <c r="AW68" s="14"/>
      <c r="AX68" s="42" t="str">
        <f t="shared" si="18"/>
        <v/>
      </c>
      <c r="AZ68" s="15" t="s">
        <v>5</v>
      </c>
    </row>
    <row r="69" spans="1:52" s="13" customFormat="1" ht="25.5" x14ac:dyDescent="0.2">
      <c r="A69" s="40">
        <v>60</v>
      </c>
      <c r="B69" s="41" t="str">
        <f t="shared" si="1"/>
        <v/>
      </c>
      <c r="C69" s="64"/>
      <c r="D69" s="23"/>
      <c r="E69" s="67"/>
      <c r="F69" s="67"/>
      <c r="G69" s="67"/>
      <c r="H69" s="23"/>
      <c r="I69" s="23"/>
      <c r="J69" s="23"/>
      <c r="K69" s="23"/>
      <c r="L69" s="23"/>
      <c r="M69" s="37"/>
      <c r="N69" s="23"/>
      <c r="O69" s="37"/>
      <c r="P69" s="23"/>
      <c r="Q69" s="37"/>
      <c r="R69" s="23"/>
      <c r="S69" s="23"/>
      <c r="T69" s="148"/>
      <c r="U69" s="145"/>
      <c r="V69" s="34"/>
      <c r="W69" s="10"/>
      <c r="X69" s="11" t="str">
        <f t="shared" si="2"/>
        <v/>
      </c>
      <c r="Y69" s="11" t="str">
        <f t="shared" si="3"/>
        <v/>
      </c>
      <c r="Z69" s="11" t="str">
        <f t="shared" si="4"/>
        <v/>
      </c>
      <c r="AA69" s="11" t="str">
        <f t="shared" si="5"/>
        <v/>
      </c>
      <c r="AB69" s="11" t="str">
        <f t="shared" si="6"/>
        <v/>
      </c>
      <c r="AC69" s="11" t="str">
        <f t="shared" si="7"/>
        <v/>
      </c>
      <c r="AD69" s="11" t="str">
        <f t="shared" si="25"/>
        <v/>
      </c>
      <c r="AE69" s="11" t="str">
        <f t="shared" si="9"/>
        <v/>
      </c>
      <c r="AF69" s="11" t="str">
        <f t="shared" si="10"/>
        <v/>
      </c>
      <c r="AG69" s="11" t="str">
        <f t="shared" si="11"/>
        <v/>
      </c>
      <c r="AH69" s="11" t="str">
        <f t="shared" si="12"/>
        <v/>
      </c>
      <c r="AI69" s="11" t="str">
        <f t="shared" si="13"/>
        <v/>
      </c>
      <c r="AJ69" s="11" t="str">
        <f t="shared" si="14"/>
        <v/>
      </c>
      <c r="AK69" s="11" t="str">
        <f t="shared" si="19"/>
        <v/>
      </c>
      <c r="AL69" s="11" t="str">
        <f t="shared" si="20"/>
        <v/>
      </c>
      <c r="AM69" s="11" t="str">
        <f t="shared" si="26"/>
        <v/>
      </c>
      <c r="AN69" s="62" t="str">
        <f t="shared" si="21"/>
        <v/>
      </c>
      <c r="AO69" s="62" t="str">
        <f t="shared" si="22"/>
        <v/>
      </c>
      <c r="AP69" s="11" t="str">
        <f t="shared" si="16"/>
        <v/>
      </c>
      <c r="AQ69" s="11" t="str">
        <f t="shared" si="27"/>
        <v/>
      </c>
      <c r="AR69" s="12"/>
      <c r="AV69" s="14"/>
      <c r="AW69" s="14"/>
      <c r="AX69" s="42" t="str">
        <f t="shared" si="18"/>
        <v/>
      </c>
      <c r="AZ69" s="15" t="s">
        <v>5</v>
      </c>
    </row>
    <row r="70" spans="1:52" s="13" customFormat="1" ht="25.5" x14ac:dyDescent="0.2">
      <c r="A70" s="40">
        <v>61</v>
      </c>
      <c r="B70" s="41" t="str">
        <f t="shared" si="1"/>
        <v/>
      </c>
      <c r="C70" s="64"/>
      <c r="D70" s="23"/>
      <c r="E70" s="67"/>
      <c r="F70" s="67"/>
      <c r="G70" s="67"/>
      <c r="H70" s="23"/>
      <c r="I70" s="23"/>
      <c r="J70" s="23"/>
      <c r="K70" s="23"/>
      <c r="L70" s="23"/>
      <c r="M70" s="37"/>
      <c r="N70" s="23"/>
      <c r="O70" s="37"/>
      <c r="P70" s="23"/>
      <c r="Q70" s="37"/>
      <c r="R70" s="23"/>
      <c r="S70" s="23"/>
      <c r="T70" s="148"/>
      <c r="U70" s="145"/>
      <c r="V70" s="34"/>
      <c r="W70" s="10"/>
      <c r="X70" s="11" t="str">
        <f t="shared" si="2"/>
        <v/>
      </c>
      <c r="Y70" s="11" t="str">
        <f t="shared" si="3"/>
        <v/>
      </c>
      <c r="Z70" s="11" t="str">
        <f t="shared" si="4"/>
        <v/>
      </c>
      <c r="AA70" s="11" t="str">
        <f t="shared" si="5"/>
        <v/>
      </c>
      <c r="AB70" s="11" t="str">
        <f t="shared" si="6"/>
        <v/>
      </c>
      <c r="AC70" s="11" t="str">
        <f t="shared" si="7"/>
        <v/>
      </c>
      <c r="AD70" s="11" t="str">
        <f t="shared" si="25"/>
        <v/>
      </c>
      <c r="AE70" s="11" t="str">
        <f t="shared" si="9"/>
        <v/>
      </c>
      <c r="AF70" s="11" t="str">
        <f t="shared" si="10"/>
        <v/>
      </c>
      <c r="AG70" s="11" t="str">
        <f t="shared" si="11"/>
        <v/>
      </c>
      <c r="AH70" s="11" t="str">
        <f t="shared" si="12"/>
        <v/>
      </c>
      <c r="AI70" s="11" t="str">
        <f t="shared" si="13"/>
        <v/>
      </c>
      <c r="AJ70" s="11" t="str">
        <f t="shared" si="14"/>
        <v/>
      </c>
      <c r="AK70" s="11" t="str">
        <f t="shared" si="19"/>
        <v/>
      </c>
      <c r="AL70" s="11" t="str">
        <f t="shared" si="20"/>
        <v/>
      </c>
      <c r="AM70" s="11" t="str">
        <f t="shared" ref="AM70:AM89" si="28">IF(COUNTA($C70:$V70)=0,"","ok")</f>
        <v/>
      </c>
      <c r="AN70" s="62" t="str">
        <f t="shared" si="21"/>
        <v/>
      </c>
      <c r="AO70" s="62" t="str">
        <f t="shared" si="22"/>
        <v/>
      </c>
      <c r="AP70" s="11" t="str">
        <f t="shared" si="16"/>
        <v/>
      </c>
      <c r="AQ70" s="11" t="str">
        <f t="shared" ref="AQ70:AQ89" si="29">IF(COUNTA($C70:$V70)=0,"","ok")</f>
        <v/>
      </c>
      <c r="AR70" s="12"/>
      <c r="AV70" s="14"/>
      <c r="AW70" s="14"/>
      <c r="AX70" s="42" t="str">
        <f t="shared" si="18"/>
        <v/>
      </c>
      <c r="AZ70" s="15" t="s">
        <v>5</v>
      </c>
    </row>
    <row r="71" spans="1:52" s="13" customFormat="1" ht="25.5" x14ac:dyDescent="0.2">
      <c r="A71" s="40">
        <v>62</v>
      </c>
      <c r="B71" s="41" t="str">
        <f t="shared" si="1"/>
        <v/>
      </c>
      <c r="C71" s="64"/>
      <c r="D71" s="23"/>
      <c r="E71" s="67"/>
      <c r="F71" s="67"/>
      <c r="G71" s="67"/>
      <c r="H71" s="23"/>
      <c r="I71" s="23"/>
      <c r="J71" s="23"/>
      <c r="K71" s="23"/>
      <c r="L71" s="23"/>
      <c r="M71" s="37"/>
      <c r="N71" s="23"/>
      <c r="O71" s="37"/>
      <c r="P71" s="23"/>
      <c r="Q71" s="37"/>
      <c r="R71" s="23"/>
      <c r="S71" s="23"/>
      <c r="T71" s="148"/>
      <c r="U71" s="145"/>
      <c r="V71" s="34"/>
      <c r="W71" s="10"/>
      <c r="X71" s="11" t="str">
        <f t="shared" si="2"/>
        <v/>
      </c>
      <c r="Y71" s="11" t="str">
        <f t="shared" si="3"/>
        <v/>
      </c>
      <c r="Z71" s="11" t="str">
        <f t="shared" si="4"/>
        <v/>
      </c>
      <c r="AA71" s="11" t="str">
        <f t="shared" si="5"/>
        <v/>
      </c>
      <c r="AB71" s="11" t="str">
        <f t="shared" si="6"/>
        <v/>
      </c>
      <c r="AC71" s="11" t="str">
        <f t="shared" si="7"/>
        <v/>
      </c>
      <c r="AD71" s="11" t="str">
        <f t="shared" si="25"/>
        <v/>
      </c>
      <c r="AE71" s="11" t="str">
        <f t="shared" si="9"/>
        <v/>
      </c>
      <c r="AF71" s="11" t="str">
        <f t="shared" si="10"/>
        <v/>
      </c>
      <c r="AG71" s="11" t="str">
        <f t="shared" si="11"/>
        <v/>
      </c>
      <c r="AH71" s="11" t="str">
        <f t="shared" si="12"/>
        <v/>
      </c>
      <c r="AI71" s="11" t="str">
        <f t="shared" si="13"/>
        <v/>
      </c>
      <c r="AJ71" s="11" t="str">
        <f t="shared" si="14"/>
        <v/>
      </c>
      <c r="AK71" s="11" t="str">
        <f t="shared" si="19"/>
        <v/>
      </c>
      <c r="AL71" s="11" t="str">
        <f t="shared" si="20"/>
        <v/>
      </c>
      <c r="AM71" s="11" t="str">
        <f t="shared" si="28"/>
        <v/>
      </c>
      <c r="AN71" s="62" t="str">
        <f t="shared" si="21"/>
        <v/>
      </c>
      <c r="AO71" s="62" t="str">
        <f t="shared" si="22"/>
        <v/>
      </c>
      <c r="AP71" s="11" t="str">
        <f t="shared" si="16"/>
        <v/>
      </c>
      <c r="AQ71" s="11" t="str">
        <f t="shared" si="29"/>
        <v/>
      </c>
      <c r="AR71" s="12"/>
      <c r="AV71" s="14"/>
      <c r="AW71" s="14"/>
      <c r="AX71" s="42" t="str">
        <f t="shared" si="18"/>
        <v/>
      </c>
      <c r="AZ71" s="15" t="s">
        <v>5</v>
      </c>
    </row>
    <row r="72" spans="1:52" s="13" customFormat="1" ht="25.5" x14ac:dyDescent="0.2">
      <c r="A72" s="40">
        <v>63</v>
      </c>
      <c r="B72" s="41" t="str">
        <f t="shared" si="1"/>
        <v/>
      </c>
      <c r="C72" s="64"/>
      <c r="D72" s="23"/>
      <c r="E72" s="67"/>
      <c r="F72" s="67"/>
      <c r="G72" s="67"/>
      <c r="H72" s="23"/>
      <c r="I72" s="23"/>
      <c r="J72" s="23"/>
      <c r="K72" s="23"/>
      <c r="L72" s="23"/>
      <c r="M72" s="37"/>
      <c r="N72" s="23"/>
      <c r="O72" s="37"/>
      <c r="P72" s="23"/>
      <c r="Q72" s="37"/>
      <c r="R72" s="23"/>
      <c r="S72" s="23"/>
      <c r="T72" s="148"/>
      <c r="U72" s="145"/>
      <c r="V72" s="34"/>
      <c r="W72" s="10"/>
      <c r="X72" s="11" t="str">
        <f t="shared" si="2"/>
        <v/>
      </c>
      <c r="Y72" s="11" t="str">
        <f t="shared" si="3"/>
        <v/>
      </c>
      <c r="Z72" s="11" t="str">
        <f t="shared" si="4"/>
        <v/>
      </c>
      <c r="AA72" s="11" t="str">
        <f t="shared" si="5"/>
        <v/>
      </c>
      <c r="AB72" s="11" t="str">
        <f t="shared" si="6"/>
        <v/>
      </c>
      <c r="AC72" s="11" t="str">
        <f t="shared" si="7"/>
        <v/>
      </c>
      <c r="AD72" s="11" t="str">
        <f t="shared" si="25"/>
        <v/>
      </c>
      <c r="AE72" s="11" t="str">
        <f t="shared" si="9"/>
        <v/>
      </c>
      <c r="AF72" s="11" t="str">
        <f t="shared" si="10"/>
        <v/>
      </c>
      <c r="AG72" s="11" t="str">
        <f t="shared" si="11"/>
        <v/>
      </c>
      <c r="AH72" s="11" t="str">
        <f t="shared" si="12"/>
        <v/>
      </c>
      <c r="AI72" s="11" t="str">
        <f t="shared" si="13"/>
        <v/>
      </c>
      <c r="AJ72" s="11" t="str">
        <f t="shared" si="14"/>
        <v/>
      </c>
      <c r="AK72" s="11" t="str">
        <f t="shared" si="19"/>
        <v/>
      </c>
      <c r="AL72" s="11" t="str">
        <f t="shared" si="20"/>
        <v/>
      </c>
      <c r="AM72" s="11" t="str">
        <f t="shared" si="28"/>
        <v/>
      </c>
      <c r="AN72" s="62" t="str">
        <f t="shared" si="21"/>
        <v/>
      </c>
      <c r="AO72" s="62" t="str">
        <f t="shared" si="22"/>
        <v/>
      </c>
      <c r="AP72" s="11" t="str">
        <f t="shared" si="16"/>
        <v/>
      </c>
      <c r="AQ72" s="11" t="str">
        <f t="shared" si="29"/>
        <v/>
      </c>
      <c r="AR72" s="12"/>
      <c r="AV72" s="14"/>
      <c r="AW72" s="14"/>
      <c r="AX72" s="42" t="str">
        <f t="shared" si="18"/>
        <v/>
      </c>
      <c r="AZ72" s="15" t="s">
        <v>5</v>
      </c>
    </row>
    <row r="73" spans="1:52" s="13" customFormat="1" ht="25.5" x14ac:dyDescent="0.2">
      <c r="A73" s="40">
        <v>64</v>
      </c>
      <c r="B73" s="41" t="str">
        <f t="shared" si="1"/>
        <v/>
      </c>
      <c r="C73" s="64"/>
      <c r="D73" s="23"/>
      <c r="E73" s="67"/>
      <c r="F73" s="67"/>
      <c r="G73" s="67"/>
      <c r="H73" s="23"/>
      <c r="I73" s="23"/>
      <c r="J73" s="23"/>
      <c r="K73" s="23"/>
      <c r="L73" s="23"/>
      <c r="M73" s="37"/>
      <c r="N73" s="23"/>
      <c r="O73" s="37"/>
      <c r="P73" s="23"/>
      <c r="Q73" s="37"/>
      <c r="R73" s="23"/>
      <c r="S73" s="23"/>
      <c r="T73" s="148"/>
      <c r="U73" s="145"/>
      <c r="V73" s="34"/>
      <c r="W73" s="10"/>
      <c r="X73" s="11" t="str">
        <f t="shared" si="2"/>
        <v/>
      </c>
      <c r="Y73" s="11" t="str">
        <f t="shared" si="3"/>
        <v/>
      </c>
      <c r="Z73" s="11" t="str">
        <f t="shared" si="4"/>
        <v/>
      </c>
      <c r="AA73" s="11" t="str">
        <f t="shared" si="5"/>
        <v/>
      </c>
      <c r="AB73" s="11" t="str">
        <f t="shared" si="6"/>
        <v/>
      </c>
      <c r="AC73" s="11" t="str">
        <f t="shared" si="7"/>
        <v/>
      </c>
      <c r="AD73" s="11" t="str">
        <f t="shared" si="25"/>
        <v/>
      </c>
      <c r="AE73" s="11" t="str">
        <f t="shared" si="9"/>
        <v/>
      </c>
      <c r="AF73" s="11" t="str">
        <f t="shared" si="10"/>
        <v/>
      </c>
      <c r="AG73" s="11" t="str">
        <f t="shared" si="11"/>
        <v/>
      </c>
      <c r="AH73" s="11" t="str">
        <f t="shared" si="12"/>
        <v/>
      </c>
      <c r="AI73" s="11" t="str">
        <f t="shared" si="13"/>
        <v/>
      </c>
      <c r="AJ73" s="11" t="str">
        <f t="shared" si="14"/>
        <v/>
      </c>
      <c r="AK73" s="11" t="str">
        <f t="shared" si="19"/>
        <v/>
      </c>
      <c r="AL73" s="11" t="str">
        <f t="shared" si="20"/>
        <v/>
      </c>
      <c r="AM73" s="11" t="str">
        <f t="shared" si="28"/>
        <v/>
      </c>
      <c r="AN73" s="62" t="str">
        <f t="shared" si="21"/>
        <v/>
      </c>
      <c r="AO73" s="62" t="str">
        <f t="shared" si="22"/>
        <v/>
      </c>
      <c r="AP73" s="11" t="str">
        <f t="shared" si="16"/>
        <v/>
      </c>
      <c r="AQ73" s="11" t="str">
        <f t="shared" si="29"/>
        <v/>
      </c>
      <c r="AR73" s="12"/>
      <c r="AV73" s="14"/>
      <c r="AW73" s="14"/>
      <c r="AX73" s="42" t="str">
        <f t="shared" si="18"/>
        <v/>
      </c>
      <c r="AZ73" s="15" t="s">
        <v>5</v>
      </c>
    </row>
    <row r="74" spans="1:52" s="13" customFormat="1" ht="25.5" x14ac:dyDescent="0.2">
      <c r="A74" s="40">
        <v>65</v>
      </c>
      <c r="B74" s="41" t="str">
        <f t="shared" ref="B74:B108" si="30">IF(COUNTIF(X74:AQ74,"")=No_of_Columns,"",IF(COUNTIF(X74:AQ74,"ok")=No_of_Columns,"ok","Error"))</f>
        <v/>
      </c>
      <c r="C74" s="64"/>
      <c r="D74" s="23"/>
      <c r="E74" s="67"/>
      <c r="F74" s="67"/>
      <c r="G74" s="67"/>
      <c r="H74" s="23"/>
      <c r="I74" s="23"/>
      <c r="J74" s="23"/>
      <c r="K74" s="23"/>
      <c r="L74" s="23"/>
      <c r="M74" s="37"/>
      <c r="N74" s="23"/>
      <c r="O74" s="37"/>
      <c r="P74" s="23"/>
      <c r="Q74" s="37"/>
      <c r="R74" s="23"/>
      <c r="S74" s="23"/>
      <c r="T74" s="148"/>
      <c r="U74" s="145"/>
      <c r="V74" s="34"/>
      <c r="W74" s="10"/>
      <c r="X74" s="11" t="str">
        <f t="shared" ref="X74:X108" si="31">IF(COUNTA($C74:$V74)=0,"",IF(ISBLANK($C74),"Empty cell","ok"))</f>
        <v/>
      </c>
      <c r="Y74" s="11" t="str">
        <f t="shared" ref="Y74:Y109" si="32">IF(COUNTA($C74:$V74)=0,"","ok")</f>
        <v/>
      </c>
      <c r="Z74" s="11" t="str">
        <f t="shared" ref="Z74:Z108" si="33">IF(COUNTA($C74:$V74)=0,"",IF(ISBLANK($E74),"Empty cell","ok"))</f>
        <v/>
      </c>
      <c r="AA74" s="11" t="str">
        <f t="shared" ref="AA74:AA108" si="34">IF(COUNTA($C74:$V74)=0,"",IF(ISBLANK($F74),"Empty cell","ok"))</f>
        <v/>
      </c>
      <c r="AB74" s="11" t="str">
        <f t="shared" ref="AB74:AB108" si="35">IF(COUNTA($C74:$V74)=0,"",IF(ISBLANK($G74),"Empty cell","ok"))</f>
        <v/>
      </c>
      <c r="AC74" s="11" t="str">
        <f t="shared" ref="AC74:AC108" si="36">IF(COUNTA($C74:$V74)=0,"",IF(ISBLANK($H74),"Empty cell",IF(OR($H74="n",$H74="d",$H74="c",$H74="e",$H74="f"),"ok","Should be n, d, c, e, or f")))</f>
        <v/>
      </c>
      <c r="AD74" s="11" t="str">
        <f t="shared" ref="AD74:AD109" si="37">IF(COUNTA($C74:$V74)=0,"",IF(ISBLANK($I74),"Empty cell",IF($I74&lt;1,IF(No_of_Product_Classes=1,"Product Gr. Code should be '1'","Prod. Gr. Code should be an int. betw. 1 and "&amp;No_of_Product_Classes),IF($I74&gt;No_of_Product_Classes,IF(No_of_Product_Classes=1,"Product Gr. Code should be '1'","Prod. Gr. Code should be an int. betw. 1 and "&amp;No_of_Product_Classes),IF($I74=INT($I74),"ok",IF(No_of_Product_Classes=1,"Product Gr. Code should be '1'","Prod. Gr. Code should be an int. betw. 1 and "&amp;No_of_Product_Classes))))))</f>
        <v/>
      </c>
      <c r="AE74" s="11" t="str">
        <f t="shared" ref="AE74:AE108" si="38">IF(COUNTA($C74:$V74)=0,"","ok")</f>
        <v/>
      </c>
      <c r="AF74" s="11" t="str">
        <f t="shared" ref="AF74:AF108" si="39">IF(COUNTA($C74:$V74)=0,"",IF(H74="d","ok",IF(ISBLANK($K74),"Empty cell",IF(ISNUMBER(K74)=FALSE,"Entry should be a positive integer",IF($K74&lt;1,"Entry should be a positive integer",IF($K74=INT($K74),"ok","Entry should be a positive integer"))))))</f>
        <v/>
      </c>
      <c r="AG74" s="11" t="str">
        <f t="shared" ref="AG74:AG108" si="40">IF(COUNTA($C74:$V74)=0,"",IF(H74="d","ok",IF(ISBLANK(L74),"Empty cell",IF(L74="yes","ok",IF(L74="y","ok",IF(L74="no","ok",IF(L74="n","ok","Entry should be either 'yes', 'y', 'no' or 'n'")))))))</f>
        <v/>
      </c>
      <c r="AH74" s="11" t="str">
        <f t="shared" ref="AH74:AH108" si="41">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2">IF(COUNTA($C74:$V74)=0,"",IF(H74="d","ok",IF(ISBLANK(N74),"Empty cell",IF(N74="yes","ok",IF(N74="y","ok",IF(N74="no","ok",IF(N74="n","ok","Entry should be either 'yes', 'y', 'no' or 'n'")))))))</f>
        <v/>
      </c>
      <c r="AJ74" s="11" t="str">
        <f t="shared" ref="AJ74:AJ108" si="43">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19"/>
        <v/>
      </c>
      <c r="AL74" s="11" t="str">
        <f t="shared" si="20"/>
        <v/>
      </c>
      <c r="AM74" s="11" t="str">
        <f t="shared" si="28"/>
        <v/>
      </c>
      <c r="AN74" s="62" t="str">
        <f t="shared" si="21"/>
        <v/>
      </c>
      <c r="AO74" s="62" t="str">
        <f t="shared" si="22"/>
        <v/>
      </c>
      <c r="AP74" s="11" t="str">
        <f t="shared" ref="AP74:AP109" si="44">IF(COUNTA($C74:$V74)=0,"","ok")</f>
        <v/>
      </c>
      <c r="AQ74" s="11" t="str">
        <f t="shared" si="29"/>
        <v/>
      </c>
      <c r="AR74" s="12"/>
      <c r="AV74" s="14"/>
      <c r="AW74" s="14"/>
      <c r="AX74" s="42" t="str">
        <f t="shared" ref="AX74:AX108" si="45">IF(AD74="ok",VLOOKUP(I74,PrClDesc,2),"")</f>
        <v/>
      </c>
      <c r="AZ74" s="15" t="s">
        <v>5</v>
      </c>
    </row>
    <row r="75" spans="1:52" s="13" customFormat="1" ht="25.5" x14ac:dyDescent="0.2">
      <c r="A75" s="40">
        <v>66</v>
      </c>
      <c r="B75" s="41" t="str">
        <f t="shared" si="30"/>
        <v/>
      </c>
      <c r="C75" s="64"/>
      <c r="D75" s="23"/>
      <c r="E75" s="67"/>
      <c r="F75" s="67"/>
      <c r="G75" s="67"/>
      <c r="H75" s="23"/>
      <c r="I75" s="23"/>
      <c r="J75" s="23"/>
      <c r="K75" s="23"/>
      <c r="L75" s="23"/>
      <c r="M75" s="37"/>
      <c r="N75" s="23"/>
      <c r="O75" s="37"/>
      <c r="P75" s="23"/>
      <c r="Q75" s="37"/>
      <c r="R75" s="23"/>
      <c r="S75" s="23"/>
      <c r="T75" s="148"/>
      <c r="U75" s="145"/>
      <c r="V75" s="34"/>
      <c r="W75" s="10"/>
      <c r="X75" s="11" t="str">
        <f t="shared" si="31"/>
        <v/>
      </c>
      <c r="Y75" s="11" t="str">
        <f t="shared" si="32"/>
        <v/>
      </c>
      <c r="Z75" s="11" t="str">
        <f t="shared" si="33"/>
        <v/>
      </c>
      <c r="AA75" s="11" t="str">
        <f t="shared" si="34"/>
        <v/>
      </c>
      <c r="AB75" s="11" t="str">
        <f t="shared" si="35"/>
        <v/>
      </c>
      <c r="AC75" s="11" t="str">
        <f t="shared" si="36"/>
        <v/>
      </c>
      <c r="AD75" s="11" t="str">
        <f t="shared" si="37"/>
        <v/>
      </c>
      <c r="AE75" s="11" t="str">
        <f t="shared" si="38"/>
        <v/>
      </c>
      <c r="AF75" s="11" t="str">
        <f t="shared" si="39"/>
        <v/>
      </c>
      <c r="AG75" s="11" t="str">
        <f t="shared" si="40"/>
        <v/>
      </c>
      <c r="AH75" s="11" t="str">
        <f t="shared" si="41"/>
        <v/>
      </c>
      <c r="AI75" s="11" t="str">
        <f t="shared" si="42"/>
        <v/>
      </c>
      <c r="AJ75" s="11" t="str">
        <f t="shared" si="43"/>
        <v/>
      </c>
      <c r="AK75" s="11" t="str">
        <f t="shared" ref="AK75:AK109" si="46">IF(COUNTA($C75:$V75)=0,"",IF(H75="d","ok",IF(ISBLANK(P75),"Empty cell",IF(P75="yes","ok",IF(P75="y","ok",IF(P75="no","ok",IF(P75="n","ok","Entry should be either 'yes', 'y', 'no' or 'n'")))))))</f>
        <v/>
      </c>
      <c r="AL75" s="11" t="str">
        <f t="shared" ref="AL75:AL109" si="47">IF(COUNTA($C75:$V75)=0,"",IF(H75="d","ok",IF(ISBLANK(P75),IF(ISBLANK(Q75),"ok","Section 342(f) question not answered"),IF(OR(P75="yes",P75="y"),IF(ISBLANK(Q75),"Empty cell",IF(ISNUMBER(Q75),IF(Q75&lt;1,"Entry should be a date in M/D/YYYY format","ok"),"Entry should be a date in M/D/YYYY format")),IF(OR(P75="no",P75="n"),IF(ISBLANK(Q75),"ok","No entry should be made in cell"),IF(ISBLANK(Q75),"ok","No entry should be made in cell"))))))</f>
        <v/>
      </c>
      <c r="AM75" s="11" t="str">
        <f t="shared" si="28"/>
        <v/>
      </c>
      <c r="AN75" s="62" t="str">
        <f t="shared" ref="AN75:AN109" si="48">IF(COUNTA($C75:$V75)=0,"",IF(ISBLANK($I75),IF(H75="d","ok","No Product Gr. Code Entered"),IF(OR($I75=3,P75="yes",P75="y"),IF(ISBLANK($S75),"ok","Do not enter R-value"),IF(OR($I75=1,$I75=2),IF(ISBLANK($S75),IF(H75="d","ok","Empty cell"),IF(ISNUMBER($S75),IF($S75&gt;0,"ok","Entry should be greater than 0"),"Entry should be a number")),"ok"))))</f>
        <v/>
      </c>
      <c r="AO75" s="62" t="str">
        <f t="shared" ref="AO75:AO109" si="49">IF(COUNTA($C75:$V75)=0,"",IF(ISBLANK($I75),IF(H75="d","ok","No Product Gr. Code Entered"),IF(OR($I75=1,$I75=2,P75="yes",P75="y"),IF(ISBLANK($T75),"ok","Do not enter R-value"),IF(I75=3,IF(ISBLANK($T75),IF(H75="d","ok","Empty cell"),IF(ISNUMBER($T75),IF($T75&gt;0,"ok","Entry should be greater than 0"),"Entry should be a number")),"ok"))))</f>
        <v/>
      </c>
      <c r="AP75" s="11" t="str">
        <f t="shared" si="44"/>
        <v/>
      </c>
      <c r="AQ75" s="11" t="str">
        <f t="shared" si="29"/>
        <v/>
      </c>
      <c r="AR75" s="12"/>
      <c r="AV75" s="14"/>
      <c r="AW75" s="14"/>
      <c r="AX75" s="42" t="str">
        <f t="shared" si="45"/>
        <v/>
      </c>
      <c r="AZ75" s="15" t="s">
        <v>5</v>
      </c>
    </row>
    <row r="76" spans="1:52" s="13" customFormat="1" ht="25.5" x14ac:dyDescent="0.2">
      <c r="A76" s="40">
        <v>67</v>
      </c>
      <c r="B76" s="41" t="str">
        <f t="shared" si="30"/>
        <v/>
      </c>
      <c r="C76" s="64"/>
      <c r="D76" s="23"/>
      <c r="E76" s="67"/>
      <c r="F76" s="67"/>
      <c r="G76" s="67"/>
      <c r="H76" s="23"/>
      <c r="I76" s="23"/>
      <c r="J76" s="23"/>
      <c r="K76" s="23"/>
      <c r="L76" s="23"/>
      <c r="M76" s="37"/>
      <c r="N76" s="23"/>
      <c r="O76" s="37"/>
      <c r="P76" s="23"/>
      <c r="Q76" s="37"/>
      <c r="R76" s="23"/>
      <c r="S76" s="23"/>
      <c r="T76" s="148"/>
      <c r="U76" s="145"/>
      <c r="V76" s="34"/>
      <c r="W76" s="10"/>
      <c r="X76" s="11" t="str">
        <f t="shared" si="31"/>
        <v/>
      </c>
      <c r="Y76" s="11" t="str">
        <f t="shared" si="32"/>
        <v/>
      </c>
      <c r="Z76" s="11" t="str">
        <f t="shared" si="33"/>
        <v/>
      </c>
      <c r="AA76" s="11" t="str">
        <f t="shared" si="34"/>
        <v/>
      </c>
      <c r="AB76" s="11" t="str">
        <f t="shared" si="35"/>
        <v/>
      </c>
      <c r="AC76" s="11" t="str">
        <f t="shared" si="36"/>
        <v/>
      </c>
      <c r="AD76" s="11" t="str">
        <f t="shared" si="37"/>
        <v/>
      </c>
      <c r="AE76" s="11" t="str">
        <f t="shared" si="38"/>
        <v/>
      </c>
      <c r="AF76" s="11" t="str">
        <f t="shared" si="39"/>
        <v/>
      </c>
      <c r="AG76" s="11" t="str">
        <f t="shared" si="40"/>
        <v/>
      </c>
      <c r="AH76" s="11" t="str">
        <f t="shared" si="41"/>
        <v/>
      </c>
      <c r="AI76" s="11" t="str">
        <f t="shared" si="42"/>
        <v/>
      </c>
      <c r="AJ76" s="11" t="str">
        <f t="shared" si="43"/>
        <v/>
      </c>
      <c r="AK76" s="11" t="str">
        <f t="shared" si="46"/>
        <v/>
      </c>
      <c r="AL76" s="11" t="str">
        <f t="shared" si="47"/>
        <v/>
      </c>
      <c r="AM76" s="11" t="str">
        <f t="shared" si="28"/>
        <v/>
      </c>
      <c r="AN76" s="62" t="str">
        <f t="shared" si="48"/>
        <v/>
      </c>
      <c r="AO76" s="62" t="str">
        <f t="shared" si="49"/>
        <v/>
      </c>
      <c r="AP76" s="11" t="str">
        <f t="shared" si="44"/>
        <v/>
      </c>
      <c r="AQ76" s="11" t="str">
        <f t="shared" si="29"/>
        <v/>
      </c>
      <c r="AR76" s="12"/>
      <c r="AV76" s="14"/>
      <c r="AW76" s="14"/>
      <c r="AX76" s="42" t="str">
        <f t="shared" si="45"/>
        <v/>
      </c>
      <c r="AZ76" s="15" t="s">
        <v>5</v>
      </c>
    </row>
    <row r="77" spans="1:52" s="13" customFormat="1" ht="25.5" x14ac:dyDescent="0.2">
      <c r="A77" s="40">
        <v>68</v>
      </c>
      <c r="B77" s="41" t="str">
        <f t="shared" si="30"/>
        <v/>
      </c>
      <c r="C77" s="64"/>
      <c r="D77" s="23"/>
      <c r="E77" s="67"/>
      <c r="F77" s="67"/>
      <c r="G77" s="67"/>
      <c r="H77" s="23"/>
      <c r="I77" s="23"/>
      <c r="J77" s="23"/>
      <c r="K77" s="23"/>
      <c r="L77" s="23"/>
      <c r="M77" s="37"/>
      <c r="N77" s="23"/>
      <c r="O77" s="37"/>
      <c r="P77" s="23"/>
      <c r="Q77" s="37"/>
      <c r="R77" s="23"/>
      <c r="S77" s="23"/>
      <c r="T77" s="148"/>
      <c r="U77" s="145"/>
      <c r="V77" s="34"/>
      <c r="W77" s="10"/>
      <c r="X77" s="11" t="str">
        <f t="shared" si="31"/>
        <v/>
      </c>
      <c r="Y77" s="11" t="str">
        <f t="shared" si="32"/>
        <v/>
      </c>
      <c r="Z77" s="11" t="str">
        <f t="shared" si="33"/>
        <v/>
      </c>
      <c r="AA77" s="11" t="str">
        <f t="shared" si="34"/>
        <v/>
      </c>
      <c r="AB77" s="11" t="str">
        <f t="shared" si="35"/>
        <v/>
      </c>
      <c r="AC77" s="11" t="str">
        <f t="shared" si="36"/>
        <v/>
      </c>
      <c r="AD77" s="11" t="str">
        <f t="shared" si="37"/>
        <v/>
      </c>
      <c r="AE77" s="11" t="str">
        <f t="shared" si="38"/>
        <v/>
      </c>
      <c r="AF77" s="11" t="str">
        <f t="shared" si="39"/>
        <v/>
      </c>
      <c r="AG77" s="11" t="str">
        <f t="shared" si="40"/>
        <v/>
      </c>
      <c r="AH77" s="11" t="str">
        <f t="shared" si="41"/>
        <v/>
      </c>
      <c r="AI77" s="11" t="str">
        <f t="shared" si="42"/>
        <v/>
      </c>
      <c r="AJ77" s="11" t="str">
        <f t="shared" si="43"/>
        <v/>
      </c>
      <c r="AK77" s="11" t="str">
        <f t="shared" si="46"/>
        <v/>
      </c>
      <c r="AL77" s="11" t="str">
        <f t="shared" si="47"/>
        <v/>
      </c>
      <c r="AM77" s="11" t="str">
        <f t="shared" si="28"/>
        <v/>
      </c>
      <c r="AN77" s="62" t="str">
        <f t="shared" si="48"/>
        <v/>
      </c>
      <c r="AO77" s="62" t="str">
        <f t="shared" si="49"/>
        <v/>
      </c>
      <c r="AP77" s="11" t="str">
        <f t="shared" si="44"/>
        <v/>
      </c>
      <c r="AQ77" s="11" t="str">
        <f t="shared" si="29"/>
        <v/>
      </c>
      <c r="AR77" s="12"/>
      <c r="AV77" s="14"/>
      <c r="AW77" s="14"/>
      <c r="AX77" s="42" t="str">
        <f t="shared" si="45"/>
        <v/>
      </c>
      <c r="AZ77" s="15" t="s">
        <v>5</v>
      </c>
    </row>
    <row r="78" spans="1:52" s="13" customFormat="1" ht="25.5" x14ac:dyDescent="0.2">
      <c r="A78" s="40">
        <v>69</v>
      </c>
      <c r="B78" s="41" t="str">
        <f t="shared" si="30"/>
        <v/>
      </c>
      <c r="C78" s="64"/>
      <c r="D78" s="23"/>
      <c r="E78" s="67"/>
      <c r="F78" s="67"/>
      <c r="G78" s="67"/>
      <c r="H78" s="23"/>
      <c r="I78" s="23"/>
      <c r="J78" s="23"/>
      <c r="K78" s="23"/>
      <c r="L78" s="23"/>
      <c r="M78" s="37"/>
      <c r="N78" s="23"/>
      <c r="O78" s="37"/>
      <c r="P78" s="23"/>
      <c r="Q78" s="37"/>
      <c r="R78" s="23"/>
      <c r="S78" s="23"/>
      <c r="T78" s="148"/>
      <c r="U78" s="145"/>
      <c r="V78" s="34"/>
      <c r="W78" s="10"/>
      <c r="X78" s="11" t="str">
        <f t="shared" si="31"/>
        <v/>
      </c>
      <c r="Y78" s="11" t="str">
        <f t="shared" si="32"/>
        <v/>
      </c>
      <c r="Z78" s="11" t="str">
        <f t="shared" si="33"/>
        <v/>
      </c>
      <c r="AA78" s="11" t="str">
        <f t="shared" si="34"/>
        <v/>
      </c>
      <c r="AB78" s="11" t="str">
        <f t="shared" si="35"/>
        <v/>
      </c>
      <c r="AC78" s="11" t="str">
        <f t="shared" si="36"/>
        <v/>
      </c>
      <c r="AD78" s="11" t="str">
        <f t="shared" si="37"/>
        <v/>
      </c>
      <c r="AE78" s="11" t="str">
        <f t="shared" si="38"/>
        <v/>
      </c>
      <c r="AF78" s="11" t="str">
        <f t="shared" si="39"/>
        <v/>
      </c>
      <c r="AG78" s="11" t="str">
        <f t="shared" si="40"/>
        <v/>
      </c>
      <c r="AH78" s="11" t="str">
        <f t="shared" si="41"/>
        <v/>
      </c>
      <c r="AI78" s="11" t="str">
        <f t="shared" si="42"/>
        <v/>
      </c>
      <c r="AJ78" s="11" t="str">
        <f t="shared" si="43"/>
        <v/>
      </c>
      <c r="AK78" s="11" t="str">
        <f t="shared" si="46"/>
        <v/>
      </c>
      <c r="AL78" s="11" t="str">
        <f t="shared" si="47"/>
        <v/>
      </c>
      <c r="AM78" s="11" t="str">
        <f t="shared" si="28"/>
        <v/>
      </c>
      <c r="AN78" s="62" t="str">
        <f t="shared" si="48"/>
        <v/>
      </c>
      <c r="AO78" s="62" t="str">
        <f t="shared" si="49"/>
        <v/>
      </c>
      <c r="AP78" s="11" t="str">
        <f t="shared" si="44"/>
        <v/>
      </c>
      <c r="AQ78" s="11" t="str">
        <f t="shared" si="29"/>
        <v/>
      </c>
      <c r="AR78" s="12"/>
      <c r="AV78" s="14"/>
      <c r="AW78" s="14"/>
      <c r="AX78" s="42" t="str">
        <f t="shared" si="45"/>
        <v/>
      </c>
      <c r="AZ78" s="15" t="s">
        <v>5</v>
      </c>
    </row>
    <row r="79" spans="1:52" s="13" customFormat="1" ht="25.5" x14ac:dyDescent="0.2">
      <c r="A79" s="40">
        <v>70</v>
      </c>
      <c r="B79" s="41" t="str">
        <f t="shared" si="30"/>
        <v/>
      </c>
      <c r="C79" s="64"/>
      <c r="D79" s="23"/>
      <c r="E79" s="67"/>
      <c r="F79" s="67"/>
      <c r="G79" s="67"/>
      <c r="H79" s="23"/>
      <c r="I79" s="23"/>
      <c r="J79" s="23"/>
      <c r="K79" s="23"/>
      <c r="L79" s="23"/>
      <c r="M79" s="37"/>
      <c r="N79" s="23"/>
      <c r="O79" s="37"/>
      <c r="P79" s="23"/>
      <c r="Q79" s="37"/>
      <c r="R79" s="23"/>
      <c r="S79" s="23"/>
      <c r="T79" s="148"/>
      <c r="U79" s="145"/>
      <c r="V79" s="34"/>
      <c r="W79" s="10"/>
      <c r="X79" s="11" t="str">
        <f t="shared" si="31"/>
        <v/>
      </c>
      <c r="Y79" s="11" t="str">
        <f t="shared" si="32"/>
        <v/>
      </c>
      <c r="Z79" s="11" t="str">
        <f t="shared" si="33"/>
        <v/>
      </c>
      <c r="AA79" s="11" t="str">
        <f t="shared" si="34"/>
        <v/>
      </c>
      <c r="AB79" s="11" t="str">
        <f t="shared" si="35"/>
        <v/>
      </c>
      <c r="AC79" s="11" t="str">
        <f t="shared" si="36"/>
        <v/>
      </c>
      <c r="AD79" s="11" t="str">
        <f t="shared" si="37"/>
        <v/>
      </c>
      <c r="AE79" s="11" t="str">
        <f t="shared" si="38"/>
        <v/>
      </c>
      <c r="AF79" s="11" t="str">
        <f t="shared" si="39"/>
        <v/>
      </c>
      <c r="AG79" s="11" t="str">
        <f t="shared" si="40"/>
        <v/>
      </c>
      <c r="AH79" s="11" t="str">
        <f t="shared" si="41"/>
        <v/>
      </c>
      <c r="AI79" s="11" t="str">
        <f t="shared" si="42"/>
        <v/>
      </c>
      <c r="AJ79" s="11" t="str">
        <f t="shared" si="43"/>
        <v/>
      </c>
      <c r="AK79" s="11" t="str">
        <f t="shared" si="46"/>
        <v/>
      </c>
      <c r="AL79" s="11" t="str">
        <f t="shared" si="47"/>
        <v/>
      </c>
      <c r="AM79" s="11" t="str">
        <f t="shared" si="28"/>
        <v/>
      </c>
      <c r="AN79" s="62" t="str">
        <f t="shared" si="48"/>
        <v/>
      </c>
      <c r="AO79" s="62" t="str">
        <f t="shared" si="49"/>
        <v/>
      </c>
      <c r="AP79" s="11" t="str">
        <f t="shared" si="44"/>
        <v/>
      </c>
      <c r="AQ79" s="11" t="str">
        <f t="shared" si="29"/>
        <v/>
      </c>
      <c r="AR79" s="12"/>
      <c r="AV79" s="14"/>
      <c r="AW79" s="14"/>
      <c r="AX79" s="42" t="str">
        <f t="shared" si="45"/>
        <v/>
      </c>
      <c r="AZ79" s="15" t="s">
        <v>5</v>
      </c>
    </row>
    <row r="80" spans="1:52" s="13" customFormat="1" ht="25.5" x14ac:dyDescent="0.2">
      <c r="A80" s="40">
        <v>71</v>
      </c>
      <c r="B80" s="41" t="str">
        <f t="shared" si="30"/>
        <v/>
      </c>
      <c r="C80" s="64"/>
      <c r="D80" s="23"/>
      <c r="E80" s="67"/>
      <c r="F80" s="67"/>
      <c r="G80" s="67"/>
      <c r="H80" s="23"/>
      <c r="I80" s="23"/>
      <c r="J80" s="23"/>
      <c r="K80" s="23"/>
      <c r="L80" s="23"/>
      <c r="M80" s="37"/>
      <c r="N80" s="23"/>
      <c r="O80" s="37"/>
      <c r="P80" s="23"/>
      <c r="Q80" s="37"/>
      <c r="R80" s="23"/>
      <c r="S80" s="23"/>
      <c r="T80" s="148"/>
      <c r="U80" s="145"/>
      <c r="V80" s="34"/>
      <c r="W80" s="10"/>
      <c r="X80" s="11" t="str">
        <f t="shared" si="31"/>
        <v/>
      </c>
      <c r="Y80" s="11" t="str">
        <f t="shared" si="32"/>
        <v/>
      </c>
      <c r="Z80" s="11" t="str">
        <f t="shared" si="33"/>
        <v/>
      </c>
      <c r="AA80" s="11" t="str">
        <f t="shared" si="34"/>
        <v/>
      </c>
      <c r="AB80" s="11" t="str">
        <f t="shared" si="35"/>
        <v/>
      </c>
      <c r="AC80" s="11" t="str">
        <f t="shared" si="36"/>
        <v/>
      </c>
      <c r="AD80" s="11" t="str">
        <f t="shared" si="37"/>
        <v/>
      </c>
      <c r="AE80" s="11" t="str">
        <f t="shared" si="38"/>
        <v/>
      </c>
      <c r="AF80" s="11" t="str">
        <f t="shared" si="39"/>
        <v/>
      </c>
      <c r="AG80" s="11" t="str">
        <f t="shared" si="40"/>
        <v/>
      </c>
      <c r="AH80" s="11" t="str">
        <f t="shared" si="41"/>
        <v/>
      </c>
      <c r="AI80" s="11" t="str">
        <f t="shared" si="42"/>
        <v/>
      </c>
      <c r="AJ80" s="11" t="str">
        <f t="shared" si="43"/>
        <v/>
      </c>
      <c r="AK80" s="11" t="str">
        <f t="shared" si="46"/>
        <v/>
      </c>
      <c r="AL80" s="11" t="str">
        <f t="shared" si="47"/>
        <v/>
      </c>
      <c r="AM80" s="11" t="str">
        <f t="shared" si="28"/>
        <v/>
      </c>
      <c r="AN80" s="62" t="str">
        <f t="shared" si="48"/>
        <v/>
      </c>
      <c r="AO80" s="62" t="str">
        <f t="shared" si="49"/>
        <v/>
      </c>
      <c r="AP80" s="11" t="str">
        <f t="shared" si="44"/>
        <v/>
      </c>
      <c r="AQ80" s="11" t="str">
        <f t="shared" si="29"/>
        <v/>
      </c>
      <c r="AR80" s="12"/>
      <c r="AV80" s="14"/>
      <c r="AW80" s="14"/>
      <c r="AX80" s="42" t="str">
        <f t="shared" si="45"/>
        <v/>
      </c>
      <c r="AZ80" s="15" t="s">
        <v>5</v>
      </c>
    </row>
    <row r="81" spans="1:52" s="13" customFormat="1" ht="25.5" x14ac:dyDescent="0.2">
      <c r="A81" s="40">
        <v>72</v>
      </c>
      <c r="B81" s="41" t="str">
        <f t="shared" si="30"/>
        <v/>
      </c>
      <c r="C81" s="64"/>
      <c r="D81" s="23"/>
      <c r="E81" s="67"/>
      <c r="F81" s="67"/>
      <c r="G81" s="67"/>
      <c r="H81" s="23"/>
      <c r="I81" s="23"/>
      <c r="J81" s="23"/>
      <c r="K81" s="23"/>
      <c r="L81" s="23"/>
      <c r="M81" s="37"/>
      <c r="N81" s="23"/>
      <c r="O81" s="37"/>
      <c r="P81" s="23"/>
      <c r="Q81" s="37"/>
      <c r="R81" s="23"/>
      <c r="S81" s="23"/>
      <c r="T81" s="148"/>
      <c r="U81" s="145"/>
      <c r="V81" s="34"/>
      <c r="W81" s="10"/>
      <c r="X81" s="11" t="str">
        <f t="shared" si="31"/>
        <v/>
      </c>
      <c r="Y81" s="11" t="str">
        <f t="shared" si="32"/>
        <v/>
      </c>
      <c r="Z81" s="11" t="str">
        <f t="shared" si="33"/>
        <v/>
      </c>
      <c r="AA81" s="11" t="str">
        <f t="shared" si="34"/>
        <v/>
      </c>
      <c r="AB81" s="11" t="str">
        <f t="shared" si="35"/>
        <v/>
      </c>
      <c r="AC81" s="11" t="str">
        <f t="shared" si="36"/>
        <v/>
      </c>
      <c r="AD81" s="11" t="str">
        <f t="shared" si="37"/>
        <v/>
      </c>
      <c r="AE81" s="11" t="str">
        <f t="shared" si="38"/>
        <v/>
      </c>
      <c r="AF81" s="11" t="str">
        <f t="shared" si="39"/>
        <v/>
      </c>
      <c r="AG81" s="11" t="str">
        <f t="shared" si="40"/>
        <v/>
      </c>
      <c r="AH81" s="11" t="str">
        <f t="shared" si="41"/>
        <v/>
      </c>
      <c r="AI81" s="11" t="str">
        <f t="shared" si="42"/>
        <v/>
      </c>
      <c r="AJ81" s="11" t="str">
        <f t="shared" si="43"/>
        <v/>
      </c>
      <c r="AK81" s="11" t="str">
        <f t="shared" si="46"/>
        <v/>
      </c>
      <c r="AL81" s="11" t="str">
        <f t="shared" si="47"/>
        <v/>
      </c>
      <c r="AM81" s="11" t="str">
        <f t="shared" si="28"/>
        <v/>
      </c>
      <c r="AN81" s="62" t="str">
        <f t="shared" si="48"/>
        <v/>
      </c>
      <c r="AO81" s="62" t="str">
        <f t="shared" si="49"/>
        <v/>
      </c>
      <c r="AP81" s="11" t="str">
        <f t="shared" si="44"/>
        <v/>
      </c>
      <c r="AQ81" s="11" t="str">
        <f t="shared" si="29"/>
        <v/>
      </c>
      <c r="AR81" s="12"/>
      <c r="AV81" s="14"/>
      <c r="AW81" s="14"/>
      <c r="AX81" s="42" t="str">
        <f t="shared" si="45"/>
        <v/>
      </c>
      <c r="AZ81" s="15" t="s">
        <v>5</v>
      </c>
    </row>
    <row r="82" spans="1:52" s="13" customFormat="1" ht="25.5" x14ac:dyDescent="0.2">
      <c r="A82" s="40">
        <v>73</v>
      </c>
      <c r="B82" s="41" t="str">
        <f t="shared" si="30"/>
        <v/>
      </c>
      <c r="C82" s="64"/>
      <c r="D82" s="23"/>
      <c r="E82" s="67"/>
      <c r="F82" s="67"/>
      <c r="G82" s="67"/>
      <c r="H82" s="23"/>
      <c r="I82" s="23"/>
      <c r="J82" s="23"/>
      <c r="K82" s="23"/>
      <c r="L82" s="23"/>
      <c r="M82" s="37"/>
      <c r="N82" s="23"/>
      <c r="O82" s="37"/>
      <c r="P82" s="23"/>
      <c r="Q82" s="37"/>
      <c r="R82" s="23"/>
      <c r="S82" s="23"/>
      <c r="T82" s="148"/>
      <c r="U82" s="145"/>
      <c r="V82" s="34"/>
      <c r="W82" s="10"/>
      <c r="X82" s="11" t="str">
        <f t="shared" si="31"/>
        <v/>
      </c>
      <c r="Y82" s="11" t="str">
        <f t="shared" si="32"/>
        <v/>
      </c>
      <c r="Z82" s="11" t="str">
        <f t="shared" si="33"/>
        <v/>
      </c>
      <c r="AA82" s="11" t="str">
        <f t="shared" si="34"/>
        <v/>
      </c>
      <c r="AB82" s="11" t="str">
        <f t="shared" si="35"/>
        <v/>
      </c>
      <c r="AC82" s="11" t="str">
        <f t="shared" si="36"/>
        <v/>
      </c>
      <c r="AD82" s="11" t="str">
        <f t="shared" si="37"/>
        <v/>
      </c>
      <c r="AE82" s="11" t="str">
        <f t="shared" si="38"/>
        <v/>
      </c>
      <c r="AF82" s="11" t="str">
        <f t="shared" si="39"/>
        <v/>
      </c>
      <c r="AG82" s="11" t="str">
        <f t="shared" si="40"/>
        <v/>
      </c>
      <c r="AH82" s="11" t="str">
        <f t="shared" si="41"/>
        <v/>
      </c>
      <c r="AI82" s="11" t="str">
        <f t="shared" si="42"/>
        <v/>
      </c>
      <c r="AJ82" s="11" t="str">
        <f t="shared" si="43"/>
        <v/>
      </c>
      <c r="AK82" s="11" t="str">
        <f t="shared" si="46"/>
        <v/>
      </c>
      <c r="AL82" s="11" t="str">
        <f t="shared" si="47"/>
        <v/>
      </c>
      <c r="AM82" s="11" t="str">
        <f t="shared" si="28"/>
        <v/>
      </c>
      <c r="AN82" s="62" t="str">
        <f t="shared" si="48"/>
        <v/>
      </c>
      <c r="AO82" s="62" t="str">
        <f t="shared" si="49"/>
        <v/>
      </c>
      <c r="AP82" s="11" t="str">
        <f t="shared" si="44"/>
        <v/>
      </c>
      <c r="AQ82" s="11" t="str">
        <f t="shared" si="29"/>
        <v/>
      </c>
      <c r="AR82" s="12"/>
      <c r="AV82" s="14"/>
      <c r="AW82" s="14"/>
      <c r="AX82" s="42" t="str">
        <f t="shared" si="45"/>
        <v/>
      </c>
      <c r="AZ82" s="15" t="s">
        <v>5</v>
      </c>
    </row>
    <row r="83" spans="1:52" s="13" customFormat="1" ht="25.5" x14ac:dyDescent="0.2">
      <c r="A83" s="40">
        <v>74</v>
      </c>
      <c r="B83" s="41" t="str">
        <f t="shared" si="30"/>
        <v/>
      </c>
      <c r="C83" s="64"/>
      <c r="D83" s="23"/>
      <c r="E83" s="67"/>
      <c r="F83" s="67"/>
      <c r="G83" s="67"/>
      <c r="H83" s="23"/>
      <c r="I83" s="23"/>
      <c r="J83" s="23"/>
      <c r="K83" s="23"/>
      <c r="L83" s="23"/>
      <c r="M83" s="37"/>
      <c r="N83" s="23"/>
      <c r="O83" s="37"/>
      <c r="P83" s="23"/>
      <c r="Q83" s="37"/>
      <c r="R83" s="23"/>
      <c r="S83" s="23"/>
      <c r="T83" s="148"/>
      <c r="U83" s="145"/>
      <c r="V83" s="34"/>
      <c r="W83" s="10"/>
      <c r="X83" s="11" t="str">
        <f t="shared" si="31"/>
        <v/>
      </c>
      <c r="Y83" s="11" t="str">
        <f t="shared" si="32"/>
        <v/>
      </c>
      <c r="Z83" s="11" t="str">
        <f t="shared" si="33"/>
        <v/>
      </c>
      <c r="AA83" s="11" t="str">
        <f t="shared" si="34"/>
        <v/>
      </c>
      <c r="AB83" s="11" t="str">
        <f t="shared" si="35"/>
        <v/>
      </c>
      <c r="AC83" s="11" t="str">
        <f t="shared" si="36"/>
        <v/>
      </c>
      <c r="AD83" s="11" t="str">
        <f t="shared" si="37"/>
        <v/>
      </c>
      <c r="AE83" s="11" t="str">
        <f t="shared" si="38"/>
        <v/>
      </c>
      <c r="AF83" s="11" t="str">
        <f t="shared" si="39"/>
        <v/>
      </c>
      <c r="AG83" s="11" t="str">
        <f t="shared" si="40"/>
        <v/>
      </c>
      <c r="AH83" s="11" t="str">
        <f t="shared" si="41"/>
        <v/>
      </c>
      <c r="AI83" s="11" t="str">
        <f t="shared" si="42"/>
        <v/>
      </c>
      <c r="AJ83" s="11" t="str">
        <f t="shared" si="43"/>
        <v/>
      </c>
      <c r="AK83" s="11" t="str">
        <f t="shared" si="46"/>
        <v/>
      </c>
      <c r="AL83" s="11" t="str">
        <f t="shared" si="47"/>
        <v/>
      </c>
      <c r="AM83" s="11" t="str">
        <f t="shared" si="28"/>
        <v/>
      </c>
      <c r="AN83" s="62" t="str">
        <f t="shared" si="48"/>
        <v/>
      </c>
      <c r="AO83" s="62" t="str">
        <f t="shared" si="49"/>
        <v/>
      </c>
      <c r="AP83" s="11" t="str">
        <f t="shared" si="44"/>
        <v/>
      </c>
      <c r="AQ83" s="11" t="str">
        <f t="shared" si="29"/>
        <v/>
      </c>
      <c r="AR83" s="12"/>
      <c r="AV83" s="14"/>
      <c r="AW83" s="14"/>
      <c r="AX83" s="42" t="str">
        <f t="shared" si="45"/>
        <v/>
      </c>
      <c r="AZ83" s="15" t="s">
        <v>5</v>
      </c>
    </row>
    <row r="84" spans="1:52" s="13" customFormat="1" ht="25.5" x14ac:dyDescent="0.2">
      <c r="A84" s="40">
        <v>75</v>
      </c>
      <c r="B84" s="41" t="str">
        <f t="shared" si="30"/>
        <v/>
      </c>
      <c r="C84" s="64"/>
      <c r="D84" s="23"/>
      <c r="E84" s="67"/>
      <c r="F84" s="67"/>
      <c r="G84" s="67"/>
      <c r="H84" s="23"/>
      <c r="I84" s="23"/>
      <c r="J84" s="23"/>
      <c r="K84" s="23"/>
      <c r="L84" s="23"/>
      <c r="M84" s="37"/>
      <c r="N84" s="23"/>
      <c r="O84" s="37"/>
      <c r="P84" s="23"/>
      <c r="Q84" s="37"/>
      <c r="R84" s="23"/>
      <c r="S84" s="23"/>
      <c r="T84" s="148"/>
      <c r="U84" s="145"/>
      <c r="V84" s="34"/>
      <c r="W84" s="10"/>
      <c r="X84" s="11" t="str">
        <f t="shared" si="31"/>
        <v/>
      </c>
      <c r="Y84" s="11" t="str">
        <f t="shared" si="32"/>
        <v/>
      </c>
      <c r="Z84" s="11" t="str">
        <f t="shared" si="33"/>
        <v/>
      </c>
      <c r="AA84" s="11" t="str">
        <f t="shared" si="34"/>
        <v/>
      </c>
      <c r="AB84" s="11" t="str">
        <f t="shared" si="35"/>
        <v/>
      </c>
      <c r="AC84" s="11" t="str">
        <f t="shared" si="36"/>
        <v/>
      </c>
      <c r="AD84" s="11" t="str">
        <f t="shared" si="37"/>
        <v/>
      </c>
      <c r="AE84" s="11" t="str">
        <f t="shared" si="38"/>
        <v/>
      </c>
      <c r="AF84" s="11" t="str">
        <f t="shared" si="39"/>
        <v/>
      </c>
      <c r="AG84" s="11" t="str">
        <f t="shared" si="40"/>
        <v/>
      </c>
      <c r="AH84" s="11" t="str">
        <f t="shared" si="41"/>
        <v/>
      </c>
      <c r="AI84" s="11" t="str">
        <f t="shared" si="42"/>
        <v/>
      </c>
      <c r="AJ84" s="11" t="str">
        <f t="shared" si="43"/>
        <v/>
      </c>
      <c r="AK84" s="11" t="str">
        <f t="shared" si="46"/>
        <v/>
      </c>
      <c r="AL84" s="11" t="str">
        <f t="shared" si="47"/>
        <v/>
      </c>
      <c r="AM84" s="11" t="str">
        <f t="shared" si="28"/>
        <v/>
      </c>
      <c r="AN84" s="62" t="str">
        <f t="shared" si="48"/>
        <v/>
      </c>
      <c r="AO84" s="62" t="str">
        <f t="shared" si="49"/>
        <v/>
      </c>
      <c r="AP84" s="11" t="str">
        <f t="shared" si="44"/>
        <v/>
      </c>
      <c r="AQ84" s="11" t="str">
        <f t="shared" si="29"/>
        <v/>
      </c>
      <c r="AR84" s="12"/>
      <c r="AV84" s="14"/>
      <c r="AW84" s="14"/>
      <c r="AX84" s="42" t="str">
        <f t="shared" si="45"/>
        <v/>
      </c>
      <c r="AZ84" s="15" t="s">
        <v>5</v>
      </c>
    </row>
    <row r="85" spans="1:52" s="13" customFormat="1" ht="25.5" x14ac:dyDescent="0.2">
      <c r="A85" s="40">
        <v>76</v>
      </c>
      <c r="B85" s="41" t="str">
        <f t="shared" si="30"/>
        <v/>
      </c>
      <c r="C85" s="64"/>
      <c r="D85" s="23"/>
      <c r="E85" s="67"/>
      <c r="F85" s="67"/>
      <c r="G85" s="67"/>
      <c r="H85" s="23"/>
      <c r="I85" s="23"/>
      <c r="J85" s="23"/>
      <c r="K85" s="23"/>
      <c r="L85" s="23"/>
      <c r="M85" s="37"/>
      <c r="N85" s="23"/>
      <c r="O85" s="37"/>
      <c r="P85" s="23"/>
      <c r="Q85" s="37"/>
      <c r="R85" s="23"/>
      <c r="S85" s="23"/>
      <c r="T85" s="148"/>
      <c r="U85" s="145"/>
      <c r="V85" s="34"/>
      <c r="W85" s="10"/>
      <c r="X85" s="11" t="str">
        <f t="shared" si="31"/>
        <v/>
      </c>
      <c r="Y85" s="11" t="str">
        <f t="shared" si="32"/>
        <v/>
      </c>
      <c r="Z85" s="11" t="str">
        <f t="shared" si="33"/>
        <v/>
      </c>
      <c r="AA85" s="11" t="str">
        <f t="shared" si="34"/>
        <v/>
      </c>
      <c r="AB85" s="11" t="str">
        <f t="shared" si="35"/>
        <v/>
      </c>
      <c r="AC85" s="11" t="str">
        <f t="shared" si="36"/>
        <v/>
      </c>
      <c r="AD85" s="11" t="str">
        <f t="shared" si="37"/>
        <v/>
      </c>
      <c r="AE85" s="11" t="str">
        <f t="shared" si="38"/>
        <v/>
      </c>
      <c r="AF85" s="11" t="str">
        <f t="shared" si="39"/>
        <v/>
      </c>
      <c r="AG85" s="11" t="str">
        <f t="shared" si="40"/>
        <v/>
      </c>
      <c r="AH85" s="11" t="str">
        <f t="shared" si="41"/>
        <v/>
      </c>
      <c r="AI85" s="11" t="str">
        <f t="shared" si="42"/>
        <v/>
      </c>
      <c r="AJ85" s="11" t="str">
        <f t="shared" si="43"/>
        <v/>
      </c>
      <c r="AK85" s="11" t="str">
        <f t="shared" si="46"/>
        <v/>
      </c>
      <c r="AL85" s="11" t="str">
        <f t="shared" si="47"/>
        <v/>
      </c>
      <c r="AM85" s="11" t="str">
        <f t="shared" si="28"/>
        <v/>
      </c>
      <c r="AN85" s="62" t="str">
        <f t="shared" si="48"/>
        <v/>
      </c>
      <c r="AO85" s="62" t="str">
        <f t="shared" si="49"/>
        <v/>
      </c>
      <c r="AP85" s="11" t="str">
        <f t="shared" si="44"/>
        <v/>
      </c>
      <c r="AQ85" s="11" t="str">
        <f t="shared" si="29"/>
        <v/>
      </c>
      <c r="AR85" s="12"/>
      <c r="AV85" s="14"/>
      <c r="AW85" s="14"/>
      <c r="AX85" s="42" t="str">
        <f t="shared" si="45"/>
        <v/>
      </c>
      <c r="AZ85" s="15" t="s">
        <v>5</v>
      </c>
    </row>
    <row r="86" spans="1:52" s="13" customFormat="1" ht="25.5" x14ac:dyDescent="0.2">
      <c r="A86" s="40">
        <v>77</v>
      </c>
      <c r="B86" s="41" t="str">
        <f t="shared" si="30"/>
        <v/>
      </c>
      <c r="C86" s="64"/>
      <c r="D86" s="23"/>
      <c r="E86" s="67"/>
      <c r="F86" s="67"/>
      <c r="G86" s="67"/>
      <c r="H86" s="23"/>
      <c r="I86" s="23"/>
      <c r="J86" s="23"/>
      <c r="K86" s="23"/>
      <c r="L86" s="23"/>
      <c r="M86" s="37"/>
      <c r="N86" s="23"/>
      <c r="O86" s="37"/>
      <c r="P86" s="23"/>
      <c r="Q86" s="37"/>
      <c r="R86" s="23"/>
      <c r="S86" s="23"/>
      <c r="T86" s="148"/>
      <c r="U86" s="145"/>
      <c r="V86" s="34"/>
      <c r="W86" s="10"/>
      <c r="X86" s="11" t="str">
        <f t="shared" si="31"/>
        <v/>
      </c>
      <c r="Y86" s="11" t="str">
        <f t="shared" si="32"/>
        <v/>
      </c>
      <c r="Z86" s="11" t="str">
        <f t="shared" si="33"/>
        <v/>
      </c>
      <c r="AA86" s="11" t="str">
        <f t="shared" si="34"/>
        <v/>
      </c>
      <c r="AB86" s="11" t="str">
        <f t="shared" si="35"/>
        <v/>
      </c>
      <c r="AC86" s="11" t="str">
        <f t="shared" si="36"/>
        <v/>
      </c>
      <c r="AD86" s="11" t="str">
        <f t="shared" si="37"/>
        <v/>
      </c>
      <c r="AE86" s="11" t="str">
        <f t="shared" si="38"/>
        <v/>
      </c>
      <c r="AF86" s="11" t="str">
        <f t="shared" si="39"/>
        <v/>
      </c>
      <c r="AG86" s="11" t="str">
        <f t="shared" si="40"/>
        <v/>
      </c>
      <c r="AH86" s="11" t="str">
        <f t="shared" si="41"/>
        <v/>
      </c>
      <c r="AI86" s="11" t="str">
        <f t="shared" si="42"/>
        <v/>
      </c>
      <c r="AJ86" s="11" t="str">
        <f t="shared" si="43"/>
        <v/>
      </c>
      <c r="AK86" s="11" t="str">
        <f t="shared" si="46"/>
        <v/>
      </c>
      <c r="AL86" s="11" t="str">
        <f t="shared" si="47"/>
        <v/>
      </c>
      <c r="AM86" s="11" t="str">
        <f t="shared" si="28"/>
        <v/>
      </c>
      <c r="AN86" s="62" t="str">
        <f t="shared" si="48"/>
        <v/>
      </c>
      <c r="AO86" s="62" t="str">
        <f t="shared" si="49"/>
        <v/>
      </c>
      <c r="AP86" s="11" t="str">
        <f t="shared" si="44"/>
        <v/>
      </c>
      <c r="AQ86" s="11" t="str">
        <f t="shared" si="29"/>
        <v/>
      </c>
      <c r="AR86" s="12"/>
      <c r="AV86" s="14"/>
      <c r="AW86" s="14"/>
      <c r="AX86" s="42" t="str">
        <f t="shared" si="45"/>
        <v/>
      </c>
      <c r="AZ86" s="15" t="s">
        <v>5</v>
      </c>
    </row>
    <row r="87" spans="1:52" s="13" customFormat="1" ht="25.5" x14ac:dyDescent="0.2">
      <c r="A87" s="40">
        <v>78</v>
      </c>
      <c r="B87" s="41" t="str">
        <f t="shared" si="30"/>
        <v/>
      </c>
      <c r="C87" s="64"/>
      <c r="D87" s="23"/>
      <c r="E87" s="67"/>
      <c r="F87" s="67"/>
      <c r="G87" s="67"/>
      <c r="H87" s="23"/>
      <c r="I87" s="23"/>
      <c r="J87" s="23"/>
      <c r="K87" s="23"/>
      <c r="L87" s="23"/>
      <c r="M87" s="37"/>
      <c r="N87" s="23"/>
      <c r="O87" s="37"/>
      <c r="P87" s="23"/>
      <c r="Q87" s="37"/>
      <c r="R87" s="23"/>
      <c r="S87" s="23"/>
      <c r="T87" s="148"/>
      <c r="U87" s="145"/>
      <c r="V87" s="34"/>
      <c r="W87" s="10"/>
      <c r="X87" s="11" t="str">
        <f t="shared" si="31"/>
        <v/>
      </c>
      <c r="Y87" s="11" t="str">
        <f t="shared" si="32"/>
        <v/>
      </c>
      <c r="Z87" s="11" t="str">
        <f t="shared" si="33"/>
        <v/>
      </c>
      <c r="AA87" s="11" t="str">
        <f t="shared" si="34"/>
        <v/>
      </c>
      <c r="AB87" s="11" t="str">
        <f t="shared" si="35"/>
        <v/>
      </c>
      <c r="AC87" s="11" t="str">
        <f t="shared" si="36"/>
        <v/>
      </c>
      <c r="AD87" s="11" t="str">
        <f t="shared" si="37"/>
        <v/>
      </c>
      <c r="AE87" s="11" t="str">
        <f t="shared" si="38"/>
        <v/>
      </c>
      <c r="AF87" s="11" t="str">
        <f t="shared" si="39"/>
        <v/>
      </c>
      <c r="AG87" s="11" t="str">
        <f t="shared" si="40"/>
        <v/>
      </c>
      <c r="AH87" s="11" t="str">
        <f t="shared" si="41"/>
        <v/>
      </c>
      <c r="AI87" s="11" t="str">
        <f t="shared" si="42"/>
        <v/>
      </c>
      <c r="AJ87" s="11" t="str">
        <f t="shared" si="43"/>
        <v/>
      </c>
      <c r="AK87" s="11" t="str">
        <f t="shared" si="46"/>
        <v/>
      </c>
      <c r="AL87" s="11" t="str">
        <f t="shared" si="47"/>
        <v/>
      </c>
      <c r="AM87" s="11" t="str">
        <f t="shared" si="28"/>
        <v/>
      </c>
      <c r="AN87" s="62" t="str">
        <f t="shared" si="48"/>
        <v/>
      </c>
      <c r="AO87" s="62" t="str">
        <f t="shared" si="49"/>
        <v/>
      </c>
      <c r="AP87" s="11" t="str">
        <f t="shared" si="44"/>
        <v/>
      </c>
      <c r="AQ87" s="11" t="str">
        <f t="shared" si="29"/>
        <v/>
      </c>
      <c r="AR87" s="12"/>
      <c r="AV87" s="14"/>
      <c r="AW87" s="14"/>
      <c r="AX87" s="42" t="str">
        <f t="shared" si="45"/>
        <v/>
      </c>
      <c r="AZ87" s="15" t="s">
        <v>5</v>
      </c>
    </row>
    <row r="88" spans="1:52" s="13" customFormat="1" ht="25.5" x14ac:dyDescent="0.2">
      <c r="A88" s="40">
        <v>79</v>
      </c>
      <c r="B88" s="41" t="str">
        <f t="shared" si="30"/>
        <v/>
      </c>
      <c r="C88" s="64"/>
      <c r="D88" s="23"/>
      <c r="E88" s="67"/>
      <c r="F88" s="67"/>
      <c r="G88" s="67"/>
      <c r="H88" s="23"/>
      <c r="I88" s="23"/>
      <c r="J88" s="23"/>
      <c r="K88" s="23"/>
      <c r="L88" s="23"/>
      <c r="M88" s="37"/>
      <c r="N88" s="23"/>
      <c r="O88" s="37"/>
      <c r="P88" s="23"/>
      <c r="Q88" s="37"/>
      <c r="R88" s="23"/>
      <c r="S88" s="23"/>
      <c r="T88" s="148"/>
      <c r="U88" s="145"/>
      <c r="V88" s="34"/>
      <c r="W88" s="10"/>
      <c r="X88" s="11" t="str">
        <f t="shared" si="31"/>
        <v/>
      </c>
      <c r="Y88" s="11" t="str">
        <f t="shared" si="32"/>
        <v/>
      </c>
      <c r="Z88" s="11" t="str">
        <f t="shared" si="33"/>
        <v/>
      </c>
      <c r="AA88" s="11" t="str">
        <f t="shared" si="34"/>
        <v/>
      </c>
      <c r="AB88" s="11" t="str">
        <f t="shared" si="35"/>
        <v/>
      </c>
      <c r="AC88" s="11" t="str">
        <f t="shared" si="36"/>
        <v/>
      </c>
      <c r="AD88" s="11" t="str">
        <f t="shared" si="37"/>
        <v/>
      </c>
      <c r="AE88" s="11" t="str">
        <f t="shared" si="38"/>
        <v/>
      </c>
      <c r="AF88" s="11" t="str">
        <f t="shared" si="39"/>
        <v/>
      </c>
      <c r="AG88" s="11" t="str">
        <f t="shared" si="40"/>
        <v/>
      </c>
      <c r="AH88" s="11" t="str">
        <f t="shared" si="41"/>
        <v/>
      </c>
      <c r="AI88" s="11" t="str">
        <f t="shared" si="42"/>
        <v/>
      </c>
      <c r="AJ88" s="11" t="str">
        <f t="shared" si="43"/>
        <v/>
      </c>
      <c r="AK88" s="11" t="str">
        <f t="shared" si="46"/>
        <v/>
      </c>
      <c r="AL88" s="11" t="str">
        <f t="shared" si="47"/>
        <v/>
      </c>
      <c r="AM88" s="11" t="str">
        <f t="shared" si="28"/>
        <v/>
      </c>
      <c r="AN88" s="62" t="str">
        <f t="shared" si="48"/>
        <v/>
      </c>
      <c r="AO88" s="62" t="str">
        <f t="shared" si="49"/>
        <v/>
      </c>
      <c r="AP88" s="11" t="str">
        <f t="shared" si="44"/>
        <v/>
      </c>
      <c r="AQ88" s="11" t="str">
        <f t="shared" si="29"/>
        <v/>
      </c>
      <c r="AR88" s="12"/>
      <c r="AV88" s="14"/>
      <c r="AW88" s="14"/>
      <c r="AX88" s="42" t="str">
        <f t="shared" si="45"/>
        <v/>
      </c>
      <c r="AZ88" s="15" t="s">
        <v>5</v>
      </c>
    </row>
    <row r="89" spans="1:52" s="13" customFormat="1" ht="25.5" x14ac:dyDescent="0.2">
      <c r="A89" s="40">
        <v>80</v>
      </c>
      <c r="B89" s="41" t="str">
        <f t="shared" si="30"/>
        <v/>
      </c>
      <c r="C89" s="64"/>
      <c r="D89" s="23"/>
      <c r="E89" s="67"/>
      <c r="F89" s="67"/>
      <c r="G89" s="67"/>
      <c r="H89" s="23"/>
      <c r="I89" s="23"/>
      <c r="J89" s="23"/>
      <c r="K89" s="23"/>
      <c r="L89" s="23"/>
      <c r="M89" s="37"/>
      <c r="N89" s="23"/>
      <c r="O89" s="37"/>
      <c r="P89" s="23"/>
      <c r="Q89" s="37"/>
      <c r="R89" s="23"/>
      <c r="S89" s="23"/>
      <c r="T89" s="148"/>
      <c r="U89" s="145"/>
      <c r="V89" s="34"/>
      <c r="W89" s="10"/>
      <c r="X89" s="11" t="str">
        <f t="shared" si="31"/>
        <v/>
      </c>
      <c r="Y89" s="11" t="str">
        <f t="shared" si="32"/>
        <v/>
      </c>
      <c r="Z89" s="11" t="str">
        <f t="shared" si="33"/>
        <v/>
      </c>
      <c r="AA89" s="11" t="str">
        <f t="shared" si="34"/>
        <v/>
      </c>
      <c r="AB89" s="11" t="str">
        <f t="shared" si="35"/>
        <v/>
      </c>
      <c r="AC89" s="11" t="str">
        <f t="shared" si="36"/>
        <v/>
      </c>
      <c r="AD89" s="11" t="str">
        <f t="shared" si="37"/>
        <v/>
      </c>
      <c r="AE89" s="11" t="str">
        <f t="shared" si="38"/>
        <v/>
      </c>
      <c r="AF89" s="11" t="str">
        <f t="shared" si="39"/>
        <v/>
      </c>
      <c r="AG89" s="11" t="str">
        <f t="shared" si="40"/>
        <v/>
      </c>
      <c r="AH89" s="11" t="str">
        <f t="shared" si="41"/>
        <v/>
      </c>
      <c r="AI89" s="11" t="str">
        <f t="shared" si="42"/>
        <v/>
      </c>
      <c r="AJ89" s="11" t="str">
        <f t="shared" si="43"/>
        <v/>
      </c>
      <c r="AK89" s="11" t="str">
        <f t="shared" si="46"/>
        <v/>
      </c>
      <c r="AL89" s="11" t="str">
        <f t="shared" si="47"/>
        <v/>
      </c>
      <c r="AM89" s="11" t="str">
        <f t="shared" si="28"/>
        <v/>
      </c>
      <c r="AN89" s="62" t="str">
        <f t="shared" si="48"/>
        <v/>
      </c>
      <c r="AO89" s="62" t="str">
        <f t="shared" si="49"/>
        <v/>
      </c>
      <c r="AP89" s="11" t="str">
        <f t="shared" si="44"/>
        <v/>
      </c>
      <c r="AQ89" s="11" t="str">
        <f t="shared" si="29"/>
        <v/>
      </c>
      <c r="AR89" s="12"/>
      <c r="AV89" s="14"/>
      <c r="AW89" s="14"/>
      <c r="AX89" s="42" t="str">
        <f t="shared" si="45"/>
        <v/>
      </c>
      <c r="AZ89" s="15" t="s">
        <v>5</v>
      </c>
    </row>
    <row r="90" spans="1:52" s="13" customFormat="1" ht="25.5" x14ac:dyDescent="0.2">
      <c r="A90" s="40">
        <v>81</v>
      </c>
      <c r="B90" s="41" t="str">
        <f t="shared" si="30"/>
        <v/>
      </c>
      <c r="C90" s="64"/>
      <c r="D90" s="23"/>
      <c r="E90" s="67"/>
      <c r="F90" s="67"/>
      <c r="G90" s="67"/>
      <c r="H90" s="23"/>
      <c r="I90" s="23"/>
      <c r="J90" s="23"/>
      <c r="K90" s="23"/>
      <c r="L90" s="23"/>
      <c r="M90" s="37"/>
      <c r="N90" s="23"/>
      <c r="O90" s="37"/>
      <c r="P90" s="23"/>
      <c r="Q90" s="37"/>
      <c r="R90" s="23"/>
      <c r="S90" s="23"/>
      <c r="T90" s="148"/>
      <c r="U90" s="145"/>
      <c r="V90" s="34"/>
      <c r="W90" s="10"/>
      <c r="X90" s="11" t="str">
        <f t="shared" si="31"/>
        <v/>
      </c>
      <c r="Y90" s="11" t="str">
        <f t="shared" si="32"/>
        <v/>
      </c>
      <c r="Z90" s="11" t="str">
        <f t="shared" si="33"/>
        <v/>
      </c>
      <c r="AA90" s="11" t="str">
        <f t="shared" si="34"/>
        <v/>
      </c>
      <c r="AB90" s="11" t="str">
        <f t="shared" si="35"/>
        <v/>
      </c>
      <c r="AC90" s="11" t="str">
        <f t="shared" si="36"/>
        <v/>
      </c>
      <c r="AD90" s="11" t="str">
        <f t="shared" si="37"/>
        <v/>
      </c>
      <c r="AE90" s="11" t="str">
        <f t="shared" si="38"/>
        <v/>
      </c>
      <c r="AF90" s="11" t="str">
        <f t="shared" si="39"/>
        <v/>
      </c>
      <c r="AG90" s="11" t="str">
        <f t="shared" si="40"/>
        <v/>
      </c>
      <c r="AH90" s="11" t="str">
        <f t="shared" si="41"/>
        <v/>
      </c>
      <c r="AI90" s="11" t="str">
        <f t="shared" si="42"/>
        <v/>
      </c>
      <c r="AJ90" s="11" t="str">
        <f t="shared" si="43"/>
        <v/>
      </c>
      <c r="AK90" s="11" t="str">
        <f t="shared" si="46"/>
        <v/>
      </c>
      <c r="AL90" s="11" t="str">
        <f t="shared" si="47"/>
        <v/>
      </c>
      <c r="AM90" s="11" t="str">
        <f t="shared" ref="AM90:AM108" si="50">IF(COUNTA($C90:$V90)=0,"","ok")</f>
        <v/>
      </c>
      <c r="AN90" s="62" t="str">
        <f t="shared" si="48"/>
        <v/>
      </c>
      <c r="AO90" s="62" t="str">
        <f t="shared" si="49"/>
        <v/>
      </c>
      <c r="AP90" s="11" t="str">
        <f t="shared" si="44"/>
        <v/>
      </c>
      <c r="AQ90" s="11" t="str">
        <f t="shared" ref="AQ90:AQ108" si="51">IF(COUNTA($C90:$V90)=0,"","ok")</f>
        <v/>
      </c>
      <c r="AR90" s="12"/>
      <c r="AV90" s="14"/>
      <c r="AW90" s="14"/>
      <c r="AX90" s="42" t="str">
        <f t="shared" si="45"/>
        <v/>
      </c>
      <c r="AZ90" s="15" t="s">
        <v>5</v>
      </c>
    </row>
    <row r="91" spans="1:52" s="13" customFormat="1" ht="25.5" x14ac:dyDescent="0.2">
      <c r="A91" s="40">
        <v>82</v>
      </c>
      <c r="B91" s="41" t="str">
        <f t="shared" si="30"/>
        <v/>
      </c>
      <c r="C91" s="64"/>
      <c r="D91" s="23"/>
      <c r="E91" s="67"/>
      <c r="F91" s="67"/>
      <c r="G91" s="67"/>
      <c r="H91" s="23"/>
      <c r="I91" s="23"/>
      <c r="J91" s="23"/>
      <c r="K91" s="23"/>
      <c r="L91" s="23"/>
      <c r="M91" s="37"/>
      <c r="N91" s="23"/>
      <c r="O91" s="37"/>
      <c r="P91" s="23"/>
      <c r="Q91" s="37"/>
      <c r="R91" s="23"/>
      <c r="S91" s="23"/>
      <c r="T91" s="148"/>
      <c r="U91" s="145"/>
      <c r="V91" s="34"/>
      <c r="W91" s="10"/>
      <c r="X91" s="11" t="str">
        <f t="shared" si="31"/>
        <v/>
      </c>
      <c r="Y91" s="11" t="str">
        <f t="shared" si="32"/>
        <v/>
      </c>
      <c r="Z91" s="11" t="str">
        <f t="shared" si="33"/>
        <v/>
      </c>
      <c r="AA91" s="11" t="str">
        <f t="shared" si="34"/>
        <v/>
      </c>
      <c r="AB91" s="11" t="str">
        <f t="shared" si="35"/>
        <v/>
      </c>
      <c r="AC91" s="11" t="str">
        <f t="shared" si="36"/>
        <v/>
      </c>
      <c r="AD91" s="11" t="str">
        <f t="shared" si="37"/>
        <v/>
      </c>
      <c r="AE91" s="11" t="str">
        <f t="shared" si="38"/>
        <v/>
      </c>
      <c r="AF91" s="11" t="str">
        <f t="shared" si="39"/>
        <v/>
      </c>
      <c r="AG91" s="11" t="str">
        <f t="shared" si="40"/>
        <v/>
      </c>
      <c r="AH91" s="11" t="str">
        <f t="shared" si="41"/>
        <v/>
      </c>
      <c r="AI91" s="11" t="str">
        <f t="shared" si="42"/>
        <v/>
      </c>
      <c r="AJ91" s="11" t="str">
        <f t="shared" si="43"/>
        <v/>
      </c>
      <c r="AK91" s="11" t="str">
        <f t="shared" si="46"/>
        <v/>
      </c>
      <c r="AL91" s="11" t="str">
        <f t="shared" si="47"/>
        <v/>
      </c>
      <c r="AM91" s="11" t="str">
        <f t="shared" si="50"/>
        <v/>
      </c>
      <c r="AN91" s="62" t="str">
        <f t="shared" si="48"/>
        <v/>
      </c>
      <c r="AO91" s="62" t="str">
        <f t="shared" si="49"/>
        <v/>
      </c>
      <c r="AP91" s="11" t="str">
        <f t="shared" si="44"/>
        <v/>
      </c>
      <c r="AQ91" s="11" t="str">
        <f t="shared" si="51"/>
        <v/>
      </c>
      <c r="AR91" s="12"/>
      <c r="AV91" s="14"/>
      <c r="AW91" s="14"/>
      <c r="AX91" s="42" t="str">
        <f t="shared" si="45"/>
        <v/>
      </c>
      <c r="AZ91" s="15" t="s">
        <v>5</v>
      </c>
    </row>
    <row r="92" spans="1:52" s="13" customFormat="1" ht="25.5" x14ac:dyDescent="0.2">
      <c r="A92" s="40">
        <v>83</v>
      </c>
      <c r="B92" s="41" t="str">
        <f t="shared" si="30"/>
        <v/>
      </c>
      <c r="C92" s="64"/>
      <c r="D92" s="23"/>
      <c r="E92" s="67"/>
      <c r="F92" s="67"/>
      <c r="G92" s="67"/>
      <c r="H92" s="23"/>
      <c r="I92" s="23"/>
      <c r="J92" s="23"/>
      <c r="K92" s="23"/>
      <c r="L92" s="23"/>
      <c r="M92" s="37"/>
      <c r="N92" s="23"/>
      <c r="O92" s="37"/>
      <c r="P92" s="23"/>
      <c r="Q92" s="37"/>
      <c r="R92" s="23"/>
      <c r="S92" s="23"/>
      <c r="T92" s="148"/>
      <c r="U92" s="145"/>
      <c r="V92" s="34"/>
      <c r="W92" s="10"/>
      <c r="X92" s="11" t="str">
        <f t="shared" si="31"/>
        <v/>
      </c>
      <c r="Y92" s="11" t="str">
        <f t="shared" si="32"/>
        <v/>
      </c>
      <c r="Z92" s="11" t="str">
        <f t="shared" si="33"/>
        <v/>
      </c>
      <c r="AA92" s="11" t="str">
        <f t="shared" si="34"/>
        <v/>
      </c>
      <c r="AB92" s="11" t="str">
        <f t="shared" si="35"/>
        <v/>
      </c>
      <c r="AC92" s="11" t="str">
        <f t="shared" si="36"/>
        <v/>
      </c>
      <c r="AD92" s="11" t="str">
        <f t="shared" si="37"/>
        <v/>
      </c>
      <c r="AE92" s="11" t="str">
        <f t="shared" si="38"/>
        <v/>
      </c>
      <c r="AF92" s="11" t="str">
        <f t="shared" si="39"/>
        <v/>
      </c>
      <c r="AG92" s="11" t="str">
        <f t="shared" si="40"/>
        <v/>
      </c>
      <c r="AH92" s="11" t="str">
        <f t="shared" si="41"/>
        <v/>
      </c>
      <c r="AI92" s="11" t="str">
        <f t="shared" si="42"/>
        <v/>
      </c>
      <c r="AJ92" s="11" t="str">
        <f t="shared" si="43"/>
        <v/>
      </c>
      <c r="AK92" s="11" t="str">
        <f t="shared" si="46"/>
        <v/>
      </c>
      <c r="AL92" s="11" t="str">
        <f t="shared" si="47"/>
        <v/>
      </c>
      <c r="AM92" s="11" t="str">
        <f t="shared" si="50"/>
        <v/>
      </c>
      <c r="AN92" s="62" t="str">
        <f t="shared" si="48"/>
        <v/>
      </c>
      <c r="AO92" s="62" t="str">
        <f t="shared" si="49"/>
        <v/>
      </c>
      <c r="AP92" s="11" t="str">
        <f t="shared" si="44"/>
        <v/>
      </c>
      <c r="AQ92" s="11" t="str">
        <f t="shared" si="51"/>
        <v/>
      </c>
      <c r="AR92" s="12"/>
      <c r="AV92" s="14"/>
      <c r="AW92" s="14"/>
      <c r="AX92" s="42" t="str">
        <f t="shared" si="45"/>
        <v/>
      </c>
      <c r="AZ92" s="15" t="s">
        <v>5</v>
      </c>
    </row>
    <row r="93" spans="1:52" s="13" customFormat="1" ht="25.5" x14ac:dyDescent="0.2">
      <c r="A93" s="40">
        <v>84</v>
      </c>
      <c r="B93" s="41" t="str">
        <f t="shared" si="30"/>
        <v/>
      </c>
      <c r="C93" s="64"/>
      <c r="D93" s="23"/>
      <c r="E93" s="67"/>
      <c r="F93" s="67"/>
      <c r="G93" s="67"/>
      <c r="H93" s="23"/>
      <c r="I93" s="23"/>
      <c r="J93" s="23"/>
      <c r="K93" s="23"/>
      <c r="L93" s="23"/>
      <c r="M93" s="37"/>
      <c r="N93" s="23"/>
      <c r="O93" s="37"/>
      <c r="P93" s="23"/>
      <c r="Q93" s="37"/>
      <c r="R93" s="23"/>
      <c r="S93" s="23"/>
      <c r="T93" s="148"/>
      <c r="U93" s="145"/>
      <c r="V93" s="34"/>
      <c r="W93" s="10"/>
      <c r="X93" s="11" t="str">
        <f t="shared" si="31"/>
        <v/>
      </c>
      <c r="Y93" s="11" t="str">
        <f t="shared" si="32"/>
        <v/>
      </c>
      <c r="Z93" s="11" t="str">
        <f t="shared" si="33"/>
        <v/>
      </c>
      <c r="AA93" s="11" t="str">
        <f t="shared" si="34"/>
        <v/>
      </c>
      <c r="AB93" s="11" t="str">
        <f t="shared" si="35"/>
        <v/>
      </c>
      <c r="AC93" s="11" t="str">
        <f t="shared" si="36"/>
        <v/>
      </c>
      <c r="AD93" s="11" t="str">
        <f t="shared" si="37"/>
        <v/>
      </c>
      <c r="AE93" s="11" t="str">
        <f t="shared" si="38"/>
        <v/>
      </c>
      <c r="AF93" s="11" t="str">
        <f t="shared" si="39"/>
        <v/>
      </c>
      <c r="AG93" s="11" t="str">
        <f t="shared" si="40"/>
        <v/>
      </c>
      <c r="AH93" s="11" t="str">
        <f t="shared" si="41"/>
        <v/>
      </c>
      <c r="AI93" s="11" t="str">
        <f t="shared" si="42"/>
        <v/>
      </c>
      <c r="AJ93" s="11" t="str">
        <f t="shared" si="43"/>
        <v/>
      </c>
      <c r="AK93" s="11" t="str">
        <f t="shared" si="46"/>
        <v/>
      </c>
      <c r="AL93" s="11" t="str">
        <f t="shared" si="47"/>
        <v/>
      </c>
      <c r="AM93" s="11" t="str">
        <f t="shared" si="50"/>
        <v/>
      </c>
      <c r="AN93" s="62" t="str">
        <f t="shared" si="48"/>
        <v/>
      </c>
      <c r="AO93" s="62" t="str">
        <f t="shared" si="49"/>
        <v/>
      </c>
      <c r="AP93" s="11" t="str">
        <f t="shared" si="44"/>
        <v/>
      </c>
      <c r="AQ93" s="11" t="str">
        <f t="shared" si="51"/>
        <v/>
      </c>
      <c r="AR93" s="12"/>
      <c r="AV93" s="14"/>
      <c r="AW93" s="14"/>
      <c r="AX93" s="42" t="str">
        <f t="shared" si="45"/>
        <v/>
      </c>
      <c r="AZ93" s="15" t="s">
        <v>5</v>
      </c>
    </row>
    <row r="94" spans="1:52" s="13" customFormat="1" ht="25.5" x14ac:dyDescent="0.2">
      <c r="A94" s="40">
        <v>85</v>
      </c>
      <c r="B94" s="41" t="str">
        <f t="shared" si="30"/>
        <v/>
      </c>
      <c r="C94" s="64"/>
      <c r="D94" s="23"/>
      <c r="E94" s="67"/>
      <c r="F94" s="67"/>
      <c r="G94" s="67"/>
      <c r="H94" s="23"/>
      <c r="I94" s="23"/>
      <c r="J94" s="23"/>
      <c r="K94" s="23"/>
      <c r="L94" s="23"/>
      <c r="M94" s="37"/>
      <c r="N94" s="23"/>
      <c r="O94" s="37"/>
      <c r="P94" s="23"/>
      <c r="Q94" s="37"/>
      <c r="R94" s="23"/>
      <c r="S94" s="23"/>
      <c r="T94" s="148"/>
      <c r="U94" s="145"/>
      <c r="V94" s="34"/>
      <c r="W94" s="10"/>
      <c r="X94" s="11" t="str">
        <f t="shared" si="31"/>
        <v/>
      </c>
      <c r="Y94" s="11" t="str">
        <f t="shared" si="32"/>
        <v/>
      </c>
      <c r="Z94" s="11" t="str">
        <f t="shared" si="33"/>
        <v/>
      </c>
      <c r="AA94" s="11" t="str">
        <f t="shared" si="34"/>
        <v/>
      </c>
      <c r="AB94" s="11" t="str">
        <f t="shared" si="35"/>
        <v/>
      </c>
      <c r="AC94" s="11" t="str">
        <f t="shared" si="36"/>
        <v/>
      </c>
      <c r="AD94" s="11" t="str">
        <f t="shared" si="37"/>
        <v/>
      </c>
      <c r="AE94" s="11" t="str">
        <f t="shared" si="38"/>
        <v/>
      </c>
      <c r="AF94" s="11" t="str">
        <f t="shared" si="39"/>
        <v/>
      </c>
      <c r="AG94" s="11" t="str">
        <f t="shared" si="40"/>
        <v/>
      </c>
      <c r="AH94" s="11" t="str">
        <f t="shared" si="41"/>
        <v/>
      </c>
      <c r="AI94" s="11" t="str">
        <f t="shared" si="42"/>
        <v/>
      </c>
      <c r="AJ94" s="11" t="str">
        <f t="shared" si="43"/>
        <v/>
      </c>
      <c r="AK94" s="11" t="str">
        <f t="shared" si="46"/>
        <v/>
      </c>
      <c r="AL94" s="11" t="str">
        <f t="shared" si="47"/>
        <v/>
      </c>
      <c r="AM94" s="11" t="str">
        <f t="shared" si="50"/>
        <v/>
      </c>
      <c r="AN94" s="62" t="str">
        <f t="shared" si="48"/>
        <v/>
      </c>
      <c r="AO94" s="62" t="str">
        <f t="shared" si="49"/>
        <v/>
      </c>
      <c r="AP94" s="11" t="str">
        <f t="shared" si="44"/>
        <v/>
      </c>
      <c r="AQ94" s="11" t="str">
        <f t="shared" si="51"/>
        <v/>
      </c>
      <c r="AR94" s="12"/>
      <c r="AV94" s="14"/>
      <c r="AW94" s="14"/>
      <c r="AX94" s="42" t="str">
        <f t="shared" si="45"/>
        <v/>
      </c>
      <c r="AZ94" s="15" t="s">
        <v>5</v>
      </c>
    </row>
    <row r="95" spans="1:52" s="13" customFormat="1" ht="25.5" x14ac:dyDescent="0.2">
      <c r="A95" s="40">
        <v>86</v>
      </c>
      <c r="B95" s="41" t="str">
        <f t="shared" si="30"/>
        <v/>
      </c>
      <c r="C95" s="64"/>
      <c r="D95" s="23"/>
      <c r="E95" s="67"/>
      <c r="F95" s="67"/>
      <c r="G95" s="67"/>
      <c r="H95" s="23"/>
      <c r="I95" s="23"/>
      <c r="J95" s="23"/>
      <c r="K95" s="23"/>
      <c r="L95" s="23"/>
      <c r="M95" s="37"/>
      <c r="N95" s="23"/>
      <c r="O95" s="37"/>
      <c r="P95" s="23"/>
      <c r="Q95" s="37"/>
      <c r="R95" s="23"/>
      <c r="S95" s="23"/>
      <c r="T95" s="148"/>
      <c r="U95" s="145"/>
      <c r="V95" s="34"/>
      <c r="W95" s="10"/>
      <c r="X95" s="11" t="str">
        <f t="shared" si="31"/>
        <v/>
      </c>
      <c r="Y95" s="11" t="str">
        <f t="shared" si="32"/>
        <v/>
      </c>
      <c r="Z95" s="11" t="str">
        <f t="shared" si="33"/>
        <v/>
      </c>
      <c r="AA95" s="11" t="str">
        <f t="shared" si="34"/>
        <v/>
      </c>
      <c r="AB95" s="11" t="str">
        <f t="shared" si="35"/>
        <v/>
      </c>
      <c r="AC95" s="11" t="str">
        <f t="shared" si="36"/>
        <v/>
      </c>
      <c r="AD95" s="11" t="str">
        <f t="shared" si="37"/>
        <v/>
      </c>
      <c r="AE95" s="11" t="str">
        <f t="shared" si="38"/>
        <v/>
      </c>
      <c r="AF95" s="11" t="str">
        <f t="shared" si="39"/>
        <v/>
      </c>
      <c r="AG95" s="11" t="str">
        <f t="shared" si="40"/>
        <v/>
      </c>
      <c r="AH95" s="11" t="str">
        <f t="shared" si="41"/>
        <v/>
      </c>
      <c r="AI95" s="11" t="str">
        <f t="shared" si="42"/>
        <v/>
      </c>
      <c r="AJ95" s="11" t="str">
        <f t="shared" si="43"/>
        <v/>
      </c>
      <c r="AK95" s="11" t="str">
        <f t="shared" si="46"/>
        <v/>
      </c>
      <c r="AL95" s="11" t="str">
        <f t="shared" si="47"/>
        <v/>
      </c>
      <c r="AM95" s="11" t="str">
        <f t="shared" si="50"/>
        <v/>
      </c>
      <c r="AN95" s="62" t="str">
        <f t="shared" si="48"/>
        <v/>
      </c>
      <c r="AO95" s="62" t="str">
        <f t="shared" si="49"/>
        <v/>
      </c>
      <c r="AP95" s="11" t="str">
        <f t="shared" si="44"/>
        <v/>
      </c>
      <c r="AQ95" s="11" t="str">
        <f t="shared" si="51"/>
        <v/>
      </c>
      <c r="AR95" s="12"/>
      <c r="AV95" s="14"/>
      <c r="AW95" s="14"/>
      <c r="AX95" s="42" t="str">
        <f t="shared" si="45"/>
        <v/>
      </c>
      <c r="AZ95" s="15" t="s">
        <v>5</v>
      </c>
    </row>
    <row r="96" spans="1:52" s="13" customFormat="1" ht="25.5" x14ac:dyDescent="0.2">
      <c r="A96" s="40">
        <v>87</v>
      </c>
      <c r="B96" s="41" t="str">
        <f t="shared" si="30"/>
        <v/>
      </c>
      <c r="C96" s="64"/>
      <c r="D96" s="23"/>
      <c r="E96" s="67"/>
      <c r="F96" s="67"/>
      <c r="G96" s="67"/>
      <c r="H96" s="23"/>
      <c r="I96" s="23"/>
      <c r="J96" s="23"/>
      <c r="K96" s="23"/>
      <c r="L96" s="23"/>
      <c r="M96" s="37"/>
      <c r="N96" s="23"/>
      <c r="O96" s="37"/>
      <c r="P96" s="23"/>
      <c r="Q96" s="37"/>
      <c r="R96" s="23"/>
      <c r="S96" s="23"/>
      <c r="T96" s="148"/>
      <c r="U96" s="145"/>
      <c r="V96" s="34"/>
      <c r="W96" s="10"/>
      <c r="X96" s="11" t="str">
        <f t="shared" si="31"/>
        <v/>
      </c>
      <c r="Y96" s="11" t="str">
        <f t="shared" si="32"/>
        <v/>
      </c>
      <c r="Z96" s="11" t="str">
        <f t="shared" si="33"/>
        <v/>
      </c>
      <c r="AA96" s="11" t="str">
        <f t="shared" si="34"/>
        <v/>
      </c>
      <c r="AB96" s="11" t="str">
        <f t="shared" si="35"/>
        <v/>
      </c>
      <c r="AC96" s="11" t="str">
        <f t="shared" si="36"/>
        <v/>
      </c>
      <c r="AD96" s="11" t="str">
        <f t="shared" si="37"/>
        <v/>
      </c>
      <c r="AE96" s="11" t="str">
        <f t="shared" si="38"/>
        <v/>
      </c>
      <c r="AF96" s="11" t="str">
        <f t="shared" si="39"/>
        <v/>
      </c>
      <c r="AG96" s="11" t="str">
        <f t="shared" si="40"/>
        <v/>
      </c>
      <c r="AH96" s="11" t="str">
        <f t="shared" si="41"/>
        <v/>
      </c>
      <c r="AI96" s="11" t="str">
        <f t="shared" si="42"/>
        <v/>
      </c>
      <c r="AJ96" s="11" t="str">
        <f t="shared" si="43"/>
        <v/>
      </c>
      <c r="AK96" s="11" t="str">
        <f t="shared" si="46"/>
        <v/>
      </c>
      <c r="AL96" s="11" t="str">
        <f t="shared" si="47"/>
        <v/>
      </c>
      <c r="AM96" s="11" t="str">
        <f t="shared" si="50"/>
        <v/>
      </c>
      <c r="AN96" s="62" t="str">
        <f t="shared" si="48"/>
        <v/>
      </c>
      <c r="AO96" s="62" t="str">
        <f t="shared" si="49"/>
        <v/>
      </c>
      <c r="AP96" s="11" t="str">
        <f t="shared" si="44"/>
        <v/>
      </c>
      <c r="AQ96" s="11" t="str">
        <f t="shared" si="51"/>
        <v/>
      </c>
      <c r="AR96" s="12"/>
      <c r="AV96" s="14"/>
      <c r="AW96" s="14"/>
      <c r="AX96" s="42" t="str">
        <f t="shared" si="45"/>
        <v/>
      </c>
      <c r="AZ96" s="15" t="s">
        <v>5</v>
      </c>
    </row>
    <row r="97" spans="1:52" s="13" customFormat="1" ht="25.5" x14ac:dyDescent="0.2">
      <c r="A97" s="40">
        <v>88</v>
      </c>
      <c r="B97" s="41" t="str">
        <f t="shared" si="30"/>
        <v/>
      </c>
      <c r="C97" s="64"/>
      <c r="D97" s="23"/>
      <c r="E97" s="67"/>
      <c r="F97" s="67"/>
      <c r="G97" s="67"/>
      <c r="H97" s="23"/>
      <c r="I97" s="23"/>
      <c r="J97" s="23"/>
      <c r="K97" s="23"/>
      <c r="L97" s="23"/>
      <c r="M97" s="37"/>
      <c r="N97" s="23"/>
      <c r="O97" s="37"/>
      <c r="P97" s="23"/>
      <c r="Q97" s="37"/>
      <c r="R97" s="23"/>
      <c r="S97" s="23"/>
      <c r="T97" s="148"/>
      <c r="U97" s="145"/>
      <c r="V97" s="34"/>
      <c r="W97" s="10"/>
      <c r="X97" s="11" t="str">
        <f t="shared" si="31"/>
        <v/>
      </c>
      <c r="Y97" s="11" t="str">
        <f t="shared" si="32"/>
        <v/>
      </c>
      <c r="Z97" s="11" t="str">
        <f t="shared" si="33"/>
        <v/>
      </c>
      <c r="AA97" s="11" t="str">
        <f t="shared" si="34"/>
        <v/>
      </c>
      <c r="AB97" s="11" t="str">
        <f t="shared" si="35"/>
        <v/>
      </c>
      <c r="AC97" s="11" t="str">
        <f t="shared" si="36"/>
        <v/>
      </c>
      <c r="AD97" s="11" t="str">
        <f t="shared" si="37"/>
        <v/>
      </c>
      <c r="AE97" s="11" t="str">
        <f t="shared" si="38"/>
        <v/>
      </c>
      <c r="AF97" s="11" t="str">
        <f t="shared" si="39"/>
        <v/>
      </c>
      <c r="AG97" s="11" t="str">
        <f t="shared" si="40"/>
        <v/>
      </c>
      <c r="AH97" s="11" t="str">
        <f t="shared" si="41"/>
        <v/>
      </c>
      <c r="AI97" s="11" t="str">
        <f t="shared" si="42"/>
        <v/>
      </c>
      <c r="AJ97" s="11" t="str">
        <f t="shared" si="43"/>
        <v/>
      </c>
      <c r="AK97" s="11" t="str">
        <f t="shared" si="46"/>
        <v/>
      </c>
      <c r="AL97" s="11" t="str">
        <f t="shared" si="47"/>
        <v/>
      </c>
      <c r="AM97" s="11" t="str">
        <f t="shared" si="50"/>
        <v/>
      </c>
      <c r="AN97" s="62" t="str">
        <f t="shared" si="48"/>
        <v/>
      </c>
      <c r="AO97" s="62" t="str">
        <f t="shared" si="49"/>
        <v/>
      </c>
      <c r="AP97" s="11" t="str">
        <f t="shared" si="44"/>
        <v/>
      </c>
      <c r="AQ97" s="11" t="str">
        <f t="shared" si="51"/>
        <v/>
      </c>
      <c r="AR97" s="12"/>
      <c r="AV97" s="14"/>
      <c r="AW97" s="14"/>
      <c r="AX97" s="42" t="str">
        <f t="shared" si="45"/>
        <v/>
      </c>
      <c r="AZ97" s="15" t="s">
        <v>5</v>
      </c>
    </row>
    <row r="98" spans="1:52" s="13" customFormat="1" ht="25.5" x14ac:dyDescent="0.2">
      <c r="A98" s="40">
        <v>89</v>
      </c>
      <c r="B98" s="41" t="str">
        <f t="shared" si="30"/>
        <v/>
      </c>
      <c r="C98" s="64"/>
      <c r="D98" s="23"/>
      <c r="E98" s="67"/>
      <c r="F98" s="67"/>
      <c r="G98" s="67"/>
      <c r="H98" s="23"/>
      <c r="I98" s="23"/>
      <c r="J98" s="23"/>
      <c r="K98" s="23"/>
      <c r="L98" s="23"/>
      <c r="M98" s="37"/>
      <c r="N98" s="23"/>
      <c r="O98" s="37"/>
      <c r="P98" s="23"/>
      <c r="Q98" s="37"/>
      <c r="R98" s="23"/>
      <c r="S98" s="23"/>
      <c r="T98" s="148"/>
      <c r="U98" s="145"/>
      <c r="V98" s="34"/>
      <c r="W98" s="10"/>
      <c r="X98" s="11" t="str">
        <f t="shared" si="31"/>
        <v/>
      </c>
      <c r="Y98" s="11" t="str">
        <f t="shared" si="32"/>
        <v/>
      </c>
      <c r="Z98" s="11" t="str">
        <f t="shared" si="33"/>
        <v/>
      </c>
      <c r="AA98" s="11" t="str">
        <f t="shared" si="34"/>
        <v/>
      </c>
      <c r="AB98" s="11" t="str">
        <f t="shared" si="35"/>
        <v/>
      </c>
      <c r="AC98" s="11" t="str">
        <f t="shared" si="36"/>
        <v/>
      </c>
      <c r="AD98" s="11" t="str">
        <f t="shared" si="37"/>
        <v/>
      </c>
      <c r="AE98" s="11" t="str">
        <f t="shared" si="38"/>
        <v/>
      </c>
      <c r="AF98" s="11" t="str">
        <f t="shared" si="39"/>
        <v/>
      </c>
      <c r="AG98" s="11" t="str">
        <f t="shared" si="40"/>
        <v/>
      </c>
      <c r="AH98" s="11" t="str">
        <f t="shared" si="41"/>
        <v/>
      </c>
      <c r="AI98" s="11" t="str">
        <f t="shared" si="42"/>
        <v/>
      </c>
      <c r="AJ98" s="11" t="str">
        <f t="shared" si="43"/>
        <v/>
      </c>
      <c r="AK98" s="11" t="str">
        <f t="shared" si="46"/>
        <v/>
      </c>
      <c r="AL98" s="11" t="str">
        <f t="shared" si="47"/>
        <v/>
      </c>
      <c r="AM98" s="11" t="str">
        <f t="shared" si="50"/>
        <v/>
      </c>
      <c r="AN98" s="62" t="str">
        <f t="shared" si="48"/>
        <v/>
      </c>
      <c r="AO98" s="62" t="str">
        <f t="shared" si="49"/>
        <v/>
      </c>
      <c r="AP98" s="11" t="str">
        <f t="shared" si="44"/>
        <v/>
      </c>
      <c r="AQ98" s="11" t="str">
        <f t="shared" si="51"/>
        <v/>
      </c>
      <c r="AR98" s="12"/>
      <c r="AV98" s="14"/>
      <c r="AW98" s="14"/>
      <c r="AX98" s="42" t="str">
        <f t="shared" si="45"/>
        <v/>
      </c>
      <c r="AZ98" s="15" t="s">
        <v>5</v>
      </c>
    </row>
    <row r="99" spans="1:52" s="13" customFormat="1" ht="25.5" x14ac:dyDescent="0.2">
      <c r="A99" s="40">
        <v>90</v>
      </c>
      <c r="B99" s="41" t="str">
        <f t="shared" si="30"/>
        <v/>
      </c>
      <c r="C99" s="64"/>
      <c r="D99" s="23"/>
      <c r="E99" s="67"/>
      <c r="F99" s="67"/>
      <c r="G99" s="67"/>
      <c r="H99" s="23"/>
      <c r="I99" s="23"/>
      <c r="J99" s="23"/>
      <c r="K99" s="23"/>
      <c r="L99" s="23"/>
      <c r="M99" s="37"/>
      <c r="N99" s="23"/>
      <c r="O99" s="37"/>
      <c r="P99" s="23"/>
      <c r="Q99" s="37"/>
      <c r="R99" s="23"/>
      <c r="S99" s="23"/>
      <c r="T99" s="148"/>
      <c r="U99" s="145"/>
      <c r="V99" s="34"/>
      <c r="W99" s="10"/>
      <c r="X99" s="11" t="str">
        <f t="shared" si="31"/>
        <v/>
      </c>
      <c r="Y99" s="11" t="str">
        <f t="shared" si="32"/>
        <v/>
      </c>
      <c r="Z99" s="11" t="str">
        <f t="shared" si="33"/>
        <v/>
      </c>
      <c r="AA99" s="11" t="str">
        <f t="shared" si="34"/>
        <v/>
      </c>
      <c r="AB99" s="11" t="str">
        <f t="shared" si="35"/>
        <v/>
      </c>
      <c r="AC99" s="11" t="str">
        <f t="shared" si="36"/>
        <v/>
      </c>
      <c r="AD99" s="11" t="str">
        <f t="shared" si="37"/>
        <v/>
      </c>
      <c r="AE99" s="11" t="str">
        <f t="shared" si="38"/>
        <v/>
      </c>
      <c r="AF99" s="11" t="str">
        <f t="shared" si="39"/>
        <v/>
      </c>
      <c r="AG99" s="11" t="str">
        <f t="shared" si="40"/>
        <v/>
      </c>
      <c r="AH99" s="11" t="str">
        <f t="shared" si="41"/>
        <v/>
      </c>
      <c r="AI99" s="11" t="str">
        <f t="shared" si="42"/>
        <v/>
      </c>
      <c r="AJ99" s="11" t="str">
        <f t="shared" si="43"/>
        <v/>
      </c>
      <c r="AK99" s="11" t="str">
        <f t="shared" si="46"/>
        <v/>
      </c>
      <c r="AL99" s="11" t="str">
        <f t="shared" si="47"/>
        <v/>
      </c>
      <c r="AM99" s="11" t="str">
        <f t="shared" si="50"/>
        <v/>
      </c>
      <c r="AN99" s="62" t="str">
        <f t="shared" si="48"/>
        <v/>
      </c>
      <c r="AO99" s="62" t="str">
        <f t="shared" si="49"/>
        <v/>
      </c>
      <c r="AP99" s="11" t="str">
        <f t="shared" si="44"/>
        <v/>
      </c>
      <c r="AQ99" s="11" t="str">
        <f t="shared" si="51"/>
        <v/>
      </c>
      <c r="AR99" s="12"/>
      <c r="AV99" s="14"/>
      <c r="AW99" s="14"/>
      <c r="AX99" s="42" t="str">
        <f t="shared" si="45"/>
        <v/>
      </c>
      <c r="AZ99" s="15" t="s">
        <v>5</v>
      </c>
    </row>
    <row r="100" spans="1:52" s="13" customFormat="1" ht="25.5" x14ac:dyDescent="0.2">
      <c r="A100" s="40">
        <v>91</v>
      </c>
      <c r="B100" s="41" t="str">
        <f t="shared" si="30"/>
        <v/>
      </c>
      <c r="C100" s="64"/>
      <c r="D100" s="23"/>
      <c r="E100" s="67"/>
      <c r="F100" s="67"/>
      <c r="G100" s="67"/>
      <c r="H100" s="23"/>
      <c r="I100" s="23"/>
      <c r="J100" s="23"/>
      <c r="K100" s="23"/>
      <c r="L100" s="23"/>
      <c r="M100" s="37"/>
      <c r="N100" s="23"/>
      <c r="O100" s="37"/>
      <c r="P100" s="23"/>
      <c r="Q100" s="37"/>
      <c r="R100" s="23"/>
      <c r="S100" s="23"/>
      <c r="T100" s="148"/>
      <c r="U100" s="145"/>
      <c r="V100" s="34"/>
      <c r="W100" s="10"/>
      <c r="X100" s="11" t="str">
        <f t="shared" si="31"/>
        <v/>
      </c>
      <c r="Y100" s="11" t="str">
        <f t="shared" si="32"/>
        <v/>
      </c>
      <c r="Z100" s="11" t="str">
        <f t="shared" si="33"/>
        <v/>
      </c>
      <c r="AA100" s="11" t="str">
        <f t="shared" si="34"/>
        <v/>
      </c>
      <c r="AB100" s="11" t="str">
        <f t="shared" si="35"/>
        <v/>
      </c>
      <c r="AC100" s="11" t="str">
        <f t="shared" si="36"/>
        <v/>
      </c>
      <c r="AD100" s="11" t="str">
        <f t="shared" si="37"/>
        <v/>
      </c>
      <c r="AE100" s="11" t="str">
        <f t="shared" si="38"/>
        <v/>
      </c>
      <c r="AF100" s="11" t="str">
        <f t="shared" si="39"/>
        <v/>
      </c>
      <c r="AG100" s="11" t="str">
        <f t="shared" si="40"/>
        <v/>
      </c>
      <c r="AH100" s="11" t="str">
        <f t="shared" si="41"/>
        <v/>
      </c>
      <c r="AI100" s="11" t="str">
        <f t="shared" si="42"/>
        <v/>
      </c>
      <c r="AJ100" s="11" t="str">
        <f t="shared" si="43"/>
        <v/>
      </c>
      <c r="AK100" s="11" t="str">
        <f t="shared" si="46"/>
        <v/>
      </c>
      <c r="AL100" s="11" t="str">
        <f t="shared" si="47"/>
        <v/>
      </c>
      <c r="AM100" s="11" t="str">
        <f t="shared" si="50"/>
        <v/>
      </c>
      <c r="AN100" s="62" t="str">
        <f t="shared" si="48"/>
        <v/>
      </c>
      <c r="AO100" s="62" t="str">
        <f t="shared" si="49"/>
        <v/>
      </c>
      <c r="AP100" s="11" t="str">
        <f t="shared" si="44"/>
        <v/>
      </c>
      <c r="AQ100" s="11" t="str">
        <f t="shared" si="51"/>
        <v/>
      </c>
      <c r="AR100" s="12"/>
      <c r="AV100" s="14"/>
      <c r="AW100" s="14"/>
      <c r="AX100" s="42" t="str">
        <f t="shared" si="45"/>
        <v/>
      </c>
      <c r="AZ100" s="15" t="s">
        <v>5</v>
      </c>
    </row>
    <row r="101" spans="1:52" s="13" customFormat="1" ht="25.5" x14ac:dyDescent="0.2">
      <c r="A101" s="40">
        <v>92</v>
      </c>
      <c r="B101" s="41" t="str">
        <f t="shared" si="30"/>
        <v/>
      </c>
      <c r="C101" s="64"/>
      <c r="D101" s="23"/>
      <c r="E101" s="67"/>
      <c r="F101" s="67"/>
      <c r="G101" s="67"/>
      <c r="H101" s="23"/>
      <c r="I101" s="23"/>
      <c r="J101" s="23"/>
      <c r="K101" s="23"/>
      <c r="L101" s="23"/>
      <c r="M101" s="37"/>
      <c r="N101" s="23"/>
      <c r="O101" s="37"/>
      <c r="P101" s="23"/>
      <c r="Q101" s="37"/>
      <c r="R101" s="23"/>
      <c r="S101" s="23"/>
      <c r="T101" s="148"/>
      <c r="U101" s="145"/>
      <c r="V101" s="34"/>
      <c r="W101" s="10"/>
      <c r="X101" s="11" t="str">
        <f t="shared" si="31"/>
        <v/>
      </c>
      <c r="Y101" s="11" t="str">
        <f t="shared" si="32"/>
        <v/>
      </c>
      <c r="Z101" s="11" t="str">
        <f t="shared" si="33"/>
        <v/>
      </c>
      <c r="AA101" s="11" t="str">
        <f t="shared" si="34"/>
        <v/>
      </c>
      <c r="AB101" s="11" t="str">
        <f t="shared" si="35"/>
        <v/>
      </c>
      <c r="AC101" s="11" t="str">
        <f t="shared" si="36"/>
        <v/>
      </c>
      <c r="AD101" s="11" t="str">
        <f t="shared" si="37"/>
        <v/>
      </c>
      <c r="AE101" s="11" t="str">
        <f t="shared" si="38"/>
        <v/>
      </c>
      <c r="AF101" s="11" t="str">
        <f t="shared" si="39"/>
        <v/>
      </c>
      <c r="AG101" s="11" t="str">
        <f t="shared" si="40"/>
        <v/>
      </c>
      <c r="AH101" s="11" t="str">
        <f t="shared" si="41"/>
        <v/>
      </c>
      <c r="AI101" s="11" t="str">
        <f t="shared" si="42"/>
        <v/>
      </c>
      <c r="AJ101" s="11" t="str">
        <f t="shared" si="43"/>
        <v/>
      </c>
      <c r="AK101" s="11" t="str">
        <f t="shared" si="46"/>
        <v/>
      </c>
      <c r="AL101" s="11" t="str">
        <f t="shared" si="47"/>
        <v/>
      </c>
      <c r="AM101" s="11" t="str">
        <f t="shared" si="50"/>
        <v/>
      </c>
      <c r="AN101" s="62" t="str">
        <f t="shared" si="48"/>
        <v/>
      </c>
      <c r="AO101" s="62" t="str">
        <f t="shared" si="49"/>
        <v/>
      </c>
      <c r="AP101" s="11" t="str">
        <f t="shared" si="44"/>
        <v/>
      </c>
      <c r="AQ101" s="11" t="str">
        <f t="shared" si="51"/>
        <v/>
      </c>
      <c r="AR101" s="12"/>
      <c r="AV101" s="14"/>
      <c r="AW101" s="14"/>
      <c r="AX101" s="42" t="str">
        <f t="shared" si="45"/>
        <v/>
      </c>
      <c r="AZ101" s="15" t="s">
        <v>5</v>
      </c>
    </row>
    <row r="102" spans="1:52" s="13" customFormat="1" ht="25.5" x14ac:dyDescent="0.2">
      <c r="A102" s="40">
        <v>93</v>
      </c>
      <c r="B102" s="41" t="str">
        <f t="shared" si="30"/>
        <v/>
      </c>
      <c r="C102" s="64"/>
      <c r="D102" s="23"/>
      <c r="E102" s="67"/>
      <c r="F102" s="67"/>
      <c r="G102" s="67"/>
      <c r="H102" s="23"/>
      <c r="I102" s="23"/>
      <c r="J102" s="23"/>
      <c r="K102" s="23"/>
      <c r="L102" s="23"/>
      <c r="M102" s="37"/>
      <c r="N102" s="23"/>
      <c r="O102" s="37"/>
      <c r="P102" s="23"/>
      <c r="Q102" s="37"/>
      <c r="R102" s="23"/>
      <c r="S102" s="23"/>
      <c r="T102" s="148"/>
      <c r="U102" s="145"/>
      <c r="V102" s="34"/>
      <c r="W102" s="10"/>
      <c r="X102" s="11" t="str">
        <f t="shared" si="31"/>
        <v/>
      </c>
      <c r="Y102" s="11" t="str">
        <f t="shared" si="32"/>
        <v/>
      </c>
      <c r="Z102" s="11" t="str">
        <f t="shared" si="33"/>
        <v/>
      </c>
      <c r="AA102" s="11" t="str">
        <f t="shared" si="34"/>
        <v/>
      </c>
      <c r="AB102" s="11" t="str">
        <f t="shared" si="35"/>
        <v/>
      </c>
      <c r="AC102" s="11" t="str">
        <f t="shared" si="36"/>
        <v/>
      </c>
      <c r="AD102" s="11" t="str">
        <f t="shared" si="37"/>
        <v/>
      </c>
      <c r="AE102" s="11" t="str">
        <f t="shared" si="38"/>
        <v/>
      </c>
      <c r="AF102" s="11" t="str">
        <f t="shared" si="39"/>
        <v/>
      </c>
      <c r="AG102" s="11" t="str">
        <f t="shared" si="40"/>
        <v/>
      </c>
      <c r="AH102" s="11" t="str">
        <f t="shared" si="41"/>
        <v/>
      </c>
      <c r="AI102" s="11" t="str">
        <f t="shared" si="42"/>
        <v/>
      </c>
      <c r="AJ102" s="11" t="str">
        <f t="shared" si="43"/>
        <v/>
      </c>
      <c r="AK102" s="11" t="str">
        <f t="shared" si="46"/>
        <v/>
      </c>
      <c r="AL102" s="11" t="str">
        <f t="shared" si="47"/>
        <v/>
      </c>
      <c r="AM102" s="11" t="str">
        <f t="shared" si="50"/>
        <v/>
      </c>
      <c r="AN102" s="62" t="str">
        <f t="shared" si="48"/>
        <v/>
      </c>
      <c r="AO102" s="62" t="str">
        <f t="shared" si="49"/>
        <v/>
      </c>
      <c r="AP102" s="11" t="str">
        <f t="shared" si="44"/>
        <v/>
      </c>
      <c r="AQ102" s="11" t="str">
        <f t="shared" si="51"/>
        <v/>
      </c>
      <c r="AR102" s="12"/>
      <c r="AV102" s="14"/>
      <c r="AW102" s="14"/>
      <c r="AX102" s="42" t="str">
        <f t="shared" si="45"/>
        <v/>
      </c>
      <c r="AZ102" s="15" t="s">
        <v>5</v>
      </c>
    </row>
    <row r="103" spans="1:52" s="13" customFormat="1" ht="25.5" x14ac:dyDescent="0.2">
      <c r="A103" s="40">
        <v>94</v>
      </c>
      <c r="B103" s="41" t="str">
        <f t="shared" si="30"/>
        <v/>
      </c>
      <c r="C103" s="64"/>
      <c r="D103" s="23"/>
      <c r="E103" s="67"/>
      <c r="F103" s="67"/>
      <c r="G103" s="67"/>
      <c r="H103" s="23"/>
      <c r="I103" s="23"/>
      <c r="J103" s="23"/>
      <c r="K103" s="23"/>
      <c r="L103" s="23"/>
      <c r="M103" s="37"/>
      <c r="N103" s="23"/>
      <c r="O103" s="37"/>
      <c r="P103" s="23"/>
      <c r="Q103" s="37"/>
      <c r="R103" s="23"/>
      <c r="S103" s="23"/>
      <c r="T103" s="148"/>
      <c r="U103" s="145"/>
      <c r="V103" s="34"/>
      <c r="W103" s="10"/>
      <c r="X103" s="11" t="str">
        <f t="shared" si="31"/>
        <v/>
      </c>
      <c r="Y103" s="11" t="str">
        <f t="shared" si="32"/>
        <v/>
      </c>
      <c r="Z103" s="11" t="str">
        <f t="shared" si="33"/>
        <v/>
      </c>
      <c r="AA103" s="11" t="str">
        <f t="shared" si="34"/>
        <v/>
      </c>
      <c r="AB103" s="11" t="str">
        <f t="shared" si="35"/>
        <v/>
      </c>
      <c r="AC103" s="11" t="str">
        <f t="shared" si="36"/>
        <v/>
      </c>
      <c r="AD103" s="11" t="str">
        <f t="shared" si="37"/>
        <v/>
      </c>
      <c r="AE103" s="11" t="str">
        <f t="shared" si="38"/>
        <v/>
      </c>
      <c r="AF103" s="11" t="str">
        <f t="shared" si="39"/>
        <v/>
      </c>
      <c r="AG103" s="11" t="str">
        <f t="shared" si="40"/>
        <v/>
      </c>
      <c r="AH103" s="11" t="str">
        <f t="shared" si="41"/>
        <v/>
      </c>
      <c r="AI103" s="11" t="str">
        <f t="shared" si="42"/>
        <v/>
      </c>
      <c r="AJ103" s="11" t="str">
        <f t="shared" si="43"/>
        <v/>
      </c>
      <c r="AK103" s="11" t="str">
        <f t="shared" si="46"/>
        <v/>
      </c>
      <c r="AL103" s="11" t="str">
        <f t="shared" si="47"/>
        <v/>
      </c>
      <c r="AM103" s="11" t="str">
        <f t="shared" si="50"/>
        <v/>
      </c>
      <c r="AN103" s="62" t="str">
        <f t="shared" si="48"/>
        <v/>
      </c>
      <c r="AO103" s="62" t="str">
        <f t="shared" si="49"/>
        <v/>
      </c>
      <c r="AP103" s="11" t="str">
        <f t="shared" si="44"/>
        <v/>
      </c>
      <c r="AQ103" s="11" t="str">
        <f t="shared" si="51"/>
        <v/>
      </c>
      <c r="AR103" s="12"/>
      <c r="AV103" s="14"/>
      <c r="AW103" s="14"/>
      <c r="AX103" s="42" t="str">
        <f t="shared" si="45"/>
        <v/>
      </c>
      <c r="AZ103" s="15" t="s">
        <v>5</v>
      </c>
    </row>
    <row r="104" spans="1:52" s="13" customFormat="1" ht="25.5" x14ac:dyDescent="0.2">
      <c r="A104" s="40">
        <v>95</v>
      </c>
      <c r="B104" s="41" t="str">
        <f t="shared" si="30"/>
        <v/>
      </c>
      <c r="C104" s="64"/>
      <c r="D104" s="23"/>
      <c r="E104" s="67"/>
      <c r="F104" s="67"/>
      <c r="G104" s="67"/>
      <c r="H104" s="23"/>
      <c r="I104" s="23"/>
      <c r="J104" s="23"/>
      <c r="K104" s="23"/>
      <c r="L104" s="23"/>
      <c r="M104" s="37"/>
      <c r="N104" s="23"/>
      <c r="O104" s="37"/>
      <c r="P104" s="23"/>
      <c r="Q104" s="37"/>
      <c r="R104" s="23"/>
      <c r="S104" s="23"/>
      <c r="T104" s="148"/>
      <c r="U104" s="145"/>
      <c r="V104" s="34"/>
      <c r="W104" s="10"/>
      <c r="X104" s="11" t="str">
        <f t="shared" si="31"/>
        <v/>
      </c>
      <c r="Y104" s="11" t="str">
        <f t="shared" si="32"/>
        <v/>
      </c>
      <c r="Z104" s="11" t="str">
        <f t="shared" si="33"/>
        <v/>
      </c>
      <c r="AA104" s="11" t="str">
        <f t="shared" si="34"/>
        <v/>
      </c>
      <c r="AB104" s="11" t="str">
        <f t="shared" si="35"/>
        <v/>
      </c>
      <c r="AC104" s="11" t="str">
        <f t="shared" si="36"/>
        <v/>
      </c>
      <c r="AD104" s="11" t="str">
        <f t="shared" si="37"/>
        <v/>
      </c>
      <c r="AE104" s="11" t="str">
        <f t="shared" si="38"/>
        <v/>
      </c>
      <c r="AF104" s="11" t="str">
        <f t="shared" si="39"/>
        <v/>
      </c>
      <c r="AG104" s="11" t="str">
        <f t="shared" si="40"/>
        <v/>
      </c>
      <c r="AH104" s="11" t="str">
        <f t="shared" si="41"/>
        <v/>
      </c>
      <c r="AI104" s="11" t="str">
        <f t="shared" si="42"/>
        <v/>
      </c>
      <c r="AJ104" s="11" t="str">
        <f t="shared" si="43"/>
        <v/>
      </c>
      <c r="AK104" s="11" t="str">
        <f t="shared" si="46"/>
        <v/>
      </c>
      <c r="AL104" s="11" t="str">
        <f t="shared" si="47"/>
        <v/>
      </c>
      <c r="AM104" s="11" t="str">
        <f t="shared" si="50"/>
        <v/>
      </c>
      <c r="AN104" s="62" t="str">
        <f t="shared" si="48"/>
        <v/>
      </c>
      <c r="AO104" s="62" t="str">
        <f t="shared" si="49"/>
        <v/>
      </c>
      <c r="AP104" s="11" t="str">
        <f t="shared" si="44"/>
        <v/>
      </c>
      <c r="AQ104" s="11" t="str">
        <f t="shared" si="51"/>
        <v/>
      </c>
      <c r="AR104" s="12"/>
      <c r="AV104" s="14"/>
      <c r="AW104" s="14"/>
      <c r="AX104" s="42" t="str">
        <f t="shared" si="45"/>
        <v/>
      </c>
      <c r="AZ104" s="15" t="s">
        <v>5</v>
      </c>
    </row>
    <row r="105" spans="1:52" s="13" customFormat="1" ht="25.5" x14ac:dyDescent="0.2">
      <c r="A105" s="40">
        <v>96</v>
      </c>
      <c r="B105" s="41" t="str">
        <f t="shared" si="30"/>
        <v/>
      </c>
      <c r="C105" s="64"/>
      <c r="D105" s="23"/>
      <c r="E105" s="67"/>
      <c r="F105" s="67"/>
      <c r="G105" s="67"/>
      <c r="H105" s="23"/>
      <c r="I105" s="23"/>
      <c r="J105" s="23"/>
      <c r="K105" s="23"/>
      <c r="L105" s="23"/>
      <c r="M105" s="37"/>
      <c r="N105" s="23"/>
      <c r="O105" s="37"/>
      <c r="P105" s="23"/>
      <c r="Q105" s="37"/>
      <c r="R105" s="23"/>
      <c r="S105" s="23"/>
      <c r="T105" s="148"/>
      <c r="U105" s="145"/>
      <c r="V105" s="34"/>
      <c r="W105" s="10"/>
      <c r="X105" s="11" t="str">
        <f t="shared" si="31"/>
        <v/>
      </c>
      <c r="Y105" s="11" t="str">
        <f t="shared" si="32"/>
        <v/>
      </c>
      <c r="Z105" s="11" t="str">
        <f t="shared" si="33"/>
        <v/>
      </c>
      <c r="AA105" s="11" t="str">
        <f t="shared" si="34"/>
        <v/>
      </c>
      <c r="AB105" s="11" t="str">
        <f t="shared" si="35"/>
        <v/>
      </c>
      <c r="AC105" s="11" t="str">
        <f t="shared" si="36"/>
        <v/>
      </c>
      <c r="AD105" s="11" t="str">
        <f t="shared" si="37"/>
        <v/>
      </c>
      <c r="AE105" s="11" t="str">
        <f t="shared" si="38"/>
        <v/>
      </c>
      <c r="AF105" s="11" t="str">
        <f t="shared" si="39"/>
        <v/>
      </c>
      <c r="AG105" s="11" t="str">
        <f t="shared" si="40"/>
        <v/>
      </c>
      <c r="AH105" s="11" t="str">
        <f t="shared" si="41"/>
        <v/>
      </c>
      <c r="AI105" s="11" t="str">
        <f t="shared" si="42"/>
        <v/>
      </c>
      <c r="AJ105" s="11" t="str">
        <f t="shared" si="43"/>
        <v/>
      </c>
      <c r="AK105" s="11" t="str">
        <f t="shared" si="46"/>
        <v/>
      </c>
      <c r="AL105" s="11" t="str">
        <f t="shared" si="47"/>
        <v/>
      </c>
      <c r="AM105" s="11" t="str">
        <f t="shared" si="50"/>
        <v/>
      </c>
      <c r="AN105" s="62" t="str">
        <f t="shared" si="48"/>
        <v/>
      </c>
      <c r="AO105" s="62" t="str">
        <f t="shared" si="49"/>
        <v/>
      </c>
      <c r="AP105" s="11" t="str">
        <f t="shared" si="44"/>
        <v/>
      </c>
      <c r="AQ105" s="11" t="str">
        <f t="shared" si="51"/>
        <v/>
      </c>
      <c r="AR105" s="12"/>
      <c r="AV105" s="14"/>
      <c r="AW105" s="14"/>
      <c r="AX105" s="42" t="str">
        <f t="shared" si="45"/>
        <v/>
      </c>
      <c r="AZ105" s="15" t="s">
        <v>5</v>
      </c>
    </row>
    <row r="106" spans="1:52" s="13" customFormat="1" ht="25.5" x14ac:dyDescent="0.2">
      <c r="A106" s="40">
        <v>97</v>
      </c>
      <c r="B106" s="41" t="str">
        <f t="shared" si="30"/>
        <v/>
      </c>
      <c r="C106" s="64"/>
      <c r="D106" s="23"/>
      <c r="E106" s="67"/>
      <c r="F106" s="67"/>
      <c r="G106" s="67"/>
      <c r="H106" s="23"/>
      <c r="I106" s="23"/>
      <c r="J106" s="23"/>
      <c r="K106" s="23"/>
      <c r="L106" s="23"/>
      <c r="M106" s="37"/>
      <c r="N106" s="23"/>
      <c r="O106" s="37"/>
      <c r="P106" s="23"/>
      <c r="Q106" s="37"/>
      <c r="R106" s="23"/>
      <c r="S106" s="23"/>
      <c r="T106" s="148"/>
      <c r="U106" s="145"/>
      <c r="V106" s="34"/>
      <c r="W106" s="10"/>
      <c r="X106" s="11" t="str">
        <f t="shared" si="31"/>
        <v/>
      </c>
      <c r="Y106" s="11" t="str">
        <f t="shared" si="32"/>
        <v/>
      </c>
      <c r="Z106" s="11" t="str">
        <f t="shared" si="33"/>
        <v/>
      </c>
      <c r="AA106" s="11" t="str">
        <f t="shared" si="34"/>
        <v/>
      </c>
      <c r="AB106" s="11" t="str">
        <f t="shared" si="35"/>
        <v/>
      </c>
      <c r="AC106" s="11" t="str">
        <f t="shared" si="36"/>
        <v/>
      </c>
      <c r="AD106" s="11" t="str">
        <f t="shared" si="37"/>
        <v/>
      </c>
      <c r="AE106" s="11" t="str">
        <f t="shared" si="38"/>
        <v/>
      </c>
      <c r="AF106" s="11" t="str">
        <f t="shared" si="39"/>
        <v/>
      </c>
      <c r="AG106" s="11" t="str">
        <f t="shared" si="40"/>
        <v/>
      </c>
      <c r="AH106" s="11" t="str">
        <f t="shared" si="41"/>
        <v/>
      </c>
      <c r="AI106" s="11" t="str">
        <f t="shared" si="42"/>
        <v/>
      </c>
      <c r="AJ106" s="11" t="str">
        <f t="shared" si="43"/>
        <v/>
      </c>
      <c r="AK106" s="11" t="str">
        <f t="shared" si="46"/>
        <v/>
      </c>
      <c r="AL106" s="11" t="str">
        <f t="shared" si="47"/>
        <v/>
      </c>
      <c r="AM106" s="11" t="str">
        <f t="shared" si="50"/>
        <v/>
      </c>
      <c r="AN106" s="62" t="str">
        <f t="shared" si="48"/>
        <v/>
      </c>
      <c r="AO106" s="62" t="str">
        <f t="shared" si="49"/>
        <v/>
      </c>
      <c r="AP106" s="11" t="str">
        <f t="shared" si="44"/>
        <v/>
      </c>
      <c r="AQ106" s="11" t="str">
        <f t="shared" si="51"/>
        <v/>
      </c>
      <c r="AR106" s="12"/>
      <c r="AV106" s="14"/>
      <c r="AW106" s="14"/>
      <c r="AX106" s="42" t="str">
        <f t="shared" si="45"/>
        <v/>
      </c>
      <c r="AZ106" s="15" t="s">
        <v>5</v>
      </c>
    </row>
    <row r="107" spans="1:52" s="13" customFormat="1" ht="25.5" x14ac:dyDescent="0.2">
      <c r="A107" s="40">
        <v>98</v>
      </c>
      <c r="B107" s="41" t="str">
        <f t="shared" si="30"/>
        <v/>
      </c>
      <c r="C107" s="64"/>
      <c r="D107" s="23"/>
      <c r="E107" s="67"/>
      <c r="F107" s="67"/>
      <c r="G107" s="67"/>
      <c r="H107" s="23"/>
      <c r="I107" s="23"/>
      <c r="J107" s="23"/>
      <c r="K107" s="23"/>
      <c r="L107" s="23"/>
      <c r="M107" s="37"/>
      <c r="N107" s="23"/>
      <c r="O107" s="37"/>
      <c r="P107" s="23"/>
      <c r="Q107" s="37"/>
      <c r="R107" s="23"/>
      <c r="S107" s="23"/>
      <c r="T107" s="148"/>
      <c r="U107" s="145"/>
      <c r="V107" s="34"/>
      <c r="W107" s="10"/>
      <c r="X107" s="11" t="str">
        <f t="shared" si="31"/>
        <v/>
      </c>
      <c r="Y107" s="11" t="str">
        <f t="shared" si="32"/>
        <v/>
      </c>
      <c r="Z107" s="11" t="str">
        <f t="shared" si="33"/>
        <v/>
      </c>
      <c r="AA107" s="11" t="str">
        <f t="shared" si="34"/>
        <v/>
      </c>
      <c r="AB107" s="11" t="str">
        <f t="shared" si="35"/>
        <v/>
      </c>
      <c r="AC107" s="11" t="str">
        <f t="shared" si="36"/>
        <v/>
      </c>
      <c r="AD107" s="11" t="str">
        <f t="shared" si="37"/>
        <v/>
      </c>
      <c r="AE107" s="11" t="str">
        <f t="shared" si="38"/>
        <v/>
      </c>
      <c r="AF107" s="11" t="str">
        <f t="shared" si="39"/>
        <v/>
      </c>
      <c r="AG107" s="11" t="str">
        <f t="shared" si="40"/>
        <v/>
      </c>
      <c r="AH107" s="11" t="str">
        <f t="shared" si="41"/>
        <v/>
      </c>
      <c r="AI107" s="11" t="str">
        <f t="shared" si="42"/>
        <v/>
      </c>
      <c r="AJ107" s="11" t="str">
        <f t="shared" si="43"/>
        <v/>
      </c>
      <c r="AK107" s="11" t="str">
        <f t="shared" si="46"/>
        <v/>
      </c>
      <c r="AL107" s="11" t="str">
        <f t="shared" si="47"/>
        <v/>
      </c>
      <c r="AM107" s="11" t="str">
        <f t="shared" si="50"/>
        <v/>
      </c>
      <c r="AN107" s="62" t="str">
        <f t="shared" si="48"/>
        <v/>
      </c>
      <c r="AO107" s="62" t="str">
        <f t="shared" si="49"/>
        <v/>
      </c>
      <c r="AP107" s="11" t="str">
        <f t="shared" si="44"/>
        <v/>
      </c>
      <c r="AQ107" s="11" t="str">
        <f t="shared" si="51"/>
        <v/>
      </c>
      <c r="AR107" s="12"/>
      <c r="AV107" s="14"/>
      <c r="AW107" s="14"/>
      <c r="AX107" s="42" t="str">
        <f t="shared" si="45"/>
        <v/>
      </c>
      <c r="AZ107" s="15" t="s">
        <v>5</v>
      </c>
    </row>
    <row r="108" spans="1:52" s="13" customFormat="1" ht="25.5" x14ac:dyDescent="0.2">
      <c r="A108" s="40">
        <v>99</v>
      </c>
      <c r="B108" s="41" t="str">
        <f t="shared" si="30"/>
        <v/>
      </c>
      <c r="C108" s="64"/>
      <c r="D108" s="23"/>
      <c r="E108" s="67"/>
      <c r="F108" s="67"/>
      <c r="G108" s="67"/>
      <c r="H108" s="23"/>
      <c r="I108" s="23"/>
      <c r="J108" s="23"/>
      <c r="K108" s="23"/>
      <c r="L108" s="23"/>
      <c r="M108" s="37"/>
      <c r="N108" s="23"/>
      <c r="O108" s="37"/>
      <c r="P108" s="23"/>
      <c r="Q108" s="37"/>
      <c r="R108" s="23"/>
      <c r="S108" s="23"/>
      <c r="T108" s="148"/>
      <c r="U108" s="145"/>
      <c r="V108" s="34"/>
      <c r="W108" s="10"/>
      <c r="X108" s="11" t="str">
        <f t="shared" si="31"/>
        <v/>
      </c>
      <c r="Y108" s="11" t="str">
        <f t="shared" si="32"/>
        <v/>
      </c>
      <c r="Z108" s="11" t="str">
        <f t="shared" si="33"/>
        <v/>
      </c>
      <c r="AA108" s="11" t="str">
        <f t="shared" si="34"/>
        <v/>
      </c>
      <c r="AB108" s="11" t="str">
        <f t="shared" si="35"/>
        <v/>
      </c>
      <c r="AC108" s="11" t="str">
        <f t="shared" si="36"/>
        <v/>
      </c>
      <c r="AD108" s="11" t="str">
        <f t="shared" si="37"/>
        <v/>
      </c>
      <c r="AE108" s="11" t="str">
        <f t="shared" si="38"/>
        <v/>
      </c>
      <c r="AF108" s="11" t="str">
        <f t="shared" si="39"/>
        <v/>
      </c>
      <c r="AG108" s="11" t="str">
        <f t="shared" si="40"/>
        <v/>
      </c>
      <c r="AH108" s="11" t="str">
        <f t="shared" si="41"/>
        <v/>
      </c>
      <c r="AI108" s="11" t="str">
        <f t="shared" si="42"/>
        <v/>
      </c>
      <c r="AJ108" s="11" t="str">
        <f t="shared" si="43"/>
        <v/>
      </c>
      <c r="AK108" s="11" t="str">
        <f t="shared" si="46"/>
        <v/>
      </c>
      <c r="AL108" s="11" t="str">
        <f t="shared" si="47"/>
        <v/>
      </c>
      <c r="AM108" s="11" t="str">
        <f t="shared" si="50"/>
        <v/>
      </c>
      <c r="AN108" s="62" t="str">
        <f t="shared" si="48"/>
        <v/>
      </c>
      <c r="AO108" s="62" t="str">
        <f t="shared" si="49"/>
        <v/>
      </c>
      <c r="AP108" s="11" t="str">
        <f t="shared" si="44"/>
        <v/>
      </c>
      <c r="AQ108" s="11" t="str">
        <f t="shared" si="51"/>
        <v/>
      </c>
      <c r="AR108" s="12"/>
      <c r="AV108" s="14"/>
      <c r="AW108" s="14"/>
      <c r="AX108" s="42" t="str">
        <f t="shared" si="45"/>
        <v/>
      </c>
      <c r="AZ108" s="15" t="s">
        <v>5</v>
      </c>
    </row>
    <row r="109" spans="1:52" s="13" customFormat="1" ht="26.25" thickBot="1" x14ac:dyDescent="0.25">
      <c r="A109" s="40">
        <v>100</v>
      </c>
      <c r="B109" s="41" t="str">
        <f t="shared" ref="B109" si="52">IF(COUNTIF(X109:AQ109,"")=No_of_Columns,"",IF(COUNTIF(X109:AQ109,"ok")=No_of_Columns,"ok","Error"))</f>
        <v/>
      </c>
      <c r="C109" s="65"/>
      <c r="D109" s="24"/>
      <c r="E109" s="68"/>
      <c r="F109" s="68"/>
      <c r="G109" s="68"/>
      <c r="H109" s="24"/>
      <c r="I109" s="24"/>
      <c r="J109" s="24"/>
      <c r="K109" s="24"/>
      <c r="L109" s="24"/>
      <c r="M109" s="38"/>
      <c r="N109" s="24"/>
      <c r="O109" s="38"/>
      <c r="P109" s="24"/>
      <c r="Q109" s="38"/>
      <c r="R109" s="24"/>
      <c r="S109" s="24"/>
      <c r="T109" s="149"/>
      <c r="U109" s="146"/>
      <c r="V109" s="35"/>
      <c r="W109" s="10"/>
      <c r="X109" s="11" t="str">
        <f t="shared" ref="X109" si="53">IF(COUNTA($C109:$V109)=0,"",IF(ISBLANK($C109),"Empty cell","ok"))</f>
        <v/>
      </c>
      <c r="Y109" s="11" t="str">
        <f t="shared" si="32"/>
        <v/>
      </c>
      <c r="Z109" s="11" t="str">
        <f t="shared" ref="Z109" si="54">IF(COUNTA($C109:$V109)=0,"",IF(ISBLANK($E109),"Empty cell","ok"))</f>
        <v/>
      </c>
      <c r="AA109" s="11" t="str">
        <f t="shared" ref="AA109" si="55">IF(COUNTA($C109:$V109)=0,"",IF(ISBLANK($F109),"Empty cell","ok"))</f>
        <v/>
      </c>
      <c r="AB109" s="11" t="str">
        <f t="shared" ref="AB109" si="56">IF(COUNTA($C109:$V109)=0,"",IF(ISBLANK($G109),"Empty cell","ok"))</f>
        <v/>
      </c>
      <c r="AC109" s="11" t="str">
        <f t="shared" ref="AC109" si="57">IF(COUNTA($C109:$V109)=0,"",IF(ISBLANK($H109),"Empty cell",IF(OR($H109="n",$H109="d",$H109="c",$H109="e",$H109="f"),"ok","Should be n, d, c, e, or f")))</f>
        <v/>
      </c>
      <c r="AD109" s="11" t="str">
        <f t="shared" si="37"/>
        <v/>
      </c>
      <c r="AE109" s="11" t="str">
        <f t="shared" ref="AE109" si="58">IF(COUNTA($C109:$V109)=0,"","ok")</f>
        <v/>
      </c>
      <c r="AF109" s="11" t="str">
        <f t="shared" ref="AF109" si="59">IF(COUNTA($C109:$V109)=0,"",IF(H109="d","ok",IF(ISBLANK($K109),"Empty cell",IF(ISNUMBER(K109)=FALSE,"Entry should be a positive integer",IF($K109&lt;1,"Entry should be a positive integer",IF($K109=INT($K109),"ok","Entry should be a positive integer"))))))</f>
        <v/>
      </c>
      <c r="AG109" s="11" t="str">
        <f t="shared" ref="AG109" si="60">IF(COUNTA($C109:$V109)=0,"",IF(H109="d","ok",IF(ISBLANK(L109),"Empty cell",IF(L109="yes","ok",IF(L109="y","ok",IF(L109="no","ok",IF(L109="n","ok","Entry should be either 'yes', 'y', 'no' or 'n'")))))))</f>
        <v/>
      </c>
      <c r="AH109" s="11" t="str">
        <f t="shared" ref="AH109" si="61">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62">IF(COUNTA($C109:$V109)=0,"",IF(H109="d","ok",IF(ISBLANK(N109),"Empty cell",IF(N109="yes","ok",IF(N109="y","ok",IF(N109="no","ok",IF(N109="n","ok","Entry should be either 'yes', 'y', 'no' or 'n'")))))))</f>
        <v/>
      </c>
      <c r="AJ109" s="11" t="str">
        <f t="shared" ref="AJ109" si="63">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si="46"/>
        <v/>
      </c>
      <c r="AL109" s="11" t="str">
        <f t="shared" si="47"/>
        <v/>
      </c>
      <c r="AM109" s="11" t="str">
        <f t="shared" ref="AM109" si="64">IF(COUNTA($C109:$V109)=0,"","ok")</f>
        <v/>
      </c>
      <c r="AN109" s="62" t="str">
        <f t="shared" si="48"/>
        <v/>
      </c>
      <c r="AO109" s="62" t="str">
        <f t="shared" si="49"/>
        <v/>
      </c>
      <c r="AP109" s="11" t="str">
        <f t="shared" si="44"/>
        <v/>
      </c>
      <c r="AQ109" s="11" t="str">
        <f t="shared" ref="AQ109" si="65">IF(COUNTA($C109:$V109)=0,"","ok")</f>
        <v/>
      </c>
      <c r="AR109" s="12"/>
      <c r="AV109" s="14"/>
      <c r="AW109" s="14"/>
      <c r="AX109" s="42" t="str">
        <f t="shared" ref="AX109" si="66">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5owUR3vlbNr1jYlSDwjTbaNjWALJ9pZckq5bQ8MDE5qWhS5PoGe2GO+3RlCrU7TeQB3pMGq8DZ4eG0nZkA2/Fg==" saltValue="2boJQpqtfJTkmRsIa+HfjA==" spinCount="100000" sheet="1" objects="1" scenarios="1"/>
  <mergeCells count="12">
    <mergeCell ref="AU9:AV9"/>
    <mergeCell ref="AI5:AK5"/>
    <mergeCell ref="AL5:AO5"/>
    <mergeCell ref="AF5:AH5"/>
    <mergeCell ref="AB5:AD5"/>
    <mergeCell ref="X5:AA5"/>
    <mergeCell ref="B1:G1"/>
    <mergeCell ref="F3:G3"/>
    <mergeCell ref="H3:I3"/>
    <mergeCell ref="B3:C3"/>
    <mergeCell ref="F5:I5"/>
    <mergeCell ref="L1:Q5"/>
  </mergeCells>
  <phoneticPr fontId="0" type="noConversion"/>
  <conditionalFormatting sqref="B10:B109">
    <cfRule type="cellIs" dxfId="9" priority="81" stopIfTrue="1" operator="equal">
      <formula>"ok"</formula>
    </cfRule>
    <cfRule type="cellIs" dxfId="8" priority="82" stopIfTrue="1" operator="equal">
      <formula>"Error"</formula>
    </cfRule>
  </conditionalFormatting>
  <conditionalFormatting sqref="C10:V109">
    <cfRule type="expression" dxfId="7" priority="3" stopIfTrue="1">
      <formula>X10="ok"</formula>
    </cfRule>
    <cfRule type="expression" dxfId="6" priority="4" stopIfTrue="1">
      <formula>X10=""</formula>
    </cfRule>
  </conditionalFormatting>
  <conditionalFormatting sqref="E3">
    <cfRule type="cellIs" dxfId="5" priority="41" stopIfTrue="1" operator="equal">
      <formula>"Error"</formula>
    </cfRule>
    <cfRule type="cellIs" dxfId="4" priority="42" stopIfTrue="1" operator="equal">
      <formula>"OK"</formula>
    </cfRule>
  </conditionalFormatting>
  <conditionalFormatting sqref="H3">
    <cfRule type="cellIs" dxfId="3" priority="43" stopIfTrue="1" operator="equal">
      <formula>"Error"</formula>
    </cfRule>
    <cfRule type="cellIs" dxfId="2" priority="45" stopIfTrue="1" operator="equal">
      <formula>"OK"</formula>
    </cfRule>
  </conditionalFormatting>
  <conditionalFormatting sqref="X10:AQ109">
    <cfRule type="cellIs" dxfId="1" priority="1" stopIfTrue="1" operator="equal">
      <formula>"ok"</formula>
    </cfRule>
    <cfRule type="cellIs" dxfId="0" priority="2" stopIfTrue="1" operator="equal">
      <formula>""</formula>
    </cfRule>
  </conditionalFormatting>
  <dataValidations xWindow="426" yWindow="420" count="38">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prompt="_x000a_" sqref="J9" xr:uid="{00000000-0002-0000-0100-000005000000}"/>
    <dataValidation allowBlank="1" sqref="D9 V9:V109 R9:R109 U9" xr:uid="{00000000-0002-0000-0100-000006000000}"/>
    <dataValidation allowBlank="1" showInputMessage="1" promptTitle="Basic Model Number" prompt="Enter the Basic Model Number in the cells below._x000a__x000a_" sqref="F9" xr:uid="{00000000-0002-0000-0100-000007000000}"/>
    <dataValidation allowBlank="1" showInputMessage="1" promptTitle="Sample Size" prompt="Enter the sample size (number of units tested) in the cells below.  This should be an integer greater than zero._x000a__x000a_" sqref="K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B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C000000}"/>
    <dataValidation allowBlank="1" showInputMessage="1" showErrorMessage="1" promptTitle="R-Value of Floor Insul (If Appl)" prompt="If you answered 'yes' to the Section 342(f) question, make no entry. _x000a__x000a_Otherwise, for Floor Panels only, enter the R-Value of the Insulation. Enter only the number as a decimal &gt;0 and not the &quot;R&quot;._x000a__x000a_For other Panels, make no entry._x000a__x000a__x000a_" sqref="T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R-Value of Wall or Ceiling Insul" prompt="If you answered 'yes' to the Section 342(f) question, make no entry. _x000a__x000a_Otherwise, for Wall or Ceiling Panels only, enter the R-Value of the Insulation. Enter only the number as a decimal &gt;0 and not the &quot;R&quot;._x000a__x000a_For Floor Panels, make no entry._x000a__x000a__x000a__x000a__x000a_" sqref="S9" xr:uid="{00000000-0002-0000-0100-000010000000}"/>
    <dataValidation allowBlank="1" showInputMessage="1" promptTitle="Product Group Code" prompt="Enter an integer between 1 and 3 in the cells below._x000a__x000a_See the Product Group Codes worksheet for details on product group codes._x000a__x000a__x000a__x000a_" sqref="I9" xr:uid="{00000000-0002-0000-0100-000012000000}"/>
    <dataValidation allowBlank="1" prompt="_x000a__x000a_" sqref="B10:B109" xr:uid="{00000000-0002-0000-0100-000013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4000000}"/>
    <dataValidation errorStyle="information" allowBlank="1" showErrorMessage="1" errorTitle="Brand Name(s)" error="Please enter the Brand name._x000a__x000a_Click &quot;OK&quot; to accept your entry or &quot;Cancel&quot; to try again._x000a_" prompt="_x000a_" sqref="E10:E109" xr:uid="{00000000-0002-0000-0100-000015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6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8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9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A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B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C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D000000}"/>
    <dataValidation operator="greaterThanOrEqual" allowBlank="1" error="_x000a_" prompt="_x000a__x000a_" sqref="J10:J109" xr:uid="{00000000-0002-0000-0100-00001E000000}"/>
    <dataValidation type="custom" operator="greaterThanOrEqual" showErrorMessage="1" errorTitle="Date Relief Granted, if Appl." error="Either the answer is not 'yes' or 'y' in the previous column or the entry is not in the  M/D/YYYY format._x000a__x000a_If you did not answer 'yes' or 'y' click &quot;Cancel&quot; to delete your entry. If you want to reenter the date click &quot;Retry.&quot;" prompt="_x000a__x000a_" sqref="Q10:Q109" xr:uid="{00000000-0002-0000-0100-00001F000000}">
      <formula1>IF(ISNUMBER(Q10),IF(ISBLANK(P10)=TRUE,FALSE,IF(P10="yes",IF(Q10&lt;1,FALSE,TRUE),IF(P10="y",IF(Q10&lt;1,FALSE,TRUE),FALSE))),FALSE)</formula1>
    </dataValidation>
    <dataValidation type="custom" operator="greaterThanOrEqual" allowBlank="1" showErrorMessage="1" errorTitle="Cert Based on Sec 342(f) Relief?" error="The entry should be either 'yes', 'y', 'no', or 'n'._x000a__x000a_Click &quot;Retry&quot; to reenter the answer." prompt="_x000a__x000a_" sqref="P10:P109" xr:uid="{00000000-0002-0000-0100-000020000000}">
      <formula1>IF(P10="yes",TRUE,IF(P10="y",TRUE,IF(P10="no",TRUE,IF(P10="n",TRUE,FALSE))))</formula1>
    </dataValidation>
    <dataValidation allowBlank="1" showInputMessage="1" promptTitle="Date Relief Granted, if Appl." prompt="If you enter 'yes' under &quot;Is the Certification for this Basic Model based on Section 342(f) Relief (42 USC 6313(f)(6))?&quot;, enter the date of the letter granting relief in the cells below.  The entry should be in the  M/D/YYYY format." sqref="Q9" xr:uid="{00000000-0002-0000-0100-000021000000}"/>
    <dataValidation allowBlank="1" showInputMessage="1" promptTitle="Cert Based on Sec 342(f) Relief?" prompt="Answer whether the certification was based upon Section 342(f) relief in the cells below. _x000a__x000a_An affirmative answer can be either 'yes' or 'y' and a negative answer can be either 'no' or 'n'." sqref="P9" xr:uid="{00000000-0002-0000-0100-000022000000}"/>
    <dataValidation type="custom" operator="greaterThan" allowBlank="1" showErrorMessage="1" errorTitle="R-Value of Wall or Ceiling Insul" error="For Floor Panels or if the answer to the Section 342(f) question is 'yes', the cell should be left blank._x000a__x000a_For other Wall or Ceiling Panels, the entry should be a decimal number &gt; 0. Enter only the number and not the &quot;R&quot;._x000a__x000a_" sqref="S10:S109" xr:uid="{00000000-0002-0000-0100-000023000000}">
      <formula1>IF(OR(I10=1,I10=2),IF(OR(P10="yes",P10="y"),FALSE,IF(ISNUMBER(S10),IF(S10&gt;0,TRUE,FALSE),FALSE)),FALSE)</formula1>
    </dataValidation>
    <dataValidation allowBlank="1" showInputMessage="1" sqref="D10:D109" xr:uid="{00000000-0002-0000-0100-000024000000}"/>
    <dataValidation type="custom" allowBlank="1" showErrorMessage="1" errorTitle="Product Group Code" error="Entry should be an integer between 1 and 3._x000a__x000a_See the Product Group Code worksheet for details on product group codes._x000a__x000a_Click &quot;Retry&quot; to re-enter the Product Group Code._x000a_" sqref="I10:I109" xr:uid="{00000000-0002-0000-0100-000025000000}">
      <formula1>IF(I10=INT(I10),IF(I10&gt;0,IF(I10&lt;=$AV$11,TRUE,FALSE)))</formula1>
    </dataValidation>
    <dataValidation type="custom" operator="greaterThan" allowBlank="1" showErrorMessage="1" errorTitle="R-Value of Wall or Ceiling Insul" error="For Wall or Ceiling Panels or if the answer to the Section 342(f) question is 'yes', the cell should be left blank._x000a__x000a_For other Floor Panels, the entry should be a decimal number &gt; 0. Enter only the number and not the &quot;R&quot;._x000a__x000a__x000a__x000a_" sqref="T10:T109" xr:uid="{00000000-0002-0000-0100-000026000000}">
      <formula1>IF(I10=3,IF(OR(P10="yes",P10="y"),FALSE,IF(ISNUMBER(T10),IF(T10&gt;0,TRUE,FALSE),FALSE)),FALSE)</formula1>
    </dataValidation>
    <dataValidation operator="greaterThanOrEqual" allowBlank="1" prompt="_x000a__x000a_" sqref="U10:U109" xr:uid="{00000000-0002-0000-0100-000027000000}"/>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showGridLines="0" workbookViewId="0">
      <selection activeCell="A2" sqref="A2"/>
    </sheetView>
  </sheetViews>
  <sheetFormatPr defaultRowHeight="12.75" x14ac:dyDescent="0.2"/>
  <cols>
    <col min="1" max="1" width="9.140625" style="18"/>
    <col min="2" max="2" width="45.42578125" style="18" customWidth="1"/>
    <col min="3" max="16384" width="9.140625" style="18"/>
  </cols>
  <sheetData>
    <row r="1" spans="1:2" x14ac:dyDescent="0.2">
      <c r="A1" s="17" t="s">
        <v>56</v>
      </c>
    </row>
    <row r="3" spans="1:2" s="20" customFormat="1" ht="38.25" x14ac:dyDescent="0.2">
      <c r="A3" s="19" t="s">
        <v>55</v>
      </c>
      <c r="B3" s="16" t="s">
        <v>53</v>
      </c>
    </row>
    <row r="4" spans="1:2" ht="20.100000000000001" customHeight="1" x14ac:dyDescent="0.2">
      <c r="A4" s="69">
        <v>1</v>
      </c>
      <c r="B4" s="70" t="s">
        <v>27</v>
      </c>
    </row>
    <row r="5" spans="1:2" ht="20.100000000000001" customHeight="1" x14ac:dyDescent="0.2">
      <c r="A5" s="21">
        <v>2</v>
      </c>
      <c r="B5" s="70" t="s">
        <v>28</v>
      </c>
    </row>
    <row r="6" spans="1:2" ht="20.100000000000001" customHeight="1" x14ac:dyDescent="0.2">
      <c r="A6" s="21">
        <v>3</v>
      </c>
      <c r="B6" s="70" t="s">
        <v>29</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2011-03-27T18:27:20Z</cp:lastPrinted>
  <dcterms:created xsi:type="dcterms:W3CDTF">2007-08-23T20:46:35Z</dcterms:created>
  <dcterms:modified xsi:type="dcterms:W3CDTF">2024-09-19T18:33:13Z</dcterms:modified>
</cp:coreProperties>
</file>