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mcgrath_daniel_epa_gov/Documents/Desktop/General Grants Performance Reporting/"/>
    </mc:Choice>
  </mc:AlternateContent>
  <xr:revisionPtr revIDLastSave="32" documentId="8_{9D8942FF-BEC4-49D2-B5C6-72D487A6D04F}" xr6:coauthVersionLast="47" xr6:coauthVersionMax="47" xr10:uidLastSave="{C0996E0D-EF70-4AE1-9CB8-CFA7BA28BC0B}"/>
  <bookViews>
    <workbookView xWindow="-19310" yWindow="-110" windowWidth="19420" windowHeight="10300" xr2:uid="{C1464453-A92E-4632-B9ED-C3E281F421B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K3" i="1" l="1"/>
  <c r="G47" i="1"/>
  <c r="D46" i="1"/>
  <c r="G46" i="1" l="1"/>
  <c r="F46" i="1"/>
  <c r="F47" i="1" s="1"/>
  <c r="E46" i="1"/>
  <c r="E47" i="1" s="1"/>
  <c r="D47" i="1"/>
  <c r="P34" i="1"/>
  <c r="P33" i="1"/>
  <c r="P30" i="1"/>
  <c r="P29" i="1"/>
  <c r="P28" i="1"/>
  <c r="P27" i="1"/>
  <c r="P23" i="1"/>
  <c r="P22" i="1"/>
  <c r="P21" i="1"/>
  <c r="P20" i="1"/>
  <c r="P19" i="1"/>
  <c r="P17" i="1"/>
  <c r="P13" i="1"/>
  <c r="P10" i="1"/>
  <c r="P6" i="1"/>
  <c r="P3" i="1"/>
  <c r="J3" i="1"/>
  <c r="N34" i="1"/>
  <c r="N33" i="1"/>
  <c r="N30" i="1"/>
  <c r="N29" i="1"/>
  <c r="N28" i="1"/>
  <c r="N27" i="1"/>
  <c r="N23" i="1"/>
  <c r="N22" i="1"/>
  <c r="N21" i="1"/>
  <c r="N20" i="1"/>
  <c r="N19" i="1"/>
  <c r="N17" i="1"/>
  <c r="N13" i="1"/>
  <c r="N10" i="1"/>
  <c r="N6" i="1"/>
  <c r="N3" i="1"/>
  <c r="Q34" i="1"/>
  <c r="O34" i="1"/>
  <c r="Q33" i="1"/>
  <c r="O33" i="1"/>
  <c r="Q30" i="1"/>
  <c r="O30" i="1"/>
  <c r="Q29" i="1"/>
  <c r="O29" i="1"/>
  <c r="Q28" i="1"/>
  <c r="O28" i="1"/>
  <c r="Q27" i="1"/>
  <c r="O27" i="1"/>
  <c r="Q23" i="1"/>
  <c r="O23" i="1"/>
  <c r="Q22" i="1"/>
  <c r="O22" i="1"/>
  <c r="Q21" i="1"/>
  <c r="O21" i="1"/>
  <c r="Q20" i="1"/>
  <c r="O20" i="1"/>
  <c r="Q19" i="1"/>
  <c r="O19" i="1"/>
  <c r="Q17" i="1"/>
  <c r="O17" i="1"/>
  <c r="Q13" i="1"/>
  <c r="O13" i="1"/>
  <c r="O10" i="1"/>
  <c r="Q10" i="1"/>
  <c r="M34" i="1"/>
  <c r="M33" i="1"/>
  <c r="M30" i="1"/>
  <c r="M29" i="1"/>
  <c r="M28" i="1"/>
  <c r="M27" i="1"/>
  <c r="M23" i="1"/>
  <c r="M22" i="1"/>
  <c r="M21" i="1"/>
  <c r="M20" i="1"/>
  <c r="M19" i="1"/>
  <c r="M17" i="1"/>
  <c r="M13" i="1"/>
  <c r="M10" i="1"/>
  <c r="M6" i="1"/>
  <c r="M3" i="1"/>
  <c r="L34" i="1"/>
  <c r="L33" i="1"/>
  <c r="L30" i="1"/>
  <c r="L29" i="1"/>
  <c r="L28" i="1"/>
  <c r="L27" i="1"/>
  <c r="L23" i="1"/>
  <c r="L22" i="1"/>
  <c r="L21" i="1"/>
  <c r="L20" i="1"/>
  <c r="L19" i="1"/>
  <c r="L17" i="1"/>
  <c r="L13" i="1"/>
  <c r="L10" i="1"/>
  <c r="L6" i="1"/>
  <c r="L3" i="1"/>
  <c r="K34" i="1"/>
  <c r="K33" i="1"/>
  <c r="K30" i="1"/>
  <c r="K29" i="1"/>
  <c r="K28" i="1"/>
  <c r="K27" i="1"/>
  <c r="K23" i="1"/>
  <c r="K22" i="1"/>
  <c r="K21" i="1"/>
  <c r="K20" i="1"/>
  <c r="K19" i="1"/>
  <c r="K17" i="1"/>
  <c r="K13" i="1"/>
  <c r="K10" i="1"/>
  <c r="K6" i="1"/>
  <c r="J34" i="1"/>
  <c r="J30" i="1"/>
  <c r="J29" i="1"/>
  <c r="J28" i="1"/>
  <c r="J27" i="1"/>
  <c r="J23" i="1"/>
  <c r="J22" i="1"/>
  <c r="J21" i="1"/>
  <c r="J20" i="1"/>
  <c r="J19" i="1"/>
  <c r="J17" i="1"/>
  <c r="J13" i="1"/>
  <c r="J10" i="1"/>
  <c r="J6" i="1"/>
  <c r="Q6" i="1"/>
  <c r="O6" i="1"/>
  <c r="Q3" i="1"/>
  <c r="O3" i="1"/>
  <c r="M40" i="1" l="1"/>
  <c r="Q40" i="1"/>
  <c r="L40" i="1"/>
  <c r="P40" i="1"/>
  <c r="O40" i="1"/>
  <c r="J40" i="1"/>
  <c r="K40" i="1"/>
  <c r="N40" i="1"/>
  <c r="J46" i="1" s="1"/>
  <c r="J47" i="1" s="1"/>
  <c r="K46" i="1" l="1"/>
  <c r="K47" i="1" s="1"/>
  <c r="M46" i="1"/>
  <c r="M47" i="1" s="1"/>
  <c r="L46" i="1"/>
  <c r="L47" i="1" s="1"/>
</calcChain>
</file>

<file path=xl/sharedStrings.xml><?xml version="1.0" encoding="utf-8"?>
<sst xmlns="http://schemas.openxmlformats.org/spreadsheetml/2006/main" count="86" uniqueCount="65">
  <si>
    <r>
      <t xml:space="preserve">IC Number
</t>
    </r>
    <r>
      <rPr>
        <sz val="11"/>
        <color theme="1"/>
        <rFont val="Calibri"/>
        <family val="2"/>
        <scheme val="minor"/>
      </rPr>
      <t>(aligns with table #s in Sections 12 and 14:
IC #1 is Table 12.1 and 14.1, etc.)</t>
    </r>
  </si>
  <si>
    <t>Program</t>
  </si>
  <si>
    <t>Instruments</t>
  </si>
  <si>
    <t>ALL RESPONDENTS -- ANNUAL</t>
  </si>
  <si>
    <t>Government Respondents: Proportion
 (0 to 1.00)</t>
  </si>
  <si>
    <t>Private Respondents: Proportion
 (0 to 1.00)</t>
  </si>
  <si>
    <t xml:space="preserve">GOVERNMENT RESPONDENTS -- ANNUAL </t>
  </si>
  <si>
    <t>PRIVATE RESPONDENTS -- ANNUAL</t>
  </si>
  <si>
    <t xml:space="preserve"> Number of Respondents</t>
  </si>
  <si>
    <t>Number of Responses</t>
  </si>
  <si>
    <t>Number of Response Hours</t>
  </si>
  <si>
    <t xml:space="preserve"> Cost of Responses</t>
  </si>
  <si>
    <t>General Performance Reporting Forms</t>
  </si>
  <si>
    <t>Work Plan</t>
  </si>
  <si>
    <t>Interim Performance Report Form</t>
  </si>
  <si>
    <t>Final Performance Report Form</t>
  </si>
  <si>
    <t xml:space="preserve">Indian Environmental General Assistance Program (GAP) </t>
  </si>
  <si>
    <t>GAP National ETEP Work Plan</t>
  </si>
  <si>
    <t>GAP Work Plan</t>
  </si>
  <si>
    <t>GAP Budget Spreadsheet Work Plan</t>
  </si>
  <si>
    <t>GAP Progress Report</t>
  </si>
  <si>
    <t>State and Tribal Indoor Radon Grants</t>
  </si>
  <si>
    <t>Annual National Reporting Template Progress Report</t>
  </si>
  <si>
    <t>Biannual National Reporting Template Progress Report</t>
  </si>
  <si>
    <t>Quarterly National Reporting Template Progress Report</t>
  </si>
  <si>
    <t>Pollution Prevention (P2) Program</t>
  </si>
  <si>
    <t>P2 EJ Template 1 Work Plan</t>
  </si>
  <si>
    <t>P2 EJ Template 2 Work Plan</t>
  </si>
  <si>
    <t>P2 EJ Communities Work Plan</t>
  </si>
  <si>
    <t>P2 EJ Products Work Plan</t>
  </si>
  <si>
    <t>Emerging Contaminants in Small or Disadvantaged Communities (EC-SDC) Grant Program</t>
  </si>
  <si>
    <t>WIITS Progress Report</t>
  </si>
  <si>
    <t>WIITS Final Report</t>
  </si>
  <si>
    <t>Environmental Finance Center (EFC) Grant Program</t>
  </si>
  <si>
    <t>EFT Progress Report</t>
  </si>
  <si>
    <t>Gulf Hypoxia Program</t>
  </si>
  <si>
    <t>Grants Reporting and Tracking System (GRTS) Progress Report</t>
  </si>
  <si>
    <t>Gulf of Mexico Program</t>
  </si>
  <si>
    <t>Gulf of Mexico Program Progress Report</t>
  </si>
  <si>
    <t>Long Island Sound Program</t>
  </si>
  <si>
    <t>LIS Progress Report</t>
  </si>
  <si>
    <t>Reducing Lead in Drinking Water Grants</t>
  </si>
  <si>
    <t>PA1 Annual Report Progress Report</t>
  </si>
  <si>
    <t>PA1 Semi-Annual Report Progress Report</t>
  </si>
  <si>
    <t>PA2 Annual Report Progress Report</t>
  </si>
  <si>
    <t>PA2 Semi-Annual Report Progress Report</t>
  </si>
  <si>
    <t>Rural, Small and Tribal Technical Assistance and Training Grant Program</t>
  </si>
  <si>
    <t>Progress Report</t>
  </si>
  <si>
    <t>Training and Technical Assistance to Improve Water Quality and Enable Small Public Water Systems to Provide Safe Drinking Water</t>
  </si>
  <si>
    <t xml:space="preserve">School and Child Care Lead Testing and Reduction Grant Program </t>
  </si>
  <si>
    <t>Section 319 Nonpoint Source Program</t>
  </si>
  <si>
    <t>Grants Reporting and Tracking System (GRTS) Database Progress Report</t>
  </si>
  <si>
    <t>Grants Reporting and Tracking System (GRTS) Database Final Report</t>
  </si>
  <si>
    <t>Grants Reporting and Tracking System (GRTS) Database Success Story</t>
  </si>
  <si>
    <t>Tribal Drinking Water Grant Program</t>
  </si>
  <si>
    <t>Federal Insecticide, Fungicide, and Rodenticide Act (FIFRA) Grants</t>
  </si>
  <si>
    <t>Work Plan + Progress Report</t>
  </si>
  <si>
    <t>Labor and Workforce Metrics Reporting Forms</t>
  </si>
  <si>
    <t>Aggregate Davis Bacon and Related Reporting</t>
  </si>
  <si>
    <t>"Good Jobs" Metrics</t>
  </si>
  <si>
    <t>Workforce Training Outcomes</t>
  </si>
  <si>
    <t>SUBGROUP TOTALS</t>
  </si>
  <si>
    <t>ANNUAL</t>
  </si>
  <si>
    <t>3 YEARS</t>
  </si>
  <si>
    <t>GRAND TOTALS
(for confirmation)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</si>
</sst>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4" borderId="8" xfId="0" applyFill="1" applyBorder="1" applyAlignment="1">
      <alignment vertical="center" wrapText="1"/>
    </xf>
    <xf numFmtId="0" fontId="0" fillId="4" borderId="10" xfId="0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4" borderId="17" xfId="0" applyFill="1" applyBorder="1" applyAlignment="1">
      <alignment vertical="center" wrapText="1"/>
    </xf>
    <xf numFmtId="0" fontId="0" fillId="3" borderId="17" xfId="0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4" borderId="17" xfId="0" applyFont="1" applyFill="1" applyBorder="1" applyAlignment="1">
      <alignment vertical="center" wrapText="1"/>
    </xf>
    <xf numFmtId="0" fontId="0" fillId="3" borderId="10" xfId="0" applyFont="1" applyFill="1" applyBorder="1" applyAlignment="1">
      <alignment horizontal="left" vertical="center" wrapText="1"/>
    </xf>
    <xf numFmtId="0" fontId="0" fillId="3" borderId="22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16" xfId="0" applyFont="1" applyFill="1" applyBorder="1" applyAlignment="1">
      <alignment horizontal="left" vertical="center" wrapText="1"/>
    </xf>
    <xf numFmtId="0" fontId="0" fillId="5" borderId="16" xfId="0" applyFill="1" applyBorder="1" applyAlignment="1">
      <alignment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left" vertical="center" wrapText="1"/>
    </xf>
    <xf numFmtId="0" fontId="0" fillId="6" borderId="16" xfId="0" applyFont="1" applyFill="1" applyBorder="1" applyAlignment="1">
      <alignment horizontal="left" vertical="center" wrapText="1"/>
    </xf>
    <xf numFmtId="0" fontId="0" fillId="6" borderId="16" xfId="0" applyFill="1" applyBorder="1" applyAlignment="1">
      <alignment vertical="center" wrapText="1"/>
    </xf>
    <xf numFmtId="3" fontId="0" fillId="3" borderId="16" xfId="0" applyNumberForma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4" fontId="0" fillId="3" borderId="17" xfId="0" applyNumberForma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 wrapText="1"/>
    </xf>
    <xf numFmtId="4" fontId="0" fillId="4" borderId="17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4" fontId="0" fillId="4" borderId="17" xfId="0" applyNumberFormat="1" applyFill="1" applyBorder="1" applyAlignment="1">
      <alignment horizontal="center" vertical="center" wrapText="1"/>
    </xf>
    <xf numFmtId="0" fontId="0" fillId="3" borderId="48" xfId="0" applyFill="1" applyBorder="1" applyAlignment="1">
      <alignment horizontal="center" vertical="center" wrapText="1"/>
    </xf>
    <xf numFmtId="0" fontId="0" fillId="3" borderId="49" xfId="0" applyFill="1" applyBorder="1" applyAlignment="1">
      <alignment horizontal="center" vertical="center" wrapText="1"/>
    </xf>
    <xf numFmtId="0" fontId="1" fillId="5" borderId="51" xfId="0" applyFont="1" applyFill="1" applyBorder="1" applyAlignment="1">
      <alignment horizontal="center" vertical="center" wrapText="1"/>
    </xf>
    <xf numFmtId="3" fontId="0" fillId="4" borderId="16" xfId="0" applyNumberForma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0" fillId="5" borderId="16" xfId="0" applyFont="1" applyFill="1" applyBorder="1" applyAlignment="1">
      <alignment vertical="center" wrapText="1"/>
    </xf>
    <xf numFmtId="0" fontId="0" fillId="6" borderId="16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10" borderId="53" xfId="0" applyFont="1" applyFill="1" applyBorder="1" applyAlignment="1">
      <alignment vertical="center"/>
    </xf>
    <xf numFmtId="0" fontId="2" fillId="10" borderId="37" xfId="0" applyFont="1" applyFill="1" applyBorder="1" applyAlignment="1">
      <alignment horizontal="right" vertical="center"/>
    </xf>
    <xf numFmtId="0" fontId="1" fillId="8" borderId="5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right" vertical="center" wrapText="1"/>
    </xf>
    <xf numFmtId="3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left" vertical="center" wrapText="1"/>
    </xf>
    <xf numFmtId="0" fontId="0" fillId="5" borderId="3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 wrapText="1"/>
    </xf>
    <xf numFmtId="0" fontId="0" fillId="3" borderId="23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3" fontId="0" fillId="3" borderId="2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center" wrapText="1"/>
    </xf>
    <xf numFmtId="0" fontId="0" fillId="6" borderId="13" xfId="0" applyFont="1" applyFill="1" applyBorder="1" applyAlignment="1">
      <alignment horizontal="left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0" fillId="6" borderId="13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0" fillId="6" borderId="12" xfId="0" applyFill="1" applyBorder="1" applyAlignment="1">
      <alignment horizontal="left" vertical="center" wrapText="1"/>
    </xf>
    <xf numFmtId="4" fontId="0" fillId="3" borderId="22" xfId="0" applyNumberFormat="1" applyFont="1" applyFill="1" applyBorder="1" applyAlignment="1">
      <alignment horizontal="center" vertical="center" wrapText="1"/>
    </xf>
    <xf numFmtId="0" fontId="0" fillId="3" borderId="24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0" fillId="3" borderId="34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3" fontId="0" fillId="4" borderId="6" xfId="0" applyNumberFormat="1" applyFill="1" applyBorder="1" applyAlignment="1">
      <alignment horizontal="center" vertical="center" wrapText="1"/>
    </xf>
    <xf numFmtId="4" fontId="0" fillId="4" borderId="32" xfId="0" applyNumberFormat="1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8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3" fontId="0" fillId="3" borderId="6" xfId="0" applyNumberFormat="1" applyFill="1" applyBorder="1" applyAlignment="1">
      <alignment horizontal="center" vertical="center" wrapText="1"/>
    </xf>
    <xf numFmtId="4" fontId="0" fillId="3" borderId="32" xfId="0" applyNumberForma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1" fillId="6" borderId="32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1" fillId="6" borderId="29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6" borderId="47" xfId="0" applyFont="1" applyFill="1" applyBorder="1" applyAlignment="1">
      <alignment horizontal="center" vertical="center" wrapText="1"/>
    </xf>
    <xf numFmtId="0" fontId="1" fillId="6" borderId="52" xfId="0" applyFont="1" applyFill="1" applyBorder="1" applyAlignment="1">
      <alignment horizontal="center" vertical="center" wrapText="1"/>
    </xf>
    <xf numFmtId="0" fontId="1" fillId="7" borderId="47" xfId="0" applyFont="1" applyFill="1" applyBorder="1" applyAlignment="1">
      <alignment horizontal="center" vertical="center" wrapText="1"/>
    </xf>
    <xf numFmtId="0" fontId="1" fillId="7" borderId="52" xfId="0" applyFont="1" applyFill="1" applyBorder="1" applyAlignment="1">
      <alignment horizontal="center" vertical="center" wrapText="1"/>
    </xf>
    <xf numFmtId="0" fontId="1" fillId="8" borderId="53" xfId="0" applyFont="1" applyFill="1" applyBorder="1" applyAlignment="1">
      <alignment horizontal="center" vertical="center" wrapText="1"/>
    </xf>
    <xf numFmtId="0" fontId="1" fillId="8" borderId="37" xfId="0" applyFont="1" applyFill="1" applyBorder="1" applyAlignment="1">
      <alignment horizontal="center" vertical="center" wrapText="1"/>
    </xf>
    <xf numFmtId="0" fontId="1" fillId="8" borderId="54" xfId="0" applyFont="1" applyFill="1" applyBorder="1" applyAlignment="1">
      <alignment horizontal="center" vertical="center" wrapText="1"/>
    </xf>
    <xf numFmtId="0" fontId="1" fillId="9" borderId="53" xfId="0" applyFont="1" applyFill="1" applyBorder="1" applyAlignment="1">
      <alignment horizontal="center" vertical="center" wrapText="1"/>
    </xf>
    <xf numFmtId="0" fontId="1" fillId="9" borderId="37" xfId="0" applyFont="1" applyFill="1" applyBorder="1" applyAlignment="1">
      <alignment horizontal="center" vertical="center" wrapText="1"/>
    </xf>
    <xf numFmtId="0" fontId="1" fillId="9" borderId="54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 wrapText="1"/>
    </xf>
    <xf numFmtId="4" fontId="0" fillId="4" borderId="50" xfId="0" applyNumberFormat="1" applyFill="1" applyBorder="1" applyAlignment="1">
      <alignment horizontal="center" vertical="center" wrapText="1"/>
    </xf>
    <xf numFmtId="0" fontId="0" fillId="4" borderId="45" xfId="0" applyFill="1" applyBorder="1" applyAlignment="1">
      <alignment horizontal="center" vertical="center" wrapText="1"/>
    </xf>
    <xf numFmtId="0" fontId="0" fillId="4" borderId="46" xfId="0" applyFill="1" applyBorder="1" applyAlignment="1">
      <alignment horizontal="center" vertical="center" wrapText="1"/>
    </xf>
    <xf numFmtId="4" fontId="0" fillId="4" borderId="42" xfId="0" applyNumberFormat="1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0" fontId="0" fillId="4" borderId="44" xfId="0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E4977-49FD-4957-948E-71409948AF3B}">
  <dimension ref="A1:R47"/>
  <sheetViews>
    <sheetView tabSelected="1" zoomScaleNormal="100" workbookViewId="0">
      <pane xSplit="2" ySplit="2" topLeftCell="H42" activePane="bottomRight" state="frozen"/>
      <selection pane="topRight" activeCell="C1" sqref="C1"/>
      <selection pane="bottomLeft" activeCell="A3" sqref="A3"/>
      <selection pane="bottomRight" activeCell="O46" sqref="O46"/>
    </sheetView>
  </sheetViews>
  <sheetFormatPr defaultColWidth="9.1796875" defaultRowHeight="14.5" x14ac:dyDescent="0.35"/>
  <cols>
    <col min="1" max="1" width="27.81640625" style="2" customWidth="1"/>
    <col min="2" max="2" width="23.54296875" style="1" customWidth="1"/>
    <col min="3" max="3" width="27.26953125" style="1" customWidth="1"/>
    <col min="4" max="4" width="14.7265625" style="1" customWidth="1"/>
    <col min="5" max="5" width="14.81640625" style="1" customWidth="1"/>
    <col min="6" max="7" width="14.7265625" style="1" customWidth="1"/>
    <col min="8" max="9" width="14.81640625" style="1" customWidth="1"/>
    <col min="10" max="10" width="14.7265625" style="2" customWidth="1"/>
    <col min="11" max="11" width="14.81640625" style="2" customWidth="1"/>
    <col min="12" max="14" width="14.7265625" style="2" customWidth="1"/>
    <col min="15" max="15" width="14.81640625" style="2" customWidth="1"/>
    <col min="16" max="17" width="14.7265625" style="2" customWidth="1"/>
    <col min="18" max="16384" width="9.1796875" style="1"/>
  </cols>
  <sheetData>
    <row r="1" spans="1:17" ht="30" customHeight="1" x14ac:dyDescent="0.35">
      <c r="A1" s="114" t="s">
        <v>0</v>
      </c>
      <c r="B1" s="112" t="s">
        <v>1</v>
      </c>
      <c r="C1" s="110" t="s">
        <v>2</v>
      </c>
      <c r="D1" s="100" t="s">
        <v>3</v>
      </c>
      <c r="E1" s="101"/>
      <c r="F1" s="101"/>
      <c r="G1" s="102"/>
      <c r="H1" s="108" t="s">
        <v>4</v>
      </c>
      <c r="I1" s="143" t="s">
        <v>5</v>
      </c>
      <c r="J1" s="100" t="s">
        <v>6</v>
      </c>
      <c r="K1" s="101"/>
      <c r="L1" s="101"/>
      <c r="M1" s="102"/>
      <c r="N1" s="100" t="s">
        <v>7</v>
      </c>
      <c r="O1" s="101"/>
      <c r="P1" s="101"/>
      <c r="Q1" s="102"/>
    </row>
    <row r="2" spans="1:17" ht="84.75" customHeight="1" x14ac:dyDescent="0.35">
      <c r="A2" s="115"/>
      <c r="B2" s="113"/>
      <c r="C2" s="111"/>
      <c r="D2" s="90" t="s">
        <v>8</v>
      </c>
      <c r="E2" s="89" t="s">
        <v>9</v>
      </c>
      <c r="F2" s="89" t="s">
        <v>10</v>
      </c>
      <c r="G2" s="11" t="s">
        <v>11</v>
      </c>
      <c r="H2" s="109"/>
      <c r="I2" s="144"/>
      <c r="J2" s="90" t="s">
        <v>8</v>
      </c>
      <c r="K2" s="89" t="s">
        <v>9</v>
      </c>
      <c r="L2" s="89" t="s">
        <v>10</v>
      </c>
      <c r="M2" s="11" t="s">
        <v>11</v>
      </c>
      <c r="N2" s="90" t="s">
        <v>8</v>
      </c>
      <c r="O2" s="89" t="s">
        <v>9</v>
      </c>
      <c r="P2" s="89" t="s">
        <v>10</v>
      </c>
      <c r="Q2" s="11" t="s">
        <v>11</v>
      </c>
    </row>
    <row r="3" spans="1:17" x14ac:dyDescent="0.35">
      <c r="A3" s="97">
        <v>1</v>
      </c>
      <c r="B3" s="98" t="s">
        <v>12</v>
      </c>
      <c r="C3" s="13" t="s">
        <v>13</v>
      </c>
      <c r="D3" s="103">
        <v>450</v>
      </c>
      <c r="E3" s="105">
        <v>450</v>
      </c>
      <c r="F3" s="107">
        <v>12000</v>
      </c>
      <c r="G3" s="131">
        <v>426756</v>
      </c>
      <c r="H3" s="133">
        <v>0</v>
      </c>
      <c r="I3" s="135">
        <v>1</v>
      </c>
      <c r="J3" s="137">
        <f>D3*H3</f>
        <v>0</v>
      </c>
      <c r="K3" s="139">
        <f>E3*H3</f>
        <v>0</v>
      </c>
      <c r="L3" s="139">
        <f>F3*H3</f>
        <v>0</v>
      </c>
      <c r="M3" s="141">
        <f>G3*H3</f>
        <v>0</v>
      </c>
      <c r="N3" s="170">
        <f>D3*I3</f>
        <v>450</v>
      </c>
      <c r="O3" s="171">
        <f>E3*I3</f>
        <v>450</v>
      </c>
      <c r="P3" s="171">
        <f>F3*I3</f>
        <v>12000</v>
      </c>
      <c r="Q3" s="173">
        <f>G3*I3</f>
        <v>426756</v>
      </c>
    </row>
    <row r="4" spans="1:17" ht="29" x14ac:dyDescent="0.35">
      <c r="A4" s="97"/>
      <c r="B4" s="99"/>
      <c r="C4" s="13" t="s">
        <v>14</v>
      </c>
      <c r="D4" s="104"/>
      <c r="E4" s="106"/>
      <c r="F4" s="106"/>
      <c r="G4" s="132"/>
      <c r="H4" s="134"/>
      <c r="I4" s="136"/>
      <c r="J4" s="138"/>
      <c r="K4" s="140"/>
      <c r="L4" s="140"/>
      <c r="M4" s="142"/>
      <c r="N4" s="97"/>
      <c r="O4" s="172"/>
      <c r="P4" s="172"/>
      <c r="Q4" s="174"/>
    </row>
    <row r="5" spans="1:17" ht="15" thickBot="1" x14ac:dyDescent="0.4">
      <c r="A5" s="97"/>
      <c r="B5" s="99"/>
      <c r="C5" s="14" t="s">
        <v>15</v>
      </c>
      <c r="D5" s="104"/>
      <c r="E5" s="106"/>
      <c r="F5" s="106"/>
      <c r="G5" s="132"/>
      <c r="H5" s="134"/>
      <c r="I5" s="136"/>
      <c r="J5" s="138"/>
      <c r="K5" s="140"/>
      <c r="L5" s="140"/>
      <c r="M5" s="142"/>
      <c r="N5" s="97"/>
      <c r="O5" s="172"/>
      <c r="P5" s="172"/>
      <c r="Q5" s="174"/>
    </row>
    <row r="6" spans="1:17" x14ac:dyDescent="0.35">
      <c r="A6" s="119">
        <v>2</v>
      </c>
      <c r="B6" s="128" t="s">
        <v>16</v>
      </c>
      <c r="C6" s="3" t="s">
        <v>17</v>
      </c>
      <c r="D6" s="145">
        <v>800</v>
      </c>
      <c r="E6" s="148">
        <v>800</v>
      </c>
      <c r="F6" s="151">
        <v>2800</v>
      </c>
      <c r="G6" s="152">
        <v>241592.4</v>
      </c>
      <c r="H6" s="155">
        <v>1</v>
      </c>
      <c r="I6" s="158">
        <v>0</v>
      </c>
      <c r="J6" s="161">
        <f>D6*H6</f>
        <v>800</v>
      </c>
      <c r="K6" s="195">
        <f>E6*H6</f>
        <v>800</v>
      </c>
      <c r="L6" s="195">
        <f>F6*H6</f>
        <v>2800</v>
      </c>
      <c r="M6" s="182">
        <f>G6*H6</f>
        <v>241592.4</v>
      </c>
      <c r="N6" s="189">
        <f>D6*I6</f>
        <v>0</v>
      </c>
      <c r="O6" s="191">
        <f>E6*I6</f>
        <v>0</v>
      </c>
      <c r="P6" s="191">
        <f>F6*I6</f>
        <v>0</v>
      </c>
      <c r="Q6" s="193">
        <f>G6*I6</f>
        <v>0</v>
      </c>
    </row>
    <row r="7" spans="1:17" x14ac:dyDescent="0.35">
      <c r="A7" s="120"/>
      <c r="B7" s="129"/>
      <c r="C7" s="4" t="s">
        <v>18</v>
      </c>
      <c r="D7" s="146"/>
      <c r="E7" s="149"/>
      <c r="F7" s="149"/>
      <c r="G7" s="153"/>
      <c r="H7" s="156"/>
      <c r="I7" s="159"/>
      <c r="J7" s="162"/>
      <c r="K7" s="196"/>
      <c r="L7" s="196"/>
      <c r="M7" s="183"/>
      <c r="N7" s="138"/>
      <c r="O7" s="140"/>
      <c r="P7" s="140"/>
      <c r="Q7" s="142"/>
    </row>
    <row r="8" spans="1:17" ht="29" x14ac:dyDescent="0.35">
      <c r="A8" s="120"/>
      <c r="B8" s="129"/>
      <c r="C8" s="4" t="s">
        <v>19</v>
      </c>
      <c r="D8" s="146"/>
      <c r="E8" s="149"/>
      <c r="F8" s="149"/>
      <c r="G8" s="153"/>
      <c r="H8" s="156"/>
      <c r="I8" s="159"/>
      <c r="J8" s="162"/>
      <c r="K8" s="196"/>
      <c r="L8" s="196"/>
      <c r="M8" s="183"/>
      <c r="N8" s="138"/>
      <c r="O8" s="140"/>
      <c r="P8" s="140"/>
      <c r="Q8" s="142"/>
    </row>
    <row r="9" spans="1:17" ht="15.75" customHeight="1" x14ac:dyDescent="0.35">
      <c r="A9" s="121"/>
      <c r="B9" s="130"/>
      <c r="C9" s="5" t="s">
        <v>20</v>
      </c>
      <c r="D9" s="147"/>
      <c r="E9" s="150"/>
      <c r="F9" s="150"/>
      <c r="G9" s="154"/>
      <c r="H9" s="157"/>
      <c r="I9" s="160"/>
      <c r="J9" s="163"/>
      <c r="K9" s="197"/>
      <c r="L9" s="197"/>
      <c r="M9" s="184"/>
      <c r="N9" s="190"/>
      <c r="O9" s="192"/>
      <c r="P9" s="192"/>
      <c r="Q9" s="194"/>
    </row>
    <row r="10" spans="1:17" ht="30.75" customHeight="1" x14ac:dyDescent="0.35">
      <c r="A10" s="125">
        <v>3</v>
      </c>
      <c r="B10" s="94" t="s">
        <v>21</v>
      </c>
      <c r="C10" s="6" t="s">
        <v>22</v>
      </c>
      <c r="D10" s="164">
        <v>69</v>
      </c>
      <c r="E10" s="167">
        <v>99</v>
      </c>
      <c r="F10" s="167">
        <v>297</v>
      </c>
      <c r="G10" s="176">
        <v>25619.22</v>
      </c>
      <c r="H10" s="179">
        <v>0.75</v>
      </c>
      <c r="I10" s="179">
        <v>0.25</v>
      </c>
      <c r="J10" s="185">
        <f>D10*H10</f>
        <v>51.75</v>
      </c>
      <c r="K10" s="187">
        <f>E10*H10</f>
        <v>74.25</v>
      </c>
      <c r="L10" s="187">
        <f>F10*H10</f>
        <v>222.75</v>
      </c>
      <c r="M10" s="198">
        <f>G10*H10</f>
        <v>19214.415000000001</v>
      </c>
      <c r="N10" s="185">
        <f>D10*I10</f>
        <v>17.25</v>
      </c>
      <c r="O10" s="185">
        <f>E10*I10</f>
        <v>24.75</v>
      </c>
      <c r="P10" s="185">
        <f>F10*I10</f>
        <v>74.25</v>
      </c>
      <c r="Q10" s="185">
        <f>G10*I10</f>
        <v>6404.8050000000003</v>
      </c>
    </row>
    <row r="11" spans="1:17" ht="48.75" customHeight="1" x14ac:dyDescent="0.35">
      <c r="A11" s="126"/>
      <c r="B11" s="95"/>
      <c r="C11" s="7" t="s">
        <v>23</v>
      </c>
      <c r="D11" s="165"/>
      <c r="E11" s="168"/>
      <c r="F11" s="168"/>
      <c r="G11" s="177"/>
      <c r="H11" s="180"/>
      <c r="I11" s="180"/>
      <c r="J11" s="97"/>
      <c r="K11" s="172"/>
      <c r="L11" s="172"/>
      <c r="M11" s="174"/>
      <c r="N11" s="97"/>
      <c r="O11" s="97"/>
      <c r="P11" s="97"/>
      <c r="Q11" s="97"/>
    </row>
    <row r="12" spans="1:17" ht="48.75" customHeight="1" x14ac:dyDescent="0.35">
      <c r="A12" s="127"/>
      <c r="B12" s="96"/>
      <c r="C12" s="8" t="s">
        <v>24</v>
      </c>
      <c r="D12" s="166"/>
      <c r="E12" s="169"/>
      <c r="F12" s="169"/>
      <c r="G12" s="178"/>
      <c r="H12" s="181"/>
      <c r="I12" s="181"/>
      <c r="J12" s="186"/>
      <c r="K12" s="188"/>
      <c r="L12" s="188"/>
      <c r="M12" s="199"/>
      <c r="N12" s="186"/>
      <c r="O12" s="186"/>
      <c r="P12" s="186"/>
      <c r="Q12" s="186"/>
    </row>
    <row r="13" spans="1:17" ht="15" customHeight="1" x14ac:dyDescent="0.35">
      <c r="A13" s="119">
        <v>4</v>
      </c>
      <c r="B13" s="128" t="s">
        <v>25</v>
      </c>
      <c r="C13" s="3" t="s">
        <v>26</v>
      </c>
      <c r="D13" s="145">
        <v>275</v>
      </c>
      <c r="E13" s="148">
        <v>275</v>
      </c>
      <c r="F13" s="151">
        <v>5284</v>
      </c>
      <c r="G13" s="152">
        <v>446223.8</v>
      </c>
      <c r="H13" s="155">
        <v>1</v>
      </c>
      <c r="I13" s="155">
        <v>0</v>
      </c>
      <c r="J13" s="161">
        <f>D13*H13</f>
        <v>275</v>
      </c>
      <c r="K13" s="195">
        <f>E13*H13</f>
        <v>275</v>
      </c>
      <c r="L13" s="195">
        <f>F13*H13</f>
        <v>5284</v>
      </c>
      <c r="M13" s="182">
        <f>G13*H13</f>
        <v>446223.8</v>
      </c>
      <c r="N13" s="189">
        <f>D13*I13</f>
        <v>0</v>
      </c>
      <c r="O13" s="191">
        <f>E13*I13</f>
        <v>0</v>
      </c>
      <c r="P13" s="191">
        <f>F13*I13</f>
        <v>0</v>
      </c>
      <c r="Q13" s="193">
        <f>G13*I13</f>
        <v>0</v>
      </c>
    </row>
    <row r="14" spans="1:17" x14ac:dyDescent="0.35">
      <c r="A14" s="120"/>
      <c r="B14" s="129"/>
      <c r="C14" s="4" t="s">
        <v>27</v>
      </c>
      <c r="D14" s="146"/>
      <c r="E14" s="149"/>
      <c r="F14" s="149"/>
      <c r="G14" s="153"/>
      <c r="H14" s="156"/>
      <c r="I14" s="156"/>
      <c r="J14" s="162"/>
      <c r="K14" s="196"/>
      <c r="L14" s="196"/>
      <c r="M14" s="183"/>
      <c r="N14" s="138"/>
      <c r="O14" s="140"/>
      <c r="P14" s="140"/>
      <c r="Q14" s="142"/>
    </row>
    <row r="15" spans="1:17" ht="15" customHeight="1" x14ac:dyDescent="0.35">
      <c r="A15" s="120"/>
      <c r="B15" s="129"/>
      <c r="C15" s="4" t="s">
        <v>28</v>
      </c>
      <c r="D15" s="146"/>
      <c r="E15" s="149"/>
      <c r="F15" s="149"/>
      <c r="G15" s="153"/>
      <c r="H15" s="156"/>
      <c r="I15" s="156"/>
      <c r="J15" s="162"/>
      <c r="K15" s="196"/>
      <c r="L15" s="196"/>
      <c r="M15" s="183"/>
      <c r="N15" s="138"/>
      <c r="O15" s="140"/>
      <c r="P15" s="140"/>
      <c r="Q15" s="142"/>
    </row>
    <row r="16" spans="1:17" ht="15" thickBot="1" x14ac:dyDescent="0.4">
      <c r="A16" s="121"/>
      <c r="B16" s="130"/>
      <c r="C16" s="5" t="s">
        <v>29</v>
      </c>
      <c r="D16" s="147"/>
      <c r="E16" s="150"/>
      <c r="F16" s="150"/>
      <c r="G16" s="154"/>
      <c r="H16" s="157"/>
      <c r="I16" s="157"/>
      <c r="J16" s="163"/>
      <c r="K16" s="197"/>
      <c r="L16" s="197"/>
      <c r="M16" s="184"/>
      <c r="N16" s="190"/>
      <c r="O16" s="192"/>
      <c r="P16" s="192"/>
      <c r="Q16" s="194"/>
    </row>
    <row r="17" spans="1:17" ht="39" customHeight="1" x14ac:dyDescent="0.35">
      <c r="A17" s="125">
        <v>5</v>
      </c>
      <c r="B17" s="94" t="s">
        <v>30</v>
      </c>
      <c r="C17" s="6" t="s">
        <v>31</v>
      </c>
      <c r="D17" s="164">
        <v>111.33</v>
      </c>
      <c r="E17" s="167">
        <v>111.33</v>
      </c>
      <c r="F17" s="167">
        <v>222.67</v>
      </c>
      <c r="G17" s="176">
        <v>16858.09</v>
      </c>
      <c r="H17" s="179">
        <v>1</v>
      </c>
      <c r="I17" s="179">
        <v>0</v>
      </c>
      <c r="J17" s="185">
        <f>D17*H17</f>
        <v>111.33</v>
      </c>
      <c r="K17" s="187">
        <f>E17*H17</f>
        <v>111.33</v>
      </c>
      <c r="L17" s="187">
        <f>F17*H17</f>
        <v>222.67</v>
      </c>
      <c r="M17" s="198">
        <f>G17*H17</f>
        <v>16858.09</v>
      </c>
      <c r="N17" s="189">
        <f>D17*I17</f>
        <v>0</v>
      </c>
      <c r="O17" s="191">
        <f>E17*I17</f>
        <v>0</v>
      </c>
      <c r="P17" s="191">
        <f>F17*I17</f>
        <v>0</v>
      </c>
      <c r="Q17" s="193">
        <f>G17*I17</f>
        <v>0</v>
      </c>
    </row>
    <row r="18" spans="1:17" ht="42.75" customHeight="1" thickBot="1" x14ac:dyDescent="0.4">
      <c r="A18" s="127"/>
      <c r="B18" s="96"/>
      <c r="C18" s="8" t="s">
        <v>32</v>
      </c>
      <c r="D18" s="166"/>
      <c r="E18" s="169"/>
      <c r="F18" s="169"/>
      <c r="G18" s="178"/>
      <c r="H18" s="181"/>
      <c r="I18" s="181"/>
      <c r="J18" s="186"/>
      <c r="K18" s="188"/>
      <c r="L18" s="188"/>
      <c r="M18" s="199"/>
      <c r="N18" s="190"/>
      <c r="O18" s="192"/>
      <c r="P18" s="192"/>
      <c r="Q18" s="194"/>
    </row>
    <row r="19" spans="1:17" ht="51.75" customHeight="1" thickBot="1" x14ac:dyDescent="0.4">
      <c r="A19" s="24">
        <v>6</v>
      </c>
      <c r="B19" s="25" t="s">
        <v>33</v>
      </c>
      <c r="C19" s="9" t="s">
        <v>34</v>
      </c>
      <c r="D19" s="39">
        <v>29</v>
      </c>
      <c r="E19" s="40">
        <v>29</v>
      </c>
      <c r="F19" s="40">
        <v>232</v>
      </c>
      <c r="G19" s="41">
        <v>20016.96</v>
      </c>
      <c r="H19" s="37">
        <v>0</v>
      </c>
      <c r="I19" s="38">
        <v>1</v>
      </c>
      <c r="J19" s="46">
        <f>D19*H19</f>
        <v>0</v>
      </c>
      <c r="K19" s="47">
        <f>E19*H19</f>
        <v>0</v>
      </c>
      <c r="L19" s="47">
        <f>F19*H19</f>
        <v>0</v>
      </c>
      <c r="M19" s="48">
        <f>G19*H19</f>
        <v>0</v>
      </c>
      <c r="N19" s="21">
        <f>D19*I19</f>
        <v>29</v>
      </c>
      <c r="O19" s="22">
        <f>E19*I19</f>
        <v>29</v>
      </c>
      <c r="P19" s="22">
        <f>F19*I19</f>
        <v>232</v>
      </c>
      <c r="Q19" s="23">
        <f>G19*I19</f>
        <v>20016.96</v>
      </c>
    </row>
    <row r="20" spans="1:17" ht="29" x14ac:dyDescent="0.35">
      <c r="A20" s="18">
        <v>7</v>
      </c>
      <c r="B20" s="19" t="s">
        <v>35</v>
      </c>
      <c r="C20" s="10" t="s">
        <v>36</v>
      </c>
      <c r="D20" s="29">
        <v>31</v>
      </c>
      <c r="E20" s="30">
        <v>31</v>
      </c>
      <c r="F20" s="28">
        <v>310</v>
      </c>
      <c r="G20" s="33">
        <v>25711.71</v>
      </c>
      <c r="H20" s="31">
        <v>0.9</v>
      </c>
      <c r="I20" s="32">
        <v>0.1</v>
      </c>
      <c r="J20" s="15">
        <f>D20*H20</f>
        <v>27.900000000000002</v>
      </c>
      <c r="K20" s="16">
        <f>E20*H20</f>
        <v>27.900000000000002</v>
      </c>
      <c r="L20" s="16">
        <f>F20*H20</f>
        <v>279</v>
      </c>
      <c r="M20" s="17">
        <f>G20*H20</f>
        <v>23140.539000000001</v>
      </c>
      <c r="N20" s="15">
        <f>D20*I20</f>
        <v>3.1</v>
      </c>
      <c r="O20" s="16">
        <f>E20*I20</f>
        <v>3.1</v>
      </c>
      <c r="P20" s="16">
        <f>F20*I20</f>
        <v>31</v>
      </c>
      <c r="Q20" s="17">
        <f>G20*I20</f>
        <v>2571.1710000000003</v>
      </c>
    </row>
    <row r="21" spans="1:17" ht="29.5" thickBot="1" x14ac:dyDescent="0.4">
      <c r="A21" s="24">
        <v>8</v>
      </c>
      <c r="B21" s="26" t="s">
        <v>37</v>
      </c>
      <c r="C21" s="12" t="s">
        <v>38</v>
      </c>
      <c r="D21" s="34">
        <v>300</v>
      </c>
      <c r="E21" s="35">
        <v>400</v>
      </c>
      <c r="F21" s="35">
        <v>400</v>
      </c>
      <c r="G21" s="36">
        <v>34512</v>
      </c>
      <c r="H21" s="37">
        <v>0.75</v>
      </c>
      <c r="I21" s="38">
        <v>0.25</v>
      </c>
      <c r="J21" s="21">
        <f>D21*H21</f>
        <v>225</v>
      </c>
      <c r="K21" s="22">
        <f>E21*H21</f>
        <v>300</v>
      </c>
      <c r="L21" s="22">
        <f>F21*H21</f>
        <v>300</v>
      </c>
      <c r="M21" s="23">
        <f>G21*H21</f>
        <v>25884</v>
      </c>
      <c r="N21" s="21">
        <f>D21*I21</f>
        <v>75</v>
      </c>
      <c r="O21" s="22">
        <f>E21*I21</f>
        <v>100</v>
      </c>
      <c r="P21" s="22">
        <f>F21*I21</f>
        <v>100</v>
      </c>
      <c r="Q21" s="23">
        <f>G21*I21</f>
        <v>8628</v>
      </c>
    </row>
    <row r="22" spans="1:17" ht="37.5" customHeight="1" x14ac:dyDescent="0.35">
      <c r="A22" s="18">
        <v>9</v>
      </c>
      <c r="B22" s="20" t="s">
        <v>39</v>
      </c>
      <c r="C22" s="10" t="s">
        <v>40</v>
      </c>
      <c r="D22" s="29">
        <v>56</v>
      </c>
      <c r="E22" s="30">
        <v>102</v>
      </c>
      <c r="F22" s="30">
        <v>255</v>
      </c>
      <c r="G22" s="33">
        <v>19267.830000000002</v>
      </c>
      <c r="H22" s="31">
        <v>0.66700000000000004</v>
      </c>
      <c r="I22" s="32">
        <v>0.33300000000000002</v>
      </c>
      <c r="J22" s="15">
        <f>D22*H22</f>
        <v>37.352000000000004</v>
      </c>
      <c r="K22" s="16">
        <f>E22*H22</f>
        <v>68.034000000000006</v>
      </c>
      <c r="L22" s="16">
        <f>F22*H22</f>
        <v>170.08500000000001</v>
      </c>
      <c r="M22" s="17">
        <f>G22*H22</f>
        <v>12851.642610000003</v>
      </c>
      <c r="N22" s="15">
        <f>D22*I22</f>
        <v>18.648</v>
      </c>
      <c r="O22" s="16">
        <f>E22*I22</f>
        <v>33.966000000000001</v>
      </c>
      <c r="P22" s="16">
        <f>F22*I22</f>
        <v>84.915000000000006</v>
      </c>
      <c r="Q22" s="17">
        <f>G22*I22</f>
        <v>6416.187390000001</v>
      </c>
    </row>
    <row r="23" spans="1:17" ht="29" x14ac:dyDescent="0.35">
      <c r="A23" s="119">
        <v>10</v>
      </c>
      <c r="B23" s="116" t="s">
        <v>41</v>
      </c>
      <c r="C23" s="3" t="s">
        <v>42</v>
      </c>
      <c r="D23" s="145">
        <v>64</v>
      </c>
      <c r="E23" s="148">
        <v>96</v>
      </c>
      <c r="F23" s="148">
        <v>160</v>
      </c>
      <c r="G23" s="152">
        <v>8964.7999999999993</v>
      </c>
      <c r="H23" s="155">
        <v>0.4</v>
      </c>
      <c r="I23" s="155">
        <v>0.6</v>
      </c>
      <c r="J23" s="161">
        <f>D23*H23</f>
        <v>25.6</v>
      </c>
      <c r="K23" s="195">
        <f>E23*H23</f>
        <v>38.400000000000006</v>
      </c>
      <c r="L23" s="195">
        <f>F23*H23</f>
        <v>64</v>
      </c>
      <c r="M23" s="182">
        <f>G23*H23</f>
        <v>3585.92</v>
      </c>
      <c r="N23" s="161">
        <f>D23*I23</f>
        <v>38.4</v>
      </c>
      <c r="O23" s="195">
        <f>E23*I23</f>
        <v>57.599999999999994</v>
      </c>
      <c r="P23" s="195">
        <f>F23*I23</f>
        <v>96</v>
      </c>
      <c r="Q23" s="182">
        <f>G23*I23</f>
        <v>5378.8799999999992</v>
      </c>
    </row>
    <row r="24" spans="1:17" ht="29" x14ac:dyDescent="0.35">
      <c r="A24" s="120"/>
      <c r="B24" s="117"/>
      <c r="C24" s="4" t="s">
        <v>43</v>
      </c>
      <c r="D24" s="146"/>
      <c r="E24" s="149"/>
      <c r="F24" s="149"/>
      <c r="G24" s="153"/>
      <c r="H24" s="156"/>
      <c r="I24" s="156"/>
      <c r="J24" s="162"/>
      <c r="K24" s="196"/>
      <c r="L24" s="196"/>
      <c r="M24" s="183"/>
      <c r="N24" s="162"/>
      <c r="O24" s="196"/>
      <c r="P24" s="196"/>
      <c r="Q24" s="183"/>
    </row>
    <row r="25" spans="1:17" ht="29" x14ac:dyDescent="0.35">
      <c r="A25" s="120"/>
      <c r="B25" s="117"/>
      <c r="C25" s="4" t="s">
        <v>44</v>
      </c>
      <c r="D25" s="146"/>
      <c r="E25" s="149"/>
      <c r="F25" s="149"/>
      <c r="G25" s="153"/>
      <c r="H25" s="156"/>
      <c r="I25" s="156"/>
      <c r="J25" s="162"/>
      <c r="K25" s="196"/>
      <c r="L25" s="196"/>
      <c r="M25" s="183"/>
      <c r="N25" s="162"/>
      <c r="O25" s="196"/>
      <c r="P25" s="196"/>
      <c r="Q25" s="183"/>
    </row>
    <row r="26" spans="1:17" ht="29" x14ac:dyDescent="0.35">
      <c r="A26" s="121"/>
      <c r="B26" s="118"/>
      <c r="C26" s="5" t="s">
        <v>45</v>
      </c>
      <c r="D26" s="147"/>
      <c r="E26" s="150"/>
      <c r="F26" s="150"/>
      <c r="G26" s="154"/>
      <c r="H26" s="157"/>
      <c r="I26" s="157"/>
      <c r="J26" s="163"/>
      <c r="K26" s="197"/>
      <c r="L26" s="197"/>
      <c r="M26" s="184"/>
      <c r="N26" s="163"/>
      <c r="O26" s="197"/>
      <c r="P26" s="197"/>
      <c r="Q26" s="184"/>
    </row>
    <row r="27" spans="1:17" ht="68.25" customHeight="1" x14ac:dyDescent="0.35">
      <c r="A27" s="18">
        <v>11</v>
      </c>
      <c r="B27" s="20" t="s">
        <v>46</v>
      </c>
      <c r="C27" s="10" t="s">
        <v>47</v>
      </c>
      <c r="D27" s="29">
        <v>21.667000000000002</v>
      </c>
      <c r="E27" s="30">
        <v>87</v>
      </c>
      <c r="F27" s="30">
        <v>87</v>
      </c>
      <c r="G27" s="33">
        <v>7278.42</v>
      </c>
      <c r="H27" s="31">
        <v>0</v>
      </c>
      <c r="I27" s="32">
        <v>1</v>
      </c>
      <c r="J27" s="46">
        <f>D27*H27</f>
        <v>0</v>
      </c>
      <c r="K27" s="47">
        <f>E27*H27</f>
        <v>0</v>
      </c>
      <c r="L27" s="47">
        <f>F27*H27</f>
        <v>0</v>
      </c>
      <c r="M27" s="48">
        <f>G27*H27</f>
        <v>0</v>
      </c>
      <c r="N27" s="15">
        <f>D27*I27</f>
        <v>21.667000000000002</v>
      </c>
      <c r="O27" s="16">
        <f>E27*I27</f>
        <v>87</v>
      </c>
      <c r="P27" s="16">
        <f>F27*I27</f>
        <v>87</v>
      </c>
      <c r="Q27" s="17">
        <f>G27*I27</f>
        <v>7278.42</v>
      </c>
    </row>
    <row r="28" spans="1:17" ht="112.5" customHeight="1" x14ac:dyDescent="0.35">
      <c r="A28" s="24">
        <v>12</v>
      </c>
      <c r="B28" s="27" t="s">
        <v>48</v>
      </c>
      <c r="C28" s="9" t="s">
        <v>47</v>
      </c>
      <c r="D28" s="39">
        <v>10.667</v>
      </c>
      <c r="E28" s="40">
        <v>42.67</v>
      </c>
      <c r="F28" s="40">
        <v>768</v>
      </c>
      <c r="G28" s="41">
        <v>70725.119999999995</v>
      </c>
      <c r="H28" s="37">
        <v>0</v>
      </c>
      <c r="I28" s="38">
        <v>1</v>
      </c>
      <c r="J28" s="46">
        <f>D28*H28</f>
        <v>0</v>
      </c>
      <c r="K28" s="47">
        <f>E28*H28</f>
        <v>0</v>
      </c>
      <c r="L28" s="47">
        <f>F28*H28</f>
        <v>0</v>
      </c>
      <c r="M28" s="48">
        <f>G28*H28</f>
        <v>0</v>
      </c>
      <c r="N28" s="21">
        <f>D28*I28</f>
        <v>10.667</v>
      </c>
      <c r="O28" s="22">
        <f>E28*I28</f>
        <v>42.67</v>
      </c>
      <c r="P28" s="22">
        <f>F28*I28</f>
        <v>768</v>
      </c>
      <c r="Q28" s="23">
        <f>G28*I28</f>
        <v>70725.119999999995</v>
      </c>
    </row>
    <row r="29" spans="1:17" ht="68.25" customHeight="1" x14ac:dyDescent="0.35">
      <c r="A29" s="18">
        <v>13</v>
      </c>
      <c r="B29" s="20" t="s">
        <v>49</v>
      </c>
      <c r="C29" s="10" t="s">
        <v>47</v>
      </c>
      <c r="D29" s="29">
        <v>53</v>
      </c>
      <c r="E29" s="30">
        <v>265</v>
      </c>
      <c r="F29" s="30">
        <v>530</v>
      </c>
      <c r="G29" s="33">
        <v>41732.199999999997</v>
      </c>
      <c r="H29" s="86">
        <v>1</v>
      </c>
      <c r="I29" s="42">
        <v>0</v>
      </c>
      <c r="J29" s="73">
        <f>D29*H29</f>
        <v>53</v>
      </c>
      <c r="K29" s="75">
        <f>E29*H29</f>
        <v>265</v>
      </c>
      <c r="L29" s="75">
        <f>F29*H29</f>
        <v>530</v>
      </c>
      <c r="M29" s="77">
        <f>G29*H29</f>
        <v>41732.199999999997</v>
      </c>
      <c r="N29" s="80">
        <f>D29*I29</f>
        <v>0</v>
      </c>
      <c r="O29" s="82">
        <f>E29*I29</f>
        <v>0</v>
      </c>
      <c r="P29" s="82">
        <f>F29*I29</f>
        <v>0</v>
      </c>
      <c r="Q29" s="84">
        <f>G29*I29</f>
        <v>0</v>
      </c>
    </row>
    <row r="30" spans="1:17" ht="43.5" x14ac:dyDescent="0.35">
      <c r="A30" s="119">
        <v>14</v>
      </c>
      <c r="B30" s="122" t="s">
        <v>50</v>
      </c>
      <c r="C30" s="3" t="s">
        <v>51</v>
      </c>
      <c r="D30" s="145">
        <v>190</v>
      </c>
      <c r="E30" s="221">
        <v>190.33</v>
      </c>
      <c r="F30" s="218">
        <v>2376.33</v>
      </c>
      <c r="G30" s="215">
        <v>179911.77</v>
      </c>
      <c r="H30" s="214">
        <v>1</v>
      </c>
      <c r="I30" s="214">
        <v>0</v>
      </c>
      <c r="J30" s="200">
        <f>D30*H30</f>
        <v>190</v>
      </c>
      <c r="K30" s="200">
        <f>E30*H30</f>
        <v>190.33</v>
      </c>
      <c r="L30" s="201">
        <f>F30*H30</f>
        <v>2376.33</v>
      </c>
      <c r="M30" s="200">
        <f>G30*H30</f>
        <v>179911.77</v>
      </c>
      <c r="N30" s="202">
        <f>D30*I30</f>
        <v>0</v>
      </c>
      <c r="O30" s="203">
        <f>E30*I30</f>
        <v>0</v>
      </c>
      <c r="P30" s="202">
        <f>F30*I30</f>
        <v>0</v>
      </c>
      <c r="Q30" s="202">
        <f>G30*I30</f>
        <v>0</v>
      </c>
    </row>
    <row r="31" spans="1:17" ht="43.5" x14ac:dyDescent="0.35">
      <c r="A31" s="120"/>
      <c r="B31" s="123"/>
      <c r="C31" s="4" t="s">
        <v>52</v>
      </c>
      <c r="D31" s="146"/>
      <c r="E31" s="222"/>
      <c r="F31" s="219"/>
      <c r="G31" s="216"/>
      <c r="H31" s="214"/>
      <c r="I31" s="214"/>
      <c r="J31" s="200"/>
      <c r="K31" s="200"/>
      <c r="L31" s="201"/>
      <c r="M31" s="200"/>
      <c r="N31" s="202"/>
      <c r="O31" s="203"/>
      <c r="P31" s="202"/>
      <c r="Q31" s="202"/>
    </row>
    <row r="32" spans="1:17" ht="44" thickBot="1" x14ac:dyDescent="0.4">
      <c r="A32" s="121"/>
      <c r="B32" s="124"/>
      <c r="C32" s="5" t="s">
        <v>53</v>
      </c>
      <c r="D32" s="147"/>
      <c r="E32" s="223"/>
      <c r="F32" s="220"/>
      <c r="G32" s="217"/>
      <c r="H32" s="214"/>
      <c r="I32" s="214"/>
      <c r="J32" s="200"/>
      <c r="K32" s="200"/>
      <c r="L32" s="201"/>
      <c r="M32" s="200"/>
      <c r="N32" s="202"/>
      <c r="O32" s="203"/>
      <c r="P32" s="202"/>
      <c r="Q32" s="202"/>
    </row>
    <row r="33" spans="1:18" ht="40.5" customHeight="1" thickBot="1" x14ac:dyDescent="0.4">
      <c r="A33" s="18">
        <v>15</v>
      </c>
      <c r="B33" s="49" t="s">
        <v>54</v>
      </c>
      <c r="C33" s="10" t="s">
        <v>13</v>
      </c>
      <c r="D33" s="29">
        <v>120</v>
      </c>
      <c r="E33" s="30">
        <v>120</v>
      </c>
      <c r="F33" s="30">
        <v>420</v>
      </c>
      <c r="G33" s="33">
        <v>36237.599999999999</v>
      </c>
      <c r="H33" s="87">
        <v>1</v>
      </c>
      <c r="I33" s="43">
        <v>0</v>
      </c>
      <c r="J33" s="74">
        <f>D33*H33</f>
        <v>120</v>
      </c>
      <c r="K33" s="44">
        <f>E33*H33</f>
        <v>120</v>
      </c>
      <c r="L33" s="76">
        <f>F33*H33</f>
        <v>420</v>
      </c>
      <c r="M33" s="78">
        <f>G33*H33</f>
        <v>36237.599999999999</v>
      </c>
      <c r="N33" s="81">
        <f>D33*I33</f>
        <v>0</v>
      </c>
      <c r="O33" s="83">
        <f>E33*I33</f>
        <v>0</v>
      </c>
      <c r="P33" s="83">
        <f>F33*I33</f>
        <v>0</v>
      </c>
      <c r="Q33" s="85">
        <f>G33*I33</f>
        <v>0</v>
      </c>
    </row>
    <row r="34" spans="1:18" ht="64.5" customHeight="1" x14ac:dyDescent="0.35">
      <c r="A34" s="24">
        <v>16</v>
      </c>
      <c r="B34" s="50" t="s">
        <v>55</v>
      </c>
      <c r="C34" s="9" t="s">
        <v>56</v>
      </c>
      <c r="D34" s="39">
        <v>81</v>
      </c>
      <c r="E34" s="40">
        <v>162</v>
      </c>
      <c r="F34" s="45">
        <v>52326</v>
      </c>
      <c r="G34" s="41">
        <v>4750625</v>
      </c>
      <c r="H34" s="37">
        <v>1</v>
      </c>
      <c r="I34" s="38">
        <v>0</v>
      </c>
      <c r="J34" s="21">
        <f>D34*H34</f>
        <v>81</v>
      </c>
      <c r="K34" s="79">
        <f>E34*H34</f>
        <v>162</v>
      </c>
      <c r="L34" s="22">
        <f>F34*H34</f>
        <v>52326</v>
      </c>
      <c r="M34" s="23">
        <f>G34*H34</f>
        <v>4750625</v>
      </c>
      <c r="N34" s="46">
        <f>D34*I34</f>
        <v>0</v>
      </c>
      <c r="O34" s="47">
        <f>E34*I34</f>
        <v>0</v>
      </c>
      <c r="P34" s="47">
        <f>F34*I34</f>
        <v>0</v>
      </c>
      <c r="Q34" s="48">
        <f>G34*I34</f>
        <v>0</v>
      </c>
    </row>
    <row r="35" spans="1:18" ht="30" customHeight="1" x14ac:dyDescent="0.35">
      <c r="A35" s="91">
        <v>17</v>
      </c>
      <c r="B35" s="94" t="s">
        <v>57</v>
      </c>
      <c r="C35" s="6" t="s">
        <v>58</v>
      </c>
      <c r="D35" s="164">
        <v>483</v>
      </c>
      <c r="E35" s="167">
        <v>796</v>
      </c>
      <c r="F35" s="175">
        <v>5580</v>
      </c>
      <c r="G35" s="176">
        <v>468936.94</v>
      </c>
      <c r="H35" s="179"/>
      <c r="I35" s="179"/>
      <c r="J35" s="185">
        <v>60.8</v>
      </c>
      <c r="K35" s="187">
        <v>121.6</v>
      </c>
      <c r="L35" s="187">
        <v>806</v>
      </c>
      <c r="M35" s="198">
        <v>69544.096699999995</v>
      </c>
      <c r="N35" s="185">
        <v>422.2</v>
      </c>
      <c r="O35" s="187">
        <v>674.4</v>
      </c>
      <c r="P35" s="187">
        <v>4774</v>
      </c>
      <c r="Q35" s="198">
        <v>399392.84</v>
      </c>
    </row>
    <row r="36" spans="1:18" x14ac:dyDescent="0.35">
      <c r="A36" s="92"/>
      <c r="B36" s="95"/>
      <c r="C36" s="7" t="s">
        <v>59</v>
      </c>
      <c r="D36" s="165"/>
      <c r="E36" s="168"/>
      <c r="F36" s="168"/>
      <c r="G36" s="177"/>
      <c r="H36" s="180"/>
      <c r="I36" s="180"/>
      <c r="J36" s="97"/>
      <c r="K36" s="172"/>
      <c r="L36" s="172"/>
      <c r="M36" s="174"/>
      <c r="N36" s="97"/>
      <c r="O36" s="172"/>
      <c r="P36" s="172"/>
      <c r="Q36" s="174"/>
    </row>
    <row r="37" spans="1:18" x14ac:dyDescent="0.35">
      <c r="A37" s="93"/>
      <c r="B37" s="96"/>
      <c r="C37" s="8" t="s">
        <v>60</v>
      </c>
      <c r="D37" s="166"/>
      <c r="E37" s="169"/>
      <c r="F37" s="169"/>
      <c r="G37" s="178"/>
      <c r="H37" s="181"/>
      <c r="I37" s="181"/>
      <c r="J37" s="186"/>
      <c r="K37" s="188"/>
      <c r="L37" s="188"/>
      <c r="M37" s="199"/>
      <c r="N37" s="186"/>
      <c r="O37" s="188"/>
      <c r="P37" s="188"/>
      <c r="Q37" s="199"/>
    </row>
    <row r="38" spans="1:18" x14ac:dyDescent="0.35">
      <c r="F38" s="70"/>
      <c r="G38" s="71"/>
      <c r="M38" s="72"/>
      <c r="P38" s="72"/>
    </row>
    <row r="39" spans="1:18" ht="15" thickBot="1" x14ac:dyDescent="0.4"/>
    <row r="40" spans="1:18" ht="35.25" customHeight="1" thickBot="1" x14ac:dyDescent="0.4">
      <c r="H40" s="53"/>
      <c r="I40" s="54" t="s">
        <v>61</v>
      </c>
      <c r="J40" s="55">
        <f t="shared" ref="J40:P40" si="0">SUM(J3:J37)</f>
        <v>2058.732</v>
      </c>
      <c r="K40" s="56">
        <f t="shared" si="0"/>
        <v>2553.8440000000001</v>
      </c>
      <c r="L40" s="56">
        <f>SUM(L3:L37)</f>
        <v>65800.834999999992</v>
      </c>
      <c r="M40" s="57">
        <f t="shared" si="0"/>
        <v>5867401.4733099993</v>
      </c>
      <c r="N40" s="58">
        <f t="shared" si="0"/>
        <v>1085.932</v>
      </c>
      <c r="O40" s="59">
        <f t="shared" si="0"/>
        <v>1502.4859999999999</v>
      </c>
      <c r="P40" s="59">
        <f t="shared" si="0"/>
        <v>18247.165000000001</v>
      </c>
      <c r="Q40" s="60">
        <f>SUM(Q2:Q37)</f>
        <v>953568.38339000009</v>
      </c>
    </row>
    <row r="41" spans="1:18" ht="29.5" thickBot="1" x14ac:dyDescent="0.4">
      <c r="J41" s="51" t="s">
        <v>8</v>
      </c>
      <c r="K41" s="52" t="s">
        <v>9</v>
      </c>
      <c r="L41" s="52" t="s">
        <v>10</v>
      </c>
      <c r="M41" s="88" t="s">
        <v>11</v>
      </c>
      <c r="N41" s="51" t="s">
        <v>8</v>
      </c>
      <c r="O41" s="52" t="s">
        <v>9</v>
      </c>
      <c r="P41" s="52" t="s">
        <v>10</v>
      </c>
      <c r="Q41" s="88" t="s">
        <v>11</v>
      </c>
    </row>
    <row r="42" spans="1:18" ht="43.5" customHeight="1" thickBot="1" x14ac:dyDescent="0.4">
      <c r="J42" s="204" t="s">
        <v>6</v>
      </c>
      <c r="K42" s="205"/>
      <c r="L42" s="205"/>
      <c r="M42" s="206"/>
      <c r="N42" s="207" t="s">
        <v>7</v>
      </c>
      <c r="O42" s="208"/>
      <c r="P42" s="208"/>
      <c r="Q42" s="209"/>
    </row>
    <row r="45" spans="1:18" ht="15" thickBot="1" x14ac:dyDescent="0.4">
      <c r="N45" s="64"/>
      <c r="O45" s="64"/>
      <c r="P45" s="64"/>
      <c r="Q45" s="64"/>
      <c r="R45" s="65"/>
    </row>
    <row r="46" spans="1:18" ht="40" customHeight="1" thickBot="1" x14ac:dyDescent="0.4">
      <c r="C46" s="69" t="s">
        <v>62</v>
      </c>
      <c r="D46" s="61">
        <f>SUM(D2:D37)</f>
        <v>3144.6639999999998</v>
      </c>
      <c r="E46" s="61">
        <f>SUM(E2:E37)</f>
        <v>4056.33</v>
      </c>
      <c r="F46" s="61">
        <f>SUM(F2:F37)</f>
        <v>84048</v>
      </c>
      <c r="G46" s="63">
        <f>SUM(G2:G37)</f>
        <v>6820969.8600000003</v>
      </c>
      <c r="H46" s="210" t="s">
        <v>64</v>
      </c>
      <c r="I46" s="211"/>
      <c r="J46" s="68">
        <f>J40+N40</f>
        <v>3144.6639999999998</v>
      </c>
      <c r="K46" s="61">
        <f>K40+O40</f>
        <v>4056.33</v>
      </c>
      <c r="L46" s="61">
        <f>L40+P40</f>
        <v>84048</v>
      </c>
      <c r="M46" s="62">
        <f>M40+Q40</f>
        <v>6820969.8566999994</v>
      </c>
      <c r="N46" s="66"/>
      <c r="O46" s="66"/>
      <c r="P46" s="66"/>
      <c r="Q46" s="66"/>
      <c r="R46" s="65"/>
    </row>
    <row r="47" spans="1:18" ht="34.5" customHeight="1" thickBot="1" x14ac:dyDescent="0.4">
      <c r="C47" s="69" t="s">
        <v>63</v>
      </c>
      <c r="D47" s="61">
        <f>D46*3</f>
        <v>9433.9919999999984</v>
      </c>
      <c r="E47" s="61">
        <f>E46*3</f>
        <v>12168.99</v>
      </c>
      <c r="F47" s="61">
        <f>F46*3</f>
        <v>252144</v>
      </c>
      <c r="G47" s="62">
        <f>G46*3</f>
        <v>20462909.580000002</v>
      </c>
      <c r="H47" s="212"/>
      <c r="I47" s="213"/>
      <c r="J47" s="67">
        <f>J46*3</f>
        <v>9433.9919999999984</v>
      </c>
      <c r="K47" s="61">
        <f>K46*3</f>
        <v>12168.99</v>
      </c>
      <c r="L47" s="61">
        <f>L46*3</f>
        <v>252144</v>
      </c>
      <c r="M47" s="62">
        <f>M46*3</f>
        <v>20462909.570099998</v>
      </c>
      <c r="N47" s="64"/>
      <c r="O47" s="64"/>
      <c r="P47" s="64"/>
      <c r="Q47" s="64"/>
      <c r="R47" s="65"/>
    </row>
  </sheetData>
  <mergeCells count="139">
    <mergeCell ref="J42:M42"/>
    <mergeCell ref="N42:Q42"/>
    <mergeCell ref="H46:I47"/>
    <mergeCell ref="H30:H32"/>
    <mergeCell ref="G30:G32"/>
    <mergeCell ref="F30:F32"/>
    <mergeCell ref="E30:E32"/>
    <mergeCell ref="D30:D32"/>
    <mergeCell ref="N35:N37"/>
    <mergeCell ref="O35:O37"/>
    <mergeCell ref="P35:P37"/>
    <mergeCell ref="Q35:Q37"/>
    <mergeCell ref="I30:I32"/>
    <mergeCell ref="L35:L37"/>
    <mergeCell ref="M35:M37"/>
    <mergeCell ref="Q23:Q26"/>
    <mergeCell ref="J30:J32"/>
    <mergeCell ref="K30:K32"/>
    <mergeCell ref="L30:L32"/>
    <mergeCell ref="M30:M32"/>
    <mergeCell ref="N30:N32"/>
    <mergeCell ref="O30:O32"/>
    <mergeCell ref="P30:P32"/>
    <mergeCell ref="Q30:Q32"/>
    <mergeCell ref="L23:L26"/>
    <mergeCell ref="M23:M26"/>
    <mergeCell ref="N23:N26"/>
    <mergeCell ref="O23:O26"/>
    <mergeCell ref="P23:P26"/>
    <mergeCell ref="J23:J26"/>
    <mergeCell ref="K23:K26"/>
    <mergeCell ref="J17:J18"/>
    <mergeCell ref="K17:K18"/>
    <mergeCell ref="L17:L18"/>
    <mergeCell ref="M17:M18"/>
    <mergeCell ref="N13:N16"/>
    <mergeCell ref="O13:O16"/>
    <mergeCell ref="P13:P16"/>
    <mergeCell ref="Q13:Q16"/>
    <mergeCell ref="N17:N18"/>
    <mergeCell ref="O17:O18"/>
    <mergeCell ref="P17:P18"/>
    <mergeCell ref="Q17:Q18"/>
    <mergeCell ref="I17:I18"/>
    <mergeCell ref="I23:I26"/>
    <mergeCell ref="I35:I37"/>
    <mergeCell ref="J35:J37"/>
    <mergeCell ref="K35:K37"/>
    <mergeCell ref="N6:N9"/>
    <mergeCell ref="O6:O9"/>
    <mergeCell ref="P6:P9"/>
    <mergeCell ref="Q6:Q9"/>
    <mergeCell ref="I10:I12"/>
    <mergeCell ref="N10:N12"/>
    <mergeCell ref="O10:O12"/>
    <mergeCell ref="P10:P12"/>
    <mergeCell ref="Q10:Q12"/>
    <mergeCell ref="K6:K9"/>
    <mergeCell ref="L6:L9"/>
    <mergeCell ref="J10:J12"/>
    <mergeCell ref="K10:K12"/>
    <mergeCell ref="L10:L12"/>
    <mergeCell ref="M10:M12"/>
    <mergeCell ref="J13:J16"/>
    <mergeCell ref="K13:K16"/>
    <mergeCell ref="L13:L16"/>
    <mergeCell ref="M13:M16"/>
    <mergeCell ref="N1:Q1"/>
    <mergeCell ref="N3:N5"/>
    <mergeCell ref="O3:O5"/>
    <mergeCell ref="P3:P5"/>
    <mergeCell ref="Q3:Q5"/>
    <mergeCell ref="D35:D37"/>
    <mergeCell ref="E35:E37"/>
    <mergeCell ref="F35:F37"/>
    <mergeCell ref="G35:G37"/>
    <mergeCell ref="H35:H37"/>
    <mergeCell ref="D23:D26"/>
    <mergeCell ref="E23:E26"/>
    <mergeCell ref="F23:F26"/>
    <mergeCell ref="G23:G26"/>
    <mergeCell ref="H23:H26"/>
    <mergeCell ref="D17:D18"/>
    <mergeCell ref="E17:E18"/>
    <mergeCell ref="F17:F18"/>
    <mergeCell ref="G17:G18"/>
    <mergeCell ref="H17:H18"/>
    <mergeCell ref="M6:M9"/>
    <mergeCell ref="F10:F12"/>
    <mergeCell ref="G10:G12"/>
    <mergeCell ref="H10:H12"/>
    <mergeCell ref="D13:D16"/>
    <mergeCell ref="E13:E16"/>
    <mergeCell ref="F13:F16"/>
    <mergeCell ref="G13:G16"/>
    <mergeCell ref="H13:H16"/>
    <mergeCell ref="I13:I16"/>
    <mergeCell ref="H6:H9"/>
    <mergeCell ref="I6:I9"/>
    <mergeCell ref="J6:J9"/>
    <mergeCell ref="D6:D9"/>
    <mergeCell ref="E6:E9"/>
    <mergeCell ref="F6:F9"/>
    <mergeCell ref="G6:G9"/>
    <mergeCell ref="D10:D12"/>
    <mergeCell ref="E10:E12"/>
    <mergeCell ref="G3:G5"/>
    <mergeCell ref="H3:H5"/>
    <mergeCell ref="I3:I5"/>
    <mergeCell ref="J1:M1"/>
    <mergeCell ref="J3:J5"/>
    <mergeCell ref="K3:K5"/>
    <mergeCell ref="L3:L5"/>
    <mergeCell ref="M3:M5"/>
    <mergeCell ref="I1:I2"/>
    <mergeCell ref="A35:A37"/>
    <mergeCell ref="B35:B37"/>
    <mergeCell ref="A3:A5"/>
    <mergeCell ref="B3:B5"/>
    <mergeCell ref="D1:G1"/>
    <mergeCell ref="D3:D5"/>
    <mergeCell ref="E3:E5"/>
    <mergeCell ref="F3:F5"/>
    <mergeCell ref="H1:H2"/>
    <mergeCell ref="C1:C2"/>
    <mergeCell ref="B1:B2"/>
    <mergeCell ref="A1:A2"/>
    <mergeCell ref="B23:B26"/>
    <mergeCell ref="A23:A26"/>
    <mergeCell ref="B30:B32"/>
    <mergeCell ref="A30:A32"/>
    <mergeCell ref="A6:A9"/>
    <mergeCell ref="A10:A12"/>
    <mergeCell ref="A13:A16"/>
    <mergeCell ref="A17:A18"/>
    <mergeCell ref="B6:B9"/>
    <mergeCell ref="B10:B12"/>
    <mergeCell ref="B13:B16"/>
    <mergeCell ref="B17:B1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2024-08-21T13:47:43+00:00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  <lcf76f155ced4ddcb4097134ff3c332f xmlns="ee434710-e10d-4d3b-be07-074d981ec8e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29f62856-1543-49d4-a736-4569d363f533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1127F8FDDEEA4AA093F4C32BF30FCA" ma:contentTypeVersion="15" ma:contentTypeDescription="Create a new document." ma:contentTypeScope="" ma:versionID="da5be46a4bd86d6eefa0d14ba5cd6438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ee434710-e10d-4d3b-be07-074d981ec8e4" xmlns:ns6="cf22cc4e-2e04-4a80-afc7-f33c4ac8c850" targetNamespace="http://schemas.microsoft.com/office/2006/metadata/properties" ma:root="true" ma:fieldsID="94bd20af02aa900bd8fe0c98db1691d3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ee434710-e10d-4d3b-be07-074d981ec8e4"/>
    <xsd:import namespace="cf22cc4e-2e04-4a80-afc7-f33c4ac8c850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6:SharedWithUsers" minOccurs="0"/>
                <xsd:element ref="ns6:SharedWithDetails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MediaServiceSearchProperties" minOccurs="0"/>
                <xsd:element ref="ns5:lcf76f155ced4ddcb4097134ff3c332f" minOccurs="0"/>
                <xsd:element ref="ns5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9ce21f4b-2118-46e5-99ac-fda3b6874d4f}" ma:internalName="TaxCatchAllLabel" ma:readOnly="true" ma:showField="CatchAllDataLabel" ma:web="cf22cc4e-2e04-4a80-afc7-f33c4ac8c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9ce21f4b-2118-46e5-99ac-fda3b6874d4f}" ma:internalName="TaxCatchAll" ma:showField="CatchAllData" ma:web="cf22cc4e-2e04-4a80-afc7-f33c4ac8c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34710-e10d-4d3b-be07-074d981ec8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3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39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4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2cc4e-2e04-4a80-afc7-f33c4ac8c850" elementFormDefault="qualified">
    <xsd:import namespace="http://schemas.microsoft.com/office/2006/documentManagement/types"/>
    <xsd:import namespace="http://schemas.microsoft.com/office/infopath/2007/PartnerControls"/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89FEA4-66F9-4C96-A9EB-EB56E5B6DC31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http://schemas.microsoft.com/sharepoint/v3"/>
    <ds:schemaRef ds:uri="4ffa91fb-a0ff-4ac5-b2db-65c790d184a4"/>
    <ds:schemaRef ds:uri="http://schemas.microsoft.com/sharepoint.v3"/>
    <ds:schemaRef ds:uri="ee434710-e10d-4d3b-be07-074d981ec8e4"/>
  </ds:schemaRefs>
</ds:datastoreItem>
</file>

<file path=customXml/itemProps2.xml><?xml version="1.0" encoding="utf-8"?>
<ds:datastoreItem xmlns:ds="http://schemas.openxmlformats.org/officeDocument/2006/customXml" ds:itemID="{97162B6A-AC4B-4D50-B550-DF78B65517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639149-EEE3-4D16-8860-CE7B7EB13B5D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CE6BCAC-0C1A-4FE3-857A-0338C8F0E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ee434710-e10d-4d3b-be07-074d981ec8e4"/>
    <ds:schemaRef ds:uri="cf22cc4e-2e04-4a80-afc7-f33c4ac8c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Aarti Iyer</dc:creator>
  <cp:keywords/>
  <dc:description/>
  <cp:lastModifiedBy>McGrath, Daniel (he/him/his)</cp:lastModifiedBy>
  <cp:revision/>
  <dcterms:created xsi:type="dcterms:W3CDTF">2024-08-21T13:31:14Z</dcterms:created>
  <dcterms:modified xsi:type="dcterms:W3CDTF">2024-09-05T16:51:09Z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0x010100461127F8FDDEEA4AA093F4C32BF30FCA</vt:lpwstr>
  </property>
  <property fmtid="{D5CDD505-2E9C-101B-9397-08002B2CF9AE}" pid="3" name="TaxKeyword">
    <vt:lpwstr/>
  </property>
  <property fmtid="{D5CDD505-2E9C-101B-9397-08002B2CF9AE}" pid="4" name="MediaServiceImageTags">
    <vt:lpwstr/>
  </property>
  <property fmtid="{D5CDD505-2E9C-101B-9397-08002B2CF9AE}" pid="5" name="e3f09c3df709400db2417a7161762d62">
    <vt:lpwstr/>
  </property>
  <property fmtid="{D5CDD505-2E9C-101B-9397-08002B2CF9AE}" pid="6" name="EPA_x0020_Subject">
    <vt:lpwstr/>
  </property>
  <property fmtid="{D5CDD505-2E9C-101B-9397-08002B2CF9AE}" pid="7" name="Document Type">
    <vt:lpwstr/>
  </property>
  <property fmtid="{D5CDD505-2E9C-101B-9397-08002B2CF9AE}" pid="8" name="EPA Subject">
    <vt:lpwstr/>
  </property>
</Properties>
</file>