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https://usdagcc-my.sharepoint.com/personal/pamela_bennett_usda_gov/Documents/Documents/Acting 4-22-24/0572-0032/"/>
    </mc:Choice>
  </mc:AlternateContent>
  <xr:revisionPtr revIDLastSave="1" documentId="8_{F21658D0-F815-476B-A330-263C1918217D}" xr6:coauthVersionLast="47" xr6:coauthVersionMax="47" xr10:uidLastSave="{19B30D92-8DC6-400C-9383-EF8DB2BE547E}"/>
  <bookViews>
    <workbookView xWindow="28680" yWindow="60" windowWidth="29040" windowHeight="15720" xr2:uid="{00000000-000D-0000-FFFF-FFFF00000000}"/>
  </bookViews>
  <sheets>
    <sheet name="Burden Statement" sheetId="27" r:id="rId1"/>
    <sheet name="State breakdown" sheetId="12" r:id="rId2"/>
    <sheet name="Sheet1" sheetId="13" r:id="rId3"/>
    <sheet name="Sheet 1A" sheetId="14" r:id="rId4"/>
    <sheet name="Sheet 2" sheetId="15" r:id="rId5"/>
    <sheet name="Distribution Reimbursement" sheetId="16" r:id="rId6"/>
    <sheet name="Sheet 3" sheetId="17" r:id="rId7"/>
    <sheet name="Transmission Reimbursement" sheetId="18" r:id="rId8"/>
    <sheet name="Smart Grid" sheetId="19" r:id="rId9"/>
    <sheet name="Sheet 4" sheetId="20" r:id="rId10"/>
    <sheet name="Useful Life Certification" sheetId="26" r:id="rId11"/>
    <sheet name="Updated Worksheet" sheetId="1" r:id="rId12"/>
    <sheet name="Guidance" sheetId="4" r:id="rId13"/>
    <sheet name="Clarification" sheetId="6" r:id="rId14"/>
    <sheet name="7CFR 1710.501" sheetId="9" r:id="rId15"/>
    <sheet name="7CFR 1710.115" sheetId="5" r:id="rId16"/>
    <sheet name="Instruction on Reimb miles" sheetId="21" r:id="rId17"/>
    <sheet name="Pg1 Instr" sheetId="22" r:id="rId18"/>
    <sheet name="Pg2 Instr" sheetId="23" r:id="rId19"/>
    <sheet name="Pg3 Instr" sheetId="24" r:id="rId20"/>
    <sheet name="Pg4 Instr" sheetId="25" r:id="rId21"/>
  </sheets>
  <definedNames>
    <definedName name="_xlnm.Print_Area" localSheetId="11">'Updated Worksheet'!$A$1:$J$74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6" l="1"/>
  <c r="H4" i="26"/>
  <c r="E38" i="1" l="1"/>
  <c r="E30" i="1"/>
  <c r="E29" i="1"/>
  <c r="E28" i="1"/>
  <c r="E27" i="1"/>
  <c r="E21" i="1"/>
  <c r="E20" i="1"/>
  <c r="E26" i="1"/>
  <c r="E25" i="1"/>
  <c r="E24" i="1"/>
  <c r="E23" i="1"/>
  <c r="E19" i="1"/>
  <c r="A3" i="1" l="1"/>
  <c r="I35" i="20"/>
  <c r="O36" i="20" s="1"/>
  <c r="O20" i="20"/>
  <c r="E51" i="1" s="1"/>
  <c r="O10" i="20"/>
  <c r="F46" i="18"/>
  <c r="D46" i="18"/>
  <c r="O32" i="17" s="1"/>
  <c r="J2" i="18"/>
  <c r="E2" i="18"/>
  <c r="O55" i="17"/>
  <c r="E45" i="1" s="1"/>
  <c r="O44" i="17"/>
  <c r="E42" i="1" s="1"/>
  <c r="K32" i="17"/>
  <c r="O28" i="17"/>
  <c r="E36" i="1" s="1"/>
  <c r="G36" i="1" s="1"/>
  <c r="O15" i="17"/>
  <c r="O1" i="17"/>
  <c r="G50" i="16"/>
  <c r="K46" i="16"/>
  <c r="F46" i="16"/>
  <c r="E46" i="16"/>
  <c r="D46" i="16"/>
  <c r="J2" i="16"/>
  <c r="E2" i="16"/>
  <c r="O73" i="15"/>
  <c r="E34" i="1" s="1"/>
  <c r="L73" i="15"/>
  <c r="O58" i="15"/>
  <c r="O28" i="15"/>
  <c r="O27" i="15"/>
  <c r="E16" i="1" s="1"/>
  <c r="O26" i="15"/>
  <c r="O25" i="15"/>
  <c r="O23" i="15"/>
  <c r="O22" i="15"/>
  <c r="O21" i="15"/>
  <c r="E18" i="1" s="1"/>
  <c r="O17" i="15"/>
  <c r="E15" i="1" s="1"/>
  <c r="O1" i="15"/>
  <c r="L69" i="14"/>
  <c r="L51" i="13" s="1"/>
  <c r="L52" i="13" s="1"/>
  <c r="E13" i="1" s="1"/>
  <c r="I69" i="14"/>
  <c r="I51" i="13" s="1"/>
  <c r="I52" i="13" s="1"/>
  <c r="A25" i="14"/>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L20" i="14"/>
  <c r="L36" i="13" s="1"/>
  <c r="L37" i="13" s="1"/>
  <c r="E12" i="1" s="1"/>
  <c r="I20" i="14"/>
  <c r="I36" i="13" s="1"/>
  <c r="I37" i="13" s="1"/>
  <c r="M1" i="14"/>
  <c r="L60" i="13"/>
  <c r="E14" i="1" s="1"/>
  <c r="A42" i="13"/>
  <c r="A43" i="13" s="1"/>
  <c r="A44" i="13" s="1"/>
  <c r="A45" i="13" s="1"/>
  <c r="A46" i="13" s="1"/>
  <c r="A47" i="13" s="1"/>
  <c r="A48" i="13" s="1"/>
  <c r="A49" i="13" s="1"/>
  <c r="A50" i="13" s="1"/>
  <c r="I25" i="13"/>
  <c r="E25" i="13"/>
  <c r="L24" i="13"/>
  <c r="L23" i="13"/>
  <c r="L22" i="13"/>
  <c r="L21" i="13"/>
  <c r="L27" i="13" s="1"/>
  <c r="E11" i="1" s="1"/>
  <c r="A2" i="12"/>
  <c r="O35" i="17" l="1"/>
  <c r="E37" i="1"/>
  <c r="O30" i="15"/>
  <c r="O47" i="15" s="1"/>
  <c r="O60" i="15" s="1"/>
  <c r="O25" i="20" s="1"/>
  <c r="O37" i="20" s="1"/>
  <c r="E17" i="1"/>
  <c r="E48" i="1"/>
  <c r="O37" i="17"/>
  <c r="E35" i="1"/>
  <c r="G8" i="1" l="1"/>
  <c r="O43" i="20"/>
  <c r="O42" i="20"/>
  <c r="O39" i="20" s="1"/>
  <c r="E54" i="1" l="1"/>
  <c r="G21" i="1" l="1"/>
  <c r="G11" i="1" l="1"/>
  <c r="G12" i="1" l="1"/>
  <c r="G51" i="1"/>
  <c r="G48" i="1"/>
  <c r="G45" i="1"/>
  <c r="G42" i="1"/>
  <c r="G39" i="1"/>
  <c r="G38" i="1"/>
  <c r="G37" i="1"/>
  <c r="G35" i="1"/>
  <c r="G34" i="1"/>
  <c r="G31" i="1"/>
  <c r="G30" i="1"/>
  <c r="G29" i="1"/>
  <c r="G28" i="1"/>
  <c r="G27" i="1"/>
  <c r="G26" i="1"/>
  <c r="G25" i="1"/>
  <c r="G24" i="1"/>
  <c r="G23" i="1"/>
  <c r="G22" i="1"/>
  <c r="G20" i="1"/>
  <c r="G19" i="1"/>
  <c r="G18" i="1"/>
  <c r="G17" i="1"/>
  <c r="G16" i="1"/>
  <c r="G15" i="1"/>
  <c r="G14" i="1"/>
  <c r="G13" i="1"/>
  <c r="G54" i="1" l="1"/>
  <c r="H54" i="1" s="1"/>
  <c r="H58" i="1" s="1"/>
  <c r="H61" i="1"/>
</calcChain>
</file>

<file path=xl/sharedStrings.xml><?xml version="1.0" encoding="utf-8"?>
<sst xmlns="http://schemas.openxmlformats.org/spreadsheetml/2006/main" count="977" uniqueCount="598">
  <si>
    <t>Calculated Useful Life Rounded up to nearest whole number</t>
  </si>
  <si>
    <t>years</t>
  </si>
  <si>
    <t>Final  Calculated Useful Life With Two Additional Years Added Per 7 CFR Part 1710.115 (b)</t>
  </si>
  <si>
    <t>Useful Life in Years</t>
  </si>
  <si>
    <t>Amount</t>
  </si>
  <si>
    <t>$ x Years</t>
  </si>
  <si>
    <t>Code 601:  AMR/AMI Meters and/or AMR Modules/ Devices installed in Meters</t>
  </si>
  <si>
    <t>Code 708 (Formerly Code 1502):  GIS Software, Data Migration and Integration Costs</t>
  </si>
  <si>
    <t>Code 709 (Formerly Code 1503):  Field Inventory &amp; Data Collection Costs less 25% of overall costs</t>
  </si>
  <si>
    <t>Code 707 (Formerly Code 1501):  GIS Hardware and Device Costs</t>
  </si>
  <si>
    <t>Code 900:  New Transmission Substations, Step-Down Stations, Switching Stations</t>
  </si>
  <si>
    <t>Code 1104:  Pole and Associated Hardware Replacement</t>
  </si>
  <si>
    <t>Code 1103:  General Funds Reimbursement (Budget Purpose 2 - Transmission)</t>
  </si>
  <si>
    <t>Code 703:  General Funds Reimbursement (Budget Purpose 1 - Distribution)</t>
  </si>
  <si>
    <t>Code 704:  Load Management/SCADA</t>
  </si>
  <si>
    <t>Code 705:  AMR/AMI Equipment except Meters and Retrofits</t>
  </si>
  <si>
    <t>Code 706:  Broadband over Power Line (BPL)</t>
  </si>
  <si>
    <t>All Other Code 700 Items not listed:  (Total of Remaining 700 Code Projects not listed)</t>
  </si>
  <si>
    <t>All Other Code 600 Items not listed:  (Total of Remaining 600 Code Projects not listed)</t>
  </si>
  <si>
    <t>Code 1200:  Generation Facilities (Use Separate Spreadsheet to determine Useful Life)</t>
  </si>
  <si>
    <t>Code 1300:  Headquarters Facilities</t>
  </si>
  <si>
    <t>Code 1400:  Acquisitions (Use Separate Spreadsheet to determine Useful Life)</t>
  </si>
  <si>
    <t>Code 615:  Communications (Fiber Only)</t>
  </si>
  <si>
    <t>Code 615:  Communications (All except Fiber)</t>
  </si>
  <si>
    <t>Code 1500:  All Other (Useful Life to be determined with RUS assistance)</t>
  </si>
  <si>
    <t>Code 200:  New Tie-Lines (See Acct. Nos. 365, 366, 367)</t>
  </si>
  <si>
    <t>Code 100:  New Lines Overhead &amp; Underground (See Acct. Nos. 365, 366, 367)</t>
  </si>
  <si>
    <t>Code 300:  Conversion and Line Changes (See Acct. Nos. 365, 366, 367)</t>
  </si>
  <si>
    <t>Code 400:  New Substations, Switching Stations and Metering Points, etc. (See Acct. No. 362)</t>
  </si>
  <si>
    <t>Code 500:  Substation, Switching Station and Metering Point Changes (See Acct. No. 362)</t>
  </si>
  <si>
    <t>Code 601:  Non-AMR/AMI Meters (See Acct. No. 370)</t>
  </si>
  <si>
    <t>Code 601:  Distribution Transformers (See Acct. No. 368)</t>
  </si>
  <si>
    <t>Code 702:  Security Lights (See Acct. 373)</t>
  </si>
  <si>
    <t>Final Maturity Period utilizing Ninety Percent Test Criteria</t>
  </si>
  <si>
    <t>Purpose #2: Transmission Facilities (Enter Amounts from 740c)</t>
  </si>
  <si>
    <t>Purpose #1: Distribution Facilities (Enter Amounts from 740c)</t>
  </si>
  <si>
    <t>Purpose #3: Generation Facilities (Enter Amounts from 740c)</t>
  </si>
  <si>
    <t>Purpose #4:  Headquarters Facilities (Enter Amounts from 740c)</t>
  </si>
  <si>
    <t>Purpose #5:  Acquisitions (Enter Amount from 740c)</t>
  </si>
  <si>
    <t>Purpose #6:  All Other (Enter Amounts from 740c)</t>
  </si>
  <si>
    <r>
      <t>From:</t>
    </r>
    <r>
      <rPr>
        <sz val="11"/>
        <rFont val="Calibri"/>
        <family val="2"/>
      </rPr>
      <t xml:space="preserve"> Colson, Michelle - RD, Pierre, SD</t>
    </r>
  </si>
  <si>
    <r>
      <t>Sent:</t>
    </r>
    <r>
      <rPr>
        <sz val="11"/>
        <rFont val="Calibri"/>
        <family val="2"/>
      </rPr>
      <t xml:space="preserve"> Friday, November 9, 2018 8:54 AM</t>
    </r>
  </si>
  <si>
    <r>
      <t>To:</t>
    </r>
    <r>
      <rPr>
        <sz val="11"/>
        <rFont val="Calibri"/>
        <family val="2"/>
      </rPr>
      <t xml:space="preserve"> RD-RUS-Electric-OLOA-Field &lt;RD-RUS-Electric-OLOA-Field@usdagcc.onmicrosoft.com&gt;; Elliott, Jim - RD, Washington, DC &lt;Jim.Elliott@wdc.usda.gov&gt;</t>
    </r>
  </si>
  <si>
    <r>
      <t>Cc:</t>
    </r>
    <r>
      <rPr>
        <sz val="11"/>
        <rFont val="Calibri"/>
        <family val="2"/>
      </rPr>
      <t xml:space="preserve"> Solano, Kenneth - RD, Washington, DC &lt;Kenneth.Solano@wdc.usda.gov&gt;; Flanigan, Emily - RD, Washington, DC &lt;Emily.Flanigan@wdc.usda.gov&gt;; Waddell, Colin - RD, Washington, DC &lt;Colin.Waddell@wdc.usda.gov&gt;; Gaby, Devin - RD, Washington, DC &lt;Devin.Gaby@wdc.usda.gov&gt;; Saba, Philip - RD, Washington, DC &lt;Philip.Saba@wdc.usda.gov&gt;; Tuffuo, Ned - RD, Washington, DC &lt;Ned.Tuffuo@wdc.usda.gov&gt;; Roscoe, Timothy - RD, Washington, DC &lt;Timothy.Roscoe@wdc.usda.gov&gt;; Boyette, Ken - RD, Washington, DC &lt;Ken.Boyette@wdc.usda.gov&gt;</t>
    </r>
  </si>
  <si>
    <r>
      <t>Subject:</t>
    </r>
    <r>
      <rPr>
        <sz val="11"/>
        <rFont val="Calibri"/>
        <family val="2"/>
      </rPr>
      <t xml:space="preserve"> Useful life certification statement and useful life calculation worksheet clarifications </t>
    </r>
  </si>
  <si>
    <t>GFRs and OLOA Engineering Staff,</t>
  </si>
  <si>
    <t>As coordinated with and through Ken Solano, please find clarifying information below.</t>
  </si>
  <si>
    <r>
      <t xml:space="preserve">1) If a calculation </t>
    </r>
    <r>
      <rPr>
        <u/>
        <sz val="11"/>
        <rFont val="Calibri"/>
        <family val="2"/>
      </rPr>
      <t>worksheet</t>
    </r>
    <r>
      <rPr>
        <sz val="11"/>
        <rFont val="Calibri"/>
        <family val="2"/>
      </rPr>
      <t xml:space="preserve"> is presented with the 740C form in conjunction with a loan, then the useful life certification </t>
    </r>
    <r>
      <rPr>
        <u/>
        <sz val="11"/>
        <rFont val="Calibri"/>
        <family val="2"/>
      </rPr>
      <t>statement is NOT required</t>
    </r>
    <r>
      <rPr>
        <sz val="11"/>
        <rFont val="Calibri"/>
        <family val="2"/>
      </rPr>
      <t>.  True or False? </t>
    </r>
  </si>
  <si>
    <r>
      <t>TRUE.</t>
    </r>
    <r>
      <rPr>
        <sz val="11"/>
        <color rgb="FFFF0000"/>
        <rFont val="Calibri"/>
        <family val="2"/>
      </rPr>
      <t xml:space="preserve">  In RD Apply the useful life </t>
    </r>
    <r>
      <rPr>
        <u/>
        <sz val="11"/>
        <color rgb="FFFF0000"/>
        <rFont val="Calibri"/>
        <family val="2"/>
      </rPr>
      <t>worksheet</t>
    </r>
    <r>
      <rPr>
        <sz val="11"/>
        <color rgb="FFFF0000"/>
        <rFont val="Calibri"/>
        <family val="2"/>
      </rPr>
      <t xml:space="preserve"> would be uploaded here:  </t>
    </r>
  </si>
  <si>
    <r>
      <t xml:space="preserve"> in place of the useful life certification </t>
    </r>
    <r>
      <rPr>
        <u/>
        <sz val="11"/>
        <color rgb="FFFF0000"/>
        <rFont val="Calibri"/>
        <family val="2"/>
      </rPr>
      <t>statement</t>
    </r>
    <r>
      <rPr>
        <sz val="11"/>
        <color rgb="FFFF0000"/>
        <rFont val="Calibri"/>
        <family val="2"/>
      </rPr>
      <t>.</t>
    </r>
  </si>
  <si>
    <r>
      <t xml:space="preserve">2) The calculation </t>
    </r>
    <r>
      <rPr>
        <u/>
        <sz val="11"/>
        <rFont val="Calibri"/>
        <family val="2"/>
      </rPr>
      <t xml:space="preserve">worksheet </t>
    </r>
    <r>
      <rPr>
        <sz val="11"/>
        <rFont val="Calibri"/>
        <family val="2"/>
      </rPr>
      <t xml:space="preserve">is required to be presented </t>
    </r>
    <r>
      <rPr>
        <b/>
        <sz val="11"/>
        <rFont val="Calibri"/>
        <family val="2"/>
      </rPr>
      <t>by the Customer and/or GFR</t>
    </r>
    <r>
      <rPr>
        <sz val="11"/>
        <rFont val="Calibri"/>
        <family val="2"/>
      </rPr>
      <t xml:space="preserve"> with </t>
    </r>
    <r>
      <rPr>
        <u/>
        <sz val="11"/>
        <rFont val="Calibri"/>
        <family val="2"/>
      </rPr>
      <t>every</t>
    </r>
    <r>
      <rPr>
        <sz val="11"/>
        <rFont val="Calibri"/>
        <family val="2"/>
      </rPr>
      <t xml:space="preserve"> loan.  True or False? </t>
    </r>
  </si>
  <si>
    <r>
      <t xml:space="preserve">FALSE.  </t>
    </r>
    <r>
      <rPr>
        <u/>
        <sz val="11"/>
        <color rgb="FFFF0000"/>
        <rFont val="Calibri"/>
        <family val="2"/>
      </rPr>
      <t>Either</t>
    </r>
    <r>
      <rPr>
        <sz val="11"/>
        <color rgb="FFFF0000"/>
        <rFont val="Calibri"/>
        <family val="2"/>
      </rPr>
      <t xml:space="preserve">  a statement certifying that at least 90 percent of the loan funds are for facilities that have a useful life of 33 years or longer, </t>
    </r>
    <r>
      <rPr>
        <u/>
        <sz val="11"/>
        <color rgb="FFFF0000"/>
        <rFont val="Calibri"/>
        <family val="2"/>
      </rPr>
      <t>or</t>
    </r>
    <r>
      <rPr>
        <sz val="11"/>
        <color rgb="FFFF0000"/>
        <rFont val="Calibri"/>
        <family val="2"/>
      </rPr>
      <t xml:space="preserve"> a schedule showing the costs and useful life of those facilities with a useful life of less than 33 years.</t>
    </r>
  </si>
  <si>
    <t>Definitions/examples attached:</t>
  </si>
  <si>
    <t xml:space="preserve">Useful Life Certification Statement </t>
  </si>
  <si>
    <t xml:space="preserve">Useful Life Calculation Worksheet (old) </t>
  </si>
  <si>
    <t xml:space="preserve">Useful Life Calculation Worksheet (updated) </t>
  </si>
  <si>
    <t>7CFR 1710.501(a)(3)(ii) Useful life of facilities financed by the loan. Form 740c must include, as a note, either a statement certifying that at least 90 percent of the loan funds are for facilities that have a useful life of 33 years or longer, or a schedule showing the costs and useful life of those facilities with a useful life of less than 33 years. This statement or schedule will be used to determine the final maturity of the loan. See §1710.115.</t>
  </si>
  <si>
    <t>7CFR 1710.115   Final maturity</t>
  </si>
  <si>
    <t>(b) Loans made or guaranteed by RUS for facilities owned by the borrower generally must be repaid with interest within a period, up to 35 years, that approximates the expected useful life of the facilities financed. The expected useful life shall be based on the weighted average of the useful lives that the borrower proposes for the facilities financed by the loan, provided that the proposed useful lives are deemed appropriate by RUS. RUS Form 740c, Cost Estimates and Loan Budget for Electric Borrowers, submitted as part of the loan application must include, as a note, either a statement certifying that at least 90 percent of the loan funds are for facilities that have a useful life of 33 years or longer, or a schedule showing the costs and useful life of those facilities with a useful life of less than 33 years. If the useful life determination proposed by the borrower is not deemed appropriate by RUS, RUS will base expected useful life on an independent evaluation, the manufacturer's estimated useful-life or RUS experience with like-property, as applicable. Final maturities for loans for the implementation of programs for demand side management and energy resource conservation and on and off grid renewable energy sources not owned by the borrower will be determined by RUS. Due to the uncertainty of predictions over an extended period of time, RUS may add up to 2 years to the composite average useful life of the facilities in order to determine final maturity.</t>
  </si>
  <si>
    <t>Thank you,</t>
  </si>
  <si>
    <r>
      <t>Michelle Colson</t>
    </r>
    <r>
      <rPr>
        <sz val="12"/>
        <color rgb="FF1F497D"/>
        <rFont val="Calibri"/>
        <family val="2"/>
      </rPr>
      <t>|</t>
    </r>
    <r>
      <rPr>
        <b/>
        <sz val="12"/>
        <color rgb="FF1F497D"/>
        <rFont val="Calibri"/>
        <family val="2"/>
      </rPr>
      <t>Supervisory General Field Representative</t>
    </r>
  </si>
  <si>
    <r>
      <t xml:space="preserve">Rural Development </t>
    </r>
    <r>
      <rPr>
        <sz val="12"/>
        <color rgb="FF1F497D"/>
        <rFont val="Calibri"/>
        <family val="2"/>
      </rPr>
      <t xml:space="preserve">| </t>
    </r>
    <r>
      <rPr>
        <b/>
        <sz val="12"/>
        <color rgb="FF1F497D"/>
        <rFont val="Calibri"/>
        <family val="2"/>
      </rPr>
      <t xml:space="preserve">Rural Utilities Service </t>
    </r>
    <r>
      <rPr>
        <sz val="12"/>
        <color rgb="FF1F497D"/>
        <rFont val="Calibri"/>
        <family val="2"/>
      </rPr>
      <t xml:space="preserve">| </t>
    </r>
    <r>
      <rPr>
        <b/>
        <sz val="12"/>
        <color rgb="FF1F497D"/>
        <rFont val="Calibri"/>
        <family val="2"/>
      </rPr>
      <t>Electric Program</t>
    </r>
  </si>
  <si>
    <t>Cell:  701.629.2585</t>
  </si>
  <si>
    <t>http://www.rd.usda.gov/programs-services/all-programs/electric-programs | "Committed to the future of rural communities"</t>
  </si>
  <si>
    <t>USDA is an equal opportunity provider, employer, and lender.</t>
  </si>
  <si>
    <t>Please note either worksheet may be used to.  If the shorter (older) version produces a useful life less than 35 years, using the more robust may produce more favorable results albeit more keying of data.</t>
  </si>
  <si>
    <t>7CFR 1710.501(a)(3)</t>
  </si>
  <si>
    <r>
      <t xml:space="preserve">(ii) Useful life of facilities financed by the loan. Form 740c must include, as a note, </t>
    </r>
    <r>
      <rPr>
        <b/>
        <sz val="10"/>
        <rFont val="Arial"/>
        <family val="2"/>
      </rPr>
      <t>either</t>
    </r>
    <r>
      <rPr>
        <sz val="10"/>
        <rFont val="Arial"/>
        <family val="2"/>
      </rPr>
      <t xml:space="preserve"> a statement certifying that at least 90 percent of the loan funds are for facilities that have a useful life of 33 years or longer, </t>
    </r>
    <r>
      <rPr>
        <u/>
        <sz val="10"/>
        <rFont val="Arial"/>
        <family val="2"/>
      </rPr>
      <t xml:space="preserve">or a schedule </t>
    </r>
    <r>
      <rPr>
        <sz val="10"/>
        <rFont val="Arial"/>
        <family val="2"/>
      </rPr>
      <t>showing the costs and useful life of those facilities with a useful life of less than 33 years. This statement or schedule will be used to determine the final maturity of the loan. See §1710.115.</t>
    </r>
  </si>
  <si>
    <t>Attachment to RUS Form 740C - Reimbursement to General Funds and State Distribution Disclosures</t>
  </si>
  <si>
    <t>Reimbursement to general funds includes:</t>
  </si>
  <si>
    <t xml:space="preserve"> </t>
  </si>
  <si>
    <t>In SD includes 20 OH services, 7 URD services and 2.4 miles of OH and 1.12 miles of URD</t>
  </si>
  <si>
    <t xml:space="preserve">In NE includes 4 OH services, 2 URD services and .48 miles of OH and .32 miles of URD </t>
  </si>
  <si>
    <t>In SD NEW facilities breakdown is $7,157,484 break down by:</t>
  </si>
  <si>
    <t xml:space="preserve">New Member Extensions - 436 member extensions for 53.8 miles totaling $1,635,064 </t>
  </si>
  <si>
    <t xml:space="preserve">System Improvements - $5,522,420 </t>
  </si>
  <si>
    <t>In SD new facilities plus inclusion of reimbursement to general funds is $8,376,957</t>
  </si>
  <si>
    <t>In NE NEW facilities breakdown is $4,398,580</t>
  </si>
  <si>
    <t xml:space="preserve">New Member Extensions - 96 member extensions for 11.8 miles totaling $358,916 </t>
  </si>
  <si>
    <t xml:space="preserve">System Improvements - $4,039,664 </t>
  </si>
  <si>
    <t>In NE new facilities plus inclusion of reimbursement to general funds is $4,827,043</t>
  </si>
  <si>
    <t>Total NEW facilities is $11,556,064</t>
  </si>
  <si>
    <t>Total new facilities plus inclusion of reimbursement to general funds is $13,204,000</t>
  </si>
  <si>
    <t>Cooperative serves 616 miles of line in NE and 1726 miles of line in SD for a total of 2342 as of December 2007.</t>
  </si>
  <si>
    <t xml:space="preserve">      This data will be used by RUS to review your financial situation.  Your response is required (7 USC 901 et seq.) and is not confidential.</t>
  </si>
  <si>
    <t>Form Approved</t>
  </si>
  <si>
    <t>USDA-RUS</t>
  </si>
  <si>
    <t>COST ESTIMATES AND LOAN BUDGET</t>
  </si>
  <si>
    <t>BORROWER AND LOAN DESIGNATION</t>
  </si>
  <si>
    <t>FOR ELECTRIC BORROWERS</t>
  </si>
  <si>
    <t xml:space="preserve">    To: U.S. Dept. of Agriculture, RUS, Washington, D. C. 20250</t>
  </si>
  <si>
    <t>COST ESTIMATES AS OF:       (Month,  Year)</t>
  </si>
  <si>
    <t xml:space="preserve">  INSTRUCTIONS </t>
  </si>
  <si>
    <t>See tabs "Pg1 Instr" through "Pg4 Instr"</t>
  </si>
  <si>
    <t>SECTION A.   COST ESTIMATES</t>
  </si>
  <si>
    <t>LOAN PERIOD</t>
  </si>
  <si>
    <t>YEARS</t>
  </si>
  <si>
    <t>2020-2023 CWP inclusive of Amendment(s) #X</t>
  </si>
  <si>
    <t xml:space="preserve">      1. DISTRIBUTION    </t>
  </si>
  <si>
    <t>COST ESTIMATES</t>
  </si>
  <si>
    <t xml:space="preserve"> RUS USE ONLY</t>
  </si>
  <si>
    <t xml:space="preserve">   a. New Line: (Excluding Tie-Lines)</t>
  </si>
  <si>
    <t>Construction</t>
  </si>
  <si>
    <t>Consumers</t>
  </si>
  <si>
    <t>Miles</t>
  </si>
  <si>
    <t>URD 1 PH</t>
  </si>
  <si>
    <t>@</t>
  </si>
  <si>
    <t>URD 3 PH</t>
  </si>
  <si>
    <t>OH 1 PH</t>
  </si>
  <si>
    <t>OH 3 PH</t>
  </si>
  <si>
    <t>Total Consumers. . . . . . . . . . . . .</t>
  </si>
  <si>
    <t>Total Miles . . . . . . . . . . . . . . . . . . . . . .</t>
  </si>
  <si>
    <t>Less Contributions . . . . . . . . . . . . . . . .  .  .  .  . . . . . . . .</t>
  </si>
  <si>
    <t>Subtotal (New Line - code 100). . . . . . . . . . . . . . . . . . . . . . . . . . . . . . . . . . . . . . . . . . .</t>
  </si>
  <si>
    <t>200</t>
  </si>
  <si>
    <t xml:space="preserve">    b. New Tie-Lines</t>
  </si>
  <si>
    <t>Line Designation</t>
  </si>
  <si>
    <r>
      <t>Subtotal Code 200  from  page 1A  . . . . . . . .  . . . . . . . . . . . . . .</t>
    </r>
    <r>
      <rPr>
        <sz val="9"/>
        <rFont val="Tms Rmn"/>
      </rPr>
      <t xml:space="preserve"> . . . .</t>
    </r>
    <r>
      <rPr>
        <i/>
        <sz val="9"/>
        <rFont val="Tms Rmn"/>
      </rPr>
      <t xml:space="preserve">  . . . . . . . . . . . . . .</t>
    </r>
  </si>
  <si>
    <r>
      <t xml:space="preserve">Subtotal  Code 200 (Includes subtotals from pages 1A). . . .  .   .  </t>
    </r>
    <r>
      <rPr>
        <sz val="9"/>
        <rFont val="Tms Rmn"/>
      </rPr>
      <t xml:space="preserve"> . . . .</t>
    </r>
    <r>
      <rPr>
        <i/>
        <sz val="9"/>
        <rFont val="Tms Rmn"/>
      </rPr>
      <t xml:space="preserve">  . . . . . . . .</t>
    </r>
  </si>
  <si>
    <t>300</t>
  </si>
  <si>
    <t xml:space="preserve">    c. Conversion and Line Changes</t>
  </si>
  <si>
    <r>
      <t xml:space="preserve">Subtotal  Code 300 from page 1A . . . . . . . . . . . . . . . .  . . . . . . . . . </t>
    </r>
    <r>
      <rPr>
        <sz val="9"/>
        <rFont val="Tms Rmn"/>
      </rPr>
      <t xml:space="preserve">. . . . . . . . . . . . .  . . . . </t>
    </r>
  </si>
  <si>
    <r>
      <t xml:space="preserve">Subtotal Code 300 . . . .  .  </t>
    </r>
    <r>
      <rPr>
        <sz val="9"/>
        <rFont val="Tms Rmn"/>
      </rPr>
      <t xml:space="preserve">. . . . . . . . . . .  . </t>
    </r>
  </si>
  <si>
    <t>400</t>
  </si>
  <si>
    <t xml:space="preserve">    d. New Substations, Switching Stations, Metering Points, etc.</t>
  </si>
  <si>
    <t>Station Designation</t>
  </si>
  <si>
    <t>kVA</t>
  </si>
  <si>
    <t>kV to kV</t>
  </si>
  <si>
    <t xml:space="preserve">Subtotal . . . . . . . . . . . . . . . . . . . . . . . . . . . . . . . . . . . . . . . . . . . . . . . . . . . . . . . . . . . . . . . . </t>
  </si>
  <si>
    <t xml:space="preserve">RUS FORM 740c   </t>
  </si>
  <si>
    <t>(V5,5/29/09)</t>
  </si>
  <si>
    <t>PAGE 1 OF 4 PAGES</t>
  </si>
  <si>
    <t>COST ESTIMATE AND LOAN BUDGET FOR ELECTRIC BORROWERS</t>
  </si>
  <si>
    <t xml:space="preserve">  BORROWER AND LOAN DESIGNATION</t>
  </si>
  <si>
    <t xml:space="preserve">  SECTION A.   COST  ESTIMATES (Page 1 Continuation Sheet)</t>
  </si>
  <si>
    <t xml:space="preserve">       BORROWER'S</t>
  </si>
  <si>
    <t xml:space="preserve">     RUS USE ONLY</t>
  </si>
  <si>
    <t xml:space="preserve">  COST ESTIMATES</t>
  </si>
  <si>
    <r>
      <t xml:space="preserve">b. New Tie-Lines </t>
    </r>
    <r>
      <rPr>
        <i/>
        <sz val="8"/>
        <rFont val="Tms Rmn"/>
      </rPr>
      <t>(Continued)</t>
    </r>
  </si>
  <si>
    <t xml:space="preserve">Subtotal  Code 200 (transfers to page 1) . . . . . . . . . . . . . . . . . . . . . . . . .  </t>
  </si>
  <si>
    <r>
      <t xml:space="preserve">    c. Conversion and Line Changes </t>
    </r>
    <r>
      <rPr>
        <i/>
        <sz val="9"/>
        <rFont val="Tms Rmn"/>
      </rPr>
      <t>(Continued)</t>
    </r>
  </si>
  <si>
    <t>Subtotal Code 300 (transfers to page 1). . . . . . . . . . . . . . . . . . . . .</t>
  </si>
  <si>
    <t>RUS   Form</t>
  </si>
  <si>
    <t>740c</t>
  </si>
  <si>
    <t>Page 1A of 4</t>
  </si>
  <si>
    <r>
      <t xml:space="preserve">  SECTION A.   COST ESTIMATES </t>
    </r>
    <r>
      <rPr>
        <i/>
        <sz val="9"/>
        <rFont val="Tms Rmn"/>
      </rPr>
      <t>(cont.)</t>
    </r>
  </si>
  <si>
    <t>BORROWER'S</t>
  </si>
  <si>
    <t>RUS USE ONLY</t>
  </si>
  <si>
    <t>500</t>
  </si>
  <si>
    <t>e.  Substation, Switching Station, Metering Point Changes</t>
  </si>
  <si>
    <t>Description of Changes</t>
  </si>
  <si>
    <t>Subtotal  . . . . . . . . . . . . . . . . . . . . . . . . . . . . . . .</t>
  </si>
  <si>
    <t>600</t>
  </si>
  <si>
    <t xml:space="preserve">f.  Miscellaneous Distribution Equipment  </t>
  </si>
  <si>
    <t>601</t>
  </si>
  <si>
    <t xml:space="preserve">        Construction</t>
  </si>
  <si>
    <t>Transformers</t>
  </si>
  <si>
    <t>Meters</t>
  </si>
  <si>
    <t>1 PH</t>
  </si>
  <si>
    <t>3 PH</t>
  </si>
  <si>
    <t>1 PH AMR Unit</t>
  </si>
  <si>
    <t>3 PH AMR Unit</t>
  </si>
  <si>
    <t>Subtotal  code 601 . . . (included in total of all 600 codes below)</t>
  </si>
  <si>
    <t>602</t>
  </si>
  <si>
    <t>603</t>
  </si>
  <si>
    <t>604</t>
  </si>
  <si>
    <t>605</t>
  </si>
  <si>
    <t>Poles and Associated Hardware Replacements:</t>
  </si>
  <si>
    <r>
      <t xml:space="preserve">Subtotal  </t>
    </r>
    <r>
      <rPr>
        <b/>
        <i/>
        <sz val="9"/>
        <rFont val="Tms Rmn"/>
      </rPr>
      <t>ALL</t>
    </r>
    <r>
      <rPr>
        <i/>
        <sz val="9"/>
        <rFont val="Tms Rmn"/>
      </rPr>
      <t xml:space="preserve">  600 codes . . . . . . . . . . . . . . . . . . . . . . . . .</t>
    </r>
  </si>
  <si>
    <t>700</t>
  </si>
  <si>
    <t>g.   Other Distribution Items</t>
  </si>
  <si>
    <t>701</t>
  </si>
  <si>
    <t>702</t>
  </si>
  <si>
    <t>703</t>
  </si>
  <si>
    <t>704</t>
  </si>
  <si>
    <t>Subtotal   . . . . . . . . . . . . . . . . . . . . . . . . . . . . . .</t>
  </si>
  <si>
    <t>TOTAL DISTRIBUTION. . . . . . . . .</t>
  </si>
  <si>
    <t>800</t>
  </si>
  <si>
    <t>2.  Transmission</t>
  </si>
  <si>
    <t xml:space="preserve">  a.  New Line</t>
  </si>
  <si>
    <t>Voltage</t>
  </si>
  <si>
    <t>Wire Size</t>
  </si>
  <si>
    <t>Subtotal Code 800</t>
  </si>
  <si>
    <t>PAGE 2 OF 4 PAGES</t>
  </si>
  <si>
    <t xml:space="preserve">Borrower &amp; Loan Designation:                         </t>
  </si>
  <si>
    <t>loan cut-off date:</t>
  </si>
  <si>
    <t>ATTACHMENT TO RUS FORM 740C - REIMBURSEMENT SCHEDULE</t>
  </si>
  <si>
    <t>DISTRIBUTION FACILITIES - BUDGET PURPOSE NO. 1</t>
  </si>
  <si>
    <t xml:space="preserve">An analysis of completed work plan projects was performed to properly identify those projects in the work </t>
  </si>
  <si>
    <t>plan which are now possible reimbursement projects and those that continue to be proposed projects.</t>
  </si>
  <si>
    <t>WORK ORDER INVENTORIES</t>
  </si>
  <si>
    <t>SPECIAL EQUIPMENT SUMMARIES</t>
  </si>
  <si>
    <t>WORK ORDER INVENTORY SUMMARY</t>
  </si>
  <si>
    <r>
      <t xml:space="preserve"># (not $) CONSUMER CONNECTS: </t>
    </r>
    <r>
      <rPr>
        <i/>
        <sz val="12"/>
        <rFont val="Arial"/>
        <family val="2"/>
      </rPr>
      <t>Code 100's</t>
    </r>
  </si>
  <si>
    <t>MONTH</t>
  </si>
  <si>
    <t>AMOUNT</t>
  </si>
  <si>
    <r>
      <t xml:space="preserve">MILES BUILT:  </t>
    </r>
    <r>
      <rPr>
        <i/>
        <sz val="12"/>
        <rFont val="Arial"/>
        <family val="2"/>
      </rPr>
      <t>Code 100 &amp; 200's</t>
    </r>
  </si>
  <si>
    <t>*YTBS/P</t>
  </si>
  <si>
    <t>NUMBER</t>
  </si>
  <si>
    <t>Dec-08 A</t>
  </si>
  <si>
    <t>Dec-08 B</t>
  </si>
  <si>
    <t>Dec-08 C</t>
  </si>
  <si>
    <t>Dec-08 D</t>
  </si>
  <si>
    <t>Dec-08 E</t>
  </si>
  <si>
    <t>Dec-08 F</t>
  </si>
  <si>
    <t>Dec-08 G</t>
  </si>
  <si>
    <t>Dec-08 H</t>
  </si>
  <si>
    <t>Subtotal</t>
  </si>
  <si>
    <t>Work Orders Inventories . . . . . . . . . . .</t>
  </si>
  <si>
    <t xml:space="preserve">Special Equipment Summaries . . . </t>
  </si>
  <si>
    <t>GRAND TOTAL . . . . . . . . . . . . . . . . . . .</t>
  </si>
  <si>
    <t>Rounded DOWN</t>
  </si>
  <si>
    <t>!!  Submitted to DC but OPMRA has not posted them to the Form 605 yet.</t>
  </si>
  <si>
    <t>* YTBS/P - Yet to be Submitted or Partial.  Insert a "Y" for Yet to be Submitted or "P" is the Work Order Summary or SE Summary is a Partial</t>
  </si>
  <si>
    <t>**Select one SES or WOI to round down and designate with "P" to make round number</t>
  </si>
  <si>
    <t>RUS   Form 740c Attachment</t>
  </si>
  <si>
    <t>Distribution Reimbursement</t>
  </si>
  <si>
    <t xml:space="preserve">  SECTION A.   COST ESTIMATES</t>
  </si>
  <si>
    <t>(cont.)</t>
  </si>
  <si>
    <t xml:space="preserve">   COST ESTIMATES</t>
  </si>
  <si>
    <t>900</t>
  </si>
  <si>
    <t>b. New Substation, Switching Station, etc.</t>
  </si>
  <si>
    <t>kV TO kV</t>
  </si>
  <si>
    <t>Subtotal Code 900 . . . . . . . . . . . . . . . . . . . . . . . . . . . . . . . . . . . . . . . . .</t>
  </si>
  <si>
    <t>1000</t>
  </si>
  <si>
    <t xml:space="preserve">c. Line and Station Changes  </t>
  </si>
  <si>
    <t>Line/Station Designation</t>
  </si>
  <si>
    <t xml:space="preserve">Subtotal Code 1000  . . . . . . . . . . . . . . . . . . . . . . . . . . . . . . . . . . . . . . . . . . </t>
  </si>
  <si>
    <t>1100</t>
  </si>
  <si>
    <t>d.   Other Transmission Items</t>
  </si>
  <si>
    <t xml:space="preserve">Subtotal   . . . . . . . . . . . . . . . . . . . . . . . . . . . . . . . . </t>
  </si>
  <si>
    <t>TOTAL TRANSMISSION. . . . . . . . . . . .</t>
  </si>
  <si>
    <t xml:space="preserve">  </t>
  </si>
  <si>
    <t>1200</t>
  </si>
  <si>
    <t>3.  GENERATION (including Step-up Station at Plant)</t>
  </si>
  <si>
    <t xml:space="preserve">  a Fuel</t>
  </si>
  <si>
    <t>Nameplate Rating</t>
  </si>
  <si>
    <t>kW</t>
  </si>
  <si>
    <t xml:space="preserve">  b.</t>
  </si>
  <si>
    <t>TOTAL GENERATION. . . . . . . . . . . . . .</t>
  </si>
  <si>
    <t>1300</t>
  </si>
  <si>
    <t>4.  HEADQUARTERS FACILITIES</t>
  </si>
  <si>
    <t xml:space="preserve">  a.    New or additional Facilities</t>
  </si>
  <si>
    <t>(Attach RUS Form 740g)</t>
  </si>
  <si>
    <t xml:space="preserve">  c.       Reimbursement of General Funds </t>
  </si>
  <si>
    <t>TOTAL HEADQUARTERS FACILITIES . . . . . . . . . . . . . . . .</t>
  </si>
  <si>
    <t>RUS  Form 740c</t>
  </si>
  <si>
    <t>PAGE 3 OF 4 PAGES</t>
  </si>
  <si>
    <t>TRANSMISSION FACILITIES - BUDGET PURPOSE NO. 2</t>
  </si>
  <si>
    <t>MILES BUILT:  Code 800's</t>
  </si>
  <si>
    <t>Subtotal Work Order Inventories . . . . . . . . . . .</t>
  </si>
  <si>
    <t>**Select one WOI to round down and designate with "P" to make round number</t>
  </si>
  <si>
    <t>* YTBS/P - Yet to be Submitted or Partial.  Insert a "Y" for Yet to be Submitted or "P" is the Work Order Summary is a Partial</t>
  </si>
  <si>
    <t>Transmission Reimbursement</t>
  </si>
  <si>
    <t>Insert snip from CWP with Smart Grid Summary as example below:</t>
  </si>
  <si>
    <t xml:space="preserve">  COST ESTIMATE AND LOAN BUDGET FOR ELECTRIC BORROWERS</t>
  </si>
  <si>
    <t xml:space="preserve">   RUS USE ONLY</t>
  </si>
  <si>
    <t xml:space="preserve"> 5. ACQUISITIONS</t>
  </si>
  <si>
    <t xml:space="preserve">    a.</t>
  </si>
  <si>
    <t xml:space="preserve">    b.     </t>
  </si>
  <si>
    <t xml:space="preserve">    c.       Reimbursement of General Funds </t>
  </si>
  <si>
    <t>TOTAL ACQUISITIONS. . . . . . . .</t>
  </si>
  <si>
    <t>1500</t>
  </si>
  <si>
    <t xml:space="preserve"> 6. ALL OTHER</t>
  </si>
  <si>
    <t xml:space="preserve">1504-1511 </t>
  </si>
  <si>
    <t>Energy Efficiency and Conservation</t>
  </si>
  <si>
    <t xml:space="preserve">     Reimbursement of General Funds </t>
  </si>
  <si>
    <t>TOTAL ALL OTHER. . . . . . . . . . .</t>
  </si>
  <si>
    <t>SECTION B. SUMMARY OF AMOUNTS AND SOURCES OF FINANCING</t>
  </si>
  <si>
    <t xml:space="preserve"> 1. GRAND TOTAL - ALL COSTS . . . . . . . . . . . . . . . . . . . . . . . . . . . . . . . . . . . . . . . . . . . .</t>
  </si>
  <si>
    <t xml:space="preserve"> 2. FUNDS AND MATERIALS AVAILABLE FOR FACILITIES</t>
  </si>
  <si>
    <t xml:space="preserve">   a.  Loan Funds . . . . . . . . . . . . . . . . . . . . . . . . . . . . . . . . . . . . . . . . . .</t>
  </si>
  <si>
    <t xml:space="preserve">   b.  Materials and Special Equipment  . . . . . . . . . . . . . . . . . . . . . . . . .</t>
  </si>
  <si>
    <t xml:space="preserve">   c.  General Funds . . . . . . . . . . . . . . . </t>
  </si>
  <si>
    <t>Purpose 1</t>
  </si>
  <si>
    <t>Purpose 2</t>
  </si>
  <si>
    <t>Purpose 3</t>
  </si>
  <si>
    <t>Purpose 4</t>
  </si>
  <si>
    <t>Purpose 5</t>
  </si>
  <si>
    <t>Purpose 6</t>
  </si>
  <si>
    <t xml:space="preserve">Total General Funds Applied . . . . . . . . . . . . . . . . . . . . . . . . . . .  </t>
  </si>
  <si>
    <t xml:space="preserve">   d.  Total Available Funds and Materials . . . . . . . . . . . . . . . . . . . . . . . . . . . . . . . . . . . . .</t>
  </si>
  <si>
    <t xml:space="preserve"> 3. NEW FINANCING REQUESTED FOR FACILITIES . . . . . . . . . . . . . . . . . . . . . . . . . . . .</t>
  </si>
  <si>
    <t xml:space="preserve"> . . . . . . . . . . . . . . . .</t>
  </si>
  <si>
    <t xml:space="preserve"> 5. TOTAL SUPPLEMENTAL LOAN REQUESTED . . .  . . . . . . . . . . . . . . . . . .</t>
  </si>
  <si>
    <t>N/A</t>
  </si>
  <si>
    <t>Name of Supplemental Lender</t>
  </si>
  <si>
    <t xml:space="preserve"> 6. CAPITAL TERM CERTIFICATE PURCHASES (CFC Loan only) . . . . . . . . . . . .</t>
  </si>
  <si>
    <t xml:space="preserve"> 7. SUPPLEMENTAL LOAN REQUESTED FOR FACILITIES. . . . . . . . . . . . . . . . . . . . . . . . . </t>
  </si>
  <si>
    <t xml:space="preserve"> 8. 100% SUPPLEMENTAL LOANS</t>
  </si>
  <si>
    <t>(SEE RUS Bulletin 20-14)*</t>
  </si>
  <si>
    <t>* Identify in section A by budget purpose and separate subtotals.</t>
  </si>
  <si>
    <t>SECTION C.   CERTIFICATION</t>
  </si>
  <si>
    <t xml:space="preserve">   We, the undersigned, certify that:</t>
  </si>
  <si>
    <t xml:space="preserve">    1. Upon completion of the electrical facilities contained herein and any others uncompleted at this time but for which</t>
  </si>
  <si>
    <t xml:space="preserve">       financing is available, the system will be capable of adequately and dependably serving the projected load for the</t>
  </si>
  <si>
    <t xml:space="preserve">       loan period as contained in our current RUS approved Power Requirement Study and Construction Work Plan.</t>
  </si>
  <si>
    <t xml:space="preserve">    2. Negotiations have been or will be initiated with our power supplier, where necessary, to obtain new delivery points</t>
  </si>
  <si>
    <t xml:space="preserve">       and/or additional capacity at existing ones to adequately supply the projected load upon which this loan application</t>
  </si>
  <si>
    <t xml:space="preserve">       is based.</t>
  </si>
  <si>
    <t xml:space="preserve">    3. The data contained herein and all supporting documents have, to the best of my knowledge, been prepared correctly </t>
  </si>
  <si>
    <t xml:space="preserve">       and in accordance with 7 CFR 1710.401(a)(3)</t>
  </si>
  <si>
    <t xml:space="preserve"> Date</t>
  </si>
  <si>
    <t>Signature of Borrower's Manager</t>
  </si>
  <si>
    <t>Signature of Borrower's President</t>
  </si>
  <si>
    <t>Corporate Name of Borrower</t>
  </si>
  <si>
    <t>GFR Initials</t>
  </si>
  <si>
    <t>PAGE 4 OF 4 PAGES</t>
  </si>
  <si>
    <t xml:space="preserve">From: Colson, Michelle - Pierre, SD </t>
  </si>
  <si>
    <t>Sent: Tuesday, September 14, 2010 10:01 AM</t>
  </si>
  <si>
    <t>To: Johnson, Aaron - Penfield, IL; Bowers, Dan - Boise, ID; Schlaeppi, Denver - Billings, MT; Doyle, Mark - Cavalier, ND; Marchegiani, Eric - Eagle River, AK; Norman, Mike - Lexington, KY; Bormann, Pat - Bode, IA; Rhein, James - West Norriton, PA; Jensen, Robyn - Prescott, WI; Richardson, Richelle - Spotsylvania, Va; Bohan, Timothy - Bismarck, ND</t>
  </si>
  <si>
    <t>Cc: Philpott, Charles - Washington, DC; Jenkins, Brian - Washington, DC; Badin, Joe - Washington, DC</t>
  </si>
  <si>
    <t>Subject: FW: # of miles being reported under the reimbursement to general funds on the 740C Form</t>
  </si>
  <si>
    <t>Greetings,</t>
  </si>
  <si>
    <t xml:space="preserve">If you start reading this email from the bottom up, it should make sense as to the content and final advisement of what is to be the proper miles of line being reported on the Form 740C under the reimbursement to general funds.  Just thought I'd pass along in case anyone else was interested and to provide apologies to those GFR's who I've provided "training" to since I've been doing it incorrectly since 2006.  I am off to update my notes on the 740C now….  </t>
  </si>
  <si>
    <t>My apologies-</t>
  </si>
  <si>
    <t>Michelle Colson|General Field Representative</t>
  </si>
  <si>
    <t>Rural Development | Rural Utilities Service | Electric Program</t>
  </si>
  <si>
    <t>PO Box 219|Pierre, SD  57501</t>
  </si>
  <si>
    <t xml:space="preserve">website: www.usda.gov/rus </t>
  </si>
  <si>
    <t>Committed to the future of rural communities</t>
  </si>
  <si>
    <t>Estamos dedicados al futuro de las comunidades rurales</t>
  </si>
  <si>
    <t>Sent: Tuesday, September 14, 2010 9:48 AM</t>
  </si>
  <si>
    <t>To: Philpott, Charles - Washington, DC</t>
  </si>
  <si>
    <t>Cc: Johnson, Aaron - Penfield, IL; Badin, Joe - Washington, DC; Jenkins, Brian - Washington, DC</t>
  </si>
  <si>
    <t>Subject: RE: # of miles being reported under the reimbursement to general funds on the 740C Form</t>
  </si>
  <si>
    <t>Thank you, Charlie.</t>
  </si>
  <si>
    <t>I'll be sending out to all the NRD GFR's so we are all on the same page.</t>
  </si>
  <si>
    <t>Michelle Colson|</t>
  </si>
  <si>
    <t xml:space="preserve">From: Philpott, Charles - Washington, DC </t>
  </si>
  <si>
    <t>Sent: Tuesday, September 14, 2010 9:44 AM</t>
  </si>
  <si>
    <t>To: Colson, Michelle - Pierre, SD</t>
  </si>
  <si>
    <t>Michelle,</t>
  </si>
  <si>
    <t>The new miles of lines associated with the reimbursement of general funds are identified/defined as follows:</t>
  </si>
  <si>
    <t>Miles of line built to connect new customers- Code 100</t>
  </si>
  <si>
    <t>Miles of line built as tie line-Code 200</t>
  </si>
  <si>
    <t>Miles of line built as new transmission line-Code 800</t>
  </si>
  <si>
    <t>Note that these are "new" line miles and not miles of line associated with work done on "existing" line-Code 300 &amp; 1000 or Code 600 series-line replacements.</t>
  </si>
  <si>
    <t>Let me know if further information is needed.</t>
  </si>
  <si>
    <t xml:space="preserve">Charles </t>
  </si>
  <si>
    <t>Sent: Thursday, September 02, 2010 2:32 PM</t>
  </si>
  <si>
    <t>Subject: # of miles being reported under the reimbursement to general funds on the 740C Form</t>
  </si>
  <si>
    <t>Charles,</t>
  </si>
  <si>
    <t>In Denver it became apparent that there are a few different "definitions" that GFR's are using to report the # of miles in the reimbursement to general funds on the 740C Form.  This was added as a reporting requirement for the GFR's in January of 2006.  Please see the email below for the only guidance provided that I can find in my records.</t>
  </si>
  <si>
    <t>Please advise me which of the below (or if none, please provide correct information) should be used to populate this information:</t>
  </si>
  <si>
    <t>A) For every eligible 219 form shown on the reimbursement to general funds schedule include the gross number of miles built for all 740C Codes.  (based on below this would be 24 miles)</t>
  </si>
  <si>
    <t xml:space="preserve">                Example: WOI shows code 100 with 2 miles of new line to serve 2 new consumers and code 300 with 20 miles of new line replacing 20 miles of old line and Code 200 with 2 miles of new line. </t>
  </si>
  <si>
    <t>B) For every eligible 219 form shown on the reimbursement to general funds schedule include the net number of miles built for all 740C Codes.   (based on below this would be 4 miles)</t>
  </si>
  <si>
    <t>C) For every eligible 219 form shown on the reimbursement to general funds schedule include the gross number of miles built for Code 100's.  (based on below this would be 2 miles)</t>
  </si>
  <si>
    <t xml:space="preserve">Example: WOI shows code 100 with 2 miles of new line to serve 2 new consumers and code 300 with 20 miles of new line replacing 20 miles of old line and Code 200 with 2 miles of new line. </t>
  </si>
  <si>
    <t xml:space="preserve">From: Elliott, Jim - Washington, DC </t>
  </si>
  <si>
    <t>Sent: Wednesday, January 18, 2006 4:23 PM</t>
  </si>
  <si>
    <t>To: Bohan, Timothy - Bismarck, DC; Johnson, Aaron - Penfield, IL 61862, DC; Richardson, Richelle - Washington, DC; Seaton, Albert - Clear Lake, IA; Um, Won - Ellicott City, DC; McDevitt, William - Columbus, DC; Norman, Mike - Lexington, DC; Colson, Michelle - Pierre, DC; Stanley, Kris - West St. Paul, DC; Schlaeppi, Denver - Billings, DC; Endres, David - Bloomington, DC; Bowers, Dan - Boise, DC</t>
  </si>
  <si>
    <t>Cc: Jenkins, Brian - Washington, DC; Philpott, Charles - Washington, DC</t>
  </si>
  <si>
    <t>Subject: New Loan Requirement</t>
  </si>
  <si>
    <t>Importance: High</t>
  </si>
  <si>
    <t>In order to track Electric Program performance (required by OMB), we are tracking new connects and new miles of line being added in each loan application.  We have not been capturing this information in loans containing reimbursement up to this point (with the exception being 100 percent reimbursement loans).  To this end, you will need to include a breakout of new consumer connects as well as miles of line tied to any reimbursement contained in any new loan request as well as submit this information to Engineering for any loans currently in-house.</t>
  </si>
  <si>
    <t xml:space="preserve">Let me know if you have any questions. </t>
  </si>
  <si>
    <t>James F. Elliott</t>
  </si>
  <si>
    <t>Deputy Director</t>
  </si>
  <si>
    <t>Northern Regional Division</t>
  </si>
  <si>
    <t xml:space="preserve">   INSTRUCTIONS FOR PREPARATION OF RUS FORM 740c</t>
  </si>
  <si>
    <t>(See 7 CFR 1710, Subpart I, for Additional Information)</t>
  </si>
  <si>
    <t>If additional space is required for any item, attach continuation sheets as needed.</t>
  </si>
  <si>
    <t>Prepare an original and one copy of this form for submission to RUS as part of the loan application.</t>
  </si>
  <si>
    <t>Insert the borrower and loan designation, the date used for preparation of cost estimates, and the number</t>
  </si>
  <si>
    <t>of years the application is to cover.</t>
  </si>
  <si>
    <t>SECTION A.  COST ESTIMATES</t>
  </si>
  <si>
    <t>The borrower should insert cost estimates only in the column titled "Borrower's Cost Estimates."  RUS will</t>
  </si>
  <si>
    <t xml:space="preserve">complete the column headed "RUS Use Only" when the borrower's cost estimate varies from RUS's. </t>
  </si>
  <si>
    <t>Estimates should be obtained from a current construction Work Plan which is in agreement with an approved</t>
  </si>
  <si>
    <t>long-range engineering study.</t>
  </si>
  <si>
    <t>All estimates shown hereon should include material, labor and overhead costs, less any contributions in</t>
  </si>
  <si>
    <t>aid of construction (i.e., NET COST).</t>
  </si>
  <si>
    <t>Where reimbursement of general funds for completed construction is requested, insert the amount under the</t>
  </si>
  <si>
    <t>appropriate budget purpose.  On a separate sheet, itemize and describe the general fund expenditures to</t>
  </si>
  <si>
    <t>be reimbursed, showing applicable budget purpose and amount per item.</t>
  </si>
  <si>
    <t>1.</t>
  </si>
  <si>
    <t>DISTRIBUTION:</t>
  </si>
  <si>
    <t>a.</t>
  </si>
  <si>
    <t>NEW LINE:</t>
  </si>
  <si>
    <t>Insert number of consumers, number of miles, and total estimated cost including R/W clearing.</t>
  </si>
  <si>
    <t>(Estimates for underground and overhead construction should be shown separately.)  Do not duplicate</t>
  </si>
  <si>
    <t>costs shown separately in items 1.f. and 1.g.  Indicate the number of total new consumers to be</t>
  </si>
  <si>
    <t>served and total of new miles to be constructed.  (Miles of secondary, services and underbuild</t>
  </si>
  <si>
    <t>should be included in the pole line miles shown.)</t>
  </si>
  <si>
    <t>b.</t>
  </si>
  <si>
    <t>NEW TIE-LINES:</t>
  </si>
  <si>
    <t>Show location by map reference and substation designation, line voltage (kV), conductor size and</t>
  </si>
  <si>
    <t>phasing, miles and estimated cost of each new tie-line.  Also show whether the construction is</t>
  </si>
  <si>
    <t>overhead or underground.  If there is insufficient space to itemize each tie-line, insert the</t>
  </si>
  <si>
    <t>total miles and estimated cost and give a description of each tie-line on an attached sheet.</t>
  </si>
  <si>
    <t>c.</t>
  </si>
  <si>
    <t>CONVERSION AND LINE CHANGES:</t>
  </si>
  <si>
    <t>Show location by map reference and substation designation, indicate old and new conductor size and</t>
  </si>
  <si>
    <t>phasing, miles, and estimated cost.  Also show whether the construction is overhead or under-</t>
  </si>
  <si>
    <t>ground.  If there is insufficient space to itemize each conversion and line change, insert the</t>
  </si>
  <si>
    <t>total estimated cost and give a detailed description of each conversion and line change on an</t>
  </si>
  <si>
    <t>attached sheet.</t>
  </si>
  <si>
    <t>d.</t>
  </si>
  <si>
    <t>NEW SUBSTATIONS, SWITCHING STATIONS, METERING POINTS, ETC.:</t>
  </si>
  <si>
    <t>For each new station, insert the station designation shown in the Construction Work Plan, the kVA</t>
  </si>
  <si>
    <t>rating, high and low side voltage classification, and estimated cost.  (If procurement of station</t>
  </si>
  <si>
    <t>sites is to be financed with loan funds, the cost should be included in the estimate for the</t>
  </si>
  <si>
    <t>station.)</t>
  </si>
  <si>
    <t>e.</t>
  </si>
  <si>
    <t>SUBSTATION, SWITCHING STATION AND METERING POINT CHANGES:</t>
  </si>
  <si>
    <t>Identify each station by the designation shown in the Construction Work Plan and describe the</t>
  </si>
  <si>
    <t>changes to be made and the estimated cost.</t>
  </si>
  <si>
    <t>f.</t>
  </si>
  <si>
    <t>MISCELLANEOUS DISTRIBUTION EQUIPMENT:</t>
  </si>
  <si>
    <t>(1)</t>
  </si>
  <si>
    <t>Show the number and the total estimated installed cost of all transformers and meters used</t>
  </si>
  <si>
    <t>to serve new and existing consumers in this loan.  Furnish separate estimates for under-</t>
  </si>
  <si>
    <t>ground and overhead construction.</t>
  </si>
  <si>
    <t>(2)</t>
  </si>
  <si>
    <t>Insert the number of sets of service wires and estimated cost in this loan application to</t>
  </si>
  <si>
    <t>increase the capacity of existing consumers.</t>
  </si>
  <si>
    <t>(3) - (5)</t>
  </si>
  <si>
    <t>Insert the estimated cost of new sectionalizing equipment, line voltage regulators and</t>
  </si>
  <si>
    <t>capacitors.</t>
  </si>
  <si>
    <t>(6)</t>
  </si>
  <si>
    <t>Insert the net cost of ordinary replacements (installed cost of new facility less original</t>
  </si>
  <si>
    <t>cost of facility being replaced).</t>
  </si>
  <si>
    <t>(7) - (10)</t>
  </si>
  <si>
    <t>Use these lines to show the estimated cost of other distribution equipment not listed above.</t>
  </si>
  <si>
    <t>g.</t>
  </si>
  <si>
    <t>OTHER DISTRIBUTION ITEMS:</t>
  </si>
  <si>
    <t>Insert estimated cost of engineering fees (include details in the Construction Work Plan).</t>
  </si>
  <si>
    <t>Only those engineering costs associated with distribution facilities and not included in the</t>
  </si>
  <si>
    <t>cost estimates for items 1.a. through 1.f. should be included (i.e., long-range plans,</t>
  </si>
  <si>
    <t>sectionalizing studies, etc.).</t>
  </si>
  <si>
    <t>Insert the estimated cost of security lights.</t>
  </si>
  <si>
    <t>(3) and (4)</t>
  </si>
  <si>
    <t>Use these lines to show purpose, type, and estimated cost of other distribution items not</t>
  </si>
  <si>
    <t>listed above.</t>
  </si>
  <si>
    <t>TOTAL DISTRIBUTION:  Enter the sum of subtotals 1.a. through 1.g. above.</t>
  </si>
  <si>
    <t>2.</t>
  </si>
  <si>
    <t>TRANSMISSION:</t>
  </si>
  <si>
    <t>For each new line, insert the line designation (i.e., Westover to Shady Grove) as shown in the</t>
  </si>
  <si>
    <t>Construction Work Plan, line voltage (kV), wire size, miles, and total estimated cost including</t>
  </si>
  <si>
    <t>R/W clearing.</t>
  </si>
  <si>
    <t>NEW SUBSTATIONS, SWITCHING STATIONS, ETC.:</t>
  </si>
  <si>
    <t>For each new station, insert the station designation as shown in the Construction Work Plan, kVA</t>
  </si>
  <si>
    <t>rating, high and low side voltage classification, and estimated cost.  (New stations under this</t>
  </si>
  <si>
    <t>item should not be mistaken for new stations under Item 1 - Distribution.  Any station not used</t>
  </si>
  <si>
    <t>for distribution purposes shall be considered a transmission station, except for the generating</t>
  </si>
  <si>
    <t>plant step-up substation which should be shown under Item 3.)  If procurement of station sites</t>
  </si>
  <si>
    <t>is to be financed with loan funds, this cost should be included in the estimate for the station.</t>
  </si>
  <si>
    <t>LINE AND STATION CHANGES:</t>
  </si>
  <si>
    <t>For each conversion or line change, insert the line or station designation as shown in the</t>
  </si>
  <si>
    <t>Construction Work Plan, a description of changes, and the total estimated cost.</t>
  </si>
  <si>
    <t>OTHER TRANSMISSION ITEMS:</t>
  </si>
  <si>
    <t>Insert all cost anticipated for the purchase, and/or procurement of transmission line right-</t>
  </si>
  <si>
    <t>of-way except attorney fees and clearing, which should be shown under Items 6 and 2.a.,</t>
  </si>
  <si>
    <t>respectively.</t>
  </si>
  <si>
    <t>Insert the estimated cost of engineering fees (including details in the Construction Work</t>
  </si>
  <si>
    <t>Plan).  Only those engineering costs associated with transmission projects, and not already</t>
  </si>
  <si>
    <t>included in the line and station cost estimates of item 2.a., b. and c., should be shown</t>
  </si>
  <si>
    <t>(i.e., environmental reports, system studies, etc.).</t>
  </si>
  <si>
    <t>(3) - (6)</t>
  </si>
  <si>
    <t>Use these lines to show purpose, type, and estimated cost of transmission items not listed</t>
  </si>
  <si>
    <t>above (i.e., transmission-related communications or control equipment, etc.).</t>
  </si>
  <si>
    <t>TOTAL TRANSMISSION:  Enter the sum of subtotals 2.a through 2.d. above.</t>
  </si>
  <si>
    <t>3.</t>
  </si>
  <si>
    <t>GENERATION (Including step-up station at plant):</t>
  </si>
  <si>
    <t>Insert the kind of fuel to be used in the plant, the nameplate rating (kW), and the total esti-</t>
  </si>
  <si>
    <t>mated cost.  (A detailed breakdown of each proposed generation project should be attached to</t>
  </si>
  <si>
    <t>this form, indicating the various items for which financing is requested.  This breakdown should</t>
  </si>
  <si>
    <t>be in the form of, or supported by, an engineer's report.)</t>
  </si>
  <si>
    <t>Use this line to show the estimated cost of generating facilities not included above.</t>
  </si>
  <si>
    <t>TOTAL GENERATION:  Enter the sum of items 3.a. and 3.b. above.</t>
  </si>
  <si>
    <t>4.</t>
  </si>
  <si>
    <t>HEADQUARTERS FACILITIES</t>
  </si>
  <si>
    <t>NEW OR ADDITIONAL FACILITIES:</t>
  </si>
  <si>
    <t>Insert total estimated cost.  Complete and attach an original and one copy of RUS Form 740g for</t>
  </si>
  <si>
    <t>each project.  (See instructions on reverse of RUS form 740g.)</t>
  </si>
  <si>
    <t>Use this line to show the estimated cost of headquarters facilities not included above.</t>
  </si>
  <si>
    <t>TOTAL HEADQUARTERS FACILITIES:  Enter the total of items 4.a. and 4.b. above.</t>
  </si>
  <si>
    <t>5.</t>
  </si>
  <si>
    <t>ACQUISITIONS:</t>
  </si>
  <si>
    <t>Insert the number of consumers, miles or line to be acquired, and the total cost of the proposed</t>
  </si>
  <si>
    <t>acquisition.  On a separate sheet, itemize: (1) the approximate purchase price of the acquisition;</t>
  </si>
  <si>
    <t>(Give breakdown and apportioned purchase price of distribution, transmission and/or generating</t>
  </si>
  <si>
    <t>plant facilities.) (2) a description and estimated costs of rehabilitation and integration;</t>
  </si>
  <si>
    <t>(3) Engineering fees.</t>
  </si>
  <si>
    <t>Use this line to show the kinds and estimated cost of facilities to be acquired not included</t>
  </si>
  <si>
    <t>above.</t>
  </si>
  <si>
    <t>TOTAL ACQUISITIONS:  Enter the total of items 5.a. and 5.b. above.</t>
  </si>
  <si>
    <t>6.</t>
  </si>
  <si>
    <t>ALL OTHER:</t>
  </si>
  <si>
    <t>a. - e.</t>
  </si>
  <si>
    <t>These lines are to be used for costs not listed above, such as legal fees, general plant equip-</t>
  </si>
  <si>
    <t>ment, etc.  (Funds for general plant equipment generally will only be approved in initial loans.)</t>
  </si>
  <si>
    <t>All requests for funds under this budget purpose should be accompanied by a breakdown and</t>
  </si>
  <si>
    <t>justification for the requested funds.</t>
  </si>
  <si>
    <t>TOTAL ALL OTHER:  Enter the sum of items 6.a. through 6.d. above.</t>
  </si>
  <si>
    <t>SECTION B.  SUMMARY OF AMOUNTS AND SOURCES OF FINANCING</t>
  </si>
  <si>
    <t>Note: Items 1 and 3 below may require adjustment before entering in final form (see "ADJUSTMENT" below).</t>
  </si>
  <si>
    <t xml:space="preserve">  All other items may be entered in final form.</t>
  </si>
  <si>
    <t>GRAND TOTAL - ALL COSTS:</t>
  </si>
  <si>
    <t>Insert the total of Budget Purposes 1 through 6 above.</t>
  </si>
  <si>
    <t>FUNDS AND MATERIALS AVAILABLE FOR FACILITIES:</t>
  </si>
  <si>
    <t>LOAN FUNDS:</t>
  </si>
  <si>
    <t>Insert the total amount of funds available from prior loans, as of the "Cut-Off" date, which are</t>
  </si>
  <si>
    <t>not required for original loan purposes.  Attach RUS Form 602 and an explanation if necessary.</t>
  </si>
  <si>
    <t>MATERIALS AND SPECIAL EQUIPMENT:</t>
  </si>
  <si>
    <t>Insert the dollar value of materials and special equipment on hand which will be used for the</t>
  </si>
  <si>
    <t>proposed construction.  Attach information identifying, by budget purpose, the kinds of materials</t>
  </si>
  <si>
    <t>or special equipment being applied to this loan and their dollar value.  Do not include materials</t>
  </si>
  <si>
    <t>and special equipment needed for normal operation of the system.</t>
  </si>
  <si>
    <t>GENERAL FUNDS:</t>
  </si>
  <si>
    <t>Insert the total amount of general funds available for construction of the facilities listed</t>
  </si>
  <si>
    <t>(i.e., general funds now available plus general funds to become available during the loan period.)</t>
  </si>
  <si>
    <t>For existing general funds, attach a statement indicating the need for any adjusted general funds</t>
  </si>
  <si>
    <t>in excess of RUS guidelines  which will not be used for the proposed</t>
  </si>
  <si>
    <t>construction (attach RUS Form 740a).</t>
  </si>
  <si>
    <t>TOTAL AVAILABLE FUNDS FOR FACILITIES:</t>
  </si>
  <si>
    <t>Insert the total of Items 2.a., b. and c. of this section and enter as Item 2.d.</t>
  </si>
  <si>
    <t>NEW FINANCING REQUESTED FOR FACILITIES:</t>
  </si>
  <si>
    <t>Subtract Item 2.d. from Item 1 and enter as Item 3.</t>
  </si>
  <si>
    <t>RUS LOAN REQUESTED FOR FACILITIES:</t>
  </si>
  <si>
    <t>Insert the percentage of plant financing to be obtained from RUS (see 7 CFR 1710.110).  Multiply</t>
  </si>
  <si>
    <t xml:space="preserve">Item 3 by the decimal equivalent of this percentage; round to the nearest thousand and enter as </t>
  </si>
  <si>
    <t>Item 4.</t>
  </si>
  <si>
    <t>TOTAL SUPPLEMENTAL LOAN REQUESTED:</t>
  </si>
  <si>
    <t>Insert the percentage of plant financing to be obtained from a supplemental lender and the lender's</t>
  </si>
  <si>
    <t>corporate name.  Multiply Item 3 by the decimal equivalent of this percentage and round to the</t>
  </si>
  <si>
    <t>nearest thousand.</t>
  </si>
  <si>
    <t>Note:</t>
  </si>
  <si>
    <t>Where CFC is the supplemental lender, the result of the above calculation should be divided</t>
  </si>
  <si>
    <t>by 0.95 before rounding to the nearest thousand.</t>
  </si>
  <si>
    <t>CAPITAL TERM CERTIFICATE PURCHASES (CFC LOANS ONLY):</t>
  </si>
  <si>
    <t>Multiply Item 5 by 0.05 and enter as Item 6.  For loans made by supplemental lenders other than CFC,</t>
  </si>
  <si>
    <t>enter zero.</t>
  </si>
  <si>
    <t>7.</t>
  </si>
  <si>
    <t>SUPPLEMENTAL LOAN REQUESTED FOR FACILITIES:</t>
  </si>
  <si>
    <t>Subtract Item 6 from Item 5 and enter as Item 7.</t>
  </si>
  <si>
    <t>ADJUSTMENT:</t>
  </si>
  <si>
    <t xml:space="preserve"> After the above calculations have been completed, adjust Item 3 such that it equals Item 4</t>
  </si>
  <si>
    <t xml:space="preserve"> plus Item 7.  Next adjust Item 1 and a cost estimate in Section A such that Item 2 plus</t>
  </si>
  <si>
    <t xml:space="preserve"> Item 3 equals Item 1.</t>
  </si>
  <si>
    <t>SECTION C.  CERTIFICATION</t>
  </si>
  <si>
    <t>Manager and board president must sign and date form (original and one copy).  Insert borrower's corporate</t>
  </si>
  <si>
    <t>name.</t>
  </si>
  <si>
    <t>Codes 602, 603, 604, 605, 606, 607, &amp; 608:  (Total of these 7 Codes)</t>
  </si>
  <si>
    <t>New Financing Requested for Facilities (740c pg 4, 1. GRAND TOTAL - ALL COSTS 3. New Financing requested for facilities):</t>
  </si>
  <si>
    <t>Unassigned</t>
  </si>
  <si>
    <t xml:space="preserve">  Transformers and Meters</t>
  </si>
  <si>
    <t>Miscellaneous Replacements</t>
  </si>
  <si>
    <t>Sets of Service Wires to increase Capacity</t>
  </si>
  <si>
    <t>Sectionalizing Equipment</t>
  </si>
  <si>
    <t>Regulators</t>
  </si>
  <si>
    <t>Capacitors</t>
  </si>
  <si>
    <t>Non-site Specific URD to URD or OH to OH Conductor Replacements in the same right of way</t>
  </si>
  <si>
    <t>Step Up/Down Transformers</t>
  </si>
  <si>
    <t>Min/Max Meters</t>
  </si>
  <si>
    <t>Communications (other than Fiber)</t>
  </si>
  <si>
    <t>Communications (Fiber)</t>
  </si>
  <si>
    <t>Engineering Fees</t>
  </si>
  <si>
    <t>Security Lights</t>
  </si>
  <si>
    <t xml:space="preserve">Reimbursement of General Funds </t>
  </si>
  <si>
    <t>Load Management &amp; SCADA</t>
  </si>
  <si>
    <t>Automated Meter Reading Equip.</t>
  </si>
  <si>
    <t>Broadband over Power line (BPL)</t>
  </si>
  <si>
    <t>GIS Hardware Costs</t>
  </si>
  <si>
    <t>GIS Software Costs</t>
  </si>
  <si>
    <t>GIS Field Inventory Costs</t>
  </si>
  <si>
    <t xml:space="preserve">Pole and Associated Hardware Replacement     </t>
  </si>
  <si>
    <t xml:space="preserve">Other Transmission </t>
  </si>
  <si>
    <t xml:space="preserve">Code 800:  New Transmission Lines </t>
  </si>
  <si>
    <t>Attachment to 740c</t>
  </si>
  <si>
    <t>Borrower and Loan Designation</t>
  </si>
  <si>
    <t>STATEMENT</t>
  </si>
  <si>
    <t xml:space="preserve">Statement certifying that at least 90% of the Loan funds are for facilities with a useful life of </t>
  </si>
  <si>
    <t>33 years or longer as required by 7 CFR 1710.115.</t>
  </si>
  <si>
    <t>To facilitate the determination of the final maturity for this RUS Loan,</t>
  </si>
  <si>
    <t>does hereby certify that:</t>
  </si>
  <si>
    <t>X</t>
  </si>
  <si>
    <t xml:space="preserve">At least 90% of the Loan funds requested as part of this loan application </t>
  </si>
  <si>
    <t xml:space="preserve">and included on the RUS Form 740c (Cost Estimates and Loan Budget  </t>
  </si>
  <si>
    <t>for Electric Borrowers) are for facilities with an anticipated useful life</t>
  </si>
  <si>
    <t xml:space="preserve"> of 33 years or longer.</t>
  </si>
  <si>
    <t>Less than 90% of the  Loan funds requested as part of this loan application</t>
  </si>
  <si>
    <t xml:space="preserve">for Electric Borrowers) are for facilities with an anticipated useful life of 33 </t>
  </si>
  <si>
    <t xml:space="preserve">years or longer.  A schedule has been attached to this statement listing the  </t>
  </si>
  <si>
    <t xml:space="preserve">facilities with an anticipated useful life of less than 33 years, the anticipated </t>
  </si>
  <si>
    <t>useful life of those facilities and the associated cost estimates (see attached).</t>
  </si>
  <si>
    <t>Date</t>
  </si>
  <si>
    <t>Title:</t>
  </si>
  <si>
    <t>General Manager</t>
  </si>
  <si>
    <r>
      <t xml:space="preserve"> 4.</t>
    </r>
    <r>
      <rPr>
        <b/>
        <sz val="9"/>
        <rFont val="Tms Rmn"/>
      </rPr>
      <t xml:space="preserve"> RUS LOAN</t>
    </r>
    <r>
      <rPr>
        <sz val="9"/>
        <rFont val="Tms Rmn"/>
      </rPr>
      <t xml:space="preserve"> REQUESTED FOR FACILITIES (</t>
    </r>
    <r>
      <rPr>
        <sz val="9"/>
        <color rgb="FFFF0000"/>
        <rFont val="Tms Rmn"/>
      </rPr>
      <t>rounded DOWN to nearest $1,000</t>
    </r>
    <r>
      <rPr>
        <sz val="9"/>
        <rFont val="Tms Rmn"/>
      </rPr>
      <t>). . . . . . . . . . . .</t>
    </r>
  </si>
  <si>
    <t>All Other Code 1100 Items not listed:  (Total of Remaining 1100 Code Projects not listed)</t>
  </si>
  <si>
    <t xml:space="preserve">Code 1000:  Line and Station Changes </t>
  </si>
  <si>
    <t>BURDEN STATEMENT:</t>
  </si>
  <si>
    <t>All responses to this collection of information are voluntary. However, in order to obtain or retain a benefit, the information in this form is required by 7 CFR part 1710.  Rural Development has no plans to publish information collected under the provisions of this program. Send comments regarding this burden estimate or any other aspect of this collection of information, including suggestions for reducing this burden to: Information Collection Clearance Officer, Rural Development Innovation Center, Regulations Management Division at ICRMTRequests@usda.gov</t>
  </si>
  <si>
    <r>
      <t xml:space="preserve">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t>
    </r>
    <r>
      <rPr>
        <sz val="12"/>
        <color rgb="FFFF0000"/>
        <rFont val="Arial"/>
        <family val="2"/>
      </rPr>
      <t>0572-0032</t>
    </r>
    <r>
      <rPr>
        <sz val="12"/>
        <rFont val="Arial"/>
        <family val="2"/>
      </rPr>
      <t xml:space="preserve">. Public reporting for this collection of information is estimated to be approximately </t>
    </r>
    <r>
      <rPr>
        <sz val="12"/>
        <color rgb="FFFF0000"/>
        <rFont val="Arial"/>
        <family val="2"/>
      </rPr>
      <t xml:space="preserve">10 hours per </t>
    </r>
    <r>
      <rPr>
        <sz val="12"/>
        <rFont val="Arial"/>
        <family val="2"/>
      </rPr>
      <t>response, including the time for reviewing instructions, searching existing data sources, gathering and maintaining the data needed, completing and reviewing the collection of information.</t>
    </r>
  </si>
  <si>
    <t>OMB No. 0572-0032; Expires 1/30/2025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</si>
</sst>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_)"/>
    <numFmt numFmtId="166" formatCode="0.00_)"/>
    <numFmt numFmtId="167" formatCode="0E+00_)"/>
    <numFmt numFmtId="168" formatCode="#,##0.0_);\(#,##0.0\)"/>
  </numFmts>
  <fonts count="71" x14ac:knownFonts="1">
    <font>
      <sz val="10"/>
      <name val="Arial"/>
    </font>
    <font>
      <b/>
      <sz val="10"/>
      <name val="Arial"/>
      <family val="2"/>
    </font>
    <font>
      <b/>
      <sz val="12"/>
      <name val="Arial"/>
      <family val="2"/>
    </font>
    <font>
      <sz val="10"/>
      <color indexed="12"/>
      <name val="Arial"/>
      <family val="2"/>
    </font>
    <font>
      <b/>
      <sz val="14"/>
      <name val="Arial"/>
      <family val="2"/>
    </font>
    <font>
      <sz val="14"/>
      <name val="Arial"/>
      <family val="2"/>
    </font>
    <font>
      <b/>
      <sz val="20"/>
      <color indexed="48"/>
      <name val="Times New Roman"/>
      <family val="1"/>
    </font>
    <font>
      <sz val="10"/>
      <name val="Arial"/>
      <family val="2"/>
    </font>
    <font>
      <sz val="10"/>
      <name val="Arial"/>
      <family val="2"/>
    </font>
    <font>
      <b/>
      <sz val="18"/>
      <name val="Arial"/>
      <family val="2"/>
    </font>
    <font>
      <sz val="11"/>
      <name val="Calibri"/>
      <family val="2"/>
    </font>
    <font>
      <b/>
      <sz val="11"/>
      <name val="Calibri"/>
      <family val="2"/>
    </font>
    <font>
      <u/>
      <sz val="11"/>
      <name val="Calibri"/>
      <family val="2"/>
    </font>
    <font>
      <b/>
      <sz val="11"/>
      <color rgb="FFFF0000"/>
      <name val="Calibri"/>
      <family val="2"/>
    </font>
    <font>
      <sz val="11"/>
      <color rgb="FFFF0000"/>
      <name val="Calibri"/>
      <family val="2"/>
    </font>
    <font>
      <u/>
      <sz val="11"/>
      <color rgb="FFFF0000"/>
      <name val="Calibri"/>
      <family val="2"/>
    </font>
    <font>
      <i/>
      <sz val="11"/>
      <name val="Calibri"/>
      <family val="2"/>
    </font>
    <font>
      <b/>
      <sz val="12"/>
      <color rgb="FF1F497D"/>
      <name val="Calibri"/>
      <family val="2"/>
    </font>
    <font>
      <sz val="12"/>
      <color rgb="FF1F497D"/>
      <name val="Calibri"/>
      <family val="2"/>
    </font>
    <font>
      <u/>
      <sz val="10"/>
      <color theme="10"/>
      <name val="Arial"/>
      <family val="2"/>
    </font>
    <font>
      <b/>
      <sz val="10"/>
      <color rgb="FFFF0000"/>
      <name val="Arial"/>
      <family val="2"/>
    </font>
    <font>
      <u/>
      <sz val="10"/>
      <name val="Arial"/>
      <family val="2"/>
    </font>
    <font>
      <sz val="10"/>
      <name val="Arial"/>
      <family val="2"/>
    </font>
    <font>
      <sz val="8"/>
      <name val="Arial Narrow"/>
      <family val="2"/>
    </font>
    <font>
      <sz val="6"/>
      <name val="Helv"/>
    </font>
    <font>
      <i/>
      <sz val="6"/>
      <name val="Helv"/>
    </font>
    <font>
      <i/>
      <sz val="7"/>
      <name val="Tms Rmn"/>
    </font>
    <font>
      <i/>
      <sz val="10"/>
      <name val="Courier"/>
    </font>
    <font>
      <i/>
      <sz val="9"/>
      <name val="Tms Rmn"/>
    </font>
    <font>
      <i/>
      <sz val="8"/>
      <name val="Helv"/>
    </font>
    <font>
      <b/>
      <i/>
      <sz val="9"/>
      <name val="Tms Rmn"/>
    </font>
    <font>
      <sz val="7"/>
      <name val="Tms Rmn"/>
    </font>
    <font>
      <sz val="9"/>
      <name val="Tms Rmn"/>
    </font>
    <font>
      <sz val="10"/>
      <name val="Tms Rmn"/>
    </font>
    <font>
      <sz val="8"/>
      <name val="Helv"/>
    </font>
    <font>
      <b/>
      <sz val="8"/>
      <name val="Helv"/>
    </font>
    <font>
      <i/>
      <sz val="6"/>
      <name val="Tms Rmn"/>
    </font>
    <font>
      <sz val="10"/>
      <name val="Helv"/>
    </font>
    <font>
      <b/>
      <i/>
      <sz val="10"/>
      <name val="Courier"/>
    </font>
    <font>
      <b/>
      <sz val="10"/>
      <name val="Courier"/>
    </font>
    <font>
      <b/>
      <sz val="10"/>
      <name val="Arial"/>
      <family val="2"/>
    </font>
    <font>
      <b/>
      <sz val="10"/>
      <name val="Helv"/>
    </font>
    <font>
      <sz val="8"/>
      <color indexed="10"/>
      <name val="Tms Rmn"/>
    </font>
    <font>
      <u/>
      <sz val="9"/>
      <name val="Tms Rmn"/>
    </font>
    <font>
      <i/>
      <u/>
      <sz val="10"/>
      <name val="Courier"/>
    </font>
    <font>
      <i/>
      <sz val="9"/>
      <name val="Courier"/>
    </font>
    <font>
      <i/>
      <sz val="10"/>
      <name val="Times New Roman"/>
      <family val="1"/>
    </font>
    <font>
      <i/>
      <sz val="10"/>
      <name val="Helv"/>
    </font>
    <font>
      <sz val="7"/>
      <name val="Helv"/>
    </font>
    <font>
      <b/>
      <sz val="7"/>
      <name val="Tms Rmn"/>
    </font>
    <font>
      <sz val="8"/>
      <name val="Tms Rmn"/>
    </font>
    <font>
      <i/>
      <sz val="8"/>
      <name val="Tms Rmn"/>
    </font>
    <font>
      <b/>
      <sz val="9"/>
      <name val="Tms Rmn"/>
    </font>
    <font>
      <b/>
      <sz val="6"/>
      <name val="Tms Rmn"/>
    </font>
    <font>
      <sz val="9"/>
      <color indexed="10"/>
      <name val="Tms Rmn"/>
    </font>
    <font>
      <sz val="9"/>
      <name val="Times New Roman"/>
      <family val="1"/>
    </font>
    <font>
      <sz val="8"/>
      <name val="Arial"/>
      <family val="2"/>
    </font>
    <font>
      <i/>
      <sz val="10"/>
      <name val="Tms Rmn"/>
    </font>
    <font>
      <sz val="12"/>
      <name val="Arial"/>
      <family val="2"/>
    </font>
    <font>
      <b/>
      <sz val="12"/>
      <name val="Times New Roman"/>
      <family val="1"/>
    </font>
    <font>
      <i/>
      <sz val="12"/>
      <name val="Arial"/>
      <family val="2"/>
    </font>
    <font>
      <b/>
      <u val="singleAccounting"/>
      <sz val="14"/>
      <name val="Arial"/>
      <family val="2"/>
    </font>
    <font>
      <sz val="10"/>
      <color rgb="FFFF0000"/>
      <name val="Arial"/>
      <family val="2"/>
    </font>
    <font>
      <sz val="10"/>
      <color indexed="10"/>
      <name val="Arial"/>
      <family val="2"/>
    </font>
    <font>
      <b/>
      <u val="singleAccounting"/>
      <sz val="12"/>
      <name val="Arial"/>
      <family val="2"/>
    </font>
    <font>
      <b/>
      <u/>
      <sz val="9"/>
      <name val="Tms Rmn"/>
    </font>
    <font>
      <u val="double"/>
      <sz val="9"/>
      <name val="Tms Rmn"/>
    </font>
    <font>
      <b/>
      <i/>
      <sz val="10"/>
      <name val="Tms Rmn"/>
    </font>
    <font>
      <sz val="9"/>
      <name val="Courier"/>
    </font>
    <font>
      <sz val="9"/>
      <color rgb="FFFF0000"/>
      <name val="Tms Rmn"/>
    </font>
    <font>
      <sz val="12"/>
      <color rgb="FFFF0000"/>
      <name val="Arial"/>
      <family val="2"/>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FFC000"/>
        <bgColor indexed="64"/>
      </patternFill>
    </fill>
  </fills>
  <borders count="78">
    <border>
      <left/>
      <right/>
      <top/>
      <bottom/>
      <diagonal/>
    </border>
    <border>
      <left/>
      <right/>
      <top/>
      <bottom style="medium">
        <color indexed="64"/>
      </bottom>
      <diagonal/>
    </border>
    <border>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8"/>
      </bottom>
      <diagonal/>
    </border>
    <border>
      <left style="thin">
        <color indexed="8"/>
      </left>
      <right/>
      <top style="thin">
        <color indexed="8"/>
      </top>
      <bottom/>
      <diagonal/>
    </border>
    <border>
      <left/>
      <right style="thin">
        <color indexed="8"/>
      </right>
      <top/>
      <bottom/>
      <diagonal/>
    </border>
    <border>
      <left style="thin">
        <color indexed="8"/>
      </left>
      <right/>
      <top/>
      <bottom/>
      <diagonal/>
    </border>
    <border>
      <left/>
      <right style="thin">
        <color indexed="8"/>
      </right>
      <top/>
      <bottom style="thin">
        <color indexed="8"/>
      </bottom>
      <diagonal/>
    </border>
    <border>
      <left/>
      <right/>
      <top style="thin">
        <color indexed="8"/>
      </top>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bottom style="medium">
        <color indexed="8"/>
      </bottom>
      <diagonal/>
    </border>
    <border>
      <left/>
      <right style="thin">
        <color indexed="8"/>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top/>
      <bottom style="medium">
        <color indexed="64"/>
      </bottom>
      <diagonal/>
    </border>
    <border>
      <left/>
      <right style="thin">
        <color indexed="8"/>
      </right>
      <top/>
      <bottom style="medium">
        <color indexed="64"/>
      </bottom>
      <diagonal/>
    </border>
    <border>
      <left/>
      <right style="double">
        <color indexed="8"/>
      </right>
      <top style="thin">
        <color indexed="8"/>
      </top>
      <bottom style="thin">
        <color indexed="8"/>
      </bottom>
      <diagonal/>
    </border>
    <border>
      <left/>
      <right/>
      <top/>
      <bottom style="medium">
        <color indexed="8"/>
      </bottom>
      <diagonal/>
    </border>
    <border>
      <left/>
      <right/>
      <top style="thin">
        <color indexed="64"/>
      </top>
      <bottom style="thin">
        <color indexed="64"/>
      </bottom>
      <diagonal/>
    </border>
    <border>
      <left style="thin">
        <color indexed="8"/>
      </left>
      <right/>
      <top/>
      <bottom style="thick">
        <color indexed="8"/>
      </bottom>
      <diagonal/>
    </border>
    <border>
      <left/>
      <right style="thin">
        <color indexed="8"/>
      </right>
      <top/>
      <bottom style="thick">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ck">
        <color indexed="8"/>
      </bottom>
      <diagonal/>
    </border>
    <border>
      <left style="thin">
        <color indexed="64"/>
      </left>
      <right/>
      <top/>
      <bottom style="thick">
        <color indexed="64"/>
      </bottom>
      <diagonal/>
    </border>
    <border>
      <left/>
      <right/>
      <top/>
      <bottom style="thick">
        <color indexed="64"/>
      </bottom>
      <diagonal/>
    </border>
    <border>
      <left style="thin">
        <color indexed="8"/>
      </left>
      <right/>
      <top/>
      <bottom style="thick">
        <color indexed="64"/>
      </bottom>
      <diagonal/>
    </border>
    <border>
      <left/>
      <right style="thin">
        <color indexed="8"/>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8"/>
      </right>
      <top style="thick">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44" fontId="7" fillId="0" borderId="0" applyFont="0" applyFill="0" applyBorder="0" applyAlignment="0" applyProtection="0"/>
    <xf numFmtId="0" fontId="19" fillId="0" borderId="0" applyNumberFormat="0" applyFill="0" applyBorder="0" applyAlignment="0" applyProtection="0"/>
    <xf numFmtId="0" fontId="7" fillId="0" borderId="0"/>
    <xf numFmtId="43" fontId="22" fillId="0" borderId="0" applyFont="0" applyFill="0" applyBorder="0" applyAlignment="0" applyProtection="0"/>
    <xf numFmtId="44" fontId="22" fillId="0" borderId="0" applyFont="0" applyFill="0" applyBorder="0" applyAlignment="0" applyProtection="0"/>
  </cellStyleXfs>
  <cellXfs count="579">
    <xf numFmtId="0" fontId="0" fillId="0" borderId="0" xfId="0"/>
    <xf numFmtId="3" fontId="3" fillId="0" borderId="0" xfId="0" applyNumberFormat="1" applyFont="1" applyProtection="1">
      <protection locked="0"/>
    </xf>
    <xf numFmtId="3" fontId="0" fillId="0" borderId="0" xfId="0" applyNumberFormat="1"/>
    <xf numFmtId="17" fontId="0" fillId="0" borderId="0" xfId="0" applyNumberFormat="1"/>
    <xf numFmtId="164" fontId="3" fillId="0" borderId="2" xfId="1" applyNumberFormat="1" applyFont="1" applyBorder="1" applyProtection="1">
      <protection locked="0"/>
    </xf>
    <xf numFmtId="3" fontId="3" fillId="0" borderId="0" xfId="0" applyNumberFormat="1" applyFont="1"/>
    <xf numFmtId="164" fontId="0" fillId="0" borderId="0" xfId="1" applyNumberFormat="1" applyFont="1" applyProtection="1">
      <protection locked="0"/>
    </xf>
    <xf numFmtId="0" fontId="0" fillId="0" borderId="0" xfId="0" applyProtection="1">
      <protection locked="0"/>
    </xf>
    <xf numFmtId="164" fontId="0" fillId="0" borderId="0" xfId="1" applyNumberFormat="1" applyFont="1" applyBorder="1" applyProtection="1">
      <protection locked="0"/>
    </xf>
    <xf numFmtId="164" fontId="7" fillId="0" borderId="0" xfId="1" applyNumberFormat="1" applyFont="1" applyProtection="1">
      <protection locked="0"/>
    </xf>
    <xf numFmtId="0" fontId="4" fillId="0" borderId="0" xfId="0" applyFont="1" applyProtection="1">
      <protection locked="0"/>
    </xf>
    <xf numFmtId="0" fontId="8" fillId="0" borderId="0" xfId="0" applyFont="1" applyAlignment="1" applyProtection="1">
      <alignment horizontal="center"/>
      <protection locked="0"/>
    </xf>
    <xf numFmtId="0" fontId="0" fillId="0" borderId="0" xfId="0" quotePrefix="1" applyAlignment="1">
      <alignment horizontal="left"/>
    </xf>
    <xf numFmtId="0" fontId="8" fillId="0" borderId="0" xfId="0" applyFont="1" applyAlignment="1">
      <alignment horizontal="center"/>
    </xf>
    <xf numFmtId="0" fontId="1" fillId="0" borderId="0" xfId="0" quotePrefix="1" applyFont="1" applyAlignment="1">
      <alignment horizontal="left"/>
    </xf>
    <xf numFmtId="0" fontId="7" fillId="0" borderId="0" xfId="0" quotePrefix="1" applyFont="1" applyAlignment="1">
      <alignment horizontal="left"/>
    </xf>
    <xf numFmtId="0" fontId="0" fillId="0" borderId="0" xfId="0" applyAlignment="1">
      <alignment horizontal="center"/>
    </xf>
    <xf numFmtId="0" fontId="8" fillId="0" borderId="0" xfId="0" applyFont="1"/>
    <xf numFmtId="0" fontId="7" fillId="0" borderId="0" xfId="0" applyFont="1" applyAlignment="1">
      <alignment horizontal="left"/>
    </xf>
    <xf numFmtId="0" fontId="8" fillId="0" borderId="0" xfId="0" applyFont="1" applyAlignment="1">
      <alignment horizontal="left"/>
    </xf>
    <xf numFmtId="0" fontId="7" fillId="0" borderId="0" xfId="0" applyFont="1"/>
    <xf numFmtId="0" fontId="1" fillId="0" borderId="0" xfId="0" applyFont="1"/>
    <xf numFmtId="3" fontId="8" fillId="0" borderId="0" xfId="0" applyNumberFormat="1" applyFont="1" applyAlignment="1">
      <alignment horizontal="center"/>
    </xf>
    <xf numFmtId="0" fontId="0" fillId="0" borderId="0" xfId="0" applyAlignment="1" applyProtection="1">
      <alignment horizontal="centerContinuous"/>
      <protection locked="0"/>
    </xf>
    <xf numFmtId="0" fontId="7" fillId="0" borderId="0" xfId="0" applyFont="1" applyProtection="1">
      <protection locked="0"/>
    </xf>
    <xf numFmtId="0" fontId="1" fillId="0" borderId="0" xfId="0" applyFont="1" applyAlignment="1">
      <alignment horizontal="left"/>
    </xf>
    <xf numFmtId="0" fontId="9" fillId="0" borderId="1" xfId="0" applyFont="1" applyBorder="1" applyAlignment="1">
      <alignment horizontal="left"/>
    </xf>
    <xf numFmtId="0" fontId="4" fillId="0" borderId="6" xfId="0" applyFont="1" applyBorder="1"/>
    <xf numFmtId="0" fontId="2" fillId="0" borderId="5" xfId="0" applyFont="1" applyBorder="1"/>
    <xf numFmtId="3" fontId="2" fillId="0" borderId="5" xfId="0" applyNumberFormat="1" applyFont="1" applyBorder="1" applyAlignment="1">
      <alignment horizontal="centerContinuous"/>
    </xf>
    <xf numFmtId="0" fontId="0" fillId="0" borderId="5" xfId="0" applyBorder="1"/>
    <xf numFmtId="0" fontId="2" fillId="0" borderId="5" xfId="0" applyFont="1" applyBorder="1" applyAlignment="1">
      <alignment horizontal="centerContinuous"/>
    </xf>
    <xf numFmtId="0" fontId="2" fillId="0" borderId="5" xfId="0" applyFont="1" applyBorder="1" applyAlignment="1">
      <alignment horizontal="center"/>
    </xf>
    <xf numFmtId="0" fontId="4" fillId="0" borderId="0" xfId="0" applyFont="1"/>
    <xf numFmtId="0" fontId="5" fillId="0" borderId="0" xfId="0" applyFont="1"/>
    <xf numFmtId="0" fontId="4" fillId="0" borderId="0" xfId="0" applyFont="1" applyAlignment="1">
      <alignment horizontal="centerContinuous"/>
    </xf>
    <xf numFmtId="0" fontId="0" fillId="0" borderId="7" xfId="0" applyBorder="1"/>
    <xf numFmtId="0" fontId="0" fillId="0" borderId="3" xfId="0" applyBorder="1"/>
    <xf numFmtId="0" fontId="0" fillId="0" borderId="1" xfId="0" applyBorder="1"/>
    <xf numFmtId="0" fontId="4" fillId="0" borderId="1" xfId="0" applyFont="1" applyBorder="1" applyAlignment="1">
      <alignment horizontal="centerContinuous"/>
    </xf>
    <xf numFmtId="0" fontId="4" fillId="0" borderId="1" xfId="0" applyFont="1" applyBorder="1"/>
    <xf numFmtId="0" fontId="0" fillId="0" borderId="4" xfId="0" applyBorder="1"/>
    <xf numFmtId="0" fontId="2" fillId="0" borderId="1" xfId="0" applyFont="1" applyBorder="1" applyAlignment="1">
      <alignment horizontal="centerContinuous"/>
    </xf>
    <xf numFmtId="0" fontId="9" fillId="0" borderId="8" xfId="0" applyFont="1" applyBorder="1" applyAlignment="1">
      <alignment horizontal="center"/>
    </xf>
    <xf numFmtId="0" fontId="4" fillId="0" borderId="9" xfId="0" applyFont="1" applyBorder="1"/>
    <xf numFmtId="0" fontId="2" fillId="0" borderId="0" xfId="0" applyFont="1" applyAlignment="1">
      <alignment horizontal="centerContinuous"/>
    </xf>
    <xf numFmtId="0" fontId="0" fillId="0" borderId="0" xfId="0" applyAlignment="1" applyProtection="1">
      <alignment horizontal="center"/>
      <protection locked="0"/>
    </xf>
    <xf numFmtId="0" fontId="11" fillId="0" borderId="0" xfId="0" applyFont="1" applyAlignment="1">
      <alignment vertical="center"/>
    </xf>
    <xf numFmtId="0" fontId="10"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9" fillId="0" borderId="0" xfId="2" applyAlignment="1">
      <alignment vertical="center"/>
    </xf>
    <xf numFmtId="0" fontId="18" fillId="0" borderId="0" xfId="0" applyFont="1" applyAlignment="1">
      <alignment vertical="center"/>
    </xf>
    <xf numFmtId="0" fontId="20" fillId="0" borderId="0" xfId="0" applyFont="1"/>
    <xf numFmtId="0" fontId="2" fillId="0" borderId="0" xfId="0" applyFont="1" applyAlignment="1">
      <alignment horizontal="center"/>
    </xf>
    <xf numFmtId="0" fontId="7" fillId="0" borderId="14" xfId="0" applyFont="1" applyBorder="1" applyAlignment="1">
      <alignment horizontal="left"/>
    </xf>
    <xf numFmtId="0" fontId="0" fillId="0" borderId="15" xfId="0" applyBorder="1"/>
    <xf numFmtId="0" fontId="0" fillId="0" borderId="16" xfId="0" applyBorder="1"/>
    <xf numFmtId="0" fontId="7" fillId="0" borderId="17" xfId="0" applyFont="1" applyBorder="1"/>
    <xf numFmtId="0" fontId="7" fillId="0" borderId="18" xfId="0" applyFont="1" applyBorder="1"/>
    <xf numFmtId="0" fontId="7" fillId="0" borderId="19" xfId="0" applyFont="1" applyBorder="1"/>
    <xf numFmtId="0" fontId="7" fillId="0" borderId="5" xfId="0" applyFont="1" applyBorder="1"/>
    <xf numFmtId="0" fontId="7" fillId="0" borderId="20" xfId="0" applyFont="1" applyBorder="1"/>
    <xf numFmtId="0" fontId="7" fillId="0" borderId="14" xfId="0" applyFont="1" applyBorder="1"/>
    <xf numFmtId="0" fontId="7" fillId="0" borderId="15" xfId="0" applyFont="1" applyBorder="1"/>
    <xf numFmtId="0" fontId="7" fillId="0" borderId="16" xfId="0" applyFont="1" applyBorder="1"/>
    <xf numFmtId="0" fontId="23" fillId="0" borderId="0" xfId="0" applyFont="1"/>
    <xf numFmtId="0" fontId="0" fillId="0" borderId="21" xfId="0" applyBorder="1"/>
    <xf numFmtId="0" fontId="24" fillId="0" borderId="21" xfId="0" applyFont="1" applyBorder="1" applyAlignment="1">
      <alignment horizontal="left"/>
    </xf>
    <xf numFmtId="0" fontId="25" fillId="0" borderId="21" xfId="0" applyFont="1" applyBorder="1"/>
    <xf numFmtId="0" fontId="26" fillId="0" borderId="21" xfId="0" applyFont="1" applyBorder="1"/>
    <xf numFmtId="0" fontId="0" fillId="0" borderId="22" xfId="0" applyBorder="1"/>
    <xf numFmtId="0" fontId="27" fillId="0" borderId="0" xfId="0" applyFont="1"/>
    <xf numFmtId="0" fontId="27" fillId="0" borderId="23" xfId="0" applyFont="1" applyBorder="1"/>
    <xf numFmtId="0" fontId="28" fillId="0" borderId="0" xfId="0" applyFont="1"/>
    <xf numFmtId="0" fontId="29" fillId="0" borderId="0" xfId="0" applyFont="1" applyAlignment="1">
      <alignment horizontal="left"/>
    </xf>
    <xf numFmtId="0" fontId="30" fillId="0" borderId="0" xfId="0" applyFont="1"/>
    <xf numFmtId="0" fontId="30" fillId="0" borderId="23" xfId="0" applyFont="1" applyBorder="1"/>
    <xf numFmtId="0" fontId="0" fillId="0" borderId="24" xfId="0" applyBorder="1"/>
    <xf numFmtId="0" fontId="31" fillId="0" borderId="0" xfId="0" applyFont="1" applyAlignment="1">
      <alignment horizontal="centerContinuous"/>
    </xf>
    <xf numFmtId="0" fontId="27" fillId="0" borderId="0" xfId="0" applyFont="1" applyAlignment="1">
      <alignment horizontal="centerContinuous"/>
    </xf>
    <xf numFmtId="0" fontId="0" fillId="0" borderId="0" xfId="0" applyAlignment="1">
      <alignment horizontal="centerContinuous"/>
    </xf>
    <xf numFmtId="0" fontId="27" fillId="0" borderId="18" xfId="0" applyFont="1" applyBorder="1" applyAlignment="1">
      <alignment horizontal="centerContinuous"/>
    </xf>
    <xf numFmtId="0" fontId="28" fillId="0" borderId="0" xfId="0" applyFont="1" applyAlignment="1">
      <alignment horizontal="centerContinuous"/>
    </xf>
    <xf numFmtId="0" fontId="30" fillId="0" borderId="21" xfId="0" applyFont="1" applyBorder="1"/>
    <xf numFmtId="0" fontId="30" fillId="0" borderId="25" xfId="0" applyFont="1" applyBorder="1"/>
    <xf numFmtId="0" fontId="32" fillId="0" borderId="0" xfId="0" applyFont="1" applyAlignment="1">
      <alignment horizontal="centerContinuous"/>
    </xf>
    <xf numFmtId="0" fontId="33" fillId="0" borderId="0" xfId="0" applyFont="1" applyAlignment="1">
      <alignment horizontal="centerContinuous"/>
    </xf>
    <xf numFmtId="0" fontId="27" fillId="0" borderId="23" xfId="0" applyFont="1" applyBorder="1" applyAlignment="1">
      <alignment horizontal="centerContinuous"/>
    </xf>
    <xf numFmtId="0" fontId="31" fillId="0" borderId="0" xfId="0" applyFont="1" applyAlignment="1">
      <alignment horizontal="left"/>
    </xf>
    <xf numFmtId="0" fontId="0" fillId="0" borderId="26" xfId="0" applyBorder="1"/>
    <xf numFmtId="0" fontId="32" fillId="0" borderId="0" xfId="0" applyFont="1"/>
    <xf numFmtId="0" fontId="28" fillId="0" borderId="23" xfId="0" applyFont="1" applyBorder="1"/>
    <xf numFmtId="0" fontId="33" fillId="0" borderId="0" xfId="0" applyFont="1"/>
    <xf numFmtId="0" fontId="31" fillId="0" borderId="27" xfId="0" applyFont="1" applyBorder="1" applyAlignment="1">
      <alignment horizontal="left"/>
    </xf>
    <xf numFmtId="0" fontId="34" fillId="0" borderId="21" xfId="0" applyFont="1" applyBorder="1"/>
    <xf numFmtId="0" fontId="34" fillId="0" borderId="25" xfId="0" applyFont="1" applyBorder="1"/>
    <xf numFmtId="0" fontId="31" fillId="0" borderId="26" xfId="0" applyFont="1" applyBorder="1" applyAlignment="1">
      <alignment horizontal="left"/>
    </xf>
    <xf numFmtId="0" fontId="32" fillId="0" borderId="26" xfId="0" applyFont="1" applyBorder="1"/>
    <xf numFmtId="0" fontId="32" fillId="0" borderId="28" xfId="0" applyFont="1" applyBorder="1"/>
    <xf numFmtId="0" fontId="35" fillId="0" borderId="29" xfId="0" applyFont="1" applyBorder="1" applyAlignment="1">
      <alignment horizontal="left"/>
    </xf>
    <xf numFmtId="0" fontId="32" fillId="0" borderId="21" xfId="0" applyFont="1" applyBorder="1"/>
    <xf numFmtId="0" fontId="36" fillId="0" borderId="21" xfId="0" applyFont="1" applyBorder="1" applyAlignment="1">
      <alignment horizontal="left"/>
    </xf>
    <xf numFmtId="0" fontId="28" fillId="0" borderId="21" xfId="0" applyFont="1" applyBorder="1"/>
    <xf numFmtId="0" fontId="28" fillId="0" borderId="25" xfId="0" applyFont="1" applyBorder="1"/>
    <xf numFmtId="0" fontId="32" fillId="0" borderId="23" xfId="0" applyFont="1" applyBorder="1"/>
    <xf numFmtId="0" fontId="35" fillId="0" borderId="24" xfId="0" applyFont="1" applyBorder="1" applyAlignment="1">
      <alignment horizontal="centerContinuous"/>
    </xf>
    <xf numFmtId="0" fontId="38" fillId="0" borderId="0" xfId="0" applyFont="1" applyAlignment="1">
      <alignment horizontal="centerContinuous"/>
    </xf>
    <xf numFmtId="0" fontId="39" fillId="0" borderId="0" xfId="0" applyFont="1" applyAlignment="1">
      <alignment horizontal="centerContinuous"/>
    </xf>
    <xf numFmtId="0" fontId="38" fillId="0" borderId="23" xfId="0" applyFont="1" applyBorder="1" applyAlignment="1">
      <alignment horizontal="centerContinuous"/>
    </xf>
    <xf numFmtId="0" fontId="40" fillId="0" borderId="0" xfId="0" applyFont="1" applyAlignment="1">
      <alignment horizontal="centerContinuous"/>
    </xf>
    <xf numFmtId="0" fontId="41" fillId="0" borderId="0" xfId="0" applyFont="1" applyAlignment="1">
      <alignment horizontal="centerContinuous"/>
    </xf>
    <xf numFmtId="0" fontId="41" fillId="0" borderId="0" xfId="0" applyFont="1" applyProtection="1">
      <protection locked="0"/>
    </xf>
    <xf numFmtId="0" fontId="41" fillId="0" borderId="23" xfId="0" applyFont="1" applyBorder="1" applyAlignment="1">
      <alignment horizontal="right"/>
    </xf>
    <xf numFmtId="0" fontId="27" fillId="0" borderId="21" xfId="0" applyFont="1" applyBorder="1"/>
    <xf numFmtId="0" fontId="27" fillId="0" borderId="25" xfId="0" applyFont="1" applyBorder="1"/>
    <xf numFmtId="0" fontId="32" fillId="2" borderId="21" xfId="0" quotePrefix="1" applyFont="1" applyFill="1" applyBorder="1" applyAlignment="1">
      <alignment horizontal="left"/>
    </xf>
    <xf numFmtId="0" fontId="32" fillId="2" borderId="21" xfId="0" applyFont="1" applyFill="1" applyBorder="1"/>
    <xf numFmtId="0" fontId="32" fillId="2" borderId="25" xfId="0" applyFont="1" applyFill="1" applyBorder="1"/>
    <xf numFmtId="0" fontId="32" fillId="0" borderId="22" xfId="0" applyFont="1" applyBorder="1" applyAlignment="1">
      <alignment horizontal="left"/>
    </xf>
    <xf numFmtId="0" fontId="34" fillId="0" borderId="22" xfId="0" applyFont="1" applyBorder="1"/>
    <xf numFmtId="0" fontId="34" fillId="0" borderId="28" xfId="0" applyFont="1" applyBorder="1"/>
    <xf numFmtId="0" fontId="34" fillId="0" borderId="22" xfId="0" applyFont="1" applyBorder="1" applyAlignment="1">
      <alignment horizontal="centerContinuous"/>
    </xf>
    <xf numFmtId="0" fontId="34" fillId="0" borderId="28" xfId="0" applyFont="1" applyBorder="1" applyAlignment="1">
      <alignment horizontal="centerContinuous"/>
    </xf>
    <xf numFmtId="0" fontId="32" fillId="0" borderId="24" xfId="0" applyFont="1" applyBorder="1" applyAlignment="1">
      <alignment horizontal="left"/>
    </xf>
    <xf numFmtId="0" fontId="42" fillId="0" borderId="0" xfId="0" applyFont="1" applyAlignment="1">
      <alignment horizontal="left"/>
    </xf>
    <xf numFmtId="0" fontId="34" fillId="0" borderId="27" xfId="0" applyFont="1" applyBorder="1" applyAlignment="1">
      <alignment horizontal="centerContinuous"/>
    </xf>
    <xf numFmtId="0" fontId="34" fillId="0" borderId="25" xfId="0" applyFont="1" applyBorder="1" applyAlignment="1">
      <alignment horizontal="centerContinuous"/>
    </xf>
    <xf numFmtId="0" fontId="34" fillId="0" borderId="21" xfId="0" applyFont="1" applyBorder="1" applyAlignment="1">
      <alignment horizontal="centerContinuous"/>
    </xf>
    <xf numFmtId="0" fontId="32" fillId="0" borderId="24" xfId="0" applyFont="1" applyBorder="1" applyAlignment="1">
      <alignment horizontal="center"/>
    </xf>
    <xf numFmtId="0" fontId="32" fillId="0" borderId="0" xfId="0" applyFont="1" applyAlignment="1">
      <alignment horizontal="left"/>
    </xf>
    <xf numFmtId="0" fontId="32" fillId="0" borderId="24" xfId="0" applyFont="1" applyBorder="1"/>
    <xf numFmtId="0" fontId="43" fillId="0" borderId="0" xfId="0" applyFont="1" applyAlignment="1">
      <alignment horizontal="centerContinuous"/>
    </xf>
    <xf numFmtId="0" fontId="43" fillId="0" borderId="0" xfId="0" applyFont="1"/>
    <xf numFmtId="0" fontId="32" fillId="0" borderId="24" xfId="0" applyFont="1" applyBorder="1" applyAlignment="1" applyProtection="1">
      <alignment horizontal="right"/>
      <protection locked="0"/>
    </xf>
    <xf numFmtId="165" fontId="32" fillId="0" borderId="21" xfId="0" applyNumberFormat="1" applyFont="1" applyBorder="1" applyProtection="1">
      <protection locked="0"/>
    </xf>
    <xf numFmtId="6" fontId="32" fillId="0" borderId="0" xfId="0" applyNumberFormat="1" applyFont="1"/>
    <xf numFmtId="166" fontId="32" fillId="0" borderId="21" xfId="0" applyNumberFormat="1" applyFont="1" applyBorder="1" applyProtection="1">
      <protection locked="0"/>
    </xf>
    <xf numFmtId="5" fontId="24" fillId="0" borderId="27" xfId="0" applyNumberFormat="1" applyFont="1" applyBorder="1" applyAlignment="1">
      <alignment horizontal="left"/>
    </xf>
    <xf numFmtId="5" fontId="32" fillId="0" borderId="25" xfId="0" applyNumberFormat="1" applyFont="1" applyBorder="1" applyProtection="1">
      <protection locked="0"/>
    </xf>
    <xf numFmtId="5" fontId="32" fillId="0" borderId="27" xfId="0" applyNumberFormat="1" applyFont="1" applyBorder="1" applyAlignment="1">
      <alignment horizontal="left"/>
    </xf>
    <xf numFmtId="5" fontId="32" fillId="0" borderId="25" xfId="0" applyNumberFormat="1" applyFont="1" applyBorder="1"/>
    <xf numFmtId="0" fontId="32" fillId="0" borderId="27" xfId="0" applyFont="1" applyBorder="1" applyAlignment="1">
      <alignment horizontal="left"/>
    </xf>
    <xf numFmtId="37" fontId="32" fillId="0" borderId="25" xfId="0" applyNumberFormat="1" applyFont="1" applyBorder="1"/>
    <xf numFmtId="37" fontId="32" fillId="0" borderId="23" xfId="0" applyNumberFormat="1" applyFont="1" applyBorder="1"/>
    <xf numFmtId="165" fontId="32" fillId="0" borderId="21" xfId="0" applyNumberFormat="1" applyFont="1" applyBorder="1"/>
    <xf numFmtId="166" fontId="32" fillId="0" borderId="21" xfId="0" applyNumberFormat="1" applyFont="1" applyBorder="1"/>
    <xf numFmtId="37" fontId="24" fillId="0" borderId="24" xfId="0" applyNumberFormat="1" applyFont="1" applyBorder="1"/>
    <xf numFmtId="37" fontId="32" fillId="0" borderId="23" xfId="0" applyNumberFormat="1" applyFont="1" applyBorder="1" applyAlignment="1">
      <alignment horizontal="left"/>
    </xf>
    <xf numFmtId="5" fontId="32" fillId="0" borderId="0" xfId="0" applyNumberFormat="1" applyFont="1"/>
    <xf numFmtId="37" fontId="24" fillId="0" borderId="27" xfId="0" applyNumberFormat="1" applyFont="1" applyBorder="1" applyAlignment="1">
      <alignment horizontal="left"/>
    </xf>
    <xf numFmtId="37" fontId="32" fillId="0" borderId="25" xfId="0" applyNumberFormat="1" applyFont="1" applyBorder="1" applyProtection="1">
      <protection locked="0"/>
    </xf>
    <xf numFmtId="37" fontId="32" fillId="0" borderId="27" xfId="0" applyNumberFormat="1" applyFont="1" applyBorder="1" applyAlignment="1">
      <alignment horizontal="left"/>
    </xf>
    <xf numFmtId="0" fontId="28" fillId="0" borderId="0" xfId="0" applyFont="1" applyAlignment="1">
      <alignment horizontal="left"/>
    </xf>
    <xf numFmtId="5" fontId="37" fillId="0" borderId="27" xfId="0" applyNumberFormat="1" applyFont="1" applyBorder="1" applyAlignment="1">
      <alignment horizontal="left"/>
    </xf>
    <xf numFmtId="0" fontId="37" fillId="0" borderId="27" xfId="0" applyFont="1" applyBorder="1"/>
    <xf numFmtId="5" fontId="37" fillId="0" borderId="24" xfId="0" applyNumberFormat="1" applyFont="1" applyBorder="1" applyAlignment="1">
      <alignment horizontal="left"/>
    </xf>
    <xf numFmtId="0" fontId="37" fillId="0" borderId="24" xfId="0" applyFont="1" applyBorder="1"/>
    <xf numFmtId="5" fontId="32" fillId="0" borderId="23" xfId="0" applyNumberFormat="1" applyFont="1" applyBorder="1"/>
    <xf numFmtId="0" fontId="24" fillId="0" borderId="24" xfId="0" applyFont="1" applyBorder="1"/>
    <xf numFmtId="0" fontId="43" fillId="0" borderId="0" xfId="0" applyFont="1" applyAlignment="1">
      <alignment horizontal="left"/>
    </xf>
    <xf numFmtId="0" fontId="32" fillId="0" borderId="24" xfId="0" applyFont="1" applyBorder="1" applyProtection="1">
      <protection locked="0"/>
    </xf>
    <xf numFmtId="0" fontId="32" fillId="0" borderId="21" xfId="0" applyFont="1" applyBorder="1" applyProtection="1">
      <protection locked="0"/>
    </xf>
    <xf numFmtId="0" fontId="44" fillId="0" borderId="0" xfId="0" applyFont="1"/>
    <xf numFmtId="0" fontId="32" fillId="0" borderId="21" xfId="0" applyFont="1" applyBorder="1" applyAlignment="1" applyProtection="1">
      <alignment horizontal="left"/>
      <protection locked="0"/>
    </xf>
    <xf numFmtId="166" fontId="32" fillId="0" borderId="5" xfId="0" applyNumberFormat="1" applyFont="1" applyBorder="1"/>
    <xf numFmtId="5" fontId="32" fillId="0" borderId="30" xfId="0" applyNumberFormat="1" applyFont="1" applyBorder="1" applyAlignment="1">
      <alignment horizontal="left"/>
    </xf>
    <xf numFmtId="5" fontId="32" fillId="0" borderId="31" xfId="0" applyNumberFormat="1" applyFont="1" applyBorder="1"/>
    <xf numFmtId="0" fontId="45" fillId="0" borderId="21" xfId="0" applyFont="1" applyBorder="1" applyProtection="1">
      <protection locked="0"/>
    </xf>
    <xf numFmtId="167" fontId="32" fillId="0" borderId="21" xfId="0" applyNumberFormat="1" applyFont="1" applyBorder="1" applyAlignment="1" applyProtection="1">
      <alignment horizontal="left"/>
      <protection locked="0"/>
    </xf>
    <xf numFmtId="166" fontId="32" fillId="0" borderId="0" xfId="0" applyNumberFormat="1" applyFont="1"/>
    <xf numFmtId="5" fontId="32" fillId="0" borderId="24" xfId="0" applyNumberFormat="1" applyFont="1" applyBorder="1" applyAlignment="1">
      <alignment horizontal="left"/>
    </xf>
    <xf numFmtId="0" fontId="43" fillId="0" borderId="0" xfId="0" applyFont="1" applyAlignment="1">
      <alignment horizontal="center"/>
    </xf>
    <xf numFmtId="0" fontId="32" fillId="0" borderId="21" xfId="0" applyFont="1" applyBorder="1" applyAlignment="1" applyProtection="1">
      <alignment horizontal="center"/>
      <protection locked="0"/>
    </xf>
    <xf numFmtId="0" fontId="32" fillId="0" borderId="27" xfId="0" applyFont="1" applyBorder="1"/>
    <xf numFmtId="0" fontId="28" fillId="0" borderId="21" xfId="0" applyFont="1" applyBorder="1" applyAlignment="1">
      <alignment horizontal="left"/>
    </xf>
    <xf numFmtId="0" fontId="37" fillId="0" borderId="0" xfId="0" applyFont="1"/>
    <xf numFmtId="0" fontId="46" fillId="0" borderId="0" xfId="0" applyFont="1"/>
    <xf numFmtId="0" fontId="26" fillId="0" borderId="0" xfId="0" quotePrefix="1" applyFont="1" applyAlignment="1">
      <alignment horizontal="left"/>
    </xf>
    <xf numFmtId="0" fontId="47" fillId="0" borderId="0" xfId="0" applyFont="1"/>
    <xf numFmtId="5" fontId="47" fillId="0" borderId="0" xfId="0" applyNumberFormat="1" applyFont="1"/>
    <xf numFmtId="37" fontId="31" fillId="0" borderId="0" xfId="0" applyNumberFormat="1" applyFont="1" applyAlignment="1">
      <alignment horizontal="left"/>
    </xf>
    <xf numFmtId="0" fontId="48" fillId="0" borderId="29" xfId="0" applyFont="1" applyBorder="1" applyAlignment="1">
      <alignment horizontal="left"/>
    </xf>
    <xf numFmtId="0" fontId="34" fillId="0" borderId="32" xfId="0" applyFont="1" applyBorder="1"/>
    <xf numFmtId="0" fontId="34" fillId="0" borderId="29" xfId="0" applyFont="1" applyBorder="1"/>
    <xf numFmtId="0" fontId="48" fillId="0" borderId="32" xfId="0" applyFont="1" applyBorder="1" applyAlignment="1">
      <alignment horizontal="left"/>
    </xf>
    <xf numFmtId="0" fontId="0" fillId="0" borderId="32" xfId="0" applyBorder="1"/>
    <xf numFmtId="0" fontId="31" fillId="0" borderId="29" xfId="0" applyFont="1" applyBorder="1"/>
    <xf numFmtId="0" fontId="34" fillId="0" borderId="33" xfId="0" applyFont="1" applyBorder="1"/>
    <xf numFmtId="0" fontId="28" fillId="0" borderId="24" xfId="0" applyFont="1" applyBorder="1"/>
    <xf numFmtId="0" fontId="26" fillId="0" borderId="23" xfId="0" applyFont="1" applyBorder="1"/>
    <xf numFmtId="0" fontId="49" fillId="0" borderId="34" xfId="0" applyFont="1" applyBorder="1"/>
    <xf numFmtId="0" fontId="0" fillId="0" borderId="18" xfId="0" applyBorder="1"/>
    <xf numFmtId="0" fontId="49" fillId="0" borderId="0" xfId="0" applyFont="1"/>
    <xf numFmtId="0" fontId="0" fillId="0" borderId="23" xfId="0" applyBorder="1"/>
    <xf numFmtId="0" fontId="28" fillId="0" borderId="27" xfId="0" applyFont="1" applyBorder="1"/>
    <xf numFmtId="0" fontId="49" fillId="0" borderId="35" xfId="0" applyFont="1" applyBorder="1"/>
    <xf numFmtId="0" fontId="0" fillId="0" borderId="20" xfId="0" applyBorder="1"/>
    <xf numFmtId="0" fontId="0" fillId="0" borderId="25" xfId="0" applyBorder="1"/>
    <xf numFmtId="37" fontId="32" fillId="0" borderId="0" xfId="0" applyNumberFormat="1" applyFont="1" applyAlignment="1">
      <alignment horizontal="left"/>
    </xf>
    <xf numFmtId="0" fontId="50" fillId="0" borderId="0" xfId="0" applyFont="1" applyAlignment="1">
      <alignment horizontal="left"/>
    </xf>
    <xf numFmtId="0" fontId="26" fillId="0" borderId="0" xfId="0" applyFont="1" applyAlignment="1">
      <alignment horizontal="left"/>
    </xf>
    <xf numFmtId="0" fontId="32" fillId="0" borderId="21" xfId="0" applyFont="1" applyBorder="1" applyAlignment="1">
      <alignment horizontal="left"/>
    </xf>
    <xf numFmtId="0" fontId="32" fillId="0" borderId="21" xfId="0" applyFont="1" applyBorder="1" applyAlignment="1">
      <alignment horizontal="center"/>
    </xf>
    <xf numFmtId="0" fontId="32" fillId="0" borderId="25" xfId="0" applyFont="1" applyBorder="1"/>
    <xf numFmtId="37" fontId="32" fillId="0" borderId="36" xfId="0" applyNumberFormat="1" applyFont="1" applyBorder="1" applyAlignment="1">
      <alignment horizontal="left"/>
    </xf>
    <xf numFmtId="37" fontId="32" fillId="0" borderId="37" xfId="0" applyNumberFormat="1" applyFont="1" applyBorder="1"/>
    <xf numFmtId="0" fontId="27" fillId="0" borderId="21" xfId="0" applyFont="1" applyBorder="1" applyProtection="1">
      <protection locked="0"/>
    </xf>
    <xf numFmtId="37" fontId="32" fillId="0" borderId="24" xfId="0" applyNumberFormat="1" applyFont="1" applyBorder="1" applyAlignment="1">
      <alignment horizontal="left"/>
    </xf>
    <xf numFmtId="5" fontId="32" fillId="0" borderId="38" xfId="0" applyNumberFormat="1" applyFont="1" applyBorder="1" applyAlignment="1">
      <alignment horizontal="left"/>
    </xf>
    <xf numFmtId="5" fontId="32" fillId="0" borderId="39" xfId="0" applyNumberFormat="1" applyFont="1" applyBorder="1"/>
    <xf numFmtId="1" fontId="32" fillId="0" borderId="27" xfId="0" applyNumberFormat="1" applyFont="1" applyBorder="1" applyAlignment="1">
      <alignment horizontal="left"/>
    </xf>
    <xf numFmtId="5" fontId="32" fillId="0" borderId="0" xfId="0" applyNumberFormat="1" applyFont="1" applyAlignment="1">
      <alignment horizontal="left"/>
    </xf>
    <xf numFmtId="0" fontId="0" fillId="0" borderId="27" xfId="0" applyBorder="1"/>
    <xf numFmtId="0" fontId="52" fillId="0" borderId="0" xfId="0" applyFont="1" applyAlignment="1">
      <alignment horizontal="left"/>
    </xf>
    <xf numFmtId="0" fontId="31" fillId="0" borderId="0" xfId="0" applyFont="1"/>
    <xf numFmtId="0" fontId="27" fillId="0" borderId="29" xfId="0" applyFont="1" applyBorder="1"/>
    <xf numFmtId="0" fontId="34" fillId="0" borderId="40" xfId="0" applyFont="1" applyBorder="1"/>
    <xf numFmtId="0" fontId="31" fillId="0" borderId="32" xfId="0" applyFont="1" applyBorder="1"/>
    <xf numFmtId="0" fontId="27" fillId="0" borderId="32" xfId="0" applyFont="1" applyBorder="1"/>
    <xf numFmtId="0" fontId="27" fillId="0" borderId="33" xfId="0" applyFont="1" applyBorder="1"/>
    <xf numFmtId="0" fontId="31" fillId="0" borderId="24" xfId="0" applyFont="1" applyBorder="1"/>
    <xf numFmtId="0" fontId="26" fillId="0" borderId="22" xfId="0" applyFont="1" applyBorder="1"/>
    <xf numFmtId="0" fontId="31" fillId="0" borderId="28" xfId="0" applyFont="1" applyBorder="1"/>
    <xf numFmtId="0" fontId="31" fillId="0" borderId="23" xfId="0" applyFont="1" applyBorder="1"/>
    <xf numFmtId="0" fontId="49" fillId="0" borderId="24" xfId="0" applyFont="1" applyBorder="1"/>
    <xf numFmtId="0" fontId="49" fillId="0" borderId="17" xfId="0" applyFont="1" applyBorder="1" applyAlignment="1">
      <alignment horizontal="centerContinuous"/>
    </xf>
    <xf numFmtId="0" fontId="49" fillId="0" borderId="0" xfId="0" applyFont="1" applyAlignment="1">
      <alignment horizontal="centerContinuous"/>
    </xf>
    <xf numFmtId="0" fontId="49" fillId="0" borderId="24" xfId="0" applyFont="1" applyBorder="1" applyAlignment="1">
      <alignment horizontal="centerContinuous"/>
    </xf>
    <xf numFmtId="0" fontId="49" fillId="0" borderId="23" xfId="0" applyFont="1" applyBorder="1" applyAlignment="1">
      <alignment horizontal="centerContinuous"/>
    </xf>
    <xf numFmtId="0" fontId="49" fillId="0" borderId="27" xfId="0" applyFont="1" applyBorder="1"/>
    <xf numFmtId="0" fontId="53" fillId="0" borderId="27" xfId="0" applyFont="1" applyBorder="1" applyAlignment="1">
      <alignment horizontal="centerContinuous"/>
    </xf>
    <xf numFmtId="0" fontId="49" fillId="0" borderId="25" xfId="0" applyFont="1" applyBorder="1" applyAlignment="1">
      <alignment horizontal="centerContinuous"/>
    </xf>
    <xf numFmtId="0" fontId="49" fillId="0" borderId="25" xfId="0" applyFont="1" applyBorder="1"/>
    <xf numFmtId="37" fontId="28" fillId="0" borderId="23" xfId="0" applyNumberFormat="1" applyFont="1" applyBorder="1"/>
    <xf numFmtId="37" fontId="32" fillId="0" borderId="0" xfId="0" applyNumberFormat="1" applyFont="1"/>
    <xf numFmtId="5" fontId="32" fillId="0" borderId="21" xfId="0" applyNumberFormat="1" applyFont="1" applyBorder="1" applyProtection="1">
      <protection locked="0"/>
    </xf>
    <xf numFmtId="37" fontId="32" fillId="0" borderId="21" xfId="0" applyNumberFormat="1" applyFont="1" applyBorder="1" applyProtection="1">
      <protection locked="0"/>
    </xf>
    <xf numFmtId="5" fontId="32" fillId="0" borderId="41" xfId="0" applyNumberFormat="1" applyFont="1" applyBorder="1"/>
    <xf numFmtId="0" fontId="54" fillId="0" borderId="0" xfId="0" applyFont="1"/>
    <xf numFmtId="165" fontId="32" fillId="0" borderId="5" xfId="0" applyNumberFormat="1" applyFont="1" applyBorder="1" applyAlignment="1" applyProtection="1">
      <alignment horizontal="centerContinuous"/>
      <protection locked="0"/>
    </xf>
    <xf numFmtId="0" fontId="32" fillId="0" borderId="5" xfId="0" applyFont="1" applyBorder="1" applyAlignment="1">
      <alignment horizontal="left"/>
    </xf>
    <xf numFmtId="5" fontId="32" fillId="0" borderId="5" xfId="0" applyNumberFormat="1" applyFont="1" applyBorder="1" applyProtection="1">
      <protection locked="0"/>
    </xf>
    <xf numFmtId="165" fontId="32" fillId="0" borderId="0" xfId="0" applyNumberFormat="1" applyFont="1" applyProtection="1">
      <protection locked="0"/>
    </xf>
    <xf numFmtId="5" fontId="32" fillId="0" borderId="0" xfId="0" applyNumberFormat="1" applyFont="1" applyProtection="1">
      <protection locked="0"/>
    </xf>
    <xf numFmtId="0" fontId="32" fillId="0" borderId="25" xfId="0" applyFont="1" applyBorder="1" applyProtection="1">
      <protection locked="0"/>
    </xf>
    <xf numFmtId="165" fontId="32" fillId="0" borderId="42" xfId="0" applyNumberFormat="1" applyFont="1" applyBorder="1" applyAlignment="1" applyProtection="1">
      <alignment horizontal="centerContinuous"/>
      <protection locked="0"/>
    </xf>
    <xf numFmtId="0" fontId="32" fillId="0" borderId="42" xfId="0" applyFont="1" applyBorder="1" applyAlignment="1">
      <alignment horizontal="left"/>
    </xf>
    <xf numFmtId="5" fontId="32" fillId="0" borderId="42" xfId="0" applyNumberFormat="1" applyFont="1" applyBorder="1" applyProtection="1">
      <protection locked="0"/>
    </xf>
    <xf numFmtId="37" fontId="32" fillId="0" borderId="27" xfId="0" applyNumberFormat="1" applyFont="1" applyBorder="1"/>
    <xf numFmtId="165" fontId="32" fillId="0" borderId="0" xfId="0" applyNumberFormat="1" applyFont="1" applyAlignment="1" applyProtection="1">
      <alignment horizontal="centerContinuous"/>
      <protection locked="0"/>
    </xf>
    <xf numFmtId="0" fontId="55" fillId="0" borderId="5" xfId="0" applyFont="1" applyBorder="1"/>
    <xf numFmtId="165" fontId="32" fillId="0" borderId="5" xfId="0" applyNumberFormat="1" applyFont="1" applyBorder="1" applyAlignment="1" applyProtection="1">
      <alignment horizontal="left"/>
      <protection locked="0"/>
    </xf>
    <xf numFmtId="0" fontId="55" fillId="0" borderId="42" xfId="0" applyFont="1" applyBorder="1"/>
    <xf numFmtId="165" fontId="32" fillId="0" borderId="42" xfId="0" applyNumberFormat="1" applyFont="1" applyBorder="1" applyAlignment="1" applyProtection="1">
      <alignment horizontal="left"/>
      <protection locked="0"/>
    </xf>
    <xf numFmtId="165" fontId="32" fillId="0" borderId="21" xfId="0" applyNumberFormat="1" applyFont="1" applyBorder="1" applyAlignment="1" applyProtection="1">
      <alignment horizontal="left"/>
      <protection locked="0"/>
    </xf>
    <xf numFmtId="37" fontId="32" fillId="0" borderId="24" xfId="0" applyNumberFormat="1" applyFont="1" applyBorder="1"/>
    <xf numFmtId="37" fontId="32" fillId="0" borderId="23" xfId="0" applyNumberFormat="1" applyFont="1" applyBorder="1" applyProtection="1">
      <protection locked="0"/>
    </xf>
    <xf numFmtId="37" fontId="32" fillId="0" borderId="36" xfId="0" applyNumberFormat="1" applyFont="1" applyBorder="1"/>
    <xf numFmtId="5" fontId="32" fillId="0" borderId="37" xfId="0" applyNumberFormat="1" applyFont="1" applyBorder="1"/>
    <xf numFmtId="0" fontId="32" fillId="0" borderId="5" xfId="0" applyFont="1" applyBorder="1"/>
    <xf numFmtId="0" fontId="28" fillId="0" borderId="5" xfId="0" applyFont="1" applyBorder="1"/>
    <xf numFmtId="0" fontId="32" fillId="0" borderId="0" xfId="0" quotePrefix="1" applyFont="1" applyAlignment="1">
      <alignment horizontal="left"/>
    </xf>
    <xf numFmtId="0" fontId="32" fillId="0" borderId="0" xfId="0" applyFont="1" applyProtection="1">
      <protection locked="0"/>
    </xf>
    <xf numFmtId="0" fontId="32" fillId="0" borderId="32" xfId="0" applyFont="1" applyBorder="1" applyProtection="1">
      <protection locked="0"/>
    </xf>
    <xf numFmtId="37" fontId="32" fillId="0" borderId="29" xfId="0" applyNumberFormat="1" applyFont="1" applyBorder="1"/>
    <xf numFmtId="37" fontId="32" fillId="0" borderId="33" xfId="0" applyNumberFormat="1" applyFont="1" applyBorder="1" applyProtection="1">
      <protection locked="0"/>
    </xf>
    <xf numFmtId="37" fontId="32" fillId="0" borderId="33" xfId="0" applyNumberFormat="1" applyFont="1" applyBorder="1"/>
    <xf numFmtId="0" fontId="32" fillId="3" borderId="0" xfId="0" applyFont="1" applyFill="1" applyAlignment="1">
      <alignment horizontal="right"/>
    </xf>
    <xf numFmtId="0" fontId="32" fillId="3" borderId="26" xfId="0" applyFont="1" applyFill="1" applyBorder="1" applyAlignment="1" applyProtection="1">
      <alignment horizontal="right"/>
      <protection locked="0"/>
    </xf>
    <xf numFmtId="0" fontId="28" fillId="0" borderId="0" xfId="0" applyFont="1" applyProtection="1">
      <protection locked="0"/>
    </xf>
    <xf numFmtId="0" fontId="32" fillId="0" borderId="29" xfId="0" applyFont="1" applyBorder="1"/>
    <xf numFmtId="0" fontId="32" fillId="0" borderId="33" xfId="0" applyFont="1" applyBorder="1"/>
    <xf numFmtId="0" fontId="32" fillId="0" borderId="30" xfId="0" applyFont="1" applyBorder="1"/>
    <xf numFmtId="0" fontId="52" fillId="0" borderId="0" xfId="0" applyFont="1"/>
    <xf numFmtId="0" fontId="32" fillId="0" borderId="43" xfId="0" applyFont="1" applyBorder="1" applyAlignment="1">
      <alignment horizontal="left"/>
    </xf>
    <xf numFmtId="5" fontId="52" fillId="0" borderId="44" xfId="0" applyNumberFormat="1" applyFont="1" applyBorder="1"/>
    <xf numFmtId="0" fontId="32" fillId="0" borderId="21" xfId="0" applyFont="1" applyBorder="1" applyAlignment="1" applyProtection="1">
      <alignment horizontal="centerContinuous"/>
      <protection locked="0"/>
    </xf>
    <xf numFmtId="0" fontId="32" fillId="0" borderId="0" xfId="0" applyFont="1" applyAlignment="1" applyProtection="1">
      <alignment horizontal="center"/>
      <protection locked="0"/>
    </xf>
    <xf numFmtId="166" fontId="32" fillId="0" borderId="21" xfId="0" applyNumberFormat="1" applyFont="1" applyBorder="1" applyAlignment="1" applyProtection="1">
      <alignment horizontal="center"/>
      <protection locked="0"/>
    </xf>
    <xf numFmtId="2" fontId="32" fillId="0" borderId="0" xfId="0" applyNumberFormat="1" applyFont="1" applyAlignment="1">
      <alignment horizontal="center"/>
    </xf>
    <xf numFmtId="0" fontId="57" fillId="0" borderId="27" xfId="0" applyFont="1" applyBorder="1"/>
    <xf numFmtId="0" fontId="33" fillId="0" borderId="27" xfId="0" applyFont="1" applyBorder="1"/>
    <xf numFmtId="0" fontId="33" fillId="0" borderId="25" xfId="0" applyFont="1" applyBorder="1"/>
    <xf numFmtId="0" fontId="0" fillId="0" borderId="11" xfId="0" applyBorder="1"/>
    <xf numFmtId="0" fontId="0" fillId="0" borderId="12" xfId="0" applyBorder="1"/>
    <xf numFmtId="43" fontId="0" fillId="0" borderId="12" xfId="0" applyNumberFormat="1" applyBorder="1"/>
    <xf numFmtId="0" fontId="2" fillId="0" borderId="12" xfId="0" applyFont="1" applyBorder="1" applyAlignment="1">
      <alignment horizontal="center"/>
    </xf>
    <xf numFmtId="0" fontId="58" fillId="0" borderId="12" xfId="0" applyFont="1" applyBorder="1"/>
    <xf numFmtId="0" fontId="58" fillId="0" borderId="13" xfId="0" applyFont="1" applyBorder="1"/>
    <xf numFmtId="0" fontId="58" fillId="0" borderId="0" xfId="0" applyFont="1"/>
    <xf numFmtId="0" fontId="4" fillId="2" borderId="6" xfId="0" applyFont="1" applyFill="1" applyBorder="1"/>
    <xf numFmtId="0" fontId="4" fillId="2" borderId="0" xfId="0" quotePrefix="1" applyFont="1" applyFill="1"/>
    <xf numFmtId="0" fontId="4" fillId="2" borderId="7" xfId="0" quotePrefix="1" applyFont="1" applyFill="1" applyBorder="1"/>
    <xf numFmtId="0" fontId="58" fillId="2" borderId="0" xfId="0" applyFont="1" applyFill="1"/>
    <xf numFmtId="0" fontId="0" fillId="2" borderId="0" xfId="0" applyFill="1"/>
    <xf numFmtId="17" fontId="0" fillId="2" borderId="0" xfId="0" applyNumberFormat="1" applyFill="1"/>
    <xf numFmtId="0" fontId="0" fillId="2" borderId="7" xfId="0" applyFill="1" applyBorder="1"/>
    <xf numFmtId="0" fontId="4" fillId="0" borderId="7" xfId="0" applyFont="1" applyBorder="1"/>
    <xf numFmtId="0" fontId="59" fillId="4" borderId="0" xfId="0" applyFont="1" applyFill="1"/>
    <xf numFmtId="0" fontId="4" fillId="4" borderId="0" xfId="0" applyFont="1" applyFill="1" applyAlignment="1">
      <alignment horizontal="center"/>
    </xf>
    <xf numFmtId="0" fontId="4" fillId="4" borderId="7" xfId="0" applyFont="1" applyFill="1" applyBorder="1" applyAlignment="1">
      <alignment horizontal="center"/>
    </xf>
    <xf numFmtId="0" fontId="40" fillId="4" borderId="1" xfId="0" applyFont="1" applyFill="1" applyBorder="1"/>
    <xf numFmtId="0" fontId="0" fillId="0" borderId="6" xfId="0" applyBorder="1"/>
    <xf numFmtId="0" fontId="4" fillId="0" borderId="17" xfId="0" applyFont="1" applyBorder="1" applyAlignment="1">
      <alignment horizontal="center"/>
    </xf>
    <xf numFmtId="43" fontId="58" fillId="0" borderId="0" xfId="0" applyNumberFormat="1" applyFont="1"/>
    <xf numFmtId="0" fontId="58" fillId="0" borderId="0" xfId="0" applyFont="1" applyAlignment="1">
      <alignment horizontal="center"/>
    </xf>
    <xf numFmtId="0" fontId="58" fillId="0" borderId="47" xfId="0" applyFont="1" applyBorder="1" applyAlignment="1">
      <alignment horizontal="center"/>
    </xf>
    <xf numFmtId="0" fontId="0" fillId="0" borderId="52" xfId="0" applyBorder="1" applyAlignment="1">
      <alignment horizontal="center" vertical="center" wrapText="1"/>
    </xf>
    <xf numFmtId="0" fontId="0" fillId="0" borderId="54" xfId="0" applyBorder="1"/>
    <xf numFmtId="0" fontId="58" fillId="0" borderId="55" xfId="0" applyFont="1" applyBorder="1" applyAlignment="1">
      <alignment horizontal="center"/>
    </xf>
    <xf numFmtId="0" fontId="58" fillId="0" borderId="56" xfId="0" applyFont="1" applyBorder="1" applyAlignment="1">
      <alignment horizontal="center"/>
    </xf>
    <xf numFmtId="43" fontId="58" fillId="0" borderId="57" xfId="0" applyNumberFormat="1" applyFont="1" applyBorder="1" applyAlignment="1">
      <alignment horizontal="center"/>
    </xf>
    <xf numFmtId="0" fontId="0" fillId="0" borderId="52" xfId="0" applyBorder="1" applyAlignment="1">
      <alignment horizontal="center" wrapText="1"/>
    </xf>
    <xf numFmtId="0" fontId="0" fillId="0" borderId="60" xfId="0" applyBorder="1" applyAlignment="1" applyProtection="1">
      <alignment horizontal="center"/>
      <protection locked="0"/>
    </xf>
    <xf numFmtId="0" fontId="58" fillId="0" borderId="61" xfId="0" applyFont="1" applyBorder="1" applyAlignment="1" applyProtection="1">
      <alignment horizontal="center"/>
      <protection locked="0"/>
    </xf>
    <xf numFmtId="17" fontId="58" fillId="0" borderId="48" xfId="0" applyNumberFormat="1" applyFont="1" applyBorder="1" applyAlignment="1" applyProtection="1">
      <alignment horizontal="center"/>
      <protection locked="0"/>
    </xf>
    <xf numFmtId="4" fontId="58" fillId="0" borderId="62" xfId="5" applyNumberFormat="1" applyFont="1" applyBorder="1" applyProtection="1">
      <protection locked="0"/>
    </xf>
    <xf numFmtId="1" fontId="58" fillId="0" borderId="61" xfId="5" applyNumberFormat="1" applyFont="1" applyBorder="1" applyProtection="1">
      <protection locked="0"/>
    </xf>
    <xf numFmtId="2" fontId="0" fillId="0" borderId="60" xfId="0" applyNumberFormat="1" applyBorder="1" applyAlignment="1" applyProtection="1">
      <alignment horizontal="center"/>
      <protection locked="0"/>
    </xf>
    <xf numFmtId="4" fontId="58" fillId="0" borderId="17" xfId="5" applyNumberFormat="1" applyFont="1" applyBorder="1" applyProtection="1">
      <protection locked="0"/>
    </xf>
    <xf numFmtId="0" fontId="0" fillId="0" borderId="64" xfId="0" applyBorder="1" applyAlignment="1" applyProtection="1">
      <alignment horizontal="center"/>
      <protection locked="0"/>
    </xf>
    <xf numFmtId="0" fontId="58" fillId="0" borderId="10" xfId="0" applyFont="1" applyBorder="1" applyAlignment="1" applyProtection="1">
      <alignment horizontal="center"/>
      <protection locked="0"/>
    </xf>
    <xf numFmtId="17" fontId="58" fillId="0" borderId="42" xfId="0" applyNumberFormat="1" applyFont="1" applyBorder="1" applyAlignment="1" applyProtection="1">
      <alignment horizontal="center"/>
      <protection locked="0"/>
    </xf>
    <xf numFmtId="4" fontId="58" fillId="0" borderId="65" xfId="0" applyNumberFormat="1" applyFont="1" applyBorder="1" applyProtection="1">
      <protection locked="0"/>
    </xf>
    <xf numFmtId="1" fontId="58" fillId="0" borderId="10" xfId="0" applyNumberFormat="1" applyFont="1" applyBorder="1" applyProtection="1">
      <protection locked="0"/>
    </xf>
    <xf numFmtId="2" fontId="0" fillId="0" borderId="64" xfId="0" applyNumberFormat="1" applyBorder="1" applyAlignment="1" applyProtection="1">
      <alignment horizontal="center"/>
      <protection locked="0"/>
    </xf>
    <xf numFmtId="4" fontId="58" fillId="0" borderId="17" xfId="0" applyNumberFormat="1" applyFont="1" applyBorder="1" applyProtection="1">
      <protection locked="0"/>
    </xf>
    <xf numFmtId="4" fontId="0" fillId="0" borderId="65" xfId="0" applyNumberFormat="1" applyBorder="1" applyProtection="1">
      <protection locked="0"/>
    </xf>
    <xf numFmtId="4" fontId="0" fillId="0" borderId="17" xfId="0" applyNumberFormat="1" applyBorder="1" applyProtection="1">
      <protection locked="0"/>
    </xf>
    <xf numFmtId="0" fontId="0" fillId="0" borderId="54" xfId="0" applyBorder="1" applyAlignment="1" applyProtection="1">
      <alignment horizontal="center"/>
      <protection locked="0"/>
    </xf>
    <xf numFmtId="0" fontId="58" fillId="0" borderId="55" xfId="0" applyFont="1" applyBorder="1" applyAlignment="1" applyProtection="1">
      <alignment horizontal="center"/>
      <protection locked="0"/>
    </xf>
    <xf numFmtId="17" fontId="58" fillId="0" borderId="67" xfId="0" applyNumberFormat="1" applyFont="1" applyBorder="1" applyAlignment="1" applyProtection="1">
      <alignment horizontal="center"/>
      <protection locked="0"/>
    </xf>
    <xf numFmtId="4" fontId="58" fillId="0" borderId="57" xfId="0" applyNumberFormat="1" applyFont="1" applyBorder="1" applyProtection="1">
      <protection locked="0"/>
    </xf>
    <xf numFmtId="1" fontId="58" fillId="0" borderId="55" xfId="0" applyNumberFormat="1" applyFont="1" applyBorder="1" applyProtection="1">
      <protection locked="0"/>
    </xf>
    <xf numFmtId="2" fontId="0" fillId="0" borderId="54" xfId="0" applyNumberFormat="1" applyBorder="1" applyAlignment="1" applyProtection="1">
      <alignment horizontal="center"/>
      <protection locked="0"/>
    </xf>
    <xf numFmtId="17" fontId="58" fillId="0" borderId="0" xfId="0" applyNumberFormat="1" applyFont="1" applyAlignment="1">
      <alignment horizontal="left"/>
    </xf>
    <xf numFmtId="4" fontId="58" fillId="0" borderId="0" xfId="0" applyNumberFormat="1" applyFont="1"/>
    <xf numFmtId="1" fontId="58" fillId="0" borderId="0" xfId="0" applyNumberFormat="1" applyFont="1"/>
    <xf numFmtId="39" fontId="58" fillId="0" borderId="0" xfId="0" applyNumberFormat="1" applyFont="1"/>
    <xf numFmtId="4" fontId="58" fillId="0" borderId="17" xfId="0" applyNumberFormat="1" applyFont="1" applyBorder="1"/>
    <xf numFmtId="0" fontId="1" fillId="0" borderId="0" xfId="0" applyFont="1" applyAlignment="1">
      <alignment horizontal="center"/>
    </xf>
    <xf numFmtId="0" fontId="58" fillId="0" borderId="0" xfId="0" applyFont="1" applyAlignment="1">
      <alignment horizontal="left"/>
    </xf>
    <xf numFmtId="0" fontId="58" fillId="0" borderId="17" xfId="0" applyFont="1" applyBorder="1"/>
    <xf numFmtId="0" fontId="1" fillId="0" borderId="6" xfId="0" applyFont="1" applyBorder="1" applyAlignment="1">
      <alignment horizontal="left"/>
    </xf>
    <xf numFmtId="7" fontId="1" fillId="0" borderId="0" xfId="5" applyNumberFormat="1" applyFont="1" applyBorder="1" applyAlignment="1" applyProtection="1">
      <alignment horizontal="center"/>
    </xf>
    <xf numFmtId="1" fontId="1" fillId="0" borderId="0" xfId="4" applyNumberFormat="1" applyFont="1" applyBorder="1" applyAlignment="1" applyProtection="1">
      <alignment horizontal="center"/>
    </xf>
    <xf numFmtId="7" fontId="1" fillId="0" borderId="7" xfId="5" applyNumberFormat="1" applyFont="1" applyBorder="1" applyAlignment="1" applyProtection="1">
      <alignment horizontal="center"/>
    </xf>
    <xf numFmtId="0" fontId="58" fillId="0" borderId="7" xfId="0" applyFont="1" applyBorder="1"/>
    <xf numFmtId="0" fontId="2" fillId="0" borderId="0" xfId="0" applyFont="1" applyAlignment="1">
      <alignment horizontal="left"/>
    </xf>
    <xf numFmtId="0" fontId="58" fillId="2" borderId="7" xfId="0" applyFont="1" applyFill="1" applyBorder="1"/>
    <xf numFmtId="0" fontId="62" fillId="0" borderId="6" xfId="0" applyFont="1" applyBorder="1"/>
    <xf numFmtId="0" fontId="63" fillId="0" borderId="6" xfId="0" applyFont="1" applyBorder="1"/>
    <xf numFmtId="0" fontId="62" fillId="0" borderId="3" xfId="0" applyFont="1" applyBorder="1"/>
    <xf numFmtId="0" fontId="0" fillId="0" borderId="1" xfId="0" applyBorder="1" applyAlignment="1">
      <alignment horizontal="center"/>
    </xf>
    <xf numFmtId="17" fontId="0" fillId="0" borderId="1" xfId="0" applyNumberFormat="1" applyBorder="1" applyAlignment="1">
      <alignment horizontal="left"/>
    </xf>
    <xf numFmtId="43" fontId="0" fillId="0" borderId="1" xfId="0" applyNumberFormat="1" applyBorder="1"/>
    <xf numFmtId="44" fontId="64" fillId="0" borderId="0" xfId="5" applyFont="1"/>
    <xf numFmtId="0" fontId="0" fillId="0" borderId="42" xfId="0" applyBorder="1"/>
    <xf numFmtId="0" fontId="32" fillId="0" borderId="32" xfId="0" applyFont="1" applyBorder="1"/>
    <xf numFmtId="0" fontId="30" fillId="0" borderId="22" xfId="0" applyFont="1" applyBorder="1"/>
    <xf numFmtId="0" fontId="30" fillId="0" borderId="28" xfId="0" applyFont="1" applyBorder="1"/>
    <xf numFmtId="0" fontId="53" fillId="0" borderId="27" xfId="0" applyFont="1" applyBorder="1"/>
    <xf numFmtId="0" fontId="49" fillId="0" borderId="21" xfId="0" applyFont="1" applyBorder="1" applyAlignment="1">
      <alignment horizontal="centerContinuous"/>
    </xf>
    <xf numFmtId="0" fontId="65" fillId="0" borderId="0" xfId="0" applyFont="1" applyAlignment="1">
      <alignment horizontal="centerContinuous"/>
    </xf>
    <xf numFmtId="0" fontId="66" fillId="0" borderId="0" xfId="0" applyFont="1" applyAlignment="1">
      <alignment horizontal="centerContinuous"/>
    </xf>
    <xf numFmtId="0" fontId="65" fillId="0" borderId="0" xfId="0" applyFont="1"/>
    <xf numFmtId="37" fontId="65" fillId="0" borderId="0" xfId="0" applyNumberFormat="1" applyFont="1" applyAlignment="1">
      <alignment horizontal="centerContinuous"/>
    </xf>
    <xf numFmtId="0" fontId="32" fillId="0" borderId="24" xfId="0" applyFont="1" applyBorder="1" applyAlignment="1" applyProtection="1">
      <alignment horizontal="center"/>
      <protection locked="0"/>
    </xf>
    <xf numFmtId="0" fontId="28" fillId="0" borderId="21" xfId="0" applyFont="1" applyBorder="1" applyProtection="1">
      <protection locked="0"/>
    </xf>
    <xf numFmtId="0" fontId="28" fillId="0" borderId="21" xfId="0" applyFont="1" applyBorder="1" applyAlignment="1" applyProtection="1">
      <alignment horizontal="centerContinuous"/>
      <protection locked="0"/>
    </xf>
    <xf numFmtId="5" fontId="32" fillId="0" borderId="21" xfId="0" applyNumberFormat="1" applyFont="1" applyBorder="1" applyAlignment="1">
      <alignment horizontal="left"/>
    </xf>
    <xf numFmtId="37" fontId="32" fillId="0" borderId="21" xfId="0" applyNumberFormat="1" applyFont="1" applyBorder="1"/>
    <xf numFmtId="0" fontId="32" fillId="0" borderId="30" xfId="0" applyFont="1" applyBorder="1" applyAlignment="1">
      <alignment horizontal="left"/>
    </xf>
    <xf numFmtId="5" fontId="32" fillId="0" borderId="41" xfId="0" applyNumberFormat="1" applyFont="1" applyBorder="1" applyAlignment="1">
      <alignment horizontal="left"/>
    </xf>
    <xf numFmtId="0" fontId="32" fillId="0" borderId="0" xfId="0" applyFont="1" applyAlignment="1">
      <alignment horizontal="right"/>
    </xf>
    <xf numFmtId="0" fontId="32" fillId="0" borderId="26" xfId="0" applyFont="1" applyBorder="1" applyProtection="1">
      <protection locked="0"/>
    </xf>
    <xf numFmtId="2" fontId="32" fillId="3" borderId="32" xfId="0" applyNumberFormat="1" applyFont="1" applyFill="1" applyBorder="1" applyAlignment="1">
      <alignment horizontal="center"/>
    </xf>
    <xf numFmtId="2" fontId="32" fillId="0" borderId="21" xfId="0" applyNumberFormat="1" applyFont="1" applyBorder="1" applyAlignment="1">
      <alignment horizontal="center"/>
    </xf>
    <xf numFmtId="0" fontId="32" fillId="0" borderId="41" xfId="0" applyFont="1" applyBorder="1" applyAlignment="1">
      <alignment horizontal="left"/>
    </xf>
    <xf numFmtId="5" fontId="32" fillId="0" borderId="69" xfId="0" applyNumberFormat="1" applyFont="1" applyBorder="1" applyAlignment="1">
      <alignment horizontal="left"/>
    </xf>
    <xf numFmtId="168" fontId="32" fillId="0" borderId="0" xfId="0" applyNumberFormat="1" applyFont="1"/>
    <xf numFmtId="37" fontId="32" fillId="0" borderId="43" xfId="0" applyNumberFormat="1" applyFont="1" applyBorder="1" applyAlignment="1">
      <alignment horizontal="left"/>
    </xf>
    <xf numFmtId="0" fontId="0" fillId="0" borderId="5" xfId="0" applyBorder="1" applyProtection="1">
      <protection locked="0"/>
    </xf>
    <xf numFmtId="0" fontId="32" fillId="0" borderId="0" xfId="0" applyFont="1" applyAlignment="1" applyProtection="1">
      <alignment horizontal="left"/>
      <protection locked="0"/>
    </xf>
    <xf numFmtId="168" fontId="28" fillId="0" borderId="0" xfId="0" applyNumberFormat="1" applyFont="1"/>
    <xf numFmtId="0" fontId="27" fillId="0" borderId="27" xfId="0" applyFont="1" applyBorder="1"/>
    <xf numFmtId="0" fontId="59" fillId="0" borderId="0" xfId="0" applyFont="1"/>
    <xf numFmtId="0" fontId="4" fillId="0" borderId="0" xfId="0" applyFont="1" applyAlignment="1">
      <alignment horizontal="center"/>
    </xf>
    <xf numFmtId="0" fontId="4" fillId="0" borderId="7" xfId="0" applyFont="1" applyBorder="1" applyAlignment="1">
      <alignment horizontal="center"/>
    </xf>
    <xf numFmtId="0" fontId="40" fillId="0" borderId="1" xfId="0" applyFont="1" applyBorder="1"/>
    <xf numFmtId="43" fontId="58" fillId="0" borderId="46" xfId="0" applyNumberFormat="1" applyFont="1" applyBorder="1"/>
    <xf numFmtId="0" fontId="58" fillId="0" borderId="13" xfId="0" applyFont="1" applyBorder="1" applyAlignment="1">
      <alignment horizontal="center"/>
    </xf>
    <xf numFmtId="43" fontId="58" fillId="0" borderId="51" xfId="0" applyNumberFormat="1" applyFont="1" applyBorder="1" applyAlignment="1">
      <alignment horizontal="center"/>
    </xf>
    <xf numFmtId="43" fontId="58" fillId="0" borderId="58" xfId="0" applyNumberFormat="1" applyFont="1" applyBorder="1" applyAlignment="1">
      <alignment horizontal="center"/>
    </xf>
    <xf numFmtId="0" fontId="2" fillId="0" borderId="0" xfId="0" applyFont="1"/>
    <xf numFmtId="1" fontId="58" fillId="0" borderId="61" xfId="5" applyNumberFormat="1" applyFont="1" applyBorder="1" applyProtection="1"/>
    <xf numFmtId="1" fontId="58" fillId="0" borderId="10" xfId="0" applyNumberFormat="1" applyFont="1" applyBorder="1"/>
    <xf numFmtId="1" fontId="58" fillId="0" borderId="55" xfId="0" applyNumberFormat="1" applyFont="1" applyBorder="1"/>
    <xf numFmtId="39" fontId="58" fillId="0" borderId="12" xfId="0" applyNumberFormat="1" applyFont="1" applyBorder="1"/>
    <xf numFmtId="7" fontId="1" fillId="0" borderId="0" xfId="5" applyNumberFormat="1" applyFont="1" applyBorder="1" applyProtection="1"/>
    <xf numFmtId="1" fontId="1" fillId="0" borderId="0" xfId="4" applyNumberFormat="1" applyFont="1" applyBorder="1" applyProtection="1"/>
    <xf numFmtId="7" fontId="61" fillId="0" borderId="7" xfId="0" applyNumberFormat="1" applyFont="1" applyBorder="1" applyAlignment="1">
      <alignment horizontal="center"/>
    </xf>
    <xf numFmtId="0" fontId="63" fillId="0" borderId="3" xfId="0" applyFont="1" applyBorder="1"/>
    <xf numFmtId="0" fontId="31" fillId="0" borderId="29" xfId="0" applyFont="1" applyBorder="1" applyAlignment="1">
      <alignment horizontal="left"/>
    </xf>
    <xf numFmtId="0" fontId="0" fillId="0" borderId="40" xfId="0" applyBorder="1"/>
    <xf numFmtId="0" fontId="31" fillId="0" borderId="32" xfId="0" applyFont="1" applyBorder="1" applyAlignment="1">
      <alignment horizontal="left"/>
    </xf>
    <xf numFmtId="0" fontId="31" fillId="0" borderId="33" xfId="0" applyFont="1" applyBorder="1"/>
    <xf numFmtId="0" fontId="27" fillId="0" borderId="17" xfId="0" applyFont="1" applyBorder="1" applyAlignment="1">
      <alignment horizontal="left"/>
    </xf>
    <xf numFmtId="0" fontId="47" fillId="0" borderId="24" xfId="0" applyFont="1" applyBorder="1"/>
    <xf numFmtId="0" fontId="47" fillId="0" borderId="23" xfId="0" applyFont="1" applyBorder="1"/>
    <xf numFmtId="0" fontId="0" fillId="0" borderId="17" xfId="0" applyBorder="1"/>
    <xf numFmtId="0" fontId="31" fillId="0" borderId="24" xfId="0" applyFont="1" applyBorder="1" applyAlignment="1">
      <alignment horizontal="centerContinuous"/>
    </xf>
    <xf numFmtId="0" fontId="31" fillId="0" borderId="23" xfId="0" applyFont="1" applyBorder="1" applyAlignment="1">
      <alignment horizontal="centerContinuous"/>
    </xf>
    <xf numFmtId="0" fontId="27" fillId="0" borderId="19" xfId="0" applyFont="1" applyBorder="1"/>
    <xf numFmtId="0" fontId="47" fillId="0" borderId="21" xfId="0" applyFont="1" applyBorder="1"/>
    <xf numFmtId="0" fontId="31" fillId="0" borderId="27" xfId="0" applyFont="1" applyBorder="1" applyAlignment="1">
      <alignment horizontal="centerContinuous"/>
    </xf>
    <xf numFmtId="0" fontId="31" fillId="0" borderId="25" xfId="0" applyFont="1" applyBorder="1" applyAlignment="1">
      <alignment horizontal="centerContinuous"/>
    </xf>
    <xf numFmtId="0" fontId="31" fillId="0" borderId="21" xfId="0" applyFont="1" applyBorder="1"/>
    <xf numFmtId="0" fontId="31" fillId="0" borderId="25" xfId="0" applyFont="1" applyBorder="1"/>
    <xf numFmtId="0" fontId="32" fillId="0" borderId="17" xfId="0" applyFont="1" applyBorder="1" applyAlignment="1">
      <alignment horizontal="left"/>
    </xf>
    <xf numFmtId="0" fontId="32" fillId="0" borderId="17" xfId="0" applyFont="1" applyBorder="1" applyProtection="1">
      <protection locked="0"/>
    </xf>
    <xf numFmtId="2" fontId="32" fillId="0" borderId="21" xfId="0" applyNumberFormat="1" applyFont="1" applyBorder="1" applyAlignment="1" applyProtection="1">
      <alignment horizontal="centerContinuous"/>
      <protection locked="0"/>
    </xf>
    <xf numFmtId="0" fontId="32" fillId="0" borderId="24" xfId="0" applyFont="1" applyBorder="1" applyAlignment="1">
      <alignment horizontal="right"/>
    </xf>
    <xf numFmtId="0" fontId="28" fillId="0" borderId="17" xfId="0" applyFont="1" applyBorder="1"/>
    <xf numFmtId="0" fontId="52" fillId="0" borderId="43" xfId="0" applyFont="1" applyBorder="1"/>
    <xf numFmtId="0" fontId="52" fillId="0" borderId="69" xfId="0" applyFont="1" applyBorder="1"/>
    <xf numFmtId="0" fontId="32" fillId="0" borderId="21" xfId="0" applyFont="1" applyBorder="1" applyAlignment="1" applyProtection="1">
      <alignment horizontal="fill"/>
      <protection locked="0"/>
    </xf>
    <xf numFmtId="5" fontId="52" fillId="0" borderId="23" xfId="0" applyNumberFormat="1" applyFont="1" applyBorder="1"/>
    <xf numFmtId="0" fontId="28" fillId="0" borderId="70" xfId="0" applyFont="1" applyBorder="1"/>
    <xf numFmtId="0" fontId="28" fillId="0" borderId="71" xfId="0" applyFont="1" applyBorder="1"/>
    <xf numFmtId="0" fontId="32" fillId="0" borderId="71" xfId="0" applyFont="1" applyBorder="1"/>
    <xf numFmtId="0" fontId="32" fillId="0" borderId="72" xfId="0" applyFont="1" applyBorder="1" applyAlignment="1">
      <alignment horizontal="left"/>
    </xf>
    <xf numFmtId="0" fontId="32" fillId="0" borderId="73" xfId="0" applyFont="1" applyBorder="1"/>
    <xf numFmtId="0" fontId="32" fillId="0" borderId="71" xfId="0" applyFont="1" applyBorder="1" applyAlignment="1">
      <alignment horizontal="left"/>
    </xf>
    <xf numFmtId="0" fontId="28" fillId="0" borderId="26" xfId="0" applyFont="1" applyBorder="1"/>
    <xf numFmtId="37" fontId="28" fillId="0" borderId="26" xfId="0" applyNumberFormat="1" applyFont="1" applyBorder="1"/>
    <xf numFmtId="0" fontId="28" fillId="0" borderId="28" xfId="0" applyFont="1" applyBorder="1"/>
    <xf numFmtId="0" fontId="52" fillId="0" borderId="17" xfId="0" applyFont="1" applyBorder="1" applyAlignment="1">
      <alignment horizontal="centerContinuous"/>
    </xf>
    <xf numFmtId="37" fontId="28" fillId="0" borderId="0" xfId="0" applyNumberFormat="1" applyFont="1" applyAlignment="1">
      <alignment horizontal="centerContinuous"/>
    </xf>
    <xf numFmtId="0" fontId="28" fillId="0" borderId="23" xfId="0" applyFont="1" applyBorder="1" applyAlignment="1">
      <alignment horizontal="centerContinuous"/>
    </xf>
    <xf numFmtId="37" fontId="28" fillId="0" borderId="71" xfId="0" applyNumberFormat="1" applyFont="1" applyBorder="1"/>
    <xf numFmtId="0" fontId="28" fillId="0" borderId="73" xfId="0" applyFont="1" applyBorder="1"/>
    <xf numFmtId="0" fontId="32" fillId="0" borderId="17" xfId="0" applyFont="1" applyBorder="1"/>
    <xf numFmtId="0" fontId="51" fillId="0" borderId="0" xfId="0" applyFont="1"/>
    <xf numFmtId="5" fontId="32" fillId="0" borderId="21" xfId="0" applyNumberFormat="1" applyFont="1" applyBorder="1"/>
    <xf numFmtId="5" fontId="50" fillId="0" borderId="5" xfId="0" applyNumberFormat="1" applyFont="1" applyBorder="1" applyAlignment="1" applyProtection="1">
      <alignment horizontal="centerContinuous"/>
      <protection locked="0"/>
    </xf>
    <xf numFmtId="0" fontId="50" fillId="0" borderId="5" xfId="0" applyFont="1" applyBorder="1" applyAlignment="1">
      <alignment horizontal="centerContinuous"/>
    </xf>
    <xf numFmtId="37" fontId="32" fillId="0" borderId="0" xfId="0" applyNumberFormat="1" applyFont="1" applyProtection="1">
      <protection locked="0"/>
    </xf>
    <xf numFmtId="5" fontId="50" fillId="0" borderId="42" xfId="0" applyNumberFormat="1" applyFont="1" applyBorder="1" applyAlignment="1" applyProtection="1">
      <alignment horizontal="centerContinuous"/>
      <protection locked="0"/>
    </xf>
    <xf numFmtId="0" fontId="50" fillId="0" borderId="42" xfId="0" applyFont="1" applyBorder="1" applyAlignment="1">
      <alignment horizontal="centerContinuous"/>
    </xf>
    <xf numFmtId="39" fontId="32" fillId="0" borderId="0" xfId="0" applyNumberFormat="1" applyFont="1" applyProtection="1">
      <protection locked="0"/>
    </xf>
    <xf numFmtId="5" fontId="32" fillId="0" borderId="21" xfId="0" applyNumberFormat="1" applyFont="1" applyBorder="1" applyAlignment="1" applyProtection="1">
      <alignment horizontal="centerContinuous"/>
      <protection locked="0"/>
    </xf>
    <xf numFmtId="37" fontId="32" fillId="0" borderId="21" xfId="0" applyNumberFormat="1" applyFont="1" applyBorder="1" applyAlignment="1">
      <alignment horizontal="centerContinuous"/>
    </xf>
    <xf numFmtId="9" fontId="43" fillId="0" borderId="0" xfId="0" applyNumberFormat="1" applyFont="1" applyProtection="1">
      <protection locked="0"/>
    </xf>
    <xf numFmtId="0" fontId="43" fillId="0" borderId="0" xfId="0" applyFont="1" applyAlignment="1" applyProtection="1">
      <alignment horizontal="left"/>
      <protection locked="0"/>
    </xf>
    <xf numFmtId="5" fontId="28" fillId="0" borderId="23" xfId="0" applyNumberFormat="1" applyFont="1" applyBorder="1"/>
    <xf numFmtId="5" fontId="28" fillId="0" borderId="0" xfId="0" applyNumberFormat="1" applyFont="1"/>
    <xf numFmtId="0" fontId="32" fillId="0" borderId="19" xfId="0" applyFont="1" applyBorder="1"/>
    <xf numFmtId="0" fontId="31" fillId="0" borderId="21" xfId="0" applyFont="1" applyBorder="1" applyAlignment="1">
      <alignment horizontal="left"/>
    </xf>
    <xf numFmtId="37" fontId="28" fillId="0" borderId="0" xfId="0" applyNumberFormat="1" applyFont="1"/>
    <xf numFmtId="0" fontId="52" fillId="0" borderId="74" xfId="0" applyFont="1" applyBorder="1" applyAlignment="1">
      <alignment horizontal="centerContinuous"/>
    </xf>
    <xf numFmtId="0" fontId="28" fillId="0" borderId="75" xfId="0" applyFont="1" applyBorder="1" applyAlignment="1">
      <alignment horizontal="centerContinuous"/>
    </xf>
    <xf numFmtId="0" fontId="32" fillId="0" borderId="75" xfId="0" applyFont="1" applyBorder="1" applyAlignment="1">
      <alignment horizontal="centerContinuous"/>
    </xf>
    <xf numFmtId="37" fontId="28" fillId="0" borderId="75" xfId="0" applyNumberFormat="1" applyFont="1" applyBorder="1" applyAlignment="1">
      <alignment horizontal="centerContinuous"/>
    </xf>
    <xf numFmtId="0" fontId="28" fillId="0" borderId="76" xfId="0" applyFont="1" applyBorder="1" applyAlignment="1">
      <alignment horizontal="centerContinuous"/>
    </xf>
    <xf numFmtId="0" fontId="57" fillId="0" borderId="0" xfId="0" applyFont="1" applyAlignment="1">
      <alignment horizontal="left"/>
    </xf>
    <xf numFmtId="0" fontId="57" fillId="0" borderId="0" xfId="0" applyFont="1"/>
    <xf numFmtId="37" fontId="57" fillId="0" borderId="0" xfId="0" applyNumberFormat="1" applyFont="1"/>
    <xf numFmtId="0" fontId="57" fillId="0" borderId="23" xfId="0" applyFont="1" applyBorder="1"/>
    <xf numFmtId="37" fontId="33" fillId="0" borderId="0" xfId="0" applyNumberFormat="1" applyFont="1"/>
    <xf numFmtId="0" fontId="33" fillId="0" borderId="23" xfId="0" applyFont="1" applyBorder="1"/>
    <xf numFmtId="168" fontId="57" fillId="0" borderId="0" xfId="0" applyNumberFormat="1" applyFont="1"/>
    <xf numFmtId="14" fontId="33" fillId="0" borderId="21" xfId="0" applyNumberFormat="1" applyFont="1" applyBorder="1" applyAlignment="1" applyProtection="1">
      <alignment horizontal="centerContinuous"/>
      <protection locked="0"/>
    </xf>
    <xf numFmtId="14" fontId="33" fillId="0" borderId="21" xfId="0" applyNumberFormat="1" applyFont="1" applyBorder="1" applyAlignment="1">
      <alignment horizontal="centerContinuous"/>
    </xf>
    <xf numFmtId="0" fontId="57" fillId="0" borderId="21" xfId="0" applyFont="1" applyBorder="1"/>
    <xf numFmtId="37" fontId="57" fillId="0" borderId="21" xfId="0" applyNumberFormat="1" applyFont="1" applyBorder="1"/>
    <xf numFmtId="0" fontId="57" fillId="0" borderId="0" xfId="0" applyFont="1" applyAlignment="1">
      <alignment horizontal="centerContinuous"/>
    </xf>
    <xf numFmtId="37" fontId="57" fillId="0" borderId="0" xfId="0" applyNumberFormat="1" applyFont="1" applyAlignment="1">
      <alignment horizontal="centerContinuous"/>
    </xf>
    <xf numFmtId="168" fontId="57" fillId="0" borderId="0" xfId="0" applyNumberFormat="1" applyFont="1" applyAlignment="1">
      <alignment horizontal="centerContinuous"/>
    </xf>
    <xf numFmtId="0" fontId="33" fillId="0" borderId="21" xfId="0" applyFont="1" applyBorder="1" applyAlignment="1" applyProtection="1">
      <alignment horizontal="centerContinuous"/>
      <protection locked="0"/>
    </xf>
    <xf numFmtId="0" fontId="33" fillId="0" borderId="21" xfId="0" applyFont="1" applyBorder="1" applyAlignment="1">
      <alignment horizontal="centerContinuous"/>
    </xf>
    <xf numFmtId="0" fontId="67" fillId="0" borderId="0" xfId="0" applyFont="1" applyAlignment="1">
      <alignment horizontal="centerContinuous"/>
    </xf>
    <xf numFmtId="5" fontId="57" fillId="0" borderId="0" xfId="0" applyNumberFormat="1" applyFont="1" applyAlignment="1">
      <alignment horizontal="centerContinuous"/>
    </xf>
    <xf numFmtId="0" fontId="0" fillId="0" borderId="0" xfId="0" applyAlignment="1">
      <alignment horizontal="left"/>
    </xf>
    <xf numFmtId="0" fontId="0" fillId="0" borderId="21" xfId="0" applyBorder="1" applyProtection="1">
      <protection locked="0"/>
    </xf>
    <xf numFmtId="0" fontId="0" fillId="0" borderId="19" xfId="0" applyBorder="1"/>
    <xf numFmtId="9" fontId="0" fillId="0" borderId="0" xfId="0" applyNumberFormat="1"/>
    <xf numFmtId="0" fontId="68" fillId="0" borderId="0" xfId="0" applyFont="1"/>
    <xf numFmtId="0" fontId="68" fillId="0" borderId="0" xfId="0" applyFont="1" applyAlignment="1">
      <alignment horizontal="left"/>
    </xf>
    <xf numFmtId="49" fontId="68" fillId="0" borderId="0" xfId="0" applyNumberFormat="1" applyFont="1" applyAlignment="1">
      <alignment horizontal="center"/>
    </xf>
    <xf numFmtId="0" fontId="68" fillId="0" borderId="0" xfId="0" applyFont="1" applyAlignment="1">
      <alignment horizontal="center"/>
    </xf>
    <xf numFmtId="164" fontId="0" fillId="2" borderId="0" xfId="1" applyNumberFormat="1" applyFont="1" applyFill="1" applyProtection="1">
      <protection locked="0"/>
    </xf>
    <xf numFmtId="164" fontId="0" fillId="0" borderId="0" xfId="1" applyNumberFormat="1" applyFont="1" applyFill="1" applyProtection="1">
      <protection locked="0"/>
    </xf>
    <xf numFmtId="164" fontId="0" fillId="2" borderId="0" xfId="1" applyNumberFormat="1" applyFont="1" applyFill="1" applyBorder="1" applyProtection="1">
      <protection locked="0"/>
    </xf>
    <xf numFmtId="5" fontId="0" fillId="0" borderId="0" xfId="0" applyNumberFormat="1" applyProtection="1">
      <protection locked="0"/>
    </xf>
    <xf numFmtId="0" fontId="1" fillId="0" borderId="5" xfId="0" applyFont="1" applyBorder="1"/>
    <xf numFmtId="0" fontId="40" fillId="0" borderId="5" xfId="0" applyFont="1" applyBorder="1" applyAlignment="1">
      <alignment horizontal="centerContinuous"/>
    </xf>
    <xf numFmtId="0" fontId="40" fillId="0" borderId="77" xfId="0" applyFont="1" applyBorder="1" applyAlignment="1" applyProtection="1">
      <alignment horizontal="center"/>
      <protection locked="0"/>
    </xf>
    <xf numFmtId="49" fontId="0" fillId="0" borderId="5" xfId="0" applyNumberFormat="1" applyBorder="1" applyAlignment="1" applyProtection="1">
      <alignment horizontal="centerContinuous"/>
      <protection locked="0"/>
    </xf>
    <xf numFmtId="0" fontId="0" fillId="0" borderId="5" xfId="0" applyBorder="1" applyAlignment="1">
      <alignment horizontal="centerContinuous"/>
    </xf>
    <xf numFmtId="49" fontId="0" fillId="0" borderId="0" xfId="0" applyNumberFormat="1" applyAlignment="1" applyProtection="1">
      <alignment horizontal="centerContinuous"/>
      <protection locked="0"/>
    </xf>
    <xf numFmtId="0" fontId="58" fillId="0" borderId="0" xfId="0" applyFont="1" applyAlignment="1">
      <alignment vertical="center" wrapText="1"/>
    </xf>
    <xf numFmtId="0" fontId="58" fillId="0" borderId="0" xfId="2" applyFont="1" applyAlignment="1">
      <alignment vertical="center" wrapText="1"/>
    </xf>
    <xf numFmtId="0" fontId="0" fillId="0" borderId="0" xfId="0" applyAlignment="1">
      <alignment horizontal="center"/>
    </xf>
    <xf numFmtId="0" fontId="0" fillId="0" borderId="2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17" fontId="37" fillId="2" borderId="27" xfId="0" applyNumberFormat="1" applyFont="1" applyFill="1" applyBorder="1" applyAlignment="1" applyProtection="1">
      <alignment horizontal="center"/>
      <protection locked="0"/>
    </xf>
    <xf numFmtId="17" fontId="37" fillId="2" borderId="21" xfId="0" applyNumberFormat="1" applyFont="1" applyFill="1" applyBorder="1" applyAlignment="1" applyProtection="1">
      <alignment horizontal="center"/>
      <protection locked="0"/>
    </xf>
    <xf numFmtId="17" fontId="37" fillId="2" borderId="25" xfId="0" applyNumberFormat="1" applyFont="1" applyFill="1" applyBorder="1" applyAlignment="1" applyProtection="1">
      <alignment horizontal="center"/>
      <protection locked="0"/>
    </xf>
    <xf numFmtId="1" fontId="56" fillId="3" borderId="32" xfId="0" applyNumberFormat="1" applyFont="1" applyFill="1" applyBorder="1"/>
    <xf numFmtId="2" fontId="50" fillId="3" borderId="32" xfId="0" applyNumberFormat="1" applyFont="1" applyFill="1" applyBorder="1" applyAlignment="1" applyProtection="1">
      <alignment horizontal="center"/>
      <protection locked="0"/>
    </xf>
    <xf numFmtId="2" fontId="0" fillId="3" borderId="32" xfId="0" applyNumberFormat="1" applyFill="1" applyBorder="1" applyAlignment="1">
      <alignment horizontal="center"/>
    </xf>
    <xf numFmtId="39" fontId="1" fillId="0" borderId="0" xfId="4" applyNumberFormat="1" applyFont="1" applyBorder="1" applyAlignment="1" applyProtection="1">
      <alignment horizontal="center"/>
    </xf>
    <xf numFmtId="0" fontId="2" fillId="0" borderId="0" xfId="0" applyFont="1" applyAlignment="1">
      <alignment horizontal="center"/>
    </xf>
    <xf numFmtId="44" fontId="61" fillId="0" borderId="0" xfId="0" applyNumberFormat="1" applyFont="1" applyAlignment="1">
      <alignment horizontal="center"/>
    </xf>
    <xf numFmtId="2" fontId="58" fillId="0" borderId="65" xfId="0" applyNumberFormat="1" applyFont="1" applyBorder="1" applyAlignment="1" applyProtection="1">
      <alignment horizontal="center"/>
      <protection locked="0"/>
    </xf>
    <xf numFmtId="2" fontId="0" fillId="0" borderId="66" xfId="0" applyNumberFormat="1" applyBorder="1" applyAlignment="1" applyProtection="1">
      <alignment horizontal="center"/>
      <protection locked="0"/>
    </xf>
    <xf numFmtId="17" fontId="58" fillId="0" borderId="42" xfId="0" applyNumberFormat="1" applyFont="1" applyBorder="1" applyAlignment="1" applyProtection="1">
      <alignment horizontal="center"/>
      <protection locked="0"/>
    </xf>
    <xf numFmtId="17" fontId="58" fillId="0" borderId="53" xfId="0" applyNumberFormat="1" applyFont="1" applyBorder="1" applyAlignment="1" applyProtection="1">
      <alignment horizontal="center"/>
      <protection locked="0"/>
    </xf>
    <xf numFmtId="2" fontId="58" fillId="0" borderId="57" xfId="0" applyNumberFormat="1" applyFont="1" applyBorder="1" applyAlignment="1" applyProtection="1">
      <alignment horizontal="center"/>
      <protection locked="0"/>
    </xf>
    <xf numFmtId="2" fontId="0" fillId="0" borderId="68" xfId="0" applyNumberFormat="1" applyBorder="1" applyAlignment="1" applyProtection="1">
      <alignment horizontal="center"/>
      <protection locked="0"/>
    </xf>
    <xf numFmtId="17" fontId="58" fillId="0" borderId="67" xfId="0" applyNumberFormat="1" applyFont="1" applyBorder="1" applyAlignment="1" applyProtection="1">
      <alignment horizontal="center"/>
      <protection locked="0"/>
    </xf>
    <xf numFmtId="17" fontId="58" fillId="0" borderId="56" xfId="0" applyNumberFormat="1" applyFont="1" applyBorder="1" applyAlignment="1" applyProtection="1">
      <alignment horizontal="center"/>
      <protection locked="0"/>
    </xf>
    <xf numFmtId="0" fontId="58" fillId="0" borderId="17" xfId="0" applyFont="1" applyBorder="1" applyAlignment="1">
      <alignment horizontal="center" vertical="center"/>
    </xf>
    <xf numFmtId="0" fontId="0" fillId="0" borderId="17" xfId="0" applyBorder="1" applyAlignment="1">
      <alignment vertical="center"/>
    </xf>
    <xf numFmtId="43" fontId="58" fillId="0" borderId="17" xfId="0"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59" xfId="0" applyBorder="1" applyAlignment="1">
      <alignment horizontal="center" vertical="center" wrapText="1"/>
    </xf>
    <xf numFmtId="0" fontId="0" fillId="0" borderId="4" xfId="0" applyBorder="1" applyAlignment="1">
      <alignment horizontal="center" vertical="center" wrapText="1"/>
    </xf>
    <xf numFmtId="2" fontId="58" fillId="0" borderId="62" xfId="0" applyNumberFormat="1" applyFont="1" applyBorder="1" applyAlignment="1" applyProtection="1">
      <alignment horizontal="center"/>
      <protection locked="0"/>
    </xf>
    <xf numFmtId="2" fontId="0" fillId="0" borderId="63" xfId="0" applyNumberFormat="1" applyBorder="1" applyAlignment="1" applyProtection="1">
      <alignment horizontal="center"/>
      <protection locked="0"/>
    </xf>
    <xf numFmtId="17" fontId="58" fillId="0" borderId="48" xfId="0" applyNumberFormat="1" applyFont="1" applyBorder="1" applyAlignment="1" applyProtection="1">
      <alignment horizontal="center"/>
      <protection locked="0"/>
    </xf>
    <xf numFmtId="0" fontId="0" fillId="0" borderId="49" xfId="0" applyBorder="1" applyAlignment="1" applyProtection="1">
      <alignment horizontal="center"/>
      <protection locked="0"/>
    </xf>
    <xf numFmtId="0" fontId="4" fillId="0" borderId="3" xfId="0" applyFont="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58"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45" xfId="0" applyBorder="1" applyAlignment="1">
      <alignment vertical="center" wrapText="1"/>
    </xf>
    <xf numFmtId="0" fontId="0" fillId="0" borderId="50"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vertical="center" wrapText="1"/>
    </xf>
    <xf numFmtId="43" fontId="58" fillId="0" borderId="46" xfId="0" applyNumberFormat="1" applyFont="1" applyBorder="1" applyAlignment="1">
      <alignment horizontal="center" vertical="center" wrapText="1"/>
    </xf>
    <xf numFmtId="43" fontId="58" fillId="0" borderId="51" xfId="0" applyNumberFormat="1" applyFont="1" applyBorder="1" applyAlignment="1">
      <alignment horizontal="center" vertical="center" wrapText="1"/>
    </xf>
    <xf numFmtId="43" fontId="58" fillId="0" borderId="58" xfId="0" applyNumberFormat="1" applyFont="1" applyBorder="1" applyAlignment="1">
      <alignment horizontal="center" vertical="center" wrapText="1"/>
    </xf>
    <xf numFmtId="0" fontId="58" fillId="0" borderId="48" xfId="0" applyFont="1" applyBorder="1" applyAlignment="1">
      <alignment horizontal="center" vertical="center"/>
    </xf>
    <xf numFmtId="0" fontId="0" fillId="0" borderId="49" xfId="0" applyBorder="1" applyAlignment="1">
      <alignment vertical="center"/>
    </xf>
    <xf numFmtId="0" fontId="0" fillId="0" borderId="42" xfId="0" applyBorder="1" applyAlignment="1">
      <alignment vertical="center"/>
    </xf>
    <xf numFmtId="0" fontId="0" fillId="0" borderId="53"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58" fillId="0" borderId="12" xfId="0" applyFont="1" applyBorder="1" applyAlignment="1">
      <alignment horizontal="center" vertical="center"/>
    </xf>
    <xf numFmtId="0" fontId="0" fillId="0" borderId="0" xfId="0" applyAlignment="1">
      <alignment vertical="center"/>
    </xf>
    <xf numFmtId="0" fontId="0" fillId="0" borderId="1" xfId="0" applyBorder="1" applyAlignment="1">
      <alignment vertical="center"/>
    </xf>
    <xf numFmtId="39" fontId="1" fillId="0" borderId="0" xfId="4" applyNumberFormat="1" applyFont="1" applyBorder="1" applyAlignment="1" applyProtection="1">
      <alignment horizontal="right"/>
    </xf>
    <xf numFmtId="39" fontId="1" fillId="0" borderId="7" xfId="4" applyNumberFormat="1" applyFont="1" applyBorder="1" applyAlignment="1" applyProtection="1">
      <alignment horizontal="right"/>
    </xf>
    <xf numFmtId="0" fontId="4" fillId="0" borderId="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33" fillId="0" borderId="0" xfId="0" applyFont="1" applyAlignment="1" applyProtection="1">
      <alignment horizontal="center"/>
      <protection locked="0"/>
    </xf>
    <xf numFmtId="14" fontId="0" fillId="0" borderId="5" xfId="0" applyNumberFormat="1" applyBorder="1" applyAlignment="1" applyProtection="1">
      <alignment horizontal="center"/>
      <protection locked="0"/>
    </xf>
    <xf numFmtId="0" fontId="4" fillId="0" borderId="0" xfId="0" applyFont="1" applyAlignment="1" applyProtection="1">
      <alignment horizontal="center"/>
      <protection locked="0"/>
    </xf>
    <xf numFmtId="0" fontId="6" fillId="0" borderId="0" xfId="0" applyFont="1" applyAlignment="1" applyProtection="1">
      <alignment horizontal="center"/>
      <protection locked="0"/>
    </xf>
    <xf numFmtId="0" fontId="7" fillId="0" borderId="0" xfId="0" applyFont="1" applyAlignment="1">
      <alignment horizontal="left" vertical="center" wrapText="1"/>
    </xf>
    <xf numFmtId="0" fontId="0" fillId="0" borderId="0" xfId="0" applyAlignment="1">
      <alignment horizontal="left" vertical="center" wrapText="1"/>
    </xf>
  </cellXfs>
  <cellStyles count="6">
    <cellStyle name="Comma" xfId="4" builtinId="3"/>
    <cellStyle name="Currency" xfId="1" builtinId="4"/>
    <cellStyle name="Currency 2" xfId="5" xr:uid="{EF725FA3-2DB2-4513-AB2C-3DFC26AC3E45}"/>
    <cellStyle name="Hyperlink" xfId="2" builtinId="8"/>
    <cellStyle name="Normal" xfId="0" builtinId="0"/>
    <cellStyle name="Normal 2" xfId="3" xr:uid="{CB70FF2A-5129-4003-980A-8FF16F11E77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7</xdr:row>
      <xdr:rowOff>31750</xdr:rowOff>
    </xdr:to>
    <xdr:sp macro="" textlink="">
      <xdr:nvSpPr>
        <xdr:cNvPr id="2" name="Line 1">
          <a:extLst>
            <a:ext uri="{FF2B5EF4-FFF2-40B4-BE49-F238E27FC236}">
              <a16:creationId xmlns:a16="http://schemas.microsoft.com/office/drawing/2014/main" id="{D1F8A49F-B22A-42F1-8F6B-96A692C12AF8}"/>
            </a:ext>
          </a:extLst>
        </xdr:cNvPr>
        <xdr:cNvSpPr>
          <a:spLocks noChangeShapeType="1"/>
        </xdr:cNvSpPr>
      </xdr:nvSpPr>
      <xdr:spPr bwMode="auto">
        <a:xfrm>
          <a:off x="4025900" y="958850"/>
          <a:ext cx="0" cy="196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806450</xdr:colOff>
      <xdr:row>15</xdr:row>
      <xdr:rowOff>6350</xdr:rowOff>
    </xdr:from>
    <xdr:to>
      <xdr:col>13</xdr:col>
      <xdr:colOff>114300</xdr:colOff>
      <xdr:row>15</xdr:row>
      <xdr:rowOff>6350</xdr:rowOff>
    </xdr:to>
    <xdr:sp macro="" textlink="">
      <xdr:nvSpPr>
        <xdr:cNvPr id="3" name="Line 2">
          <a:extLst>
            <a:ext uri="{FF2B5EF4-FFF2-40B4-BE49-F238E27FC236}">
              <a16:creationId xmlns:a16="http://schemas.microsoft.com/office/drawing/2014/main" id="{2184C2CC-0B5F-42EC-B4AC-AD3A1DE1CC3F}"/>
            </a:ext>
          </a:extLst>
        </xdr:cNvPr>
        <xdr:cNvSpPr>
          <a:spLocks noChangeShapeType="1"/>
        </xdr:cNvSpPr>
      </xdr:nvSpPr>
      <xdr:spPr bwMode="auto">
        <a:xfrm>
          <a:off x="5943600" y="2451100"/>
          <a:ext cx="374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13</xdr:col>
      <xdr:colOff>196850</xdr:colOff>
      <xdr:row>22</xdr:row>
      <xdr:rowOff>88900</xdr:rowOff>
    </xdr:to>
    <xdr:pic>
      <xdr:nvPicPr>
        <xdr:cNvPr id="2" name="Picture 1">
          <a:extLst>
            <a:ext uri="{FF2B5EF4-FFF2-40B4-BE49-F238E27FC236}">
              <a16:creationId xmlns:a16="http://schemas.microsoft.com/office/drawing/2014/main" id="{4279827A-17E7-41A2-AEC8-EC83FC29AA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7500"/>
          <a:ext cx="8121650" cy="326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xdr:colOff>
      <xdr:row>2</xdr:row>
      <xdr:rowOff>15</xdr:rowOff>
    </xdr:from>
    <xdr:to>
      <xdr:col>10</xdr:col>
      <xdr:colOff>416011</xdr:colOff>
      <xdr:row>31</xdr:row>
      <xdr:rowOff>91694</xdr:rowOff>
    </xdr:to>
    <xdr:pic>
      <xdr:nvPicPr>
        <xdr:cNvPr id="2" name="Picture 1">
          <a:extLst>
            <a:ext uri="{FF2B5EF4-FFF2-40B4-BE49-F238E27FC236}">
              <a16:creationId xmlns:a16="http://schemas.microsoft.com/office/drawing/2014/main" id="{DC543501-0909-450C-81D0-7FF6AF26F275}"/>
            </a:ext>
          </a:extLst>
        </xdr:cNvPr>
        <xdr:cNvPicPr>
          <a:picLocks noChangeAspect="1"/>
        </xdr:cNvPicPr>
      </xdr:nvPicPr>
      <xdr:blipFill>
        <a:blip xmlns:r="http://schemas.openxmlformats.org/officeDocument/2006/relationships" r:embed="rId1"/>
        <a:stretch>
          <a:fillRect/>
        </a:stretch>
      </xdr:blipFill>
      <xdr:spPr>
        <a:xfrm>
          <a:off x="11" y="2857515"/>
          <a:ext cx="6512000" cy="4695429"/>
        </a:xfrm>
        <a:prstGeom prst="rect">
          <a:avLst/>
        </a:prstGeom>
      </xdr:spPr>
    </xdr:pic>
    <xdr:clientData/>
  </xdr:twoCellAnchor>
  <xdr:twoCellAnchor editAs="oneCell">
    <xdr:from>
      <xdr:col>0</xdr:col>
      <xdr:colOff>2</xdr:colOff>
      <xdr:row>0</xdr:row>
      <xdr:rowOff>23</xdr:rowOff>
    </xdr:from>
    <xdr:to>
      <xdr:col>10</xdr:col>
      <xdr:colOff>582288</xdr:colOff>
      <xdr:row>0</xdr:row>
      <xdr:rowOff>2655737</xdr:rowOff>
    </xdr:to>
    <xdr:pic>
      <xdr:nvPicPr>
        <xdr:cNvPr id="3" name="Picture 2">
          <a:extLst>
            <a:ext uri="{FF2B5EF4-FFF2-40B4-BE49-F238E27FC236}">
              <a16:creationId xmlns:a16="http://schemas.microsoft.com/office/drawing/2014/main" id="{E121D775-6DED-4B20-A22A-0ECF38DD0785}"/>
            </a:ext>
          </a:extLst>
        </xdr:cNvPr>
        <xdr:cNvPicPr>
          <a:picLocks noChangeAspect="1"/>
        </xdr:cNvPicPr>
      </xdr:nvPicPr>
      <xdr:blipFill>
        <a:blip xmlns:r="http://schemas.openxmlformats.org/officeDocument/2006/relationships" r:embed="rId2"/>
        <a:stretch>
          <a:fillRect/>
        </a:stretch>
      </xdr:blipFill>
      <xdr:spPr>
        <a:xfrm>
          <a:off x="2" y="23"/>
          <a:ext cx="6678286" cy="26557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14</xdr:row>
      <xdr:rowOff>0</xdr:rowOff>
    </xdr:from>
    <xdr:to>
      <xdr:col>6</xdr:col>
      <xdr:colOff>241300</xdr:colOff>
      <xdr:row>15</xdr:row>
      <xdr:rowOff>133350</xdr:rowOff>
    </xdr:to>
    <xdr:pic>
      <xdr:nvPicPr>
        <xdr:cNvPr id="2" name="Picture 2" descr="cid:image004.jpg@01D47684.889258C0">
          <a:extLst>
            <a:ext uri="{FF2B5EF4-FFF2-40B4-BE49-F238E27FC236}">
              <a16:creationId xmlns:a16="http://schemas.microsoft.com/office/drawing/2014/main" id="{714E6F80-0E15-477E-9181-589055DA56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25650"/>
          <a:ext cx="3898900" cy="31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0</xdr:rowOff>
    </xdr:from>
    <xdr:to>
      <xdr:col>2</xdr:col>
      <xdr:colOff>508000</xdr:colOff>
      <xdr:row>21</xdr:row>
      <xdr:rowOff>165100</xdr:rowOff>
    </xdr:to>
    <xdr:pic>
      <xdr:nvPicPr>
        <xdr:cNvPr id="3" name="Picture 3" descr="cid:image006.jpg@01D47684.889258C0">
          <a:extLst>
            <a:ext uri="{FF2B5EF4-FFF2-40B4-BE49-F238E27FC236}">
              <a16:creationId xmlns:a16="http://schemas.microsoft.com/office/drawing/2014/main" id="{6C7919DA-78D0-435A-80D3-6DD6FCE1DA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314700"/>
          <a:ext cx="1727200" cy="16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23</xdr:row>
      <xdr:rowOff>0</xdr:rowOff>
    </xdr:from>
    <xdr:to>
      <xdr:col>3</xdr:col>
      <xdr:colOff>457200</xdr:colOff>
      <xdr:row>23</xdr:row>
      <xdr:rowOff>165100</xdr:rowOff>
    </xdr:to>
    <xdr:pic>
      <xdr:nvPicPr>
        <xdr:cNvPr id="4" name="Picture 4" descr="cid:image010.jpg@01D47684.889258C0">
          <a:extLst>
            <a:ext uri="{FF2B5EF4-FFF2-40B4-BE49-F238E27FC236}">
              <a16:creationId xmlns:a16="http://schemas.microsoft.com/office/drawing/2014/main" id="{ED8D19B1-FED8-4FBA-B2C1-D8851F3B083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683000"/>
          <a:ext cx="2286000" cy="16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25</xdr:row>
      <xdr:rowOff>0</xdr:rowOff>
    </xdr:from>
    <xdr:to>
      <xdr:col>4</xdr:col>
      <xdr:colOff>203200</xdr:colOff>
      <xdr:row>26</xdr:row>
      <xdr:rowOff>6350</xdr:rowOff>
    </xdr:to>
    <xdr:pic>
      <xdr:nvPicPr>
        <xdr:cNvPr id="5" name="Picture 5" descr="cid:image012.jpg@01D47684.889258C0">
          <a:extLst>
            <a:ext uri="{FF2B5EF4-FFF2-40B4-BE49-F238E27FC236}">
              <a16:creationId xmlns:a16="http://schemas.microsoft.com/office/drawing/2014/main" id="{19E52896-CD3A-4011-BA4D-B40BB9C8071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4051300"/>
          <a:ext cx="2641600" cy="16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xdr:colOff>
      <xdr:row>0</xdr:row>
      <xdr:rowOff>10</xdr:rowOff>
    </xdr:from>
    <xdr:to>
      <xdr:col>14</xdr:col>
      <xdr:colOff>352473</xdr:colOff>
      <xdr:row>22</xdr:row>
      <xdr:rowOff>54938</xdr:rowOff>
    </xdr:to>
    <xdr:pic>
      <xdr:nvPicPr>
        <xdr:cNvPr id="2" name="Picture 1">
          <a:extLst>
            <a:ext uri="{FF2B5EF4-FFF2-40B4-BE49-F238E27FC236}">
              <a16:creationId xmlns:a16="http://schemas.microsoft.com/office/drawing/2014/main" id="{0AC1EFB7-B63B-4A02-8460-D28E5EB0629B}"/>
            </a:ext>
          </a:extLst>
        </xdr:cNvPr>
        <xdr:cNvPicPr>
          <a:picLocks noChangeAspect="1"/>
        </xdr:cNvPicPr>
      </xdr:nvPicPr>
      <xdr:blipFill>
        <a:blip xmlns:r="http://schemas.openxmlformats.org/officeDocument/2006/relationships" r:embed="rId1"/>
        <a:stretch>
          <a:fillRect/>
        </a:stretch>
      </xdr:blipFill>
      <xdr:spPr>
        <a:xfrm>
          <a:off x="16" y="10"/>
          <a:ext cx="8886857" cy="354742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hyperlink" Target="http://www.rd.usda.gov/programs-services/all-programs/electric-program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EFEE0-0D1C-4488-854E-BC5D637BBDF4}">
  <dimension ref="A2:A5"/>
  <sheetViews>
    <sheetView tabSelected="1" workbookViewId="0">
      <selection activeCell="A2" sqref="A2:A5"/>
    </sheetView>
  </sheetViews>
  <sheetFormatPr defaultRowHeight="12.5" x14ac:dyDescent="0.25"/>
  <cols>
    <col min="1" max="1" width="104.6328125" customWidth="1"/>
  </cols>
  <sheetData>
    <row r="2" spans="1:1" ht="15.5" x14ac:dyDescent="0.35">
      <c r="A2" s="398" t="s">
        <v>594</v>
      </c>
    </row>
    <row r="4" spans="1:1" ht="116" customHeight="1" x14ac:dyDescent="0.25">
      <c r="A4" s="505" t="s">
        <v>596</v>
      </c>
    </row>
    <row r="5" spans="1:1" ht="106.5" customHeight="1" x14ac:dyDescent="0.25">
      <c r="A5" s="506" t="s">
        <v>595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03B1C-790D-4C8A-9C7F-BBBAFBE51E99}">
  <sheetPr>
    <pageSetUpPr fitToPage="1"/>
  </sheetPr>
  <dimension ref="A1:U75"/>
  <sheetViews>
    <sheetView showGridLines="0" workbookViewId="0">
      <selection activeCell="S38" sqref="S38"/>
    </sheetView>
  </sheetViews>
  <sheetFormatPr defaultRowHeight="12.5" x14ac:dyDescent="0.25"/>
  <cols>
    <col min="1" max="1" width="4.54296875" customWidth="1"/>
    <col min="2" max="2" width="2.54296875" customWidth="1"/>
    <col min="7" max="8" width="4.54296875" customWidth="1"/>
    <col min="10" max="10" width="1.54296875" customWidth="1"/>
    <col min="11" max="14" width="2.54296875" customWidth="1"/>
    <col min="15" max="15" width="11.453125" customWidth="1"/>
    <col min="16" max="16" width="2.54296875" customWidth="1"/>
    <col min="17" max="17" width="13.1796875" customWidth="1"/>
    <col min="257" max="257" width="4.54296875" customWidth="1"/>
    <col min="258" max="258" width="2.54296875" customWidth="1"/>
    <col min="263" max="264" width="4.54296875" customWidth="1"/>
    <col min="266" max="266" width="1.54296875" customWidth="1"/>
    <col min="267" max="270" width="2.54296875" customWidth="1"/>
    <col min="271" max="271" width="11.453125" customWidth="1"/>
    <col min="272" max="272" width="2.54296875" customWidth="1"/>
    <col min="273" max="273" width="13.1796875" customWidth="1"/>
    <col min="513" max="513" width="4.54296875" customWidth="1"/>
    <col min="514" max="514" width="2.54296875" customWidth="1"/>
    <col min="519" max="520" width="4.54296875" customWidth="1"/>
    <col min="522" max="522" width="1.54296875" customWidth="1"/>
    <col min="523" max="526" width="2.54296875" customWidth="1"/>
    <col min="527" max="527" width="11.453125" customWidth="1"/>
    <col min="528" max="528" width="2.54296875" customWidth="1"/>
    <col min="529" max="529" width="13.1796875" customWidth="1"/>
    <col min="769" max="769" width="4.54296875" customWidth="1"/>
    <col min="770" max="770" width="2.54296875" customWidth="1"/>
    <col min="775" max="776" width="4.54296875" customWidth="1"/>
    <col min="778" max="778" width="1.54296875" customWidth="1"/>
    <col min="779" max="782" width="2.54296875" customWidth="1"/>
    <col min="783" max="783" width="11.453125" customWidth="1"/>
    <col min="784" max="784" width="2.54296875" customWidth="1"/>
    <col min="785" max="785" width="13.1796875" customWidth="1"/>
    <col min="1025" max="1025" width="4.54296875" customWidth="1"/>
    <col min="1026" max="1026" width="2.54296875" customWidth="1"/>
    <col min="1031" max="1032" width="4.54296875" customWidth="1"/>
    <col min="1034" max="1034" width="1.54296875" customWidth="1"/>
    <col min="1035" max="1038" width="2.54296875" customWidth="1"/>
    <col min="1039" max="1039" width="11.453125" customWidth="1"/>
    <col min="1040" max="1040" width="2.54296875" customWidth="1"/>
    <col min="1041" max="1041" width="13.1796875" customWidth="1"/>
    <col min="1281" max="1281" width="4.54296875" customWidth="1"/>
    <col min="1282" max="1282" width="2.54296875" customWidth="1"/>
    <col min="1287" max="1288" width="4.54296875" customWidth="1"/>
    <col min="1290" max="1290" width="1.54296875" customWidth="1"/>
    <col min="1291" max="1294" width="2.54296875" customWidth="1"/>
    <col min="1295" max="1295" width="11.453125" customWidth="1"/>
    <col min="1296" max="1296" width="2.54296875" customWidth="1"/>
    <col min="1297" max="1297" width="13.1796875" customWidth="1"/>
    <col min="1537" max="1537" width="4.54296875" customWidth="1"/>
    <col min="1538" max="1538" width="2.54296875" customWidth="1"/>
    <col min="1543" max="1544" width="4.54296875" customWidth="1"/>
    <col min="1546" max="1546" width="1.54296875" customWidth="1"/>
    <col min="1547" max="1550" width="2.54296875" customWidth="1"/>
    <col min="1551" max="1551" width="11.453125" customWidth="1"/>
    <col min="1552" max="1552" width="2.54296875" customWidth="1"/>
    <col min="1553" max="1553" width="13.1796875" customWidth="1"/>
    <col min="1793" max="1793" width="4.54296875" customWidth="1"/>
    <col min="1794" max="1794" width="2.54296875" customWidth="1"/>
    <col min="1799" max="1800" width="4.54296875" customWidth="1"/>
    <col min="1802" max="1802" width="1.54296875" customWidth="1"/>
    <col min="1803" max="1806" width="2.54296875" customWidth="1"/>
    <col min="1807" max="1807" width="11.453125" customWidth="1"/>
    <col min="1808" max="1808" width="2.54296875" customWidth="1"/>
    <col min="1809" max="1809" width="13.1796875" customWidth="1"/>
    <col min="2049" max="2049" width="4.54296875" customWidth="1"/>
    <col min="2050" max="2050" width="2.54296875" customWidth="1"/>
    <col min="2055" max="2056" width="4.54296875" customWidth="1"/>
    <col min="2058" max="2058" width="1.54296875" customWidth="1"/>
    <col min="2059" max="2062" width="2.54296875" customWidth="1"/>
    <col min="2063" max="2063" width="11.453125" customWidth="1"/>
    <col min="2064" max="2064" width="2.54296875" customWidth="1"/>
    <col min="2065" max="2065" width="13.1796875" customWidth="1"/>
    <col min="2305" max="2305" width="4.54296875" customWidth="1"/>
    <col min="2306" max="2306" width="2.54296875" customWidth="1"/>
    <col min="2311" max="2312" width="4.54296875" customWidth="1"/>
    <col min="2314" max="2314" width="1.54296875" customWidth="1"/>
    <col min="2315" max="2318" width="2.54296875" customWidth="1"/>
    <col min="2319" max="2319" width="11.453125" customWidth="1"/>
    <col min="2320" max="2320" width="2.54296875" customWidth="1"/>
    <col min="2321" max="2321" width="13.1796875" customWidth="1"/>
    <col min="2561" max="2561" width="4.54296875" customWidth="1"/>
    <col min="2562" max="2562" width="2.54296875" customWidth="1"/>
    <col min="2567" max="2568" width="4.54296875" customWidth="1"/>
    <col min="2570" max="2570" width="1.54296875" customWidth="1"/>
    <col min="2571" max="2574" width="2.54296875" customWidth="1"/>
    <col min="2575" max="2575" width="11.453125" customWidth="1"/>
    <col min="2576" max="2576" width="2.54296875" customWidth="1"/>
    <col min="2577" max="2577" width="13.1796875" customWidth="1"/>
    <col min="2817" max="2817" width="4.54296875" customWidth="1"/>
    <col min="2818" max="2818" width="2.54296875" customWidth="1"/>
    <col min="2823" max="2824" width="4.54296875" customWidth="1"/>
    <col min="2826" max="2826" width="1.54296875" customWidth="1"/>
    <col min="2827" max="2830" width="2.54296875" customWidth="1"/>
    <col min="2831" max="2831" width="11.453125" customWidth="1"/>
    <col min="2832" max="2832" width="2.54296875" customWidth="1"/>
    <col min="2833" max="2833" width="13.1796875" customWidth="1"/>
    <col min="3073" max="3073" width="4.54296875" customWidth="1"/>
    <col min="3074" max="3074" width="2.54296875" customWidth="1"/>
    <col min="3079" max="3080" width="4.54296875" customWidth="1"/>
    <col min="3082" max="3082" width="1.54296875" customWidth="1"/>
    <col min="3083" max="3086" width="2.54296875" customWidth="1"/>
    <col min="3087" max="3087" width="11.453125" customWidth="1"/>
    <col min="3088" max="3088" width="2.54296875" customWidth="1"/>
    <col min="3089" max="3089" width="13.1796875" customWidth="1"/>
    <col min="3329" max="3329" width="4.54296875" customWidth="1"/>
    <col min="3330" max="3330" width="2.54296875" customWidth="1"/>
    <col min="3335" max="3336" width="4.54296875" customWidth="1"/>
    <col min="3338" max="3338" width="1.54296875" customWidth="1"/>
    <col min="3339" max="3342" width="2.54296875" customWidth="1"/>
    <col min="3343" max="3343" width="11.453125" customWidth="1"/>
    <col min="3344" max="3344" width="2.54296875" customWidth="1"/>
    <col min="3345" max="3345" width="13.1796875" customWidth="1"/>
    <col min="3585" max="3585" width="4.54296875" customWidth="1"/>
    <col min="3586" max="3586" width="2.54296875" customWidth="1"/>
    <col min="3591" max="3592" width="4.54296875" customWidth="1"/>
    <col min="3594" max="3594" width="1.54296875" customWidth="1"/>
    <col min="3595" max="3598" width="2.54296875" customWidth="1"/>
    <col min="3599" max="3599" width="11.453125" customWidth="1"/>
    <col min="3600" max="3600" width="2.54296875" customWidth="1"/>
    <col min="3601" max="3601" width="13.1796875" customWidth="1"/>
    <col min="3841" max="3841" width="4.54296875" customWidth="1"/>
    <col min="3842" max="3842" width="2.54296875" customWidth="1"/>
    <col min="3847" max="3848" width="4.54296875" customWidth="1"/>
    <col min="3850" max="3850" width="1.54296875" customWidth="1"/>
    <col min="3851" max="3854" width="2.54296875" customWidth="1"/>
    <col min="3855" max="3855" width="11.453125" customWidth="1"/>
    <col min="3856" max="3856" width="2.54296875" customWidth="1"/>
    <col min="3857" max="3857" width="13.1796875" customWidth="1"/>
    <col min="4097" max="4097" width="4.54296875" customWidth="1"/>
    <col min="4098" max="4098" width="2.54296875" customWidth="1"/>
    <col min="4103" max="4104" width="4.54296875" customWidth="1"/>
    <col min="4106" max="4106" width="1.54296875" customWidth="1"/>
    <col min="4107" max="4110" width="2.54296875" customWidth="1"/>
    <col min="4111" max="4111" width="11.453125" customWidth="1"/>
    <col min="4112" max="4112" width="2.54296875" customWidth="1"/>
    <col min="4113" max="4113" width="13.1796875" customWidth="1"/>
    <col min="4353" max="4353" width="4.54296875" customWidth="1"/>
    <col min="4354" max="4354" width="2.54296875" customWidth="1"/>
    <col min="4359" max="4360" width="4.54296875" customWidth="1"/>
    <col min="4362" max="4362" width="1.54296875" customWidth="1"/>
    <col min="4363" max="4366" width="2.54296875" customWidth="1"/>
    <col min="4367" max="4367" width="11.453125" customWidth="1"/>
    <col min="4368" max="4368" width="2.54296875" customWidth="1"/>
    <col min="4369" max="4369" width="13.1796875" customWidth="1"/>
    <col min="4609" max="4609" width="4.54296875" customWidth="1"/>
    <col min="4610" max="4610" width="2.54296875" customWidth="1"/>
    <col min="4615" max="4616" width="4.54296875" customWidth="1"/>
    <col min="4618" max="4618" width="1.54296875" customWidth="1"/>
    <col min="4619" max="4622" width="2.54296875" customWidth="1"/>
    <col min="4623" max="4623" width="11.453125" customWidth="1"/>
    <col min="4624" max="4624" width="2.54296875" customWidth="1"/>
    <col min="4625" max="4625" width="13.1796875" customWidth="1"/>
    <col min="4865" max="4865" width="4.54296875" customWidth="1"/>
    <col min="4866" max="4866" width="2.54296875" customWidth="1"/>
    <col min="4871" max="4872" width="4.54296875" customWidth="1"/>
    <col min="4874" max="4874" width="1.54296875" customWidth="1"/>
    <col min="4875" max="4878" width="2.54296875" customWidth="1"/>
    <col min="4879" max="4879" width="11.453125" customWidth="1"/>
    <col min="4880" max="4880" width="2.54296875" customWidth="1"/>
    <col min="4881" max="4881" width="13.1796875" customWidth="1"/>
    <col min="5121" max="5121" width="4.54296875" customWidth="1"/>
    <col min="5122" max="5122" width="2.54296875" customWidth="1"/>
    <col min="5127" max="5128" width="4.54296875" customWidth="1"/>
    <col min="5130" max="5130" width="1.54296875" customWidth="1"/>
    <col min="5131" max="5134" width="2.54296875" customWidth="1"/>
    <col min="5135" max="5135" width="11.453125" customWidth="1"/>
    <col min="5136" max="5136" width="2.54296875" customWidth="1"/>
    <col min="5137" max="5137" width="13.1796875" customWidth="1"/>
    <col min="5377" max="5377" width="4.54296875" customWidth="1"/>
    <col min="5378" max="5378" width="2.54296875" customWidth="1"/>
    <col min="5383" max="5384" width="4.54296875" customWidth="1"/>
    <col min="5386" max="5386" width="1.54296875" customWidth="1"/>
    <col min="5387" max="5390" width="2.54296875" customWidth="1"/>
    <col min="5391" max="5391" width="11.453125" customWidth="1"/>
    <col min="5392" max="5392" width="2.54296875" customWidth="1"/>
    <col min="5393" max="5393" width="13.1796875" customWidth="1"/>
    <col min="5633" max="5633" width="4.54296875" customWidth="1"/>
    <col min="5634" max="5634" width="2.54296875" customWidth="1"/>
    <col min="5639" max="5640" width="4.54296875" customWidth="1"/>
    <col min="5642" max="5642" width="1.54296875" customWidth="1"/>
    <col min="5643" max="5646" width="2.54296875" customWidth="1"/>
    <col min="5647" max="5647" width="11.453125" customWidth="1"/>
    <col min="5648" max="5648" width="2.54296875" customWidth="1"/>
    <col min="5649" max="5649" width="13.1796875" customWidth="1"/>
    <col min="5889" max="5889" width="4.54296875" customWidth="1"/>
    <col min="5890" max="5890" width="2.54296875" customWidth="1"/>
    <col min="5895" max="5896" width="4.54296875" customWidth="1"/>
    <col min="5898" max="5898" width="1.54296875" customWidth="1"/>
    <col min="5899" max="5902" width="2.54296875" customWidth="1"/>
    <col min="5903" max="5903" width="11.453125" customWidth="1"/>
    <col min="5904" max="5904" width="2.54296875" customWidth="1"/>
    <col min="5905" max="5905" width="13.1796875" customWidth="1"/>
    <col min="6145" max="6145" width="4.54296875" customWidth="1"/>
    <col min="6146" max="6146" width="2.54296875" customWidth="1"/>
    <col min="6151" max="6152" width="4.54296875" customWidth="1"/>
    <col min="6154" max="6154" width="1.54296875" customWidth="1"/>
    <col min="6155" max="6158" width="2.54296875" customWidth="1"/>
    <col min="6159" max="6159" width="11.453125" customWidth="1"/>
    <col min="6160" max="6160" width="2.54296875" customWidth="1"/>
    <col min="6161" max="6161" width="13.1796875" customWidth="1"/>
    <col min="6401" max="6401" width="4.54296875" customWidth="1"/>
    <col min="6402" max="6402" width="2.54296875" customWidth="1"/>
    <col min="6407" max="6408" width="4.54296875" customWidth="1"/>
    <col min="6410" max="6410" width="1.54296875" customWidth="1"/>
    <col min="6411" max="6414" width="2.54296875" customWidth="1"/>
    <col min="6415" max="6415" width="11.453125" customWidth="1"/>
    <col min="6416" max="6416" width="2.54296875" customWidth="1"/>
    <col min="6417" max="6417" width="13.1796875" customWidth="1"/>
    <col min="6657" max="6657" width="4.54296875" customWidth="1"/>
    <col min="6658" max="6658" width="2.54296875" customWidth="1"/>
    <col min="6663" max="6664" width="4.54296875" customWidth="1"/>
    <col min="6666" max="6666" width="1.54296875" customWidth="1"/>
    <col min="6667" max="6670" width="2.54296875" customWidth="1"/>
    <col min="6671" max="6671" width="11.453125" customWidth="1"/>
    <col min="6672" max="6672" width="2.54296875" customWidth="1"/>
    <col min="6673" max="6673" width="13.1796875" customWidth="1"/>
    <col min="6913" max="6913" width="4.54296875" customWidth="1"/>
    <col min="6914" max="6914" width="2.54296875" customWidth="1"/>
    <col min="6919" max="6920" width="4.54296875" customWidth="1"/>
    <col min="6922" max="6922" width="1.54296875" customWidth="1"/>
    <col min="6923" max="6926" width="2.54296875" customWidth="1"/>
    <col min="6927" max="6927" width="11.453125" customWidth="1"/>
    <col min="6928" max="6928" width="2.54296875" customWidth="1"/>
    <col min="6929" max="6929" width="13.1796875" customWidth="1"/>
    <col min="7169" max="7169" width="4.54296875" customWidth="1"/>
    <col min="7170" max="7170" width="2.54296875" customWidth="1"/>
    <col min="7175" max="7176" width="4.54296875" customWidth="1"/>
    <col min="7178" max="7178" width="1.54296875" customWidth="1"/>
    <col min="7179" max="7182" width="2.54296875" customWidth="1"/>
    <col min="7183" max="7183" width="11.453125" customWidth="1"/>
    <col min="7184" max="7184" width="2.54296875" customWidth="1"/>
    <col min="7185" max="7185" width="13.1796875" customWidth="1"/>
    <col min="7425" max="7425" width="4.54296875" customWidth="1"/>
    <col min="7426" max="7426" width="2.54296875" customWidth="1"/>
    <col min="7431" max="7432" width="4.54296875" customWidth="1"/>
    <col min="7434" max="7434" width="1.54296875" customWidth="1"/>
    <col min="7435" max="7438" width="2.54296875" customWidth="1"/>
    <col min="7439" max="7439" width="11.453125" customWidth="1"/>
    <col min="7440" max="7440" width="2.54296875" customWidth="1"/>
    <col min="7441" max="7441" width="13.1796875" customWidth="1"/>
    <col min="7681" max="7681" width="4.54296875" customWidth="1"/>
    <col min="7682" max="7682" width="2.54296875" customWidth="1"/>
    <col min="7687" max="7688" width="4.54296875" customWidth="1"/>
    <col min="7690" max="7690" width="1.54296875" customWidth="1"/>
    <col min="7691" max="7694" width="2.54296875" customWidth="1"/>
    <col min="7695" max="7695" width="11.453125" customWidth="1"/>
    <col min="7696" max="7696" width="2.54296875" customWidth="1"/>
    <col min="7697" max="7697" width="13.1796875" customWidth="1"/>
    <col min="7937" max="7937" width="4.54296875" customWidth="1"/>
    <col min="7938" max="7938" width="2.54296875" customWidth="1"/>
    <col min="7943" max="7944" width="4.54296875" customWidth="1"/>
    <col min="7946" max="7946" width="1.54296875" customWidth="1"/>
    <col min="7947" max="7950" width="2.54296875" customWidth="1"/>
    <col min="7951" max="7951" width="11.453125" customWidth="1"/>
    <col min="7952" max="7952" width="2.54296875" customWidth="1"/>
    <col min="7953" max="7953" width="13.1796875" customWidth="1"/>
    <col min="8193" max="8193" width="4.54296875" customWidth="1"/>
    <col min="8194" max="8194" width="2.54296875" customWidth="1"/>
    <col min="8199" max="8200" width="4.54296875" customWidth="1"/>
    <col min="8202" max="8202" width="1.54296875" customWidth="1"/>
    <col min="8203" max="8206" width="2.54296875" customWidth="1"/>
    <col min="8207" max="8207" width="11.453125" customWidth="1"/>
    <col min="8208" max="8208" width="2.54296875" customWidth="1"/>
    <col min="8209" max="8209" width="13.1796875" customWidth="1"/>
    <col min="8449" max="8449" width="4.54296875" customWidth="1"/>
    <col min="8450" max="8450" width="2.54296875" customWidth="1"/>
    <col min="8455" max="8456" width="4.54296875" customWidth="1"/>
    <col min="8458" max="8458" width="1.54296875" customWidth="1"/>
    <col min="8459" max="8462" width="2.54296875" customWidth="1"/>
    <col min="8463" max="8463" width="11.453125" customWidth="1"/>
    <col min="8464" max="8464" width="2.54296875" customWidth="1"/>
    <col min="8465" max="8465" width="13.1796875" customWidth="1"/>
    <col min="8705" max="8705" width="4.54296875" customWidth="1"/>
    <col min="8706" max="8706" width="2.54296875" customWidth="1"/>
    <col min="8711" max="8712" width="4.54296875" customWidth="1"/>
    <col min="8714" max="8714" width="1.54296875" customWidth="1"/>
    <col min="8715" max="8718" width="2.54296875" customWidth="1"/>
    <col min="8719" max="8719" width="11.453125" customWidth="1"/>
    <col min="8720" max="8720" width="2.54296875" customWidth="1"/>
    <col min="8721" max="8721" width="13.1796875" customWidth="1"/>
    <col min="8961" max="8961" width="4.54296875" customWidth="1"/>
    <col min="8962" max="8962" width="2.54296875" customWidth="1"/>
    <col min="8967" max="8968" width="4.54296875" customWidth="1"/>
    <col min="8970" max="8970" width="1.54296875" customWidth="1"/>
    <col min="8971" max="8974" width="2.54296875" customWidth="1"/>
    <col min="8975" max="8975" width="11.453125" customWidth="1"/>
    <col min="8976" max="8976" width="2.54296875" customWidth="1"/>
    <col min="8977" max="8977" width="13.1796875" customWidth="1"/>
    <col min="9217" max="9217" width="4.54296875" customWidth="1"/>
    <col min="9218" max="9218" width="2.54296875" customWidth="1"/>
    <col min="9223" max="9224" width="4.54296875" customWidth="1"/>
    <col min="9226" max="9226" width="1.54296875" customWidth="1"/>
    <col min="9227" max="9230" width="2.54296875" customWidth="1"/>
    <col min="9231" max="9231" width="11.453125" customWidth="1"/>
    <col min="9232" max="9232" width="2.54296875" customWidth="1"/>
    <col min="9233" max="9233" width="13.1796875" customWidth="1"/>
    <col min="9473" max="9473" width="4.54296875" customWidth="1"/>
    <col min="9474" max="9474" width="2.54296875" customWidth="1"/>
    <col min="9479" max="9480" width="4.54296875" customWidth="1"/>
    <col min="9482" max="9482" width="1.54296875" customWidth="1"/>
    <col min="9483" max="9486" width="2.54296875" customWidth="1"/>
    <col min="9487" max="9487" width="11.453125" customWidth="1"/>
    <col min="9488" max="9488" width="2.54296875" customWidth="1"/>
    <col min="9489" max="9489" width="13.1796875" customWidth="1"/>
    <col min="9729" max="9729" width="4.54296875" customWidth="1"/>
    <col min="9730" max="9730" width="2.54296875" customWidth="1"/>
    <col min="9735" max="9736" width="4.54296875" customWidth="1"/>
    <col min="9738" max="9738" width="1.54296875" customWidth="1"/>
    <col min="9739" max="9742" width="2.54296875" customWidth="1"/>
    <col min="9743" max="9743" width="11.453125" customWidth="1"/>
    <col min="9744" max="9744" width="2.54296875" customWidth="1"/>
    <col min="9745" max="9745" width="13.1796875" customWidth="1"/>
    <col min="9985" max="9985" width="4.54296875" customWidth="1"/>
    <col min="9986" max="9986" width="2.54296875" customWidth="1"/>
    <col min="9991" max="9992" width="4.54296875" customWidth="1"/>
    <col min="9994" max="9994" width="1.54296875" customWidth="1"/>
    <col min="9995" max="9998" width="2.54296875" customWidth="1"/>
    <col min="9999" max="9999" width="11.453125" customWidth="1"/>
    <col min="10000" max="10000" width="2.54296875" customWidth="1"/>
    <col min="10001" max="10001" width="13.1796875" customWidth="1"/>
    <col min="10241" max="10241" width="4.54296875" customWidth="1"/>
    <col min="10242" max="10242" width="2.54296875" customWidth="1"/>
    <col min="10247" max="10248" width="4.54296875" customWidth="1"/>
    <col min="10250" max="10250" width="1.54296875" customWidth="1"/>
    <col min="10251" max="10254" width="2.54296875" customWidth="1"/>
    <col min="10255" max="10255" width="11.453125" customWidth="1"/>
    <col min="10256" max="10256" width="2.54296875" customWidth="1"/>
    <col min="10257" max="10257" width="13.1796875" customWidth="1"/>
    <col min="10497" max="10497" width="4.54296875" customWidth="1"/>
    <col min="10498" max="10498" width="2.54296875" customWidth="1"/>
    <col min="10503" max="10504" width="4.54296875" customWidth="1"/>
    <col min="10506" max="10506" width="1.54296875" customWidth="1"/>
    <col min="10507" max="10510" width="2.54296875" customWidth="1"/>
    <col min="10511" max="10511" width="11.453125" customWidth="1"/>
    <col min="10512" max="10512" width="2.54296875" customWidth="1"/>
    <col min="10513" max="10513" width="13.1796875" customWidth="1"/>
    <col min="10753" max="10753" width="4.54296875" customWidth="1"/>
    <col min="10754" max="10754" width="2.54296875" customWidth="1"/>
    <col min="10759" max="10760" width="4.54296875" customWidth="1"/>
    <col min="10762" max="10762" width="1.54296875" customWidth="1"/>
    <col min="10763" max="10766" width="2.54296875" customWidth="1"/>
    <col min="10767" max="10767" width="11.453125" customWidth="1"/>
    <col min="10768" max="10768" width="2.54296875" customWidth="1"/>
    <col min="10769" max="10769" width="13.1796875" customWidth="1"/>
    <col min="11009" max="11009" width="4.54296875" customWidth="1"/>
    <col min="11010" max="11010" width="2.54296875" customWidth="1"/>
    <col min="11015" max="11016" width="4.54296875" customWidth="1"/>
    <col min="11018" max="11018" width="1.54296875" customWidth="1"/>
    <col min="11019" max="11022" width="2.54296875" customWidth="1"/>
    <col min="11023" max="11023" width="11.453125" customWidth="1"/>
    <col min="11024" max="11024" width="2.54296875" customWidth="1"/>
    <col min="11025" max="11025" width="13.1796875" customWidth="1"/>
    <col min="11265" max="11265" width="4.54296875" customWidth="1"/>
    <col min="11266" max="11266" width="2.54296875" customWidth="1"/>
    <col min="11271" max="11272" width="4.54296875" customWidth="1"/>
    <col min="11274" max="11274" width="1.54296875" customWidth="1"/>
    <col min="11275" max="11278" width="2.54296875" customWidth="1"/>
    <col min="11279" max="11279" width="11.453125" customWidth="1"/>
    <col min="11280" max="11280" width="2.54296875" customWidth="1"/>
    <col min="11281" max="11281" width="13.1796875" customWidth="1"/>
    <col min="11521" max="11521" width="4.54296875" customWidth="1"/>
    <col min="11522" max="11522" width="2.54296875" customWidth="1"/>
    <col min="11527" max="11528" width="4.54296875" customWidth="1"/>
    <col min="11530" max="11530" width="1.54296875" customWidth="1"/>
    <col min="11531" max="11534" width="2.54296875" customWidth="1"/>
    <col min="11535" max="11535" width="11.453125" customWidth="1"/>
    <col min="11536" max="11536" width="2.54296875" customWidth="1"/>
    <col min="11537" max="11537" width="13.1796875" customWidth="1"/>
    <col min="11777" max="11777" width="4.54296875" customWidth="1"/>
    <col min="11778" max="11778" width="2.54296875" customWidth="1"/>
    <col min="11783" max="11784" width="4.54296875" customWidth="1"/>
    <col min="11786" max="11786" width="1.54296875" customWidth="1"/>
    <col min="11787" max="11790" width="2.54296875" customWidth="1"/>
    <col min="11791" max="11791" width="11.453125" customWidth="1"/>
    <col min="11792" max="11792" width="2.54296875" customWidth="1"/>
    <col min="11793" max="11793" width="13.1796875" customWidth="1"/>
    <col min="12033" max="12033" width="4.54296875" customWidth="1"/>
    <col min="12034" max="12034" width="2.54296875" customWidth="1"/>
    <col min="12039" max="12040" width="4.54296875" customWidth="1"/>
    <col min="12042" max="12042" width="1.54296875" customWidth="1"/>
    <col min="12043" max="12046" width="2.54296875" customWidth="1"/>
    <col min="12047" max="12047" width="11.453125" customWidth="1"/>
    <col min="12048" max="12048" width="2.54296875" customWidth="1"/>
    <col min="12049" max="12049" width="13.1796875" customWidth="1"/>
    <col min="12289" max="12289" width="4.54296875" customWidth="1"/>
    <col min="12290" max="12290" width="2.54296875" customWidth="1"/>
    <col min="12295" max="12296" width="4.54296875" customWidth="1"/>
    <col min="12298" max="12298" width="1.54296875" customWidth="1"/>
    <col min="12299" max="12302" width="2.54296875" customWidth="1"/>
    <col min="12303" max="12303" width="11.453125" customWidth="1"/>
    <col min="12304" max="12304" width="2.54296875" customWidth="1"/>
    <col min="12305" max="12305" width="13.1796875" customWidth="1"/>
    <col min="12545" max="12545" width="4.54296875" customWidth="1"/>
    <col min="12546" max="12546" width="2.54296875" customWidth="1"/>
    <col min="12551" max="12552" width="4.54296875" customWidth="1"/>
    <col min="12554" max="12554" width="1.54296875" customWidth="1"/>
    <col min="12555" max="12558" width="2.54296875" customWidth="1"/>
    <col min="12559" max="12559" width="11.453125" customWidth="1"/>
    <col min="12560" max="12560" width="2.54296875" customWidth="1"/>
    <col min="12561" max="12561" width="13.1796875" customWidth="1"/>
    <col min="12801" max="12801" width="4.54296875" customWidth="1"/>
    <col min="12802" max="12802" width="2.54296875" customWidth="1"/>
    <col min="12807" max="12808" width="4.54296875" customWidth="1"/>
    <col min="12810" max="12810" width="1.54296875" customWidth="1"/>
    <col min="12811" max="12814" width="2.54296875" customWidth="1"/>
    <col min="12815" max="12815" width="11.453125" customWidth="1"/>
    <col min="12816" max="12816" width="2.54296875" customWidth="1"/>
    <col min="12817" max="12817" width="13.1796875" customWidth="1"/>
    <col min="13057" max="13057" width="4.54296875" customWidth="1"/>
    <col min="13058" max="13058" width="2.54296875" customWidth="1"/>
    <col min="13063" max="13064" width="4.54296875" customWidth="1"/>
    <col min="13066" max="13066" width="1.54296875" customWidth="1"/>
    <col min="13067" max="13070" width="2.54296875" customWidth="1"/>
    <col min="13071" max="13071" width="11.453125" customWidth="1"/>
    <col min="13072" max="13072" width="2.54296875" customWidth="1"/>
    <col min="13073" max="13073" width="13.1796875" customWidth="1"/>
    <col min="13313" max="13313" width="4.54296875" customWidth="1"/>
    <col min="13314" max="13314" width="2.54296875" customWidth="1"/>
    <col min="13319" max="13320" width="4.54296875" customWidth="1"/>
    <col min="13322" max="13322" width="1.54296875" customWidth="1"/>
    <col min="13323" max="13326" width="2.54296875" customWidth="1"/>
    <col min="13327" max="13327" width="11.453125" customWidth="1"/>
    <col min="13328" max="13328" width="2.54296875" customWidth="1"/>
    <col min="13329" max="13329" width="13.1796875" customWidth="1"/>
    <col min="13569" max="13569" width="4.54296875" customWidth="1"/>
    <col min="13570" max="13570" width="2.54296875" customWidth="1"/>
    <col min="13575" max="13576" width="4.54296875" customWidth="1"/>
    <col min="13578" max="13578" width="1.54296875" customWidth="1"/>
    <col min="13579" max="13582" width="2.54296875" customWidth="1"/>
    <col min="13583" max="13583" width="11.453125" customWidth="1"/>
    <col min="13584" max="13584" width="2.54296875" customWidth="1"/>
    <col min="13585" max="13585" width="13.1796875" customWidth="1"/>
    <col min="13825" max="13825" width="4.54296875" customWidth="1"/>
    <col min="13826" max="13826" width="2.54296875" customWidth="1"/>
    <col min="13831" max="13832" width="4.54296875" customWidth="1"/>
    <col min="13834" max="13834" width="1.54296875" customWidth="1"/>
    <col min="13835" max="13838" width="2.54296875" customWidth="1"/>
    <col min="13839" max="13839" width="11.453125" customWidth="1"/>
    <col min="13840" max="13840" width="2.54296875" customWidth="1"/>
    <col min="13841" max="13841" width="13.1796875" customWidth="1"/>
    <col min="14081" max="14081" width="4.54296875" customWidth="1"/>
    <col min="14082" max="14082" width="2.54296875" customWidth="1"/>
    <col min="14087" max="14088" width="4.54296875" customWidth="1"/>
    <col min="14090" max="14090" width="1.54296875" customWidth="1"/>
    <col min="14091" max="14094" width="2.54296875" customWidth="1"/>
    <col min="14095" max="14095" width="11.453125" customWidth="1"/>
    <col min="14096" max="14096" width="2.54296875" customWidth="1"/>
    <col min="14097" max="14097" width="13.1796875" customWidth="1"/>
    <col min="14337" max="14337" width="4.54296875" customWidth="1"/>
    <col min="14338" max="14338" width="2.54296875" customWidth="1"/>
    <col min="14343" max="14344" width="4.54296875" customWidth="1"/>
    <col min="14346" max="14346" width="1.54296875" customWidth="1"/>
    <col min="14347" max="14350" width="2.54296875" customWidth="1"/>
    <col min="14351" max="14351" width="11.453125" customWidth="1"/>
    <col min="14352" max="14352" width="2.54296875" customWidth="1"/>
    <col min="14353" max="14353" width="13.1796875" customWidth="1"/>
    <col min="14593" max="14593" width="4.54296875" customWidth="1"/>
    <col min="14594" max="14594" width="2.54296875" customWidth="1"/>
    <col min="14599" max="14600" width="4.54296875" customWidth="1"/>
    <col min="14602" max="14602" width="1.54296875" customWidth="1"/>
    <col min="14603" max="14606" width="2.54296875" customWidth="1"/>
    <col min="14607" max="14607" width="11.453125" customWidth="1"/>
    <col min="14608" max="14608" width="2.54296875" customWidth="1"/>
    <col min="14609" max="14609" width="13.1796875" customWidth="1"/>
    <col min="14849" max="14849" width="4.54296875" customWidth="1"/>
    <col min="14850" max="14850" width="2.54296875" customWidth="1"/>
    <col min="14855" max="14856" width="4.54296875" customWidth="1"/>
    <col min="14858" max="14858" width="1.54296875" customWidth="1"/>
    <col min="14859" max="14862" width="2.54296875" customWidth="1"/>
    <col min="14863" max="14863" width="11.453125" customWidth="1"/>
    <col min="14864" max="14864" width="2.54296875" customWidth="1"/>
    <col min="14865" max="14865" width="13.1796875" customWidth="1"/>
    <col min="15105" max="15105" width="4.54296875" customWidth="1"/>
    <col min="15106" max="15106" width="2.54296875" customWidth="1"/>
    <col min="15111" max="15112" width="4.54296875" customWidth="1"/>
    <col min="15114" max="15114" width="1.54296875" customWidth="1"/>
    <col min="15115" max="15118" width="2.54296875" customWidth="1"/>
    <col min="15119" max="15119" width="11.453125" customWidth="1"/>
    <col min="15120" max="15120" width="2.54296875" customWidth="1"/>
    <col min="15121" max="15121" width="13.1796875" customWidth="1"/>
    <col min="15361" max="15361" width="4.54296875" customWidth="1"/>
    <col min="15362" max="15362" width="2.54296875" customWidth="1"/>
    <col min="15367" max="15368" width="4.54296875" customWidth="1"/>
    <col min="15370" max="15370" width="1.54296875" customWidth="1"/>
    <col min="15371" max="15374" width="2.54296875" customWidth="1"/>
    <col min="15375" max="15375" width="11.453125" customWidth="1"/>
    <col min="15376" max="15376" width="2.54296875" customWidth="1"/>
    <col min="15377" max="15377" width="13.1796875" customWidth="1"/>
    <col min="15617" max="15617" width="4.54296875" customWidth="1"/>
    <col min="15618" max="15618" width="2.54296875" customWidth="1"/>
    <col min="15623" max="15624" width="4.54296875" customWidth="1"/>
    <col min="15626" max="15626" width="1.54296875" customWidth="1"/>
    <col min="15627" max="15630" width="2.54296875" customWidth="1"/>
    <col min="15631" max="15631" width="11.453125" customWidth="1"/>
    <col min="15632" max="15632" width="2.54296875" customWidth="1"/>
    <col min="15633" max="15633" width="13.1796875" customWidth="1"/>
    <col min="15873" max="15873" width="4.54296875" customWidth="1"/>
    <col min="15874" max="15874" width="2.54296875" customWidth="1"/>
    <col min="15879" max="15880" width="4.54296875" customWidth="1"/>
    <col min="15882" max="15882" width="1.54296875" customWidth="1"/>
    <col min="15883" max="15886" width="2.54296875" customWidth="1"/>
    <col min="15887" max="15887" width="11.453125" customWidth="1"/>
    <col min="15888" max="15888" width="2.54296875" customWidth="1"/>
    <col min="15889" max="15889" width="13.1796875" customWidth="1"/>
    <col min="16129" max="16129" width="4.54296875" customWidth="1"/>
    <col min="16130" max="16130" width="2.54296875" customWidth="1"/>
    <col min="16135" max="16136" width="4.54296875" customWidth="1"/>
    <col min="16138" max="16138" width="1.54296875" customWidth="1"/>
    <col min="16139" max="16142" width="2.54296875" customWidth="1"/>
    <col min="16143" max="16143" width="11.453125" customWidth="1"/>
    <col min="16144" max="16144" width="2.54296875" customWidth="1"/>
    <col min="16145" max="16145" width="13.1796875" customWidth="1"/>
  </cols>
  <sheetData>
    <row r="1" spans="1:21" ht="10" customHeight="1" x14ac:dyDescent="0.25">
      <c r="A1" s="407" t="s">
        <v>255</v>
      </c>
      <c r="B1" s="189"/>
      <c r="C1" s="221"/>
      <c r="D1" s="221"/>
      <c r="E1" s="221"/>
      <c r="F1" s="221"/>
      <c r="G1" s="408"/>
      <c r="H1" s="409" t="s">
        <v>133</v>
      </c>
      <c r="I1" s="221"/>
      <c r="J1" s="221"/>
      <c r="K1" s="221"/>
      <c r="L1" s="189"/>
      <c r="M1" s="221"/>
      <c r="N1" s="221"/>
      <c r="O1" s="221" t="s">
        <v>70</v>
      </c>
      <c r="P1" s="221"/>
      <c r="Q1" s="410"/>
      <c r="R1" s="75"/>
      <c r="S1" s="75"/>
      <c r="T1" s="75"/>
      <c r="U1" s="75"/>
    </row>
    <row r="2" spans="1:21" ht="10" customHeight="1" x14ac:dyDescent="0.3">
      <c r="A2" s="411" t="s">
        <v>70</v>
      </c>
      <c r="B2" s="182"/>
      <c r="C2" s="182"/>
      <c r="D2" s="182"/>
      <c r="E2" s="182"/>
      <c r="F2" s="182"/>
      <c r="G2" s="182"/>
      <c r="H2" s="182"/>
      <c r="I2" s="182"/>
      <c r="J2" s="182"/>
      <c r="K2" s="182"/>
      <c r="L2" s="182"/>
      <c r="M2" s="182"/>
      <c r="N2" s="412"/>
      <c r="O2" s="182"/>
      <c r="P2" s="412"/>
      <c r="Q2" s="413"/>
      <c r="R2" s="75"/>
      <c r="S2" s="75"/>
      <c r="T2" s="75"/>
      <c r="U2" s="75"/>
    </row>
    <row r="3" spans="1:21" ht="10" customHeight="1" x14ac:dyDescent="0.3">
      <c r="A3" s="414"/>
      <c r="B3" s="92" t="s">
        <v>217</v>
      </c>
      <c r="C3" s="94"/>
      <c r="D3" s="94"/>
      <c r="E3" s="94"/>
      <c r="F3" s="204" t="s">
        <v>218</v>
      </c>
      <c r="H3" s="182"/>
      <c r="I3" s="182"/>
      <c r="J3" s="182"/>
      <c r="K3" s="182"/>
      <c r="L3" s="182"/>
      <c r="M3" s="182"/>
      <c r="N3" s="415" t="s">
        <v>146</v>
      </c>
      <c r="O3" s="416"/>
      <c r="P3" s="92" t="s">
        <v>256</v>
      </c>
      <c r="Q3" s="227"/>
      <c r="R3" s="75"/>
      <c r="S3" s="75"/>
      <c r="T3" s="75"/>
      <c r="U3" s="75"/>
    </row>
    <row r="4" spans="1:21" ht="10" customHeight="1" x14ac:dyDescent="0.3">
      <c r="A4" s="417"/>
      <c r="B4" s="418"/>
      <c r="C4" s="418"/>
      <c r="D4" s="418"/>
      <c r="E4" s="418"/>
      <c r="F4" s="418"/>
      <c r="G4" s="418"/>
      <c r="H4" s="418"/>
      <c r="I4" s="418"/>
      <c r="J4" s="418"/>
      <c r="K4" s="418"/>
      <c r="L4" s="418"/>
      <c r="M4" s="418"/>
      <c r="N4" s="419" t="s">
        <v>99</v>
      </c>
      <c r="O4" s="420"/>
      <c r="P4" s="421"/>
      <c r="Q4" s="422"/>
      <c r="R4" s="75"/>
      <c r="S4" s="75"/>
      <c r="T4" s="75"/>
      <c r="U4" s="75"/>
    </row>
    <row r="5" spans="1:21" ht="10.5" customHeight="1" x14ac:dyDescent="0.3">
      <c r="A5" s="423">
        <v>1400</v>
      </c>
      <c r="B5" s="133" t="s">
        <v>257</v>
      </c>
      <c r="C5" s="94"/>
      <c r="D5" s="94"/>
      <c r="E5" s="94"/>
      <c r="F5" s="94"/>
      <c r="G5" s="94"/>
      <c r="H5" s="94"/>
      <c r="I5" s="94"/>
      <c r="J5" s="94"/>
      <c r="K5" s="94"/>
      <c r="L5" s="94"/>
      <c r="M5" s="77"/>
      <c r="N5" s="192"/>
      <c r="O5" s="95"/>
      <c r="P5" s="77"/>
      <c r="Q5" s="95"/>
      <c r="R5" s="75"/>
      <c r="S5" s="75"/>
      <c r="T5" s="75"/>
      <c r="U5" s="75"/>
    </row>
    <row r="6" spans="1:21" ht="13" x14ac:dyDescent="0.3">
      <c r="A6" s="424">
        <v>1401</v>
      </c>
      <c r="B6" s="133" t="s">
        <v>258</v>
      </c>
      <c r="C6" s="280"/>
      <c r="D6" s="280"/>
      <c r="E6" s="133" t="s">
        <v>103</v>
      </c>
      <c r="F6" s="94"/>
      <c r="G6" s="425"/>
      <c r="H6" s="425"/>
      <c r="I6" s="133" t="s">
        <v>104</v>
      </c>
      <c r="J6" s="133" t="s">
        <v>70</v>
      </c>
      <c r="K6" s="94"/>
      <c r="L6" s="238"/>
      <c r="M6" s="77"/>
      <c r="N6" s="145" t="s">
        <v>70</v>
      </c>
      <c r="O6" s="142">
        <v>0</v>
      </c>
      <c r="P6" s="374" t="s">
        <v>70</v>
      </c>
      <c r="Q6" s="144"/>
      <c r="R6" s="75"/>
      <c r="S6" s="75"/>
      <c r="T6" s="75"/>
      <c r="U6" s="75"/>
    </row>
    <row r="7" spans="1:21" ht="13" x14ac:dyDescent="0.3">
      <c r="A7" s="424">
        <v>1402</v>
      </c>
      <c r="B7" s="133" t="s">
        <v>259</v>
      </c>
      <c r="C7" s="165"/>
      <c r="D7" s="165"/>
      <c r="E7" s="165"/>
      <c r="F7" s="165"/>
      <c r="G7" s="165"/>
      <c r="H7" s="165"/>
      <c r="I7" s="165"/>
      <c r="J7" s="165"/>
      <c r="K7" s="165"/>
      <c r="L7" s="165"/>
      <c r="M7" s="77"/>
      <c r="N7" s="177"/>
      <c r="O7" s="154">
        <v>0</v>
      </c>
      <c r="P7" s="375"/>
      <c r="Q7" s="146"/>
      <c r="R7" s="75"/>
      <c r="S7" s="75"/>
      <c r="T7" s="75"/>
      <c r="U7" s="75"/>
    </row>
    <row r="8" spans="1:21" ht="13" x14ac:dyDescent="0.3">
      <c r="A8" s="426">
        <v>1403</v>
      </c>
      <c r="B8" s="133" t="s">
        <v>260</v>
      </c>
      <c r="C8" s="94"/>
      <c r="D8" s="94"/>
      <c r="E8" s="94"/>
      <c r="F8" s="94"/>
      <c r="G8" s="94"/>
      <c r="H8" s="94"/>
      <c r="I8" s="94"/>
      <c r="J8" s="94"/>
      <c r="K8" s="94"/>
      <c r="L8" s="94"/>
      <c r="M8" s="94"/>
      <c r="N8" s="252"/>
      <c r="O8" s="154">
        <v>0</v>
      </c>
      <c r="P8" s="94"/>
      <c r="Q8" s="108"/>
    </row>
    <row r="9" spans="1:21" ht="8.15" customHeight="1" x14ac:dyDescent="0.3">
      <c r="A9" s="427"/>
      <c r="B9" s="77"/>
      <c r="C9" s="77"/>
      <c r="D9" s="77"/>
      <c r="E9" s="77"/>
      <c r="F9" s="77"/>
      <c r="G9" s="77"/>
      <c r="H9" s="77"/>
      <c r="I9" s="77"/>
      <c r="J9" s="77"/>
      <c r="K9" s="77"/>
      <c r="L9" s="77"/>
      <c r="M9" s="77"/>
      <c r="N9" s="134"/>
      <c r="O9" s="147"/>
      <c r="P9" s="94"/>
      <c r="Q9" s="108"/>
      <c r="R9" s="75"/>
      <c r="S9" s="75"/>
      <c r="T9" s="75"/>
      <c r="U9" s="75"/>
    </row>
    <row r="10" spans="1:21" ht="13.5" thickBot="1" x14ac:dyDescent="0.35">
      <c r="A10" s="427"/>
      <c r="B10" s="77"/>
      <c r="C10" s="77"/>
      <c r="D10" s="77"/>
      <c r="E10" s="77"/>
      <c r="F10" s="77"/>
      <c r="G10" s="217" t="s">
        <v>261</v>
      </c>
      <c r="H10" s="277"/>
      <c r="I10" s="94"/>
      <c r="J10" s="94"/>
      <c r="K10" s="94"/>
      <c r="L10" s="94"/>
      <c r="M10" s="94"/>
      <c r="N10" s="428"/>
      <c r="O10" s="279">
        <f>O6+O7</f>
        <v>0</v>
      </c>
      <c r="P10" s="429"/>
      <c r="Q10" s="279"/>
      <c r="R10" s="75"/>
      <c r="S10" s="75"/>
      <c r="T10" s="75"/>
      <c r="U10" s="75"/>
    </row>
    <row r="11" spans="1:21" ht="8.15" customHeight="1" thickTop="1" x14ac:dyDescent="0.3">
      <c r="A11" s="427"/>
      <c r="B11" s="77"/>
      <c r="C11" s="77"/>
      <c r="D11" s="77"/>
      <c r="E11" s="77"/>
      <c r="F11" s="77"/>
      <c r="G11" s="77"/>
      <c r="H11" s="77"/>
      <c r="I11" s="77"/>
      <c r="J11" s="77"/>
      <c r="K11" s="77"/>
      <c r="L11" s="77"/>
      <c r="M11" s="77"/>
      <c r="N11" s="134"/>
      <c r="O11" s="147"/>
      <c r="P11" s="94"/>
      <c r="Q11" s="108"/>
      <c r="R11" s="75"/>
      <c r="S11" s="75"/>
      <c r="T11" s="75"/>
      <c r="U11" s="75"/>
    </row>
    <row r="12" spans="1:21" ht="10.5" customHeight="1" x14ac:dyDescent="0.3">
      <c r="A12" s="423" t="s">
        <v>262</v>
      </c>
      <c r="B12" s="133" t="s">
        <v>263</v>
      </c>
      <c r="C12" s="77"/>
      <c r="D12" s="77"/>
      <c r="E12" s="77"/>
      <c r="F12" s="77"/>
      <c r="G12" s="77"/>
      <c r="H12" s="77"/>
      <c r="I12" s="77"/>
      <c r="J12" s="77"/>
      <c r="K12" s="77"/>
      <c r="L12" s="77"/>
      <c r="M12" s="77"/>
      <c r="N12" s="134"/>
      <c r="O12" s="147"/>
      <c r="P12" s="94"/>
      <c r="Q12" s="108"/>
      <c r="R12" s="75"/>
      <c r="S12" s="75"/>
      <c r="T12" s="75"/>
      <c r="U12" s="75"/>
    </row>
    <row r="13" spans="1:21" ht="13" x14ac:dyDescent="0.3">
      <c r="A13" s="424">
        <v>1501</v>
      </c>
      <c r="B13" s="133"/>
      <c r="C13" s="165" t="s">
        <v>547</v>
      </c>
      <c r="D13" s="165"/>
      <c r="E13" s="430"/>
      <c r="F13" s="165"/>
      <c r="G13" s="165"/>
      <c r="H13" s="165"/>
      <c r="I13" s="165"/>
      <c r="J13" s="165"/>
      <c r="K13" s="165"/>
      <c r="L13" s="165"/>
      <c r="M13" s="77"/>
      <c r="N13" s="145" t="s">
        <v>70</v>
      </c>
      <c r="O13" s="142">
        <v>0</v>
      </c>
      <c r="P13" s="374" t="s">
        <v>70</v>
      </c>
      <c r="Q13" s="144"/>
      <c r="R13" s="75"/>
      <c r="S13" s="75"/>
      <c r="T13" s="75"/>
      <c r="U13" s="75"/>
    </row>
    <row r="14" spans="1:21" ht="13" x14ac:dyDescent="0.3">
      <c r="A14" s="424">
        <v>1502</v>
      </c>
      <c r="B14" s="133"/>
      <c r="C14" s="165" t="s">
        <v>547</v>
      </c>
      <c r="D14" s="165"/>
      <c r="E14" s="165"/>
      <c r="F14" s="165"/>
      <c r="G14" s="165"/>
      <c r="H14" s="165"/>
      <c r="I14" s="165"/>
      <c r="J14" s="165"/>
      <c r="K14" s="165"/>
      <c r="L14" s="165"/>
      <c r="M14" s="77"/>
      <c r="N14" s="177"/>
      <c r="O14" s="154">
        <v>0</v>
      </c>
      <c r="P14" s="375"/>
      <c r="Q14" s="146"/>
      <c r="R14" s="75"/>
      <c r="S14" s="75"/>
      <c r="T14" s="75"/>
      <c r="U14" s="75"/>
    </row>
    <row r="15" spans="1:21" ht="13" x14ac:dyDescent="0.3">
      <c r="A15" s="424">
        <v>1503</v>
      </c>
      <c r="B15" s="133"/>
      <c r="C15" s="165" t="s">
        <v>547</v>
      </c>
      <c r="D15" s="165"/>
      <c r="E15" s="165"/>
      <c r="F15" s="165"/>
      <c r="G15" s="165"/>
      <c r="H15" s="165"/>
      <c r="I15" s="165"/>
      <c r="J15" s="165"/>
      <c r="K15" s="165"/>
      <c r="L15" s="165"/>
      <c r="M15" s="77"/>
      <c r="N15" s="177"/>
      <c r="O15" s="154">
        <v>0</v>
      </c>
      <c r="P15" s="375"/>
      <c r="Q15" s="146"/>
      <c r="R15" s="75"/>
      <c r="S15" s="75"/>
      <c r="T15" s="75"/>
      <c r="U15" s="75"/>
    </row>
    <row r="16" spans="1:21" ht="13" x14ac:dyDescent="0.3">
      <c r="A16" s="424" t="s">
        <v>264</v>
      </c>
      <c r="B16" s="133"/>
      <c r="C16" s="165" t="s">
        <v>265</v>
      </c>
      <c r="D16" s="165"/>
      <c r="E16" s="165"/>
      <c r="F16" s="165"/>
      <c r="G16" s="165"/>
      <c r="H16" s="165"/>
      <c r="I16" s="165"/>
      <c r="J16" s="165"/>
      <c r="K16" s="165"/>
      <c r="L16" s="165"/>
      <c r="M16" s="77"/>
      <c r="N16" s="177"/>
      <c r="O16" s="154">
        <v>0</v>
      </c>
      <c r="P16" s="375"/>
      <c r="Q16" s="146"/>
      <c r="R16" s="75"/>
      <c r="S16" s="75"/>
      <c r="T16" s="75"/>
      <c r="U16" s="75"/>
    </row>
    <row r="17" spans="1:21" ht="13" x14ac:dyDescent="0.3">
      <c r="A17" s="424">
        <v>1512</v>
      </c>
      <c r="B17" s="133" t="s">
        <v>232</v>
      </c>
      <c r="C17" s="165" t="s">
        <v>547</v>
      </c>
      <c r="D17" s="165"/>
      <c r="E17" s="165"/>
      <c r="F17" s="165"/>
      <c r="G17" s="165"/>
      <c r="H17" s="165"/>
      <c r="I17" s="165"/>
      <c r="J17" s="165"/>
      <c r="K17" s="165"/>
      <c r="L17" s="165"/>
      <c r="M17" s="77"/>
      <c r="N17" s="177"/>
      <c r="O17" s="154">
        <v>0</v>
      </c>
      <c r="P17" s="375"/>
      <c r="Q17" s="146"/>
      <c r="R17" s="75"/>
      <c r="S17" s="75"/>
      <c r="T17" s="75"/>
      <c r="U17" s="75"/>
    </row>
    <row r="18" spans="1:21" ht="13" x14ac:dyDescent="0.3">
      <c r="A18" s="426">
        <v>1513</v>
      </c>
      <c r="B18" s="133" t="s">
        <v>266</v>
      </c>
      <c r="C18" s="94"/>
      <c r="D18" s="94"/>
      <c r="E18" s="94"/>
      <c r="F18" s="94"/>
      <c r="G18" s="94"/>
      <c r="H18" s="94"/>
      <c r="I18" s="94"/>
      <c r="J18" s="94"/>
      <c r="K18" s="94"/>
      <c r="L18" s="94"/>
      <c r="M18" s="94"/>
      <c r="N18" s="252"/>
      <c r="O18" s="154">
        <v>0</v>
      </c>
      <c r="P18" s="94"/>
      <c r="Q18" s="108"/>
    </row>
    <row r="19" spans="1:21" ht="8.15" customHeight="1" x14ac:dyDescent="0.3">
      <c r="A19" s="427"/>
      <c r="B19" s="77"/>
      <c r="C19" s="77"/>
      <c r="D19" s="77"/>
      <c r="E19" s="77"/>
      <c r="F19" s="77"/>
      <c r="G19" s="77"/>
      <c r="H19" s="77"/>
      <c r="I19" s="77"/>
      <c r="J19" s="77"/>
      <c r="K19" s="77"/>
      <c r="L19" s="77"/>
      <c r="M19" s="77"/>
      <c r="N19" s="134"/>
      <c r="O19" s="161"/>
      <c r="P19" s="94"/>
      <c r="Q19" s="108"/>
      <c r="R19" s="75"/>
      <c r="S19" s="75"/>
      <c r="T19" s="75"/>
      <c r="U19" s="75"/>
    </row>
    <row r="20" spans="1:21" ht="13" x14ac:dyDescent="0.3">
      <c r="A20" s="427"/>
      <c r="B20" s="77"/>
      <c r="C20" s="77"/>
      <c r="D20" s="77"/>
      <c r="E20" s="77"/>
      <c r="F20" s="77"/>
      <c r="G20" s="217" t="s">
        <v>267</v>
      </c>
      <c r="H20" s="277"/>
      <c r="I20" s="94"/>
      <c r="J20" s="94"/>
      <c r="K20" s="94"/>
      <c r="L20" s="94"/>
      <c r="M20" s="94"/>
      <c r="N20" s="134"/>
      <c r="O20" s="431">
        <f>SUM(O13:O17)</f>
        <v>0</v>
      </c>
      <c r="P20" s="94"/>
      <c r="Q20" s="431"/>
      <c r="R20" s="75"/>
      <c r="S20" s="75"/>
      <c r="T20" s="75"/>
      <c r="U20" s="75"/>
    </row>
    <row r="21" spans="1:21" ht="8.15" customHeight="1" thickBot="1" x14ac:dyDescent="0.35">
      <c r="A21" s="432"/>
      <c r="B21" s="433"/>
      <c r="C21" s="433"/>
      <c r="D21" s="433"/>
      <c r="E21" s="433"/>
      <c r="F21" s="433"/>
      <c r="G21" s="434"/>
      <c r="H21" s="434"/>
      <c r="I21" s="434"/>
      <c r="J21" s="434"/>
      <c r="K21" s="434"/>
      <c r="L21" s="434"/>
      <c r="M21" s="434"/>
      <c r="N21" s="435" t="s">
        <v>70</v>
      </c>
      <c r="O21" s="436"/>
      <c r="P21" s="437" t="s">
        <v>70</v>
      </c>
      <c r="Q21" s="436"/>
      <c r="R21" s="75"/>
      <c r="S21" s="75"/>
      <c r="T21" s="75"/>
      <c r="U21" s="75"/>
    </row>
    <row r="22" spans="1:21" ht="8.15" customHeight="1" thickTop="1" x14ac:dyDescent="0.3">
      <c r="A22" s="427"/>
      <c r="B22" s="438"/>
      <c r="C22" s="438"/>
      <c r="D22" s="438"/>
      <c r="E22" s="438"/>
      <c r="F22" s="438"/>
      <c r="G22" s="438"/>
      <c r="H22" s="438"/>
      <c r="I22" s="438"/>
      <c r="J22" s="438"/>
      <c r="K22" s="438"/>
      <c r="L22" s="438"/>
      <c r="M22" s="438"/>
      <c r="N22" s="438"/>
      <c r="O22" s="439"/>
      <c r="P22" s="438"/>
      <c r="Q22" s="440"/>
      <c r="R22" s="75"/>
      <c r="S22" s="75"/>
      <c r="T22" s="75"/>
      <c r="U22" s="75"/>
    </row>
    <row r="23" spans="1:21" ht="13" x14ac:dyDescent="0.3">
      <c r="A23" s="441" t="s">
        <v>268</v>
      </c>
      <c r="B23" s="86"/>
      <c r="C23" s="86"/>
      <c r="D23" s="86"/>
      <c r="E23" s="89"/>
      <c r="F23" s="89"/>
      <c r="G23" s="89"/>
      <c r="H23" s="89"/>
      <c r="I23" s="89"/>
      <c r="J23" s="89"/>
      <c r="K23" s="89"/>
      <c r="L23" s="89"/>
      <c r="M23" s="86"/>
      <c r="N23" s="86"/>
      <c r="O23" s="442"/>
      <c r="P23" s="86"/>
      <c r="Q23" s="443"/>
      <c r="R23" s="75"/>
      <c r="S23" s="75"/>
      <c r="T23" s="75"/>
      <c r="U23" s="75"/>
    </row>
    <row r="24" spans="1:21" ht="8.15" customHeight="1" thickBot="1" x14ac:dyDescent="0.35">
      <c r="A24" s="432"/>
      <c r="B24" s="433"/>
      <c r="C24" s="433"/>
      <c r="D24" s="433"/>
      <c r="E24" s="433"/>
      <c r="F24" s="433"/>
      <c r="G24" s="433"/>
      <c r="H24" s="433"/>
      <c r="I24" s="433"/>
      <c r="J24" s="433"/>
      <c r="K24" s="433"/>
      <c r="L24" s="433"/>
      <c r="M24" s="433"/>
      <c r="N24" s="433"/>
      <c r="O24" s="444"/>
      <c r="P24" s="433"/>
      <c r="Q24" s="445"/>
      <c r="R24" s="75"/>
      <c r="S24" s="75"/>
      <c r="T24" s="75"/>
      <c r="U24" s="75"/>
    </row>
    <row r="25" spans="1:21" ht="13.5" thickTop="1" x14ac:dyDescent="0.3">
      <c r="A25" s="446"/>
      <c r="B25" s="133" t="s">
        <v>269</v>
      </c>
      <c r="C25" s="94"/>
      <c r="D25" s="94"/>
      <c r="E25" s="94"/>
      <c r="F25" s="94"/>
      <c r="G25" s="94"/>
      <c r="H25" s="94"/>
      <c r="I25" s="94"/>
      <c r="J25" s="94"/>
      <c r="K25" s="94"/>
      <c r="L25" s="94"/>
      <c r="M25" s="94"/>
      <c r="N25" s="145" t="s">
        <v>70</v>
      </c>
      <c r="O25" s="144">
        <f>'Sheet 2'!O60+'Sheet 3'!O37+'Sheet 3'!O44+'Sheet 3'!O55+'Sheet 4'!O10+'Sheet 4'!O20</f>
        <v>0</v>
      </c>
      <c r="P25" s="205" t="s">
        <v>70</v>
      </c>
      <c r="Q25" s="144"/>
      <c r="R25" s="75"/>
      <c r="S25" s="75"/>
      <c r="T25" s="75"/>
      <c r="U25" s="75"/>
    </row>
    <row r="26" spans="1:21" ht="13" x14ac:dyDescent="0.3">
      <c r="A26" s="446"/>
      <c r="B26" s="133" t="s">
        <v>270</v>
      </c>
      <c r="C26" s="94"/>
      <c r="D26" s="94"/>
      <c r="E26" s="94"/>
      <c r="F26" s="94"/>
      <c r="G26" s="94"/>
      <c r="H26" s="94"/>
      <c r="I26" s="94"/>
      <c r="J26" s="447"/>
      <c r="K26" s="94"/>
      <c r="L26" s="94"/>
      <c r="M26" s="94"/>
      <c r="N26" s="134"/>
      <c r="O26" s="431"/>
      <c r="P26" s="94"/>
      <c r="Q26" s="431"/>
      <c r="R26" s="75"/>
      <c r="S26" s="75"/>
      <c r="T26" s="75"/>
      <c r="U26" s="75"/>
    </row>
    <row r="27" spans="1:21" ht="13" x14ac:dyDescent="0.3">
      <c r="A27" s="446"/>
      <c r="B27" s="133" t="s">
        <v>271</v>
      </c>
      <c r="C27" s="94"/>
      <c r="D27" s="94"/>
      <c r="E27" s="94"/>
      <c r="F27" s="94"/>
      <c r="G27" s="94"/>
      <c r="H27" s="94"/>
      <c r="I27" s="239">
        <v>0</v>
      </c>
      <c r="J27" s="448"/>
      <c r="K27" s="448"/>
      <c r="L27" s="448"/>
      <c r="M27" s="133" t="s">
        <v>70</v>
      </c>
      <c r="N27" s="134"/>
      <c r="O27" s="147"/>
      <c r="P27" s="94"/>
      <c r="Q27" s="147"/>
      <c r="R27" s="75"/>
      <c r="S27" s="75"/>
      <c r="T27" s="75"/>
      <c r="U27" s="75"/>
    </row>
    <row r="28" spans="1:21" ht="13" x14ac:dyDescent="0.3">
      <c r="A28" s="446"/>
      <c r="B28" s="133" t="s">
        <v>272</v>
      </c>
      <c r="C28" s="94"/>
      <c r="D28" s="94"/>
      <c r="E28" s="94"/>
      <c r="F28" s="94"/>
      <c r="G28" s="94"/>
      <c r="H28" s="94"/>
      <c r="I28" s="240">
        <v>0</v>
      </c>
      <c r="J28" s="375"/>
      <c r="K28" s="375"/>
      <c r="L28" s="375"/>
      <c r="M28" s="133" t="s">
        <v>70</v>
      </c>
      <c r="N28" s="134"/>
      <c r="O28" s="147"/>
      <c r="P28" s="94"/>
      <c r="Q28" s="147"/>
      <c r="R28" s="75"/>
      <c r="S28" s="75"/>
      <c r="T28" s="75"/>
      <c r="U28" s="75"/>
    </row>
    <row r="29" spans="1:21" ht="13" x14ac:dyDescent="0.3">
      <c r="A29" s="446"/>
      <c r="B29" s="133" t="s">
        <v>273</v>
      </c>
      <c r="C29" s="94"/>
      <c r="D29" s="94"/>
      <c r="E29" s="265" t="s">
        <v>274</v>
      </c>
      <c r="F29" s="449">
        <v>0</v>
      </c>
      <c r="G29" s="450"/>
      <c r="H29" s="133"/>
      <c r="M29" s="133" t="s">
        <v>70</v>
      </c>
      <c r="N29" s="134"/>
      <c r="O29" s="147"/>
      <c r="P29" s="94"/>
      <c r="Q29" s="147"/>
      <c r="R29" s="75"/>
      <c r="S29" s="75"/>
      <c r="T29" s="75"/>
      <c r="U29" s="75"/>
    </row>
    <row r="30" spans="1:21" ht="13" x14ac:dyDescent="0.3">
      <c r="A30" s="446"/>
      <c r="B30" s="133"/>
      <c r="C30" s="94"/>
      <c r="D30" s="94"/>
      <c r="E30" s="94" t="s">
        <v>275</v>
      </c>
      <c r="F30" s="449">
        <v>0</v>
      </c>
      <c r="G30" s="450"/>
      <c r="H30" s="94"/>
      <c r="I30" s="451"/>
      <c r="J30" s="238"/>
      <c r="K30" s="238"/>
      <c r="L30" s="238"/>
      <c r="M30" s="133"/>
      <c r="N30" s="134"/>
      <c r="O30" s="147"/>
      <c r="P30" s="94"/>
      <c r="Q30" s="147"/>
      <c r="R30" s="75"/>
      <c r="S30" s="75"/>
      <c r="T30" s="75"/>
      <c r="U30" s="75"/>
    </row>
    <row r="31" spans="1:21" ht="13" x14ac:dyDescent="0.3">
      <c r="A31" s="446"/>
      <c r="B31" s="133"/>
      <c r="C31" s="94"/>
      <c r="D31" s="94"/>
      <c r="E31" s="94" t="s">
        <v>276</v>
      </c>
      <c r="F31" s="449">
        <v>0</v>
      </c>
      <c r="G31" s="450"/>
      <c r="H31" s="94"/>
      <c r="I31" s="451"/>
      <c r="J31" s="238"/>
      <c r="K31" s="238"/>
      <c r="L31" s="238"/>
      <c r="M31" s="133"/>
      <c r="N31" s="134"/>
      <c r="O31" s="147"/>
      <c r="P31" s="94"/>
      <c r="Q31" s="147"/>
      <c r="R31" s="75"/>
      <c r="S31" s="75"/>
      <c r="T31" s="75"/>
      <c r="U31" s="75"/>
    </row>
    <row r="32" spans="1:21" ht="13" x14ac:dyDescent="0.3">
      <c r="A32" s="446"/>
      <c r="B32" s="133"/>
      <c r="C32" s="94"/>
      <c r="D32" s="94"/>
      <c r="E32" s="94" t="s">
        <v>277</v>
      </c>
      <c r="F32" s="449">
        <v>0</v>
      </c>
      <c r="G32" s="450"/>
      <c r="H32" s="94"/>
      <c r="I32" s="451"/>
      <c r="J32" s="238"/>
      <c r="K32" s="238"/>
      <c r="L32" s="238"/>
      <c r="M32" s="133"/>
      <c r="N32" s="134"/>
      <c r="O32" s="147"/>
      <c r="P32" s="94"/>
      <c r="Q32" s="147"/>
      <c r="R32" s="75"/>
      <c r="S32" s="75"/>
      <c r="T32" s="75"/>
      <c r="U32" s="75"/>
    </row>
    <row r="33" spans="1:21" ht="13" x14ac:dyDescent="0.3">
      <c r="A33" s="446"/>
      <c r="B33" s="133"/>
      <c r="C33" s="94"/>
      <c r="D33" s="94"/>
      <c r="E33" s="94" t="s">
        <v>278</v>
      </c>
      <c r="F33" s="452">
        <v>0</v>
      </c>
      <c r="G33" s="453"/>
      <c r="H33" s="94"/>
      <c r="I33" s="451"/>
      <c r="J33" s="238"/>
      <c r="K33" s="238"/>
      <c r="L33" s="238"/>
      <c r="M33" s="133"/>
      <c r="N33" s="134"/>
      <c r="O33" s="147"/>
      <c r="P33" s="94"/>
      <c r="Q33" s="147"/>
      <c r="R33" s="75"/>
      <c r="S33" s="75"/>
      <c r="T33" s="75"/>
      <c r="U33" s="75"/>
    </row>
    <row r="34" spans="1:21" ht="13" x14ac:dyDescent="0.3">
      <c r="A34" s="446"/>
      <c r="B34" s="133"/>
      <c r="C34" s="94"/>
      <c r="D34" s="94"/>
      <c r="E34" s="94" t="s">
        <v>279</v>
      </c>
      <c r="F34" s="452">
        <v>0</v>
      </c>
      <c r="G34" s="453"/>
      <c r="H34" s="94"/>
      <c r="I34" s="451"/>
      <c r="J34" s="238"/>
      <c r="K34" s="238"/>
      <c r="L34" s="238"/>
      <c r="M34" s="133"/>
      <c r="N34" s="134"/>
      <c r="O34" s="147"/>
      <c r="P34" s="94"/>
      <c r="Q34" s="147"/>
      <c r="R34" s="75"/>
      <c r="S34" s="75"/>
      <c r="T34" s="75"/>
      <c r="U34" s="75"/>
    </row>
    <row r="35" spans="1:21" ht="13" x14ac:dyDescent="0.3">
      <c r="A35" s="446"/>
      <c r="B35" s="133"/>
      <c r="C35" s="94"/>
      <c r="D35" s="94" t="s">
        <v>280</v>
      </c>
      <c r="E35" s="94"/>
      <c r="F35" s="454"/>
      <c r="G35" s="94"/>
      <c r="H35" s="94"/>
      <c r="I35" s="455">
        <f>SUM(F29:F34)</f>
        <v>0</v>
      </c>
      <c r="J35" s="456"/>
      <c r="K35" s="456"/>
      <c r="L35" s="375"/>
      <c r="M35" s="133"/>
      <c r="N35" s="134"/>
      <c r="O35" s="147"/>
      <c r="P35" s="94"/>
      <c r="Q35" s="147"/>
      <c r="R35" s="75"/>
      <c r="S35" s="75"/>
      <c r="T35" s="75"/>
      <c r="U35" s="75"/>
    </row>
    <row r="36" spans="1:21" ht="12" customHeight="1" x14ac:dyDescent="0.3">
      <c r="A36" s="446"/>
      <c r="B36" s="133" t="s">
        <v>281</v>
      </c>
      <c r="C36" s="94"/>
      <c r="D36" s="94"/>
      <c r="E36" s="94"/>
      <c r="F36" s="94"/>
      <c r="G36" s="94"/>
      <c r="H36" s="94"/>
      <c r="I36" s="152"/>
      <c r="J36" s="94"/>
      <c r="K36" s="94"/>
      <c r="L36" s="94"/>
      <c r="M36" s="94"/>
      <c r="N36" s="145" t="s">
        <v>70</v>
      </c>
      <c r="O36" s="144">
        <f>I27+I28+I35</f>
        <v>0</v>
      </c>
      <c r="P36" s="374" t="s">
        <v>70</v>
      </c>
      <c r="Q36" s="144"/>
      <c r="R36" s="75"/>
      <c r="S36" s="75"/>
      <c r="T36" s="75"/>
      <c r="U36" s="75"/>
    </row>
    <row r="37" spans="1:21" ht="13" x14ac:dyDescent="0.3">
      <c r="A37" s="446"/>
      <c r="B37" s="133" t="s">
        <v>282</v>
      </c>
      <c r="C37" s="94"/>
      <c r="D37" s="94"/>
      <c r="E37" s="94"/>
      <c r="F37" s="94"/>
      <c r="G37" s="94"/>
      <c r="H37" s="94"/>
      <c r="I37" s="94"/>
      <c r="J37" s="94"/>
      <c r="K37" s="94"/>
      <c r="L37" s="94"/>
      <c r="M37" s="133" t="s">
        <v>70</v>
      </c>
      <c r="N37" s="145" t="s">
        <v>70</v>
      </c>
      <c r="O37" s="144">
        <f>O25-O36</f>
        <v>0</v>
      </c>
      <c r="P37" s="374" t="s">
        <v>70</v>
      </c>
      <c r="Q37" s="144"/>
      <c r="R37" s="75"/>
      <c r="S37" s="75"/>
      <c r="T37" s="75"/>
      <c r="U37" s="75"/>
    </row>
    <row r="38" spans="1:21" ht="13" x14ac:dyDescent="0.3">
      <c r="A38" s="446"/>
      <c r="B38" s="133" t="s">
        <v>591</v>
      </c>
      <c r="C38" s="94"/>
      <c r="D38" s="94"/>
      <c r="E38" s="94"/>
      <c r="F38" s="94"/>
      <c r="G38" s="94"/>
      <c r="H38" s="133"/>
      <c r="I38" s="457"/>
      <c r="J38" s="133"/>
      <c r="L38" s="378"/>
      <c r="M38" s="133" t="s">
        <v>70</v>
      </c>
      <c r="N38" s="145" t="s">
        <v>70</v>
      </c>
      <c r="O38" s="144">
        <v>0</v>
      </c>
      <c r="P38" s="374" t="s">
        <v>70</v>
      </c>
      <c r="Q38" s="144"/>
      <c r="R38" s="75"/>
      <c r="S38" s="75"/>
      <c r="T38" s="75"/>
      <c r="U38" s="75"/>
    </row>
    <row r="39" spans="1:21" ht="13" x14ac:dyDescent="0.3">
      <c r="A39" s="446"/>
      <c r="B39" s="133" t="s">
        <v>284</v>
      </c>
      <c r="C39" s="94"/>
      <c r="D39" s="94"/>
      <c r="E39" s="94"/>
      <c r="F39" s="94"/>
      <c r="G39" s="94"/>
      <c r="H39" s="133" t="s">
        <v>283</v>
      </c>
      <c r="J39" s="133"/>
      <c r="L39" s="378"/>
      <c r="M39" s="133" t="s">
        <v>70</v>
      </c>
      <c r="N39" s="145" t="s">
        <v>70</v>
      </c>
      <c r="O39" s="144">
        <f>O43+O42</f>
        <v>0</v>
      </c>
      <c r="P39" s="374" t="s">
        <v>70</v>
      </c>
      <c r="Q39" s="144"/>
      <c r="R39" s="75"/>
      <c r="S39" s="75"/>
      <c r="T39" s="75"/>
      <c r="U39" s="75"/>
    </row>
    <row r="40" spans="1:21" ht="13" x14ac:dyDescent="0.3">
      <c r="A40" s="446"/>
      <c r="B40" s="94"/>
      <c r="C40" s="458" t="s">
        <v>285</v>
      </c>
      <c r="D40" s="77"/>
      <c r="E40" s="136"/>
      <c r="F40" s="136"/>
      <c r="G40" s="136"/>
      <c r="H40" s="136"/>
      <c r="I40" s="136"/>
      <c r="J40" s="94"/>
      <c r="K40" s="94"/>
      <c r="L40" s="94"/>
      <c r="M40" s="94"/>
      <c r="N40" s="134"/>
      <c r="O40" s="161"/>
      <c r="P40" s="152"/>
      <c r="Q40" s="161"/>
      <c r="R40" s="75"/>
      <c r="S40" s="75"/>
      <c r="T40" s="75"/>
      <c r="U40" s="75"/>
    </row>
    <row r="41" spans="1:21" ht="13" x14ac:dyDescent="0.3">
      <c r="A41" s="427"/>
      <c r="B41" s="77"/>
      <c r="C41" s="77"/>
      <c r="D41" s="156" t="s">
        <v>286</v>
      </c>
      <c r="F41" s="79"/>
      <c r="G41" s="79"/>
      <c r="H41" s="79"/>
      <c r="I41" s="77"/>
      <c r="J41" s="77"/>
      <c r="K41" s="77"/>
      <c r="L41" s="77"/>
      <c r="M41" s="77"/>
      <c r="N41" s="192"/>
      <c r="O41" s="459"/>
      <c r="P41" s="460"/>
      <c r="Q41" s="459"/>
      <c r="R41" s="75"/>
      <c r="S41" s="75"/>
      <c r="T41" s="75"/>
      <c r="U41" s="75"/>
    </row>
    <row r="42" spans="1:21" ht="13" x14ac:dyDescent="0.3">
      <c r="A42" s="446"/>
      <c r="B42" s="133" t="s">
        <v>287</v>
      </c>
      <c r="C42" s="94"/>
      <c r="D42" s="94"/>
      <c r="E42" s="94"/>
      <c r="F42" s="94"/>
      <c r="G42" s="94"/>
      <c r="H42" s="94"/>
      <c r="I42" s="457">
        <v>0</v>
      </c>
      <c r="J42" s="133"/>
      <c r="K42" s="94"/>
      <c r="L42" s="133"/>
      <c r="M42" s="133" t="s">
        <v>70</v>
      </c>
      <c r="N42" s="145" t="s">
        <v>70</v>
      </c>
      <c r="O42" s="144">
        <f>O43*I42</f>
        <v>0</v>
      </c>
      <c r="P42" s="374" t="s">
        <v>70</v>
      </c>
      <c r="Q42" s="144"/>
      <c r="R42" s="75"/>
      <c r="S42" s="75"/>
      <c r="T42" s="75"/>
      <c r="U42" s="75"/>
    </row>
    <row r="43" spans="1:21" ht="13" x14ac:dyDescent="0.3">
      <c r="A43" s="446"/>
      <c r="B43" s="133" t="s">
        <v>288</v>
      </c>
      <c r="C43" s="94"/>
      <c r="D43" s="94"/>
      <c r="E43" s="94"/>
      <c r="F43" s="94"/>
      <c r="G43" s="94"/>
      <c r="H43" s="94"/>
      <c r="I43" s="457" t="s">
        <v>70</v>
      </c>
      <c r="J43" s="94"/>
      <c r="K43" s="94"/>
      <c r="L43" s="94"/>
      <c r="M43" s="133" t="s">
        <v>70</v>
      </c>
      <c r="N43" s="145" t="s">
        <v>70</v>
      </c>
      <c r="O43" s="142">
        <f>O37-O38</f>
        <v>0</v>
      </c>
      <c r="P43" s="374" t="s">
        <v>70</v>
      </c>
      <c r="Q43" s="144"/>
      <c r="R43" s="75"/>
      <c r="S43" s="75"/>
      <c r="T43" s="75"/>
      <c r="U43" s="75"/>
    </row>
    <row r="44" spans="1:21" ht="13" x14ac:dyDescent="0.3">
      <c r="A44" s="461"/>
      <c r="B44" s="205" t="s">
        <v>289</v>
      </c>
      <c r="C44" s="104"/>
      <c r="D44" s="104"/>
      <c r="E44" s="104"/>
      <c r="F44" s="462" t="s">
        <v>290</v>
      </c>
      <c r="G44" s="104"/>
      <c r="H44" s="104"/>
      <c r="I44" s="104"/>
      <c r="J44" s="104"/>
      <c r="K44" s="104"/>
      <c r="L44" s="104"/>
      <c r="M44" s="104"/>
      <c r="N44" s="145" t="s">
        <v>70</v>
      </c>
      <c r="O44" s="142">
        <v>0</v>
      </c>
      <c r="P44" s="374" t="s">
        <v>70</v>
      </c>
      <c r="Q44" s="144"/>
      <c r="R44" s="75"/>
      <c r="S44" s="75"/>
      <c r="T44" s="75"/>
      <c r="U44" s="75"/>
    </row>
    <row r="45" spans="1:21" ht="10" customHeight="1" thickBot="1" x14ac:dyDescent="0.35">
      <c r="A45" s="427"/>
      <c r="B45" s="204" t="s">
        <v>291</v>
      </c>
      <c r="C45" s="77"/>
      <c r="D45" s="77"/>
      <c r="E45" s="77"/>
      <c r="F45" s="77"/>
      <c r="G45" s="77"/>
      <c r="H45" s="77"/>
      <c r="I45" s="77"/>
      <c r="J45" s="77"/>
      <c r="K45" s="77"/>
      <c r="L45" s="77"/>
      <c r="M45" s="77"/>
      <c r="N45" s="77"/>
      <c r="O45" s="463"/>
      <c r="P45" s="77"/>
      <c r="Q45" s="95"/>
      <c r="R45" s="75"/>
      <c r="S45" s="75"/>
      <c r="T45" s="75"/>
      <c r="U45" s="75"/>
    </row>
    <row r="46" spans="1:21" ht="13.5" thickTop="1" x14ac:dyDescent="0.3">
      <c r="A46" s="464" t="s">
        <v>292</v>
      </c>
      <c r="B46" s="465"/>
      <c r="C46" s="465"/>
      <c r="D46" s="465"/>
      <c r="E46" s="465"/>
      <c r="F46" s="466"/>
      <c r="G46" s="466"/>
      <c r="H46" s="466"/>
      <c r="I46" s="466"/>
      <c r="J46" s="465"/>
      <c r="K46" s="465"/>
      <c r="L46" s="465"/>
      <c r="M46" s="465"/>
      <c r="N46" s="465"/>
      <c r="O46" s="467"/>
      <c r="P46" s="465"/>
      <c r="Q46" s="468"/>
      <c r="R46" s="75"/>
      <c r="S46" s="75"/>
      <c r="T46" s="75"/>
      <c r="U46" s="75"/>
    </row>
    <row r="47" spans="1:21" ht="8.15" customHeight="1" thickBot="1" x14ac:dyDescent="0.35">
      <c r="A47" s="432"/>
      <c r="B47" s="433"/>
      <c r="C47" s="433"/>
      <c r="D47" s="433"/>
      <c r="E47" s="433"/>
      <c r="F47" s="433"/>
      <c r="G47" s="433"/>
      <c r="H47" s="433"/>
      <c r="I47" s="433"/>
      <c r="J47" s="433"/>
      <c r="K47" s="433"/>
      <c r="L47" s="433"/>
      <c r="M47" s="433"/>
      <c r="N47" s="433"/>
      <c r="O47" s="444"/>
      <c r="P47" s="433"/>
      <c r="Q47" s="445"/>
      <c r="R47" s="75"/>
      <c r="S47" s="75"/>
      <c r="T47" s="75"/>
      <c r="U47" s="75"/>
    </row>
    <row r="48" spans="1:21" ht="13.5" thickTop="1" x14ac:dyDescent="0.3">
      <c r="A48" s="427"/>
      <c r="B48" s="469" t="s">
        <v>293</v>
      </c>
      <c r="C48" s="470"/>
      <c r="D48" s="470"/>
      <c r="E48" s="470"/>
      <c r="F48" s="470"/>
      <c r="G48" s="470"/>
      <c r="H48" s="470"/>
      <c r="I48" s="470"/>
      <c r="J48" s="470"/>
      <c r="K48" s="470"/>
      <c r="L48" s="470"/>
      <c r="M48" s="470"/>
      <c r="N48" s="470"/>
      <c r="O48" s="471"/>
      <c r="P48" s="470"/>
      <c r="Q48" s="472"/>
      <c r="R48" s="75"/>
      <c r="S48" s="75"/>
      <c r="T48" s="75"/>
      <c r="U48" s="75"/>
    </row>
    <row r="49" spans="1:21" ht="8.15" customHeight="1" x14ac:dyDescent="0.3">
      <c r="A49" s="427"/>
      <c r="B49" s="470"/>
      <c r="C49" s="470"/>
      <c r="D49" s="470"/>
      <c r="E49" s="470"/>
      <c r="F49" s="470"/>
      <c r="G49" s="470"/>
      <c r="H49" s="470"/>
      <c r="I49" s="470"/>
      <c r="J49" s="470"/>
      <c r="K49" s="470"/>
      <c r="L49" s="470"/>
      <c r="M49" s="470"/>
      <c r="N49" s="470"/>
      <c r="O49" s="471"/>
      <c r="P49" s="470"/>
      <c r="Q49" s="472"/>
      <c r="R49" s="75"/>
      <c r="S49" s="75"/>
      <c r="T49" s="75"/>
      <c r="U49" s="75"/>
    </row>
    <row r="50" spans="1:21" ht="13" x14ac:dyDescent="0.3">
      <c r="A50" s="427"/>
      <c r="B50" s="469" t="s">
        <v>294</v>
      </c>
      <c r="C50" s="96"/>
      <c r="D50" s="96"/>
      <c r="E50" s="96"/>
      <c r="F50" s="96"/>
      <c r="G50" s="96"/>
      <c r="H50" s="96"/>
      <c r="I50" s="96"/>
      <c r="J50" s="96"/>
      <c r="K50" s="96"/>
      <c r="L50" s="96"/>
      <c r="M50" s="96"/>
      <c r="N50" s="96"/>
      <c r="O50" s="473"/>
      <c r="P50" s="96"/>
      <c r="Q50" s="474"/>
      <c r="R50" s="75"/>
      <c r="S50" s="75"/>
      <c r="T50" s="75"/>
      <c r="U50" s="75"/>
    </row>
    <row r="51" spans="1:21" ht="13" x14ac:dyDescent="0.3">
      <c r="A51" s="427"/>
      <c r="B51" s="469" t="s">
        <v>295</v>
      </c>
      <c r="C51" s="96"/>
      <c r="D51" s="96"/>
      <c r="E51" s="96"/>
      <c r="F51" s="96"/>
      <c r="G51" s="96"/>
      <c r="H51" s="96"/>
      <c r="I51" s="96"/>
      <c r="J51" s="96"/>
      <c r="K51" s="96"/>
      <c r="L51" s="96"/>
      <c r="M51" s="96"/>
      <c r="N51" s="96"/>
      <c r="O51" s="473"/>
      <c r="P51" s="96"/>
      <c r="Q51" s="474"/>
      <c r="R51" s="75"/>
      <c r="S51" s="75"/>
      <c r="T51" s="75"/>
      <c r="U51" s="75"/>
    </row>
    <row r="52" spans="1:21" ht="13" x14ac:dyDescent="0.3">
      <c r="A52" s="427"/>
      <c r="B52" s="469" t="s">
        <v>296</v>
      </c>
      <c r="C52" s="96"/>
      <c r="D52" s="96"/>
      <c r="E52" s="96"/>
      <c r="F52" s="96"/>
      <c r="G52" s="96"/>
      <c r="H52" s="96"/>
      <c r="I52" s="96"/>
      <c r="J52" s="96"/>
      <c r="K52" s="96"/>
      <c r="L52" s="96"/>
      <c r="M52" s="96"/>
      <c r="N52" s="96"/>
      <c r="O52" s="473"/>
      <c r="P52" s="96"/>
      <c r="Q52" s="474"/>
      <c r="R52" s="75"/>
      <c r="S52" s="75"/>
      <c r="T52" s="75"/>
      <c r="U52" s="75"/>
    </row>
    <row r="53" spans="1:21" ht="8.15" customHeight="1" x14ac:dyDescent="0.3">
      <c r="A53" s="427"/>
      <c r="B53" s="470"/>
      <c r="C53" s="470"/>
      <c r="D53" s="470"/>
      <c r="E53" s="470"/>
      <c r="F53" s="470"/>
      <c r="G53" s="470"/>
      <c r="H53" s="470"/>
      <c r="I53" s="470"/>
      <c r="J53" s="470"/>
      <c r="K53" s="470"/>
      <c r="L53" s="470"/>
      <c r="M53" s="470"/>
      <c r="N53" s="470"/>
      <c r="O53" s="471"/>
      <c r="P53" s="470"/>
      <c r="Q53" s="472"/>
      <c r="R53" s="75"/>
      <c r="S53" s="75"/>
      <c r="T53" s="75"/>
      <c r="U53" s="75"/>
    </row>
    <row r="54" spans="1:21" ht="13" x14ac:dyDescent="0.3">
      <c r="A54" s="427"/>
      <c r="B54" s="469" t="s">
        <v>297</v>
      </c>
      <c r="C54" s="470"/>
      <c r="D54" s="470"/>
      <c r="E54" s="470"/>
      <c r="F54" s="470"/>
      <c r="G54" s="470"/>
      <c r="H54" s="470"/>
      <c r="I54" s="470"/>
      <c r="J54" s="470"/>
      <c r="K54" s="470"/>
      <c r="L54" s="475"/>
      <c r="M54" s="470"/>
      <c r="N54" s="470"/>
      <c r="O54" s="471"/>
      <c r="P54" s="470"/>
      <c r="Q54" s="472"/>
      <c r="R54" s="75"/>
      <c r="S54" s="75"/>
      <c r="T54" s="75"/>
      <c r="U54" s="75"/>
    </row>
    <row r="55" spans="1:21" ht="13" x14ac:dyDescent="0.3">
      <c r="A55" s="427"/>
      <c r="B55" s="469" t="s">
        <v>298</v>
      </c>
      <c r="C55" s="470"/>
      <c r="D55" s="470"/>
      <c r="E55" s="470"/>
      <c r="F55" s="470"/>
      <c r="G55" s="470"/>
      <c r="H55" s="470"/>
      <c r="I55" s="470"/>
      <c r="J55" s="470"/>
      <c r="K55" s="470"/>
      <c r="L55" s="470"/>
      <c r="M55" s="470"/>
      <c r="N55" s="471"/>
      <c r="O55" s="470"/>
      <c r="P55" s="470"/>
      <c r="Q55" s="472"/>
      <c r="R55" s="75"/>
      <c r="S55" s="75"/>
      <c r="T55" s="75"/>
      <c r="U55" s="75"/>
    </row>
    <row r="56" spans="1:21" ht="13" x14ac:dyDescent="0.3">
      <c r="A56" s="427"/>
      <c r="B56" s="469" t="s">
        <v>299</v>
      </c>
      <c r="C56" s="470"/>
      <c r="D56" s="470"/>
      <c r="E56" s="470"/>
      <c r="F56" s="470"/>
      <c r="G56" s="470"/>
      <c r="H56" s="470"/>
      <c r="I56" s="470"/>
      <c r="J56" s="470"/>
      <c r="K56" s="470"/>
      <c r="L56" s="470"/>
      <c r="M56" s="470"/>
      <c r="N56" s="471"/>
      <c r="O56" s="470"/>
      <c r="P56" s="470"/>
      <c r="Q56" s="472"/>
      <c r="R56" s="75"/>
      <c r="S56" s="75"/>
      <c r="T56" s="75"/>
      <c r="U56" s="75"/>
    </row>
    <row r="57" spans="1:21" ht="8.15" customHeight="1" x14ac:dyDescent="0.3">
      <c r="A57" s="427"/>
      <c r="B57" s="470"/>
      <c r="C57" s="470"/>
      <c r="D57" s="470"/>
      <c r="E57" s="470"/>
      <c r="F57" s="470"/>
      <c r="G57" s="470"/>
      <c r="H57" s="470"/>
      <c r="I57" s="470"/>
      <c r="J57" s="470"/>
      <c r="K57" s="470"/>
      <c r="L57" s="470"/>
      <c r="M57" s="470"/>
      <c r="N57" s="471"/>
      <c r="O57" s="470"/>
      <c r="P57" s="470"/>
      <c r="Q57" s="472"/>
      <c r="R57" s="75"/>
      <c r="S57" s="75"/>
      <c r="T57" s="75"/>
      <c r="U57" s="75"/>
    </row>
    <row r="58" spans="1:21" ht="13" x14ac:dyDescent="0.3">
      <c r="A58" s="427"/>
      <c r="B58" s="469" t="s">
        <v>300</v>
      </c>
      <c r="C58" s="470"/>
      <c r="D58" s="470"/>
      <c r="E58" s="470"/>
      <c r="F58" s="470"/>
      <c r="G58" s="470"/>
      <c r="H58" s="470"/>
      <c r="I58" s="470"/>
      <c r="J58" s="470"/>
      <c r="K58" s="470"/>
      <c r="L58" s="470"/>
      <c r="M58" s="470"/>
      <c r="N58" s="471"/>
      <c r="O58" s="470"/>
      <c r="P58" s="470"/>
      <c r="Q58" s="472"/>
      <c r="R58" s="75"/>
      <c r="S58" s="75"/>
      <c r="T58" s="75"/>
      <c r="U58" s="75"/>
    </row>
    <row r="59" spans="1:21" ht="13" x14ac:dyDescent="0.3">
      <c r="A59" s="427"/>
      <c r="B59" s="469" t="s">
        <v>301</v>
      </c>
      <c r="C59" s="470"/>
      <c r="D59" s="470"/>
      <c r="E59" s="470"/>
      <c r="F59" s="470"/>
      <c r="G59" s="470"/>
      <c r="H59" s="470"/>
      <c r="I59" s="470"/>
      <c r="J59" s="470"/>
      <c r="K59" s="470"/>
      <c r="L59" s="470"/>
      <c r="M59" s="470"/>
      <c r="N59" s="471"/>
      <c r="O59" s="470"/>
      <c r="P59" s="470"/>
      <c r="Q59" s="472"/>
      <c r="R59" s="75"/>
      <c r="S59" s="75"/>
      <c r="T59" s="75"/>
      <c r="U59" s="75"/>
    </row>
    <row r="60" spans="1:21" ht="8.15" customHeight="1" x14ac:dyDescent="0.3">
      <c r="A60" s="427"/>
      <c r="B60" s="470"/>
      <c r="C60" s="470"/>
      <c r="D60" s="470"/>
      <c r="E60" s="470"/>
      <c r="F60" s="470"/>
      <c r="G60" s="470"/>
      <c r="H60" s="470"/>
      <c r="I60" s="470"/>
      <c r="J60" s="470"/>
      <c r="K60" s="470"/>
      <c r="L60" s="470"/>
      <c r="M60" s="470"/>
      <c r="N60" s="471"/>
      <c r="O60" s="470"/>
      <c r="P60" s="470"/>
      <c r="Q60" s="472"/>
      <c r="R60" s="75"/>
      <c r="S60" s="75"/>
      <c r="T60" s="75"/>
      <c r="U60" s="75"/>
    </row>
    <row r="61" spans="1:21" ht="13" x14ac:dyDescent="0.3">
      <c r="A61" s="427"/>
      <c r="B61" s="470"/>
      <c r="C61" s="476"/>
      <c r="D61" s="477"/>
      <c r="E61" s="470"/>
      <c r="F61" s="470"/>
      <c r="G61" s="478"/>
      <c r="H61" s="478"/>
      <c r="I61" s="478"/>
      <c r="J61" s="478"/>
      <c r="K61" s="478"/>
      <c r="L61" s="478"/>
      <c r="M61" s="478"/>
      <c r="N61" s="479"/>
      <c r="O61" s="478"/>
      <c r="P61" s="478"/>
      <c r="Q61" s="472"/>
      <c r="R61" s="75"/>
      <c r="S61" s="75"/>
      <c r="T61" s="75"/>
      <c r="U61" s="75"/>
    </row>
    <row r="62" spans="1:21" ht="13" x14ac:dyDescent="0.3">
      <c r="A62" s="427"/>
      <c r="B62" s="470"/>
      <c r="C62" s="480" t="s">
        <v>302</v>
      </c>
      <c r="D62" s="90"/>
      <c r="E62" s="470"/>
      <c r="F62" s="470"/>
      <c r="G62" s="480" t="s">
        <v>303</v>
      </c>
      <c r="H62" s="480"/>
      <c r="I62" s="480"/>
      <c r="J62" s="90"/>
      <c r="K62" s="480"/>
      <c r="L62" s="480"/>
      <c r="M62" s="480"/>
      <c r="N62" s="481"/>
      <c r="O62" s="480"/>
      <c r="P62" s="480"/>
      <c r="Q62" s="472"/>
      <c r="R62" s="75"/>
      <c r="S62" s="75"/>
      <c r="T62" s="75"/>
      <c r="U62" s="75"/>
    </row>
    <row r="63" spans="1:21" ht="11.25" customHeight="1" x14ac:dyDescent="0.3">
      <c r="A63" s="427"/>
      <c r="B63" s="470"/>
      <c r="C63" s="470"/>
      <c r="D63" s="470"/>
      <c r="E63" s="470"/>
      <c r="F63" s="470"/>
      <c r="G63" s="573"/>
      <c r="H63" s="573"/>
      <c r="I63" s="573"/>
      <c r="J63" s="573"/>
      <c r="K63" s="573"/>
      <c r="L63" s="573"/>
      <c r="M63" s="573"/>
      <c r="N63" s="573"/>
      <c r="O63" s="573"/>
      <c r="P63" s="573"/>
      <c r="Q63" s="472"/>
      <c r="R63" s="75"/>
      <c r="S63" s="75"/>
      <c r="T63" s="75"/>
      <c r="U63" s="75"/>
    </row>
    <row r="64" spans="1:21" ht="13" x14ac:dyDescent="0.3">
      <c r="A64" s="427"/>
      <c r="B64" s="470"/>
      <c r="C64" s="476"/>
      <c r="D64" s="477"/>
      <c r="E64" s="470"/>
      <c r="F64" s="470"/>
      <c r="G64" s="478"/>
      <c r="H64" s="478"/>
      <c r="I64" s="478"/>
      <c r="J64" s="478"/>
      <c r="K64" s="478"/>
      <c r="L64" s="478"/>
      <c r="M64" s="478"/>
      <c r="N64" s="478"/>
      <c r="O64" s="478"/>
      <c r="P64" s="478"/>
      <c r="Q64" s="472"/>
      <c r="R64" s="75"/>
      <c r="S64" s="75"/>
      <c r="T64" s="75"/>
      <c r="U64" s="75"/>
    </row>
    <row r="65" spans="1:21" ht="13" x14ac:dyDescent="0.3">
      <c r="A65" s="427"/>
      <c r="B65" s="470"/>
      <c r="C65" s="480" t="s">
        <v>302</v>
      </c>
      <c r="D65" s="90"/>
      <c r="E65" s="470"/>
      <c r="F65" s="470"/>
      <c r="G65" s="480" t="s">
        <v>304</v>
      </c>
      <c r="H65" s="480"/>
      <c r="I65" s="480"/>
      <c r="J65" s="90"/>
      <c r="K65" s="480"/>
      <c r="L65" s="482"/>
      <c r="M65" s="480"/>
      <c r="N65" s="480"/>
      <c r="O65" s="480"/>
      <c r="P65" s="480"/>
      <c r="Q65" s="472"/>
      <c r="R65" s="75"/>
      <c r="S65" s="75"/>
      <c r="T65" s="75"/>
      <c r="U65" s="75"/>
    </row>
    <row r="66" spans="1:21" ht="13" x14ac:dyDescent="0.3">
      <c r="A66" s="427"/>
      <c r="B66" s="470"/>
      <c r="C66" s="480"/>
      <c r="D66" s="90"/>
      <c r="E66" s="470"/>
      <c r="F66" s="470"/>
      <c r="G66" s="573"/>
      <c r="H66" s="573"/>
      <c r="I66" s="573"/>
      <c r="J66" s="573"/>
      <c r="K66" s="573"/>
      <c r="L66" s="573"/>
      <c r="M66" s="573"/>
      <c r="N66" s="573"/>
      <c r="O66" s="573"/>
      <c r="P66" s="573"/>
      <c r="Q66" s="472"/>
      <c r="R66" s="75"/>
      <c r="S66" s="75"/>
      <c r="T66" s="75"/>
      <c r="U66" s="75"/>
    </row>
    <row r="67" spans="1:21" ht="13" x14ac:dyDescent="0.3">
      <c r="A67" s="427"/>
      <c r="B67" s="470"/>
      <c r="C67" s="483"/>
      <c r="D67" s="484"/>
      <c r="E67" s="484"/>
      <c r="F67" s="484"/>
      <c r="G67" s="484"/>
      <c r="H67" s="484"/>
      <c r="I67" s="484"/>
      <c r="J67" s="484"/>
      <c r="K67" s="484"/>
      <c r="L67" s="484"/>
      <c r="M67" s="484"/>
      <c r="N67" s="484"/>
      <c r="O67" s="484"/>
      <c r="P67" s="484"/>
      <c r="Q67" s="472"/>
      <c r="R67" s="75"/>
      <c r="S67" s="75"/>
      <c r="T67" s="75"/>
      <c r="U67" s="75"/>
    </row>
    <row r="68" spans="1:21" ht="13" x14ac:dyDescent="0.3">
      <c r="A68" s="427"/>
      <c r="B68" s="470"/>
      <c r="C68" s="480" t="s">
        <v>305</v>
      </c>
      <c r="D68" s="480"/>
      <c r="E68" s="485"/>
      <c r="F68" s="485"/>
      <c r="G68" s="485"/>
      <c r="H68" s="485"/>
      <c r="I68" s="485"/>
      <c r="J68" s="485"/>
      <c r="K68" s="485"/>
      <c r="L68" s="485"/>
      <c r="M68" s="480"/>
      <c r="N68" s="480"/>
      <c r="O68" s="486"/>
      <c r="P68" s="480"/>
      <c r="Q68" s="472"/>
      <c r="R68" s="75"/>
      <c r="S68" s="75"/>
      <c r="T68" s="75"/>
      <c r="U68" s="75"/>
    </row>
    <row r="69" spans="1:21" x14ac:dyDescent="0.25">
      <c r="A69" s="414"/>
      <c r="Q69" s="195"/>
    </row>
    <row r="70" spans="1:21" x14ac:dyDescent="0.25">
      <c r="A70" s="414"/>
      <c r="I70" s="487" t="s">
        <v>306</v>
      </c>
      <c r="O70" s="488"/>
      <c r="Q70" s="195"/>
    </row>
    <row r="71" spans="1:21" ht="8.15" customHeight="1" x14ac:dyDescent="0.25">
      <c r="A71" s="489"/>
      <c r="B71" s="30"/>
      <c r="C71" s="30"/>
      <c r="D71" s="30"/>
      <c r="E71" s="30"/>
      <c r="F71" s="30"/>
      <c r="G71" s="30"/>
      <c r="H71" s="30"/>
      <c r="I71" s="30"/>
      <c r="J71" s="30"/>
      <c r="K71" s="30"/>
      <c r="L71" s="30"/>
      <c r="M71" s="30"/>
      <c r="N71" s="30"/>
      <c r="O71" s="30"/>
      <c r="P71" s="30"/>
      <c r="Q71" s="200"/>
    </row>
    <row r="72" spans="1:21" ht="13" x14ac:dyDescent="0.3">
      <c r="B72" s="179"/>
      <c r="C72" s="156" t="s">
        <v>246</v>
      </c>
      <c r="D72" s="133"/>
      <c r="E72" s="156" t="s">
        <v>130</v>
      </c>
      <c r="F72" s="181"/>
      <c r="G72" s="218"/>
      <c r="H72" s="218"/>
      <c r="I72" s="179"/>
      <c r="J72" s="179"/>
      <c r="K72" s="179"/>
      <c r="L72" s="179"/>
      <c r="M72" s="179"/>
      <c r="N72" s="179"/>
      <c r="O72" s="92" t="s">
        <v>307</v>
      </c>
      <c r="P72" s="179"/>
    </row>
    <row r="75" spans="1:21" x14ac:dyDescent="0.25">
      <c r="H75" s="490"/>
    </row>
  </sheetData>
  <mergeCells count="2">
    <mergeCell ref="G63:P63"/>
    <mergeCell ref="G66:P66"/>
  </mergeCells>
  <printOptions horizontalCentered="1" verticalCentered="1"/>
  <pageMargins left="0.25" right="0.25" top="0.25" bottom="0.25" header="0.5" footer="0.5"/>
  <pageSetup scale="8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8E1DA-B1CA-4C6C-8EBA-382C175FFB9C}">
  <sheetPr>
    <pageSetUpPr fitToPage="1"/>
  </sheetPr>
  <dimension ref="B3:L37"/>
  <sheetViews>
    <sheetView showGridLines="0" topLeftCell="A16" workbookViewId="0">
      <selection activeCell="H31" sqref="H31"/>
    </sheetView>
  </sheetViews>
  <sheetFormatPr defaultRowHeight="12.5" x14ac:dyDescent="0.25"/>
  <cols>
    <col min="2" max="2" width="6.54296875" customWidth="1"/>
    <col min="3" max="3" width="4.1796875" customWidth="1"/>
    <col min="4" max="4" width="3.453125" customWidth="1"/>
    <col min="258" max="258" width="6.54296875" customWidth="1"/>
    <col min="259" max="259" width="4.1796875" customWidth="1"/>
    <col min="260" max="260" width="3.453125" customWidth="1"/>
    <col min="514" max="514" width="6.54296875" customWidth="1"/>
    <col min="515" max="515" width="4.1796875" customWidth="1"/>
    <col min="516" max="516" width="3.453125" customWidth="1"/>
    <col min="770" max="770" width="6.54296875" customWidth="1"/>
    <col min="771" max="771" width="4.1796875" customWidth="1"/>
    <col min="772" max="772" width="3.453125" customWidth="1"/>
    <col min="1026" max="1026" width="6.54296875" customWidth="1"/>
    <col min="1027" max="1027" width="4.1796875" customWidth="1"/>
    <col min="1028" max="1028" width="3.453125" customWidth="1"/>
    <col min="1282" max="1282" width="6.54296875" customWidth="1"/>
    <col min="1283" max="1283" width="4.1796875" customWidth="1"/>
    <col min="1284" max="1284" width="3.453125" customWidth="1"/>
    <col min="1538" max="1538" width="6.54296875" customWidth="1"/>
    <col min="1539" max="1539" width="4.1796875" customWidth="1"/>
    <col min="1540" max="1540" width="3.453125" customWidth="1"/>
    <col min="1794" max="1794" width="6.54296875" customWidth="1"/>
    <col min="1795" max="1795" width="4.1796875" customWidth="1"/>
    <col min="1796" max="1796" width="3.453125" customWidth="1"/>
    <col min="2050" max="2050" width="6.54296875" customWidth="1"/>
    <col min="2051" max="2051" width="4.1796875" customWidth="1"/>
    <col min="2052" max="2052" width="3.453125" customWidth="1"/>
    <col min="2306" max="2306" width="6.54296875" customWidth="1"/>
    <col min="2307" max="2307" width="4.1796875" customWidth="1"/>
    <col min="2308" max="2308" width="3.453125" customWidth="1"/>
    <col min="2562" max="2562" width="6.54296875" customWidth="1"/>
    <col min="2563" max="2563" width="4.1796875" customWidth="1"/>
    <col min="2564" max="2564" width="3.453125" customWidth="1"/>
    <col min="2818" max="2818" width="6.54296875" customWidth="1"/>
    <col min="2819" max="2819" width="4.1796875" customWidth="1"/>
    <col min="2820" max="2820" width="3.453125" customWidth="1"/>
    <col min="3074" max="3074" width="6.54296875" customWidth="1"/>
    <col min="3075" max="3075" width="4.1796875" customWidth="1"/>
    <col min="3076" max="3076" width="3.453125" customWidth="1"/>
    <col min="3330" max="3330" width="6.54296875" customWidth="1"/>
    <col min="3331" max="3331" width="4.1796875" customWidth="1"/>
    <col min="3332" max="3332" width="3.453125" customWidth="1"/>
    <col min="3586" max="3586" width="6.54296875" customWidth="1"/>
    <col min="3587" max="3587" width="4.1796875" customWidth="1"/>
    <col min="3588" max="3588" width="3.453125" customWidth="1"/>
    <col min="3842" max="3842" width="6.54296875" customWidth="1"/>
    <col min="3843" max="3843" width="4.1796875" customWidth="1"/>
    <col min="3844" max="3844" width="3.453125" customWidth="1"/>
    <col min="4098" max="4098" width="6.54296875" customWidth="1"/>
    <col min="4099" max="4099" width="4.1796875" customWidth="1"/>
    <col min="4100" max="4100" width="3.453125" customWidth="1"/>
    <col min="4354" max="4354" width="6.54296875" customWidth="1"/>
    <col min="4355" max="4355" width="4.1796875" customWidth="1"/>
    <col min="4356" max="4356" width="3.453125" customWidth="1"/>
    <col min="4610" max="4610" width="6.54296875" customWidth="1"/>
    <col min="4611" max="4611" width="4.1796875" customWidth="1"/>
    <col min="4612" max="4612" width="3.453125" customWidth="1"/>
    <col min="4866" max="4866" width="6.54296875" customWidth="1"/>
    <col min="4867" max="4867" width="4.1796875" customWidth="1"/>
    <col min="4868" max="4868" width="3.453125" customWidth="1"/>
    <col min="5122" max="5122" width="6.54296875" customWidth="1"/>
    <col min="5123" max="5123" width="4.1796875" customWidth="1"/>
    <col min="5124" max="5124" width="3.453125" customWidth="1"/>
    <col min="5378" max="5378" width="6.54296875" customWidth="1"/>
    <col min="5379" max="5379" width="4.1796875" customWidth="1"/>
    <col min="5380" max="5380" width="3.453125" customWidth="1"/>
    <col min="5634" max="5634" width="6.54296875" customWidth="1"/>
    <col min="5635" max="5635" width="4.1796875" customWidth="1"/>
    <col min="5636" max="5636" width="3.453125" customWidth="1"/>
    <col min="5890" max="5890" width="6.54296875" customWidth="1"/>
    <col min="5891" max="5891" width="4.1796875" customWidth="1"/>
    <col min="5892" max="5892" width="3.453125" customWidth="1"/>
    <col min="6146" max="6146" width="6.54296875" customWidth="1"/>
    <col min="6147" max="6147" width="4.1796875" customWidth="1"/>
    <col min="6148" max="6148" width="3.453125" customWidth="1"/>
    <col min="6402" max="6402" width="6.54296875" customWidth="1"/>
    <col min="6403" max="6403" width="4.1796875" customWidth="1"/>
    <col min="6404" max="6404" width="3.453125" customWidth="1"/>
    <col min="6658" max="6658" width="6.54296875" customWidth="1"/>
    <col min="6659" max="6659" width="4.1796875" customWidth="1"/>
    <col min="6660" max="6660" width="3.453125" customWidth="1"/>
    <col min="6914" max="6914" width="6.54296875" customWidth="1"/>
    <col min="6915" max="6915" width="4.1796875" customWidth="1"/>
    <col min="6916" max="6916" width="3.453125" customWidth="1"/>
    <col min="7170" max="7170" width="6.54296875" customWidth="1"/>
    <col min="7171" max="7171" width="4.1796875" customWidth="1"/>
    <col min="7172" max="7172" width="3.453125" customWidth="1"/>
    <col min="7426" max="7426" width="6.54296875" customWidth="1"/>
    <col min="7427" max="7427" width="4.1796875" customWidth="1"/>
    <col min="7428" max="7428" width="3.453125" customWidth="1"/>
    <col min="7682" max="7682" width="6.54296875" customWidth="1"/>
    <col min="7683" max="7683" width="4.1796875" customWidth="1"/>
    <col min="7684" max="7684" width="3.453125" customWidth="1"/>
    <col min="7938" max="7938" width="6.54296875" customWidth="1"/>
    <col min="7939" max="7939" width="4.1796875" customWidth="1"/>
    <col min="7940" max="7940" width="3.453125" customWidth="1"/>
    <col min="8194" max="8194" width="6.54296875" customWidth="1"/>
    <col min="8195" max="8195" width="4.1796875" customWidth="1"/>
    <col min="8196" max="8196" width="3.453125" customWidth="1"/>
    <col min="8450" max="8450" width="6.54296875" customWidth="1"/>
    <col min="8451" max="8451" width="4.1796875" customWidth="1"/>
    <col min="8452" max="8452" width="3.453125" customWidth="1"/>
    <col min="8706" max="8706" width="6.54296875" customWidth="1"/>
    <col min="8707" max="8707" width="4.1796875" customWidth="1"/>
    <col min="8708" max="8708" width="3.453125" customWidth="1"/>
    <col min="8962" max="8962" width="6.54296875" customWidth="1"/>
    <col min="8963" max="8963" width="4.1796875" customWidth="1"/>
    <col min="8964" max="8964" width="3.453125" customWidth="1"/>
    <col min="9218" max="9218" width="6.54296875" customWidth="1"/>
    <col min="9219" max="9219" width="4.1796875" customWidth="1"/>
    <col min="9220" max="9220" width="3.453125" customWidth="1"/>
    <col min="9474" max="9474" width="6.54296875" customWidth="1"/>
    <col min="9475" max="9475" width="4.1796875" customWidth="1"/>
    <col min="9476" max="9476" width="3.453125" customWidth="1"/>
    <col min="9730" max="9730" width="6.54296875" customWidth="1"/>
    <col min="9731" max="9731" width="4.1796875" customWidth="1"/>
    <col min="9732" max="9732" width="3.453125" customWidth="1"/>
    <col min="9986" max="9986" width="6.54296875" customWidth="1"/>
    <col min="9987" max="9987" width="4.1796875" customWidth="1"/>
    <col min="9988" max="9988" width="3.453125" customWidth="1"/>
    <col min="10242" max="10242" width="6.54296875" customWidth="1"/>
    <col min="10243" max="10243" width="4.1796875" customWidth="1"/>
    <col min="10244" max="10244" width="3.453125" customWidth="1"/>
    <col min="10498" max="10498" width="6.54296875" customWidth="1"/>
    <col min="10499" max="10499" width="4.1796875" customWidth="1"/>
    <col min="10500" max="10500" width="3.453125" customWidth="1"/>
    <col min="10754" max="10754" width="6.54296875" customWidth="1"/>
    <col min="10755" max="10755" width="4.1796875" customWidth="1"/>
    <col min="10756" max="10756" width="3.453125" customWidth="1"/>
    <col min="11010" max="11010" width="6.54296875" customWidth="1"/>
    <col min="11011" max="11011" width="4.1796875" customWidth="1"/>
    <col min="11012" max="11012" width="3.453125" customWidth="1"/>
    <col min="11266" max="11266" width="6.54296875" customWidth="1"/>
    <col min="11267" max="11267" width="4.1796875" customWidth="1"/>
    <col min="11268" max="11268" width="3.453125" customWidth="1"/>
    <col min="11522" max="11522" width="6.54296875" customWidth="1"/>
    <col min="11523" max="11523" width="4.1796875" customWidth="1"/>
    <col min="11524" max="11524" width="3.453125" customWidth="1"/>
    <col min="11778" max="11778" width="6.54296875" customWidth="1"/>
    <col min="11779" max="11779" width="4.1796875" customWidth="1"/>
    <col min="11780" max="11780" width="3.453125" customWidth="1"/>
    <col min="12034" max="12034" width="6.54296875" customWidth="1"/>
    <col min="12035" max="12035" width="4.1796875" customWidth="1"/>
    <col min="12036" max="12036" width="3.453125" customWidth="1"/>
    <col min="12290" max="12290" width="6.54296875" customWidth="1"/>
    <col min="12291" max="12291" width="4.1796875" customWidth="1"/>
    <col min="12292" max="12292" width="3.453125" customWidth="1"/>
    <col min="12546" max="12546" width="6.54296875" customWidth="1"/>
    <col min="12547" max="12547" width="4.1796875" customWidth="1"/>
    <col min="12548" max="12548" width="3.453125" customWidth="1"/>
    <col min="12802" max="12802" width="6.54296875" customWidth="1"/>
    <col min="12803" max="12803" width="4.1796875" customWidth="1"/>
    <col min="12804" max="12804" width="3.453125" customWidth="1"/>
    <col min="13058" max="13058" width="6.54296875" customWidth="1"/>
    <col min="13059" max="13059" width="4.1796875" customWidth="1"/>
    <col min="13060" max="13060" width="3.453125" customWidth="1"/>
    <col min="13314" max="13314" width="6.54296875" customWidth="1"/>
    <col min="13315" max="13315" width="4.1796875" customWidth="1"/>
    <col min="13316" max="13316" width="3.453125" customWidth="1"/>
    <col min="13570" max="13570" width="6.54296875" customWidth="1"/>
    <col min="13571" max="13571" width="4.1796875" customWidth="1"/>
    <col min="13572" max="13572" width="3.453125" customWidth="1"/>
    <col min="13826" max="13826" width="6.54296875" customWidth="1"/>
    <col min="13827" max="13827" width="4.1796875" customWidth="1"/>
    <col min="13828" max="13828" width="3.453125" customWidth="1"/>
    <col min="14082" max="14082" width="6.54296875" customWidth="1"/>
    <col min="14083" max="14083" width="4.1796875" customWidth="1"/>
    <col min="14084" max="14084" width="3.453125" customWidth="1"/>
    <col min="14338" max="14338" width="6.54296875" customWidth="1"/>
    <col min="14339" max="14339" width="4.1796875" customWidth="1"/>
    <col min="14340" max="14340" width="3.453125" customWidth="1"/>
    <col min="14594" max="14594" width="6.54296875" customWidth="1"/>
    <col min="14595" max="14595" width="4.1796875" customWidth="1"/>
    <col min="14596" max="14596" width="3.453125" customWidth="1"/>
    <col min="14850" max="14850" width="6.54296875" customWidth="1"/>
    <col min="14851" max="14851" width="4.1796875" customWidth="1"/>
    <col min="14852" max="14852" width="3.453125" customWidth="1"/>
    <col min="15106" max="15106" width="6.54296875" customWidth="1"/>
    <col min="15107" max="15107" width="4.1796875" customWidth="1"/>
    <col min="15108" max="15108" width="3.453125" customWidth="1"/>
    <col min="15362" max="15362" width="6.54296875" customWidth="1"/>
    <col min="15363" max="15363" width="4.1796875" customWidth="1"/>
    <col min="15364" max="15364" width="3.453125" customWidth="1"/>
    <col min="15618" max="15618" width="6.54296875" customWidth="1"/>
    <col min="15619" max="15619" width="4.1796875" customWidth="1"/>
    <col min="15620" max="15620" width="3.453125" customWidth="1"/>
    <col min="15874" max="15874" width="6.54296875" customWidth="1"/>
    <col min="15875" max="15875" width="4.1796875" customWidth="1"/>
    <col min="15876" max="15876" width="3.453125" customWidth="1"/>
    <col min="16130" max="16130" width="6.54296875" customWidth="1"/>
    <col min="16131" max="16131" width="4.1796875" customWidth="1"/>
    <col min="16132" max="16132" width="3.453125" customWidth="1"/>
  </cols>
  <sheetData>
    <row r="3" spans="2:12" x14ac:dyDescent="0.25">
      <c r="H3" t="s">
        <v>571</v>
      </c>
    </row>
    <row r="4" spans="2:12" ht="13" x14ac:dyDescent="0.3">
      <c r="H4" s="499" t="str">
        <f>Sheet1!I10</f>
        <v xml:space="preserve"> </v>
      </c>
      <c r="I4" s="386"/>
      <c r="J4" s="386"/>
      <c r="K4" s="386"/>
    </row>
    <row r="5" spans="2:12" x14ac:dyDescent="0.25">
      <c r="H5" t="s">
        <v>572</v>
      </c>
    </row>
    <row r="8" spans="2:12" ht="15.5" x14ac:dyDescent="0.35">
      <c r="B8" s="398"/>
      <c r="C8" s="398"/>
      <c r="D8" s="398"/>
      <c r="E8" s="398"/>
      <c r="F8" s="398"/>
      <c r="G8" s="398" t="s">
        <v>573</v>
      </c>
      <c r="H8" s="398"/>
      <c r="I8" s="398"/>
      <c r="J8" s="398"/>
      <c r="K8" s="398"/>
      <c r="L8" s="398"/>
    </row>
    <row r="11" spans="2:12" x14ac:dyDescent="0.25">
      <c r="B11" t="s">
        <v>574</v>
      </c>
    </row>
    <row r="12" spans="2:12" x14ac:dyDescent="0.25">
      <c r="B12" t="s">
        <v>575</v>
      </c>
    </row>
    <row r="15" spans="2:12" x14ac:dyDescent="0.25">
      <c r="E15" t="s">
        <v>576</v>
      </c>
      <c r="J15" s="20"/>
      <c r="K15" s="20"/>
      <c r="L15" s="20"/>
    </row>
    <row r="16" spans="2:12" ht="13" x14ac:dyDescent="0.3">
      <c r="E16" s="500">
        <f>'Sheet 4'!C67</f>
        <v>0</v>
      </c>
      <c r="F16" s="500"/>
      <c r="G16" s="500"/>
      <c r="H16" s="500"/>
      <c r="I16" s="500"/>
      <c r="J16" s="500"/>
    </row>
    <row r="17" spans="3:5" x14ac:dyDescent="0.25">
      <c r="E17" t="s">
        <v>577</v>
      </c>
    </row>
    <row r="18" spans="3:5" ht="13" thickBot="1" x14ac:dyDescent="0.3"/>
    <row r="19" spans="3:5" ht="13.5" thickBot="1" x14ac:dyDescent="0.35">
      <c r="C19" s="501" t="s">
        <v>578</v>
      </c>
      <c r="E19" t="s">
        <v>579</v>
      </c>
    </row>
    <row r="20" spans="3:5" x14ac:dyDescent="0.25">
      <c r="E20" t="s">
        <v>580</v>
      </c>
    </row>
    <row r="21" spans="3:5" x14ac:dyDescent="0.25">
      <c r="E21" t="s">
        <v>581</v>
      </c>
    </row>
    <row r="22" spans="3:5" x14ac:dyDescent="0.25">
      <c r="E22" t="s">
        <v>582</v>
      </c>
    </row>
    <row r="23" spans="3:5" ht="13" thickBot="1" x14ac:dyDescent="0.3"/>
    <row r="24" spans="3:5" ht="13.5" thickBot="1" x14ac:dyDescent="0.35">
      <c r="C24" s="501"/>
      <c r="E24" t="s">
        <v>583</v>
      </c>
    </row>
    <row r="25" spans="3:5" x14ac:dyDescent="0.25">
      <c r="E25" t="s">
        <v>580</v>
      </c>
    </row>
    <row r="26" spans="3:5" x14ac:dyDescent="0.25">
      <c r="E26" t="s">
        <v>584</v>
      </c>
    </row>
    <row r="27" spans="3:5" x14ac:dyDescent="0.25">
      <c r="E27" t="s">
        <v>585</v>
      </c>
    </row>
    <row r="28" spans="3:5" x14ac:dyDescent="0.25">
      <c r="E28" t="s">
        <v>586</v>
      </c>
    </row>
    <row r="29" spans="3:5" x14ac:dyDescent="0.25">
      <c r="E29" t="s">
        <v>587</v>
      </c>
    </row>
    <row r="35" spans="2:11" x14ac:dyDescent="0.25">
      <c r="B35" s="574" t="s">
        <v>70</v>
      </c>
      <c r="C35" s="574"/>
      <c r="D35" s="574"/>
      <c r="H35" s="502"/>
      <c r="I35" s="503"/>
      <c r="J35" s="503"/>
      <c r="K35" s="503"/>
    </row>
    <row r="36" spans="2:11" x14ac:dyDescent="0.25">
      <c r="B36" s="84" t="s">
        <v>588</v>
      </c>
      <c r="C36" s="84"/>
      <c r="D36" s="84"/>
      <c r="G36" s="16" t="s">
        <v>589</v>
      </c>
      <c r="H36" s="504" t="s">
        <v>590</v>
      </c>
      <c r="I36" s="23"/>
      <c r="J36" s="23"/>
      <c r="K36" s="23"/>
    </row>
    <row r="37" spans="2:11" x14ac:dyDescent="0.25">
      <c r="H37" s="7"/>
      <c r="I37" s="7"/>
      <c r="J37" s="7"/>
      <c r="K37" s="7"/>
    </row>
  </sheetData>
  <mergeCells count="1">
    <mergeCell ref="B35:D35"/>
  </mergeCells>
  <pageMargins left="0.75" right="0.75" top="1.5" bottom="1" header="0.5" footer="0.5"/>
  <pageSetup scale="98" orientation="portrait" horizontalDpi="300" verticalDpi="300"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4"/>
  <sheetViews>
    <sheetView view="pageBreakPreview" topLeftCell="A46" zoomScaleNormal="100" workbookViewId="0">
      <selection activeCell="E54" sqref="E54"/>
    </sheetView>
  </sheetViews>
  <sheetFormatPr defaultRowHeight="12.5" x14ac:dyDescent="0.25"/>
  <cols>
    <col min="1" max="1" width="83.1796875" bestFit="1" customWidth="1"/>
    <col min="2" max="2" width="2.81640625" customWidth="1"/>
    <col min="3" max="3" width="17.54296875" customWidth="1"/>
    <col min="4" max="4" width="2.81640625" customWidth="1"/>
    <col min="5" max="5" width="15.453125" customWidth="1"/>
    <col min="6" max="6" width="2.81640625" customWidth="1"/>
    <col min="7" max="7" width="15.453125" bestFit="1" customWidth="1"/>
    <col min="8" max="8" width="13" customWidth="1"/>
    <col min="9" max="9" width="14.1796875" customWidth="1"/>
  </cols>
  <sheetData>
    <row r="1" spans="1:10" x14ac:dyDescent="0.25">
      <c r="A1" s="7"/>
      <c r="B1" s="7"/>
      <c r="C1" s="7"/>
      <c r="D1" s="7"/>
      <c r="E1" s="7"/>
      <c r="F1" s="7"/>
      <c r="G1" s="7"/>
      <c r="H1" s="7"/>
      <c r="I1" s="7"/>
      <c r="J1" s="7"/>
    </row>
    <row r="2" spans="1:10" ht="18" x14ac:dyDescent="0.4">
      <c r="A2" s="575"/>
      <c r="B2" s="575"/>
      <c r="C2" s="575"/>
      <c r="D2" s="575"/>
      <c r="E2" s="575"/>
      <c r="F2" s="575"/>
      <c r="G2" s="575"/>
      <c r="H2" s="575"/>
      <c r="I2" s="575"/>
      <c r="J2" s="575"/>
    </row>
    <row r="3" spans="1:10" ht="25" x14ac:dyDescent="0.5">
      <c r="A3" s="576" t="str">
        <f>Sheet1!I10</f>
        <v xml:space="preserve"> </v>
      </c>
      <c r="B3" s="576"/>
      <c r="C3" s="576"/>
      <c r="D3" s="576"/>
      <c r="E3" s="576"/>
      <c r="F3" s="576"/>
      <c r="G3" s="576"/>
      <c r="H3" s="576"/>
      <c r="I3" s="576"/>
      <c r="J3" s="576"/>
    </row>
    <row r="4" spans="1:10" ht="18" x14ac:dyDescent="0.4">
      <c r="A4" s="10"/>
      <c r="B4" s="10"/>
      <c r="C4" s="10"/>
      <c r="D4" s="10"/>
      <c r="E4" s="10"/>
      <c r="F4" s="10"/>
      <c r="G4" s="10"/>
      <c r="H4" s="10"/>
      <c r="I4" s="10"/>
      <c r="J4" s="10"/>
    </row>
    <row r="5" spans="1:10" ht="18" x14ac:dyDescent="0.4">
      <c r="A5" s="10"/>
      <c r="B5" s="10"/>
      <c r="C5" s="10"/>
      <c r="D5" s="10"/>
      <c r="E5" s="10"/>
      <c r="F5" s="10"/>
      <c r="G5" s="10"/>
      <c r="H5" s="10"/>
      <c r="I5" s="10"/>
      <c r="J5" s="10"/>
    </row>
    <row r="6" spans="1:10" ht="18" x14ac:dyDescent="0.4">
      <c r="A6" s="10"/>
      <c r="B6" s="10"/>
      <c r="C6" s="10"/>
      <c r="D6" s="10"/>
      <c r="E6" s="10"/>
      <c r="F6" s="10"/>
      <c r="G6" s="10"/>
      <c r="H6" s="10"/>
      <c r="I6" s="10"/>
      <c r="J6" s="10"/>
    </row>
    <row r="7" spans="1:10" x14ac:dyDescent="0.25">
      <c r="A7" s="7"/>
      <c r="B7" s="7"/>
      <c r="C7" s="7"/>
      <c r="D7" s="7"/>
      <c r="E7" s="24"/>
      <c r="F7" s="7"/>
      <c r="G7" s="7"/>
      <c r="H7" s="7"/>
      <c r="I7" s="7"/>
      <c r="J7" s="7"/>
    </row>
    <row r="8" spans="1:10" ht="13.5" thickBot="1" x14ac:dyDescent="0.35">
      <c r="A8" s="25" t="s">
        <v>546</v>
      </c>
      <c r="B8" s="7"/>
      <c r="C8" s="11"/>
      <c r="D8" s="7"/>
      <c r="E8" s="13"/>
      <c r="F8" s="7"/>
      <c r="G8" s="4">
        <f>'Sheet 4'!O37</f>
        <v>0</v>
      </c>
      <c r="H8" s="7"/>
      <c r="I8" s="7"/>
      <c r="J8" s="7"/>
    </row>
    <row r="9" spans="1:10" ht="13" thickTop="1" x14ac:dyDescent="0.25">
      <c r="A9" s="12"/>
      <c r="C9" s="13" t="s">
        <v>3</v>
      </c>
      <c r="E9" s="13" t="s">
        <v>4</v>
      </c>
      <c r="F9" s="7"/>
      <c r="G9" s="22" t="s">
        <v>5</v>
      </c>
    </row>
    <row r="10" spans="1:10" ht="13" x14ac:dyDescent="0.3">
      <c r="A10" s="14" t="s">
        <v>35</v>
      </c>
      <c r="C10" s="13"/>
      <c r="D10" s="13"/>
      <c r="E10" s="11"/>
      <c r="F10" s="11"/>
      <c r="G10" s="22"/>
    </row>
    <row r="11" spans="1:10" x14ac:dyDescent="0.25">
      <c r="A11" s="15" t="s">
        <v>26</v>
      </c>
      <c r="C11" s="16">
        <v>41.5</v>
      </c>
      <c r="D11" s="16"/>
      <c r="E11" s="9">
        <f>Sheet1!L27</f>
        <v>0</v>
      </c>
      <c r="G11" s="5">
        <f t="shared" ref="G11:G31" si="0">+C11*E11</f>
        <v>0</v>
      </c>
    </row>
    <row r="12" spans="1:10" x14ac:dyDescent="0.25">
      <c r="A12" s="15" t="s">
        <v>25</v>
      </c>
      <c r="C12" s="16">
        <v>41.5</v>
      </c>
      <c r="D12" s="16"/>
      <c r="E12" s="6">
        <f>Sheet1!L37</f>
        <v>0</v>
      </c>
      <c r="G12" s="5">
        <f t="shared" si="0"/>
        <v>0</v>
      </c>
    </row>
    <row r="13" spans="1:10" x14ac:dyDescent="0.25">
      <c r="A13" s="15" t="s">
        <v>27</v>
      </c>
      <c r="C13" s="16">
        <v>41.5</v>
      </c>
      <c r="D13" s="16"/>
      <c r="E13" s="6">
        <f>Sheet1!L52</f>
        <v>0</v>
      </c>
      <c r="G13" s="5">
        <f t="shared" si="0"/>
        <v>0</v>
      </c>
    </row>
    <row r="14" spans="1:10" x14ac:dyDescent="0.25">
      <c r="A14" s="15" t="s">
        <v>28</v>
      </c>
      <c r="C14" s="16">
        <v>37</v>
      </c>
      <c r="D14" s="16"/>
      <c r="E14" s="6">
        <f>Sheet1!L60</f>
        <v>0</v>
      </c>
      <c r="G14" s="5">
        <f t="shared" si="0"/>
        <v>0</v>
      </c>
    </row>
    <row r="15" spans="1:10" x14ac:dyDescent="0.25">
      <c r="A15" s="15" t="s">
        <v>29</v>
      </c>
      <c r="C15" s="16">
        <v>37</v>
      </c>
      <c r="D15" s="16"/>
      <c r="E15" s="6">
        <f>'Sheet 2'!O17</f>
        <v>0</v>
      </c>
      <c r="G15" s="5">
        <f t="shared" si="0"/>
        <v>0</v>
      </c>
    </row>
    <row r="16" spans="1:10" x14ac:dyDescent="0.25">
      <c r="A16" s="17" t="s">
        <v>6</v>
      </c>
      <c r="C16" s="16">
        <v>15</v>
      </c>
      <c r="E16" s="6">
        <f>'Sheet 2'!O27+'Sheet 2'!O28</f>
        <v>0</v>
      </c>
      <c r="G16" s="5">
        <f t="shared" si="0"/>
        <v>0</v>
      </c>
    </row>
    <row r="17" spans="1:7" x14ac:dyDescent="0.25">
      <c r="A17" s="18" t="s">
        <v>30</v>
      </c>
      <c r="C17" s="16">
        <v>34</v>
      </c>
      <c r="E17" s="6">
        <f>'Sheet 2'!O25+'Sheet 2'!O26</f>
        <v>0</v>
      </c>
      <c r="G17" s="5">
        <f t="shared" si="0"/>
        <v>0</v>
      </c>
    </row>
    <row r="18" spans="1:7" x14ac:dyDescent="0.25">
      <c r="A18" s="18" t="s">
        <v>31</v>
      </c>
      <c r="C18" s="16">
        <v>38</v>
      </c>
      <c r="E18" s="6">
        <f>'Sheet 2'!O21+'Sheet 2'!O22+'Sheet 2'!O23</f>
        <v>0</v>
      </c>
      <c r="G18" s="5">
        <f t="shared" si="0"/>
        <v>0</v>
      </c>
    </row>
    <row r="19" spans="1:7" x14ac:dyDescent="0.25">
      <c r="A19" s="18" t="s">
        <v>545</v>
      </c>
      <c r="C19" s="16">
        <v>35</v>
      </c>
      <c r="E19" s="6">
        <f>'Sheet 2'!O32+'Sheet 2'!O33+'Sheet 2'!O34+'Sheet 2'!O35+'Sheet 2'!O36+'Sheet 2'!O37+'Sheet 2'!O38</f>
        <v>0</v>
      </c>
      <c r="G19" s="5">
        <f t="shared" si="0"/>
        <v>0</v>
      </c>
    </row>
    <row r="20" spans="1:7" x14ac:dyDescent="0.25">
      <c r="A20" s="18" t="s">
        <v>23</v>
      </c>
      <c r="C20" s="16">
        <v>15</v>
      </c>
      <c r="E20" s="496">
        <f>'Sheet 2'!O45</f>
        <v>0</v>
      </c>
      <c r="G20" s="5">
        <f t="shared" si="0"/>
        <v>0</v>
      </c>
    </row>
    <row r="21" spans="1:7" x14ac:dyDescent="0.25">
      <c r="A21" s="18" t="s">
        <v>22</v>
      </c>
      <c r="C21" s="16">
        <v>40</v>
      </c>
      <c r="E21" s="496">
        <f>'Sheet 2'!O46</f>
        <v>0</v>
      </c>
      <c r="G21" s="5">
        <f t="shared" si="0"/>
        <v>0</v>
      </c>
    </row>
    <row r="22" spans="1:7" x14ac:dyDescent="0.25">
      <c r="A22" s="19" t="s">
        <v>18</v>
      </c>
      <c r="C22" s="16">
        <v>35</v>
      </c>
      <c r="E22" s="495"/>
      <c r="G22" s="5">
        <f t="shared" si="0"/>
        <v>0</v>
      </c>
    </row>
    <row r="23" spans="1:7" x14ac:dyDescent="0.25">
      <c r="A23" s="18" t="s">
        <v>32</v>
      </c>
      <c r="C23" s="16">
        <v>25</v>
      </c>
      <c r="E23" s="6">
        <f>'Sheet 2'!O50</f>
        <v>0</v>
      </c>
      <c r="G23" s="5">
        <f t="shared" si="0"/>
        <v>0</v>
      </c>
    </row>
    <row r="24" spans="1:7" x14ac:dyDescent="0.25">
      <c r="A24" s="19" t="s">
        <v>13</v>
      </c>
      <c r="C24" s="16">
        <v>35</v>
      </c>
      <c r="E24" s="6">
        <f>'Sheet 2'!O51</f>
        <v>0</v>
      </c>
      <c r="G24" s="5">
        <f t="shared" si="0"/>
        <v>0</v>
      </c>
    </row>
    <row r="25" spans="1:7" x14ac:dyDescent="0.25">
      <c r="A25" s="19" t="s">
        <v>14</v>
      </c>
      <c r="C25" s="16">
        <v>15</v>
      </c>
      <c r="E25" s="6">
        <f>'Sheet 2'!O52</f>
        <v>0</v>
      </c>
      <c r="G25" s="5">
        <f t="shared" si="0"/>
        <v>0</v>
      </c>
    </row>
    <row r="26" spans="1:7" x14ac:dyDescent="0.25">
      <c r="A26" s="19" t="s">
        <v>15</v>
      </c>
      <c r="C26" s="16">
        <v>15</v>
      </c>
      <c r="E26" s="6">
        <f>'Sheet 2'!O53</f>
        <v>0</v>
      </c>
      <c r="G26" s="5">
        <f t="shared" si="0"/>
        <v>0</v>
      </c>
    </row>
    <row r="27" spans="1:7" x14ac:dyDescent="0.25">
      <c r="A27" s="19" t="s">
        <v>16</v>
      </c>
      <c r="C27" s="16">
        <v>15</v>
      </c>
      <c r="E27" s="6">
        <f>'Sheet 2'!O57</f>
        <v>0</v>
      </c>
      <c r="G27" s="5">
        <f t="shared" si="0"/>
        <v>0</v>
      </c>
    </row>
    <row r="28" spans="1:7" x14ac:dyDescent="0.25">
      <c r="A28" s="17" t="s">
        <v>9</v>
      </c>
      <c r="C28" s="16">
        <v>5</v>
      </c>
      <c r="E28" s="6">
        <f>'Sheet 2'!O55</f>
        <v>0</v>
      </c>
      <c r="G28" s="5">
        <f t="shared" si="0"/>
        <v>0</v>
      </c>
    </row>
    <row r="29" spans="1:7" x14ac:dyDescent="0.25">
      <c r="A29" s="17" t="s">
        <v>7</v>
      </c>
      <c r="C29" s="16">
        <v>5</v>
      </c>
      <c r="E29" s="6">
        <f>'Sheet 2'!O56</f>
        <v>0</v>
      </c>
      <c r="G29" s="5">
        <f t="shared" si="0"/>
        <v>0</v>
      </c>
    </row>
    <row r="30" spans="1:7" x14ac:dyDescent="0.25">
      <c r="A30" s="17" t="s">
        <v>8</v>
      </c>
      <c r="C30" s="16">
        <v>20</v>
      </c>
      <c r="E30" s="6">
        <f>'Sheet 2'!O57</f>
        <v>0</v>
      </c>
      <c r="G30" s="5">
        <f t="shared" si="0"/>
        <v>0</v>
      </c>
    </row>
    <row r="31" spans="1:7" x14ac:dyDescent="0.25">
      <c r="A31" s="18" t="s">
        <v>17</v>
      </c>
      <c r="C31" s="16">
        <v>30</v>
      </c>
      <c r="E31" s="495"/>
      <c r="G31" s="5">
        <f t="shared" si="0"/>
        <v>0</v>
      </c>
    </row>
    <row r="32" spans="1:7" x14ac:dyDescent="0.25">
      <c r="A32" s="17"/>
      <c r="C32" s="16"/>
      <c r="E32" s="6"/>
      <c r="G32" s="5"/>
    </row>
    <row r="33" spans="1:7" ht="13" x14ac:dyDescent="0.3">
      <c r="A33" s="14" t="s">
        <v>34</v>
      </c>
      <c r="C33" s="16"/>
      <c r="E33" s="6"/>
      <c r="G33" s="2"/>
    </row>
    <row r="34" spans="1:7" x14ac:dyDescent="0.25">
      <c r="A34" s="20" t="s">
        <v>570</v>
      </c>
      <c r="C34" s="16">
        <v>43</v>
      </c>
      <c r="E34" s="8">
        <f>'Sheet 2'!O73</f>
        <v>0</v>
      </c>
      <c r="G34" s="5">
        <f t="shared" ref="G34:G39" si="1">+C34*E34</f>
        <v>0</v>
      </c>
    </row>
    <row r="35" spans="1:7" x14ac:dyDescent="0.25">
      <c r="A35" s="17" t="s">
        <v>10</v>
      </c>
      <c r="C35" s="16">
        <v>37</v>
      </c>
      <c r="E35" s="8">
        <f>'Sheet 3'!O15</f>
        <v>0</v>
      </c>
      <c r="G35" s="5">
        <f t="shared" si="1"/>
        <v>0</v>
      </c>
    </row>
    <row r="36" spans="1:7" x14ac:dyDescent="0.25">
      <c r="A36" s="20" t="s">
        <v>593</v>
      </c>
      <c r="C36" s="16">
        <v>43</v>
      </c>
      <c r="E36" s="8">
        <f>'Sheet 3'!O28</f>
        <v>0</v>
      </c>
      <c r="G36" s="5">
        <f t="shared" si="1"/>
        <v>0</v>
      </c>
    </row>
    <row r="37" spans="1:7" x14ac:dyDescent="0.25">
      <c r="A37" s="17" t="s">
        <v>12</v>
      </c>
      <c r="C37" s="16">
        <v>35</v>
      </c>
      <c r="E37" s="8">
        <f>'Sheet 3'!O32</f>
        <v>0</v>
      </c>
      <c r="G37" s="5">
        <f t="shared" si="1"/>
        <v>0</v>
      </c>
    </row>
    <row r="38" spans="1:7" x14ac:dyDescent="0.25">
      <c r="A38" s="17" t="s">
        <v>11</v>
      </c>
      <c r="C38" s="16">
        <v>35</v>
      </c>
      <c r="E38" s="8">
        <f>'Sheet 3'!O33</f>
        <v>0</v>
      </c>
      <c r="G38" s="5">
        <f t="shared" si="1"/>
        <v>0</v>
      </c>
    </row>
    <row r="39" spans="1:7" x14ac:dyDescent="0.25">
      <c r="A39" s="20" t="s">
        <v>592</v>
      </c>
      <c r="C39" s="16">
        <v>35</v>
      </c>
      <c r="E39" s="497"/>
      <c r="G39" s="5">
        <f t="shared" si="1"/>
        <v>0</v>
      </c>
    </row>
    <row r="40" spans="1:7" x14ac:dyDescent="0.25">
      <c r="A40" s="17"/>
      <c r="C40" s="16"/>
      <c r="E40" s="8"/>
      <c r="G40" s="5"/>
    </row>
    <row r="41" spans="1:7" ht="13" x14ac:dyDescent="0.3">
      <c r="A41" s="14" t="s">
        <v>36</v>
      </c>
      <c r="C41" s="16"/>
      <c r="E41" s="8"/>
      <c r="G41" s="5"/>
    </row>
    <row r="42" spans="1:7" x14ac:dyDescent="0.25">
      <c r="A42" s="17" t="s">
        <v>19</v>
      </c>
      <c r="C42" s="46"/>
      <c r="E42" s="498">
        <f>'Sheet 3'!O44</f>
        <v>0</v>
      </c>
      <c r="G42" s="5">
        <f t="shared" ref="G42" si="2">+C42*E42</f>
        <v>0</v>
      </c>
    </row>
    <row r="43" spans="1:7" x14ac:dyDescent="0.25">
      <c r="A43" s="17"/>
      <c r="C43" s="16"/>
      <c r="E43" s="7"/>
      <c r="G43" s="5"/>
    </row>
    <row r="44" spans="1:7" ht="13" x14ac:dyDescent="0.3">
      <c r="A44" s="21" t="s">
        <v>37</v>
      </c>
      <c r="C44" s="16"/>
      <c r="E44" s="7"/>
      <c r="G44" s="5"/>
    </row>
    <row r="45" spans="1:7" x14ac:dyDescent="0.25">
      <c r="A45" s="17" t="s">
        <v>20</v>
      </c>
      <c r="C45" s="16">
        <v>50</v>
      </c>
      <c r="E45" s="498">
        <f>'Sheet 3'!O55</f>
        <v>0</v>
      </c>
      <c r="G45" s="5">
        <f t="shared" ref="G45" si="3">+C45*E45</f>
        <v>0</v>
      </c>
    </row>
    <row r="46" spans="1:7" x14ac:dyDescent="0.25">
      <c r="A46" s="17"/>
      <c r="C46" s="16"/>
      <c r="E46" s="7"/>
      <c r="G46" s="5"/>
    </row>
    <row r="47" spans="1:7" ht="13" x14ac:dyDescent="0.3">
      <c r="A47" s="21" t="s">
        <v>38</v>
      </c>
      <c r="C47" s="16"/>
      <c r="E47" s="7"/>
      <c r="G47" s="5"/>
    </row>
    <row r="48" spans="1:7" x14ac:dyDescent="0.25">
      <c r="A48" s="17" t="s">
        <v>21</v>
      </c>
      <c r="C48" s="46"/>
      <c r="E48" s="498">
        <f>'Sheet 4'!O10</f>
        <v>0</v>
      </c>
      <c r="G48" s="5">
        <f t="shared" ref="G48" si="4">+C48*E48</f>
        <v>0</v>
      </c>
    </row>
    <row r="49" spans="1:10" x14ac:dyDescent="0.25">
      <c r="A49" s="17"/>
      <c r="C49" s="16"/>
      <c r="E49" s="7"/>
      <c r="G49" s="5"/>
    </row>
    <row r="50" spans="1:10" ht="13" x14ac:dyDescent="0.3">
      <c r="A50" s="21" t="s">
        <v>39</v>
      </c>
      <c r="C50" s="16"/>
      <c r="E50" s="7"/>
      <c r="G50" s="2"/>
    </row>
    <row r="51" spans="1:10" x14ac:dyDescent="0.25">
      <c r="A51" s="15" t="s">
        <v>24</v>
      </c>
      <c r="C51" s="46"/>
      <c r="E51" s="498">
        <f>'Sheet 4'!O20</f>
        <v>0</v>
      </c>
      <c r="G51" s="5">
        <f t="shared" ref="G51" si="5">+C51*E51</f>
        <v>0</v>
      </c>
    </row>
    <row r="52" spans="1:10" x14ac:dyDescent="0.25">
      <c r="A52" s="7"/>
      <c r="B52" s="7"/>
      <c r="C52" s="7"/>
      <c r="D52" s="7"/>
      <c r="E52" s="498" t="s">
        <v>70</v>
      </c>
      <c r="F52" s="7"/>
      <c r="G52" s="1"/>
      <c r="H52" s="7"/>
      <c r="I52" s="7"/>
      <c r="J52" s="7"/>
    </row>
    <row r="53" spans="1:10" x14ac:dyDescent="0.25">
      <c r="A53" s="7"/>
      <c r="B53" s="7"/>
      <c r="C53" s="7"/>
      <c r="D53" s="7"/>
      <c r="E53" s="7"/>
      <c r="F53" s="7"/>
      <c r="G53" s="7"/>
      <c r="H53" s="7"/>
      <c r="I53" s="7"/>
      <c r="J53" s="7"/>
    </row>
    <row r="54" spans="1:10" ht="15.5" x14ac:dyDescent="0.35">
      <c r="A54" s="28" t="s">
        <v>0</v>
      </c>
      <c r="B54" s="28"/>
      <c r="C54" s="28"/>
      <c r="D54" s="28"/>
      <c r="E54" s="29">
        <f>SUM(E11:E51)</f>
        <v>0</v>
      </c>
      <c r="F54" s="30"/>
      <c r="G54" s="29">
        <f>SUM(G11:G51)</f>
        <v>0</v>
      </c>
      <c r="H54" s="31" t="e">
        <f>ROUNDUP(G54/G8,0)</f>
        <v>#DIV/0!</v>
      </c>
      <c r="I54" s="30" t="s">
        <v>1</v>
      </c>
      <c r="J54" s="30"/>
    </row>
    <row r="55" spans="1:10" ht="15.5" x14ac:dyDescent="0.35">
      <c r="A55" s="521"/>
      <c r="B55" s="521"/>
      <c r="C55" s="521"/>
      <c r="D55" s="521"/>
      <c r="E55" s="521"/>
      <c r="F55" s="521"/>
      <c r="G55" s="521"/>
      <c r="H55" s="521"/>
      <c r="I55" s="521"/>
      <c r="J55" s="521"/>
    </row>
    <row r="56" spans="1:10" ht="15.5" x14ac:dyDescent="0.35">
      <c r="A56" s="32"/>
      <c r="B56" s="32"/>
      <c r="C56" s="32"/>
      <c r="D56" s="32"/>
      <c r="E56" s="32"/>
      <c r="F56" s="32"/>
      <c r="G56" s="32"/>
      <c r="H56" s="32"/>
      <c r="I56" s="32"/>
      <c r="J56" s="32"/>
    </row>
    <row r="57" spans="1:10" ht="18" x14ac:dyDescent="0.4">
      <c r="A57" s="27" t="s">
        <v>2</v>
      </c>
      <c r="B57" s="33"/>
      <c r="C57" s="33"/>
      <c r="D57" s="33"/>
      <c r="E57" s="34"/>
      <c r="F57" s="34"/>
      <c r="G57" s="35"/>
      <c r="J57" s="36"/>
    </row>
    <row r="58" spans="1:10" ht="18.5" thickBot="1" x14ac:dyDescent="0.45">
      <c r="A58" s="37"/>
      <c r="B58" s="38"/>
      <c r="C58" s="38"/>
      <c r="D58" s="38"/>
      <c r="E58" s="38"/>
      <c r="F58" s="38"/>
      <c r="G58" s="38"/>
      <c r="H58" s="39" t="e">
        <f>MIN(35,H54+2)</f>
        <v>#DIV/0!</v>
      </c>
      <c r="I58" s="40" t="s">
        <v>1</v>
      </c>
      <c r="J58" s="41"/>
    </row>
    <row r="59" spans="1:10" ht="18" x14ac:dyDescent="0.4">
      <c r="H59" s="35"/>
      <c r="I59" s="33"/>
    </row>
    <row r="60" spans="1:10" ht="13" thickBot="1" x14ac:dyDescent="0.3"/>
    <row r="61" spans="1:10" ht="23.5" thickBot="1" x14ac:dyDescent="0.55000000000000004">
      <c r="A61" s="26" t="s">
        <v>33</v>
      </c>
      <c r="B61" s="42"/>
      <c r="C61" s="42"/>
      <c r="D61" s="42"/>
      <c r="E61" s="42"/>
      <c r="F61" s="42"/>
      <c r="G61" s="38"/>
      <c r="H61" s="43" t="e">
        <f>+IF((E16+E20+E23+E25+E26+E27+E28+E29+E30+E31)/G8&lt;0.1,35,H58)</f>
        <v>#DIV/0!</v>
      </c>
      <c r="I61" s="44" t="s">
        <v>1</v>
      </c>
      <c r="J61" s="38"/>
    </row>
    <row r="62" spans="1:10" ht="15.5" x14ac:dyDescent="0.35">
      <c r="A62" s="45"/>
      <c r="B62" s="45"/>
      <c r="C62" s="45"/>
      <c r="D62" s="45"/>
      <c r="E62" s="45"/>
      <c r="F62" s="45"/>
    </row>
    <row r="63" spans="1:10" x14ac:dyDescent="0.25">
      <c r="A63" s="7"/>
      <c r="B63" s="7"/>
      <c r="C63" s="7"/>
      <c r="D63" s="7"/>
      <c r="E63" s="7"/>
      <c r="F63" s="7"/>
      <c r="G63" s="7"/>
      <c r="H63" s="7"/>
      <c r="I63" s="7"/>
      <c r="J63" s="7"/>
    </row>
    <row r="64" spans="1:10" x14ac:dyDescent="0.25">
      <c r="A64" s="7"/>
      <c r="B64" s="23"/>
      <c r="C64" s="23"/>
      <c r="D64" s="23"/>
      <c r="E64" s="23"/>
      <c r="F64" s="23"/>
      <c r="G64" s="7"/>
      <c r="H64" s="7"/>
      <c r="I64" s="7"/>
      <c r="J64" s="7"/>
    </row>
    <row r="74" spans="10:10" x14ac:dyDescent="0.25">
      <c r="J74" s="3"/>
    </row>
  </sheetData>
  <mergeCells count="3">
    <mergeCell ref="A2:J2"/>
    <mergeCell ref="A3:J3"/>
    <mergeCell ref="A55:J55"/>
  </mergeCells>
  <phoneticPr fontId="0" type="noConversion"/>
  <pageMargins left="0.75" right="0.75" top="1.05" bottom="0.83" header="0.5" footer="0.5"/>
  <pageSetup scale="49" orientation="portrait" horizontalDpi="300" verticalDpi="300" r:id="rId1"/>
  <headerFooter alignWithMargins="0">
    <oddHeader>&amp;C&amp;"Times New Roman,Bold"&amp;26USEFUL LIFE CERTIFICATION TEST</oddHeader>
    <oddFooter>&amp;RDraft Date:  March 2007
NRD:NEB:VERSION 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CDB33-D136-41A6-B496-5E2338AF19E7}">
  <dimension ref="A1"/>
  <sheetViews>
    <sheetView topLeftCell="A13" workbookViewId="0">
      <selection activeCell="N28" sqref="N28"/>
    </sheetView>
  </sheetViews>
  <sheetFormatPr defaultRowHeight="12.5" x14ac:dyDescent="0.25"/>
  <sheetData>
    <row r="1" ht="212.5" customHeight="1" x14ac:dyDescent="0.25"/>
  </sheetData>
  <pageMargins left="0.25" right="0.25" top="0.25" bottom="0.25" header="0.3" footer="0.3"/>
  <pageSetup orientation="portrait" horizontalDpi="4294967293" verticalDpi="4294967293"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92BE-754D-430C-83D3-6BA4DB33EC16}">
  <dimension ref="A2:S38"/>
  <sheetViews>
    <sheetView workbookViewId="0">
      <selection activeCell="I13" sqref="I13"/>
    </sheetView>
  </sheetViews>
  <sheetFormatPr defaultRowHeight="12.5" x14ac:dyDescent="0.25"/>
  <sheetData>
    <row r="2" spans="1:19" ht="13" x14ac:dyDescent="0.3">
      <c r="A2" s="56" t="s">
        <v>65</v>
      </c>
      <c r="G2" s="56"/>
      <c r="H2" s="56"/>
      <c r="I2" s="56"/>
      <c r="J2" s="56"/>
      <c r="K2" s="56"/>
      <c r="L2" s="56"/>
      <c r="M2" s="56"/>
      <c r="N2" s="56"/>
      <c r="O2" s="56"/>
      <c r="P2" s="56"/>
      <c r="Q2" s="56"/>
      <c r="R2" s="56"/>
      <c r="S2" s="56"/>
    </row>
    <row r="3" spans="1:19" ht="13" x14ac:dyDescent="0.3">
      <c r="G3" s="56"/>
      <c r="H3" s="56"/>
      <c r="I3" s="56"/>
      <c r="J3" s="56"/>
      <c r="K3" s="56"/>
      <c r="L3" s="56"/>
      <c r="M3" s="56"/>
      <c r="N3" s="56"/>
      <c r="O3" s="56"/>
      <c r="P3" s="56"/>
      <c r="Q3" s="56"/>
      <c r="R3" s="56"/>
      <c r="S3" s="56"/>
    </row>
    <row r="4" spans="1:19" ht="14.5" x14ac:dyDescent="0.25">
      <c r="A4" s="47" t="s">
        <v>40</v>
      </c>
    </row>
    <row r="5" spans="1:19" ht="14.5" x14ac:dyDescent="0.25">
      <c r="A5" s="47" t="s">
        <v>41</v>
      </c>
    </row>
    <row r="6" spans="1:19" ht="14.5" x14ac:dyDescent="0.25">
      <c r="A6" s="47" t="s">
        <v>42</v>
      </c>
    </row>
    <row r="7" spans="1:19" ht="14.5" x14ac:dyDescent="0.25">
      <c r="A7" s="47" t="s">
        <v>43</v>
      </c>
    </row>
    <row r="8" spans="1:19" ht="14.5" x14ac:dyDescent="0.25">
      <c r="A8" s="47" t="s">
        <v>44</v>
      </c>
    </row>
    <row r="9" spans="1:19" ht="14.5" x14ac:dyDescent="0.25">
      <c r="A9" s="48"/>
    </row>
    <row r="10" spans="1:19" ht="14.5" x14ac:dyDescent="0.25">
      <c r="A10" s="48" t="s">
        <v>45</v>
      </c>
    </row>
    <row r="11" spans="1:19" ht="14.5" x14ac:dyDescent="0.25">
      <c r="A11" s="48" t="s">
        <v>46</v>
      </c>
    </row>
    <row r="12" spans="1:19" ht="14.5" x14ac:dyDescent="0.25">
      <c r="A12" s="48"/>
    </row>
    <row r="13" spans="1:19" ht="14.5" x14ac:dyDescent="0.25">
      <c r="A13" s="48" t="s">
        <v>47</v>
      </c>
    </row>
    <row r="14" spans="1:19" ht="14.5" x14ac:dyDescent="0.25">
      <c r="A14" s="49" t="s">
        <v>48</v>
      </c>
    </row>
    <row r="15" spans="1:19" ht="14.5" x14ac:dyDescent="0.25">
      <c r="A15" s="50" t="s">
        <v>49</v>
      </c>
    </row>
    <row r="16" spans="1:19" ht="14.5" x14ac:dyDescent="0.25">
      <c r="A16" s="48"/>
    </row>
    <row r="17" spans="1:1" ht="14.5" x14ac:dyDescent="0.25">
      <c r="A17" s="48" t="s">
        <v>50</v>
      </c>
    </row>
    <row r="18" spans="1:1" ht="14.5" x14ac:dyDescent="0.25">
      <c r="A18" s="49" t="s">
        <v>51</v>
      </c>
    </row>
    <row r="19" spans="1:1" ht="14.5" x14ac:dyDescent="0.25">
      <c r="A19" s="50"/>
    </row>
    <row r="20" spans="1:1" ht="14.5" x14ac:dyDescent="0.25">
      <c r="A20" s="51" t="s">
        <v>52</v>
      </c>
    </row>
    <row r="21" spans="1:1" ht="14.5" x14ac:dyDescent="0.25">
      <c r="A21" s="48" t="s">
        <v>53</v>
      </c>
    </row>
    <row r="22" spans="1:1" ht="14.5" x14ac:dyDescent="0.25">
      <c r="A22" s="48"/>
    </row>
    <row r="23" spans="1:1" ht="14.5" x14ac:dyDescent="0.25">
      <c r="A23" s="48" t="s">
        <v>54</v>
      </c>
    </row>
    <row r="24" spans="1:1" ht="14.5" x14ac:dyDescent="0.25">
      <c r="A24" s="48"/>
    </row>
    <row r="25" spans="1:1" ht="14.5" x14ac:dyDescent="0.25">
      <c r="A25" s="48" t="s">
        <v>55</v>
      </c>
    </row>
    <row r="27" spans="1:1" ht="14.5" x14ac:dyDescent="0.25">
      <c r="A27" s="48"/>
    </row>
    <row r="28" spans="1:1" ht="14.5" x14ac:dyDescent="0.25">
      <c r="A28" s="52" t="s">
        <v>56</v>
      </c>
    </row>
    <row r="29" spans="1:1" ht="14.5" x14ac:dyDescent="0.25">
      <c r="A29" s="52"/>
    </row>
    <row r="30" spans="1:1" ht="14.5" x14ac:dyDescent="0.25">
      <c r="A30" s="52" t="s">
        <v>57</v>
      </c>
    </row>
    <row r="31" spans="1:1" ht="14.5" x14ac:dyDescent="0.25">
      <c r="A31" s="52" t="s">
        <v>58</v>
      </c>
    </row>
    <row r="32" spans="1:1" ht="14.5" x14ac:dyDescent="0.25">
      <c r="A32" s="48"/>
    </row>
    <row r="33" spans="1:1" ht="14.5" x14ac:dyDescent="0.25">
      <c r="A33" s="48" t="s">
        <v>59</v>
      </c>
    </row>
    <row r="34" spans="1:1" ht="15.5" x14ac:dyDescent="0.25">
      <c r="A34" s="53" t="s">
        <v>60</v>
      </c>
    </row>
    <row r="35" spans="1:1" ht="15.5" x14ac:dyDescent="0.25">
      <c r="A35" s="53" t="s">
        <v>61</v>
      </c>
    </row>
    <row r="36" spans="1:1" ht="15.5" x14ac:dyDescent="0.25">
      <c r="A36" s="53" t="s">
        <v>62</v>
      </c>
    </row>
    <row r="37" spans="1:1" x14ac:dyDescent="0.25">
      <c r="A37" s="54" t="s">
        <v>63</v>
      </c>
    </row>
    <row r="38" spans="1:1" ht="15.5" x14ac:dyDescent="0.25">
      <c r="A38" s="55" t="s">
        <v>64</v>
      </c>
    </row>
  </sheetData>
  <hyperlinks>
    <hyperlink ref="A37" r:id="rId1" display="http://www.rd.usda.gov/programs-services/all-programs/electric-programs" xr:uid="{197FEFBA-0056-4E6B-8D2F-8F71C6790B3E}"/>
  </hyperlinks>
  <pageMargins left="0.7" right="0.7" top="0.75" bottom="0.75" header="0.3" footer="0.3"/>
  <pageSetup orientation="portrait" horizontalDpi="1200" verticalDpi="1200"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D00C5-43DC-4DEF-8909-91F1891258DB}">
  <dimension ref="A1:L2"/>
  <sheetViews>
    <sheetView workbookViewId="0">
      <selection activeCell="H8" sqref="H8"/>
    </sheetView>
  </sheetViews>
  <sheetFormatPr defaultRowHeight="12.5" x14ac:dyDescent="0.25"/>
  <sheetData>
    <row r="1" spans="1:12" ht="14.5" x14ac:dyDescent="0.25">
      <c r="A1" s="52" t="s">
        <v>66</v>
      </c>
    </row>
    <row r="2" spans="1:12" ht="54" customHeight="1" x14ac:dyDescent="0.25">
      <c r="A2" s="577" t="s">
        <v>67</v>
      </c>
      <c r="B2" s="578"/>
      <c r="C2" s="578"/>
      <c r="D2" s="578"/>
      <c r="E2" s="578"/>
      <c r="F2" s="578"/>
      <c r="G2" s="578"/>
      <c r="H2" s="578"/>
      <c r="I2" s="578"/>
      <c r="J2" s="578"/>
      <c r="K2" s="578"/>
      <c r="L2" s="578"/>
    </row>
  </sheetData>
  <mergeCells count="1">
    <mergeCell ref="A2:L2"/>
  </mergeCells>
  <pageMargins left="0.7" right="0.7" top="0.75" bottom="0.75" header="0.3" footer="0.3"/>
  <pageSetup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BB67-A130-4243-AA96-AAA7847A57E0}">
  <dimension ref="A1"/>
  <sheetViews>
    <sheetView workbookViewId="0">
      <selection activeCell="K25" sqref="K25"/>
    </sheetView>
  </sheetViews>
  <sheetFormatPr defaultRowHeight="12.5" x14ac:dyDescent="0.25"/>
  <sheetData/>
  <pageMargins left="0.25" right="0.25" top="0.25" bottom="0.5" header="0" footer="0.3"/>
  <pageSetup orientation="landscape"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B2715-219D-416E-B6D9-FF80ABC61752}">
  <dimension ref="A2:B89"/>
  <sheetViews>
    <sheetView topLeftCell="A7" workbookViewId="0">
      <selection activeCell="L23" sqref="L23"/>
    </sheetView>
  </sheetViews>
  <sheetFormatPr defaultRowHeight="12.5" x14ac:dyDescent="0.25"/>
  <sheetData>
    <row r="2" spans="1:1" x14ac:dyDescent="0.25">
      <c r="A2" t="s">
        <v>308</v>
      </c>
    </row>
    <row r="3" spans="1:1" x14ac:dyDescent="0.25">
      <c r="A3" t="s">
        <v>309</v>
      </c>
    </row>
    <row r="4" spans="1:1" x14ac:dyDescent="0.25">
      <c r="A4" t="s">
        <v>310</v>
      </c>
    </row>
    <row r="5" spans="1:1" x14ac:dyDescent="0.25">
      <c r="A5" t="s">
        <v>311</v>
      </c>
    </row>
    <row r="6" spans="1:1" x14ac:dyDescent="0.25">
      <c r="A6" t="s">
        <v>312</v>
      </c>
    </row>
    <row r="8" spans="1:1" x14ac:dyDescent="0.25">
      <c r="A8" t="s">
        <v>313</v>
      </c>
    </row>
    <row r="10" spans="1:1" x14ac:dyDescent="0.25">
      <c r="A10" t="s">
        <v>314</v>
      </c>
    </row>
    <row r="12" spans="1:1" x14ac:dyDescent="0.25">
      <c r="A12" t="s">
        <v>315</v>
      </c>
    </row>
    <row r="13" spans="1:1" x14ac:dyDescent="0.25">
      <c r="A13" t="s">
        <v>316</v>
      </c>
    </row>
    <row r="14" spans="1:1" x14ac:dyDescent="0.25">
      <c r="A14" t="s">
        <v>317</v>
      </c>
    </row>
    <row r="15" spans="1:1" x14ac:dyDescent="0.25">
      <c r="A15" t="s">
        <v>318</v>
      </c>
    </row>
    <row r="17" spans="1:1" x14ac:dyDescent="0.25">
      <c r="A17" t="s">
        <v>319</v>
      </c>
    </row>
    <row r="19" spans="1:1" x14ac:dyDescent="0.25">
      <c r="A19" t="s">
        <v>320</v>
      </c>
    </row>
    <row r="20" spans="1:1" x14ac:dyDescent="0.25">
      <c r="A20" t="s">
        <v>321</v>
      </c>
    </row>
    <row r="23" spans="1:1" x14ac:dyDescent="0.25">
      <c r="A23" t="s">
        <v>308</v>
      </c>
    </row>
    <row r="24" spans="1:1" x14ac:dyDescent="0.25">
      <c r="A24" t="s">
        <v>322</v>
      </c>
    </row>
    <row r="25" spans="1:1" x14ac:dyDescent="0.25">
      <c r="A25" t="s">
        <v>323</v>
      </c>
    </row>
    <row r="26" spans="1:1" x14ac:dyDescent="0.25">
      <c r="A26" t="s">
        <v>324</v>
      </c>
    </row>
    <row r="27" spans="1:1" x14ac:dyDescent="0.25">
      <c r="A27" t="s">
        <v>325</v>
      </c>
    </row>
    <row r="29" spans="1:1" x14ac:dyDescent="0.25">
      <c r="A29" t="s">
        <v>326</v>
      </c>
    </row>
    <row r="31" spans="1:1" x14ac:dyDescent="0.25">
      <c r="A31" t="s">
        <v>327</v>
      </c>
    </row>
    <row r="33" spans="1:2" x14ac:dyDescent="0.25">
      <c r="A33" t="s">
        <v>328</v>
      </c>
    </row>
    <row r="34" spans="1:2" x14ac:dyDescent="0.25">
      <c r="A34" t="s">
        <v>329</v>
      </c>
    </row>
    <row r="35" spans="1:2" x14ac:dyDescent="0.25">
      <c r="A35" t="s">
        <v>330</v>
      </c>
    </row>
    <row r="36" spans="1:2" x14ac:dyDescent="0.25">
      <c r="A36" t="s">
        <v>331</v>
      </c>
    </row>
    <row r="37" spans="1:2" x14ac:dyDescent="0.25">
      <c r="A37" t="s">
        <v>324</v>
      </c>
    </row>
    <row r="38" spans="1:2" x14ac:dyDescent="0.25">
      <c r="A38" t="s">
        <v>325</v>
      </c>
    </row>
    <row r="40" spans="1:2" x14ac:dyDescent="0.25">
      <c r="A40" t="s">
        <v>332</v>
      </c>
    </row>
    <row r="41" spans="1:2" x14ac:dyDescent="0.25">
      <c r="A41" t="s">
        <v>333</v>
      </c>
    </row>
    <row r="43" spans="1:2" x14ac:dyDescent="0.25">
      <c r="A43">
        <v>1</v>
      </c>
      <c r="B43" t="s">
        <v>334</v>
      </c>
    </row>
    <row r="44" spans="1:2" x14ac:dyDescent="0.25">
      <c r="A44">
        <v>2</v>
      </c>
      <c r="B44" t="s">
        <v>335</v>
      </c>
    </row>
    <row r="45" spans="1:2" x14ac:dyDescent="0.25">
      <c r="A45">
        <v>3</v>
      </c>
      <c r="B45" t="s">
        <v>336</v>
      </c>
    </row>
    <row r="47" spans="1:2" x14ac:dyDescent="0.25">
      <c r="A47" t="s">
        <v>337</v>
      </c>
    </row>
    <row r="49" spans="1:1" x14ac:dyDescent="0.25">
      <c r="A49" t="s">
        <v>338</v>
      </c>
    </row>
    <row r="50" spans="1:1" x14ac:dyDescent="0.25">
      <c r="A50" t="s">
        <v>339</v>
      </c>
    </row>
    <row r="51" spans="1:1" x14ac:dyDescent="0.25">
      <c r="A51" t="s">
        <v>308</v>
      </c>
    </row>
    <row r="52" spans="1:1" x14ac:dyDescent="0.25">
      <c r="A52" t="s">
        <v>340</v>
      </c>
    </row>
    <row r="53" spans="1:1" x14ac:dyDescent="0.25">
      <c r="A53" t="s">
        <v>323</v>
      </c>
    </row>
    <row r="54" spans="1:1" x14ac:dyDescent="0.25">
      <c r="A54" t="s">
        <v>341</v>
      </c>
    </row>
    <row r="56" spans="1:1" x14ac:dyDescent="0.25">
      <c r="A56" t="s">
        <v>342</v>
      </c>
    </row>
    <row r="58" spans="1:1" x14ac:dyDescent="0.25">
      <c r="A58" t="s">
        <v>343</v>
      </c>
    </row>
    <row r="60" spans="1:1" x14ac:dyDescent="0.25">
      <c r="A60" t="s">
        <v>344</v>
      </c>
    </row>
    <row r="62" spans="1:1" x14ac:dyDescent="0.25">
      <c r="A62" t="s">
        <v>345</v>
      </c>
    </row>
    <row r="63" spans="1:1" x14ac:dyDescent="0.25">
      <c r="A63" t="s">
        <v>346</v>
      </c>
    </row>
    <row r="65" spans="1:1" x14ac:dyDescent="0.25">
      <c r="A65" t="s">
        <v>347</v>
      </c>
    </row>
    <row r="66" spans="1:1" x14ac:dyDescent="0.25">
      <c r="A66" t="s">
        <v>346</v>
      </c>
    </row>
    <row r="68" spans="1:1" x14ac:dyDescent="0.25">
      <c r="A68" t="s">
        <v>348</v>
      </c>
    </row>
    <row r="69" spans="1:1" x14ac:dyDescent="0.25">
      <c r="A69" t="s">
        <v>349</v>
      </c>
    </row>
    <row r="71" spans="1:1" x14ac:dyDescent="0.25">
      <c r="A71" t="s">
        <v>350</v>
      </c>
    </row>
    <row r="72" spans="1:1" x14ac:dyDescent="0.25">
      <c r="A72" t="s">
        <v>351</v>
      </c>
    </row>
    <row r="73" spans="1:1" x14ac:dyDescent="0.25">
      <c r="A73" t="s">
        <v>352</v>
      </c>
    </row>
    <row r="74" spans="1:1" x14ac:dyDescent="0.25">
      <c r="A74" t="s">
        <v>353</v>
      </c>
    </row>
    <row r="75" spans="1:1" x14ac:dyDescent="0.25">
      <c r="A75" t="s">
        <v>354</v>
      </c>
    </row>
    <row r="76" spans="1:1" x14ac:dyDescent="0.25">
      <c r="A76" t="s">
        <v>355</v>
      </c>
    </row>
    <row r="77" spans="1:1" x14ac:dyDescent="0.25">
      <c r="A77" t="s">
        <v>356</v>
      </c>
    </row>
    <row r="78" spans="1:1" x14ac:dyDescent="0.25">
      <c r="A78" t="s">
        <v>357</v>
      </c>
    </row>
    <row r="79" spans="1:1" x14ac:dyDescent="0.25">
      <c r="A79" t="s">
        <v>358</v>
      </c>
    </row>
    <row r="80" spans="1:1" x14ac:dyDescent="0.25">
      <c r="A80" t="s">
        <v>359</v>
      </c>
    </row>
    <row r="81" spans="1:1" x14ac:dyDescent="0.25">
      <c r="A81" t="s">
        <v>360</v>
      </c>
    </row>
    <row r="82" spans="1:1" x14ac:dyDescent="0.25">
      <c r="A82" t="s">
        <v>316</v>
      </c>
    </row>
    <row r="83" spans="1:1" x14ac:dyDescent="0.25">
      <c r="A83" t="s">
        <v>317</v>
      </c>
    </row>
    <row r="84" spans="1:1" x14ac:dyDescent="0.25">
      <c r="A84" t="s">
        <v>318</v>
      </c>
    </row>
    <row r="86" spans="1:1" x14ac:dyDescent="0.25">
      <c r="A86" t="s">
        <v>319</v>
      </c>
    </row>
    <row r="88" spans="1:1" x14ac:dyDescent="0.25">
      <c r="A88" t="s">
        <v>320</v>
      </c>
    </row>
    <row r="89" spans="1:1" x14ac:dyDescent="0.25">
      <c r="A89" t="s">
        <v>321</v>
      </c>
    </row>
  </sheetData>
  <pageMargins left="0.75" right="0.75" top="0.5" bottom="0.25" header="0.5" footer="0.5"/>
  <pageSetup orientation="landscape"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9064-DF24-468F-81C0-59706ACCF28C}">
  <sheetPr>
    <pageSetUpPr fitToPage="1"/>
  </sheetPr>
  <dimension ref="A1:F55"/>
  <sheetViews>
    <sheetView showGridLines="0" workbookViewId="0">
      <selection activeCell="L23" sqref="L23"/>
    </sheetView>
  </sheetViews>
  <sheetFormatPr defaultRowHeight="12.5" x14ac:dyDescent="0.25"/>
  <cols>
    <col min="1" max="1" width="6.81640625" customWidth="1"/>
    <col min="2" max="2" width="5" customWidth="1"/>
    <col min="257" max="257" width="6.81640625" customWidth="1"/>
    <col min="258" max="258" width="5" customWidth="1"/>
    <col min="513" max="513" width="6.81640625" customWidth="1"/>
    <col min="514" max="514" width="5" customWidth="1"/>
    <col min="769" max="769" width="6.81640625" customWidth="1"/>
    <col min="770" max="770" width="5" customWidth="1"/>
    <col min="1025" max="1025" width="6.81640625" customWidth="1"/>
    <col min="1026" max="1026" width="5" customWidth="1"/>
    <col min="1281" max="1281" width="6.81640625" customWidth="1"/>
    <col min="1282" max="1282" width="5" customWidth="1"/>
    <col min="1537" max="1537" width="6.81640625" customWidth="1"/>
    <col min="1538" max="1538" width="5" customWidth="1"/>
    <col min="1793" max="1793" width="6.81640625" customWidth="1"/>
    <col min="1794" max="1794" width="5" customWidth="1"/>
    <col min="2049" max="2049" width="6.81640625" customWidth="1"/>
    <col min="2050" max="2050" width="5" customWidth="1"/>
    <col min="2305" max="2305" width="6.81640625" customWidth="1"/>
    <col min="2306" max="2306" width="5" customWidth="1"/>
    <col min="2561" max="2561" width="6.81640625" customWidth="1"/>
    <col min="2562" max="2562" width="5" customWidth="1"/>
    <col min="2817" max="2817" width="6.81640625" customWidth="1"/>
    <col min="2818" max="2818" width="5" customWidth="1"/>
    <col min="3073" max="3073" width="6.81640625" customWidth="1"/>
    <col min="3074" max="3074" width="5" customWidth="1"/>
    <col min="3329" max="3329" width="6.81640625" customWidth="1"/>
    <col min="3330" max="3330" width="5" customWidth="1"/>
    <col min="3585" max="3585" width="6.81640625" customWidth="1"/>
    <col min="3586" max="3586" width="5" customWidth="1"/>
    <col min="3841" max="3841" width="6.81640625" customWidth="1"/>
    <col min="3842" max="3842" width="5" customWidth="1"/>
    <col min="4097" max="4097" width="6.81640625" customWidth="1"/>
    <col min="4098" max="4098" width="5" customWidth="1"/>
    <col min="4353" max="4353" width="6.81640625" customWidth="1"/>
    <col min="4354" max="4354" width="5" customWidth="1"/>
    <col min="4609" max="4609" width="6.81640625" customWidth="1"/>
    <col min="4610" max="4610" width="5" customWidth="1"/>
    <col min="4865" max="4865" width="6.81640625" customWidth="1"/>
    <col min="4866" max="4866" width="5" customWidth="1"/>
    <col min="5121" max="5121" width="6.81640625" customWidth="1"/>
    <col min="5122" max="5122" width="5" customWidth="1"/>
    <col min="5377" max="5377" width="6.81640625" customWidth="1"/>
    <col min="5378" max="5378" width="5" customWidth="1"/>
    <col min="5633" max="5633" width="6.81640625" customWidth="1"/>
    <col min="5634" max="5634" width="5" customWidth="1"/>
    <col min="5889" max="5889" width="6.81640625" customWidth="1"/>
    <col min="5890" max="5890" width="5" customWidth="1"/>
    <col min="6145" max="6145" width="6.81640625" customWidth="1"/>
    <col min="6146" max="6146" width="5" customWidth="1"/>
    <col min="6401" max="6401" width="6.81640625" customWidth="1"/>
    <col min="6402" max="6402" width="5" customWidth="1"/>
    <col min="6657" max="6657" width="6.81640625" customWidth="1"/>
    <col min="6658" max="6658" width="5" customWidth="1"/>
    <col min="6913" max="6913" width="6.81640625" customWidth="1"/>
    <col min="6914" max="6914" width="5" customWidth="1"/>
    <col min="7169" max="7169" width="6.81640625" customWidth="1"/>
    <col min="7170" max="7170" width="5" customWidth="1"/>
    <col min="7425" max="7425" width="6.81640625" customWidth="1"/>
    <col min="7426" max="7426" width="5" customWidth="1"/>
    <col min="7681" max="7681" width="6.81640625" customWidth="1"/>
    <col min="7682" max="7682" width="5" customWidth="1"/>
    <col min="7937" max="7937" width="6.81640625" customWidth="1"/>
    <col min="7938" max="7938" width="5" customWidth="1"/>
    <col min="8193" max="8193" width="6.81640625" customWidth="1"/>
    <col min="8194" max="8194" width="5" customWidth="1"/>
    <col min="8449" max="8449" width="6.81640625" customWidth="1"/>
    <col min="8450" max="8450" width="5" customWidth="1"/>
    <col min="8705" max="8705" width="6.81640625" customWidth="1"/>
    <col min="8706" max="8706" width="5" customWidth="1"/>
    <col min="8961" max="8961" width="6.81640625" customWidth="1"/>
    <col min="8962" max="8962" width="5" customWidth="1"/>
    <col min="9217" max="9217" width="6.81640625" customWidth="1"/>
    <col min="9218" max="9218" width="5" customWidth="1"/>
    <col min="9473" max="9473" width="6.81640625" customWidth="1"/>
    <col min="9474" max="9474" width="5" customWidth="1"/>
    <col min="9729" max="9729" width="6.81640625" customWidth="1"/>
    <col min="9730" max="9730" width="5" customWidth="1"/>
    <col min="9985" max="9985" width="6.81640625" customWidth="1"/>
    <col min="9986" max="9986" width="5" customWidth="1"/>
    <col min="10241" max="10241" width="6.81640625" customWidth="1"/>
    <col min="10242" max="10242" width="5" customWidth="1"/>
    <col min="10497" max="10497" width="6.81640625" customWidth="1"/>
    <col min="10498" max="10498" width="5" customWidth="1"/>
    <col min="10753" max="10753" width="6.81640625" customWidth="1"/>
    <col min="10754" max="10754" width="5" customWidth="1"/>
    <col min="11009" max="11009" width="6.81640625" customWidth="1"/>
    <col min="11010" max="11010" width="5" customWidth="1"/>
    <col min="11265" max="11265" width="6.81640625" customWidth="1"/>
    <col min="11266" max="11266" width="5" customWidth="1"/>
    <col min="11521" max="11521" width="6.81640625" customWidth="1"/>
    <col min="11522" max="11522" width="5" customWidth="1"/>
    <col min="11777" max="11777" width="6.81640625" customWidth="1"/>
    <col min="11778" max="11778" width="5" customWidth="1"/>
    <col min="12033" max="12033" width="6.81640625" customWidth="1"/>
    <col min="12034" max="12034" width="5" customWidth="1"/>
    <col min="12289" max="12289" width="6.81640625" customWidth="1"/>
    <col min="12290" max="12290" width="5" customWidth="1"/>
    <col min="12545" max="12545" width="6.81640625" customWidth="1"/>
    <col min="12546" max="12546" width="5" customWidth="1"/>
    <col min="12801" max="12801" width="6.81640625" customWidth="1"/>
    <col min="12802" max="12802" width="5" customWidth="1"/>
    <col min="13057" max="13057" width="6.81640625" customWidth="1"/>
    <col min="13058" max="13058" width="5" customWidth="1"/>
    <col min="13313" max="13313" width="6.81640625" customWidth="1"/>
    <col min="13314" max="13314" width="5" customWidth="1"/>
    <col min="13569" max="13569" width="6.81640625" customWidth="1"/>
    <col min="13570" max="13570" width="5" customWidth="1"/>
    <col min="13825" max="13825" width="6.81640625" customWidth="1"/>
    <col min="13826" max="13826" width="5" customWidth="1"/>
    <col min="14081" max="14081" width="6.81640625" customWidth="1"/>
    <col min="14082" max="14082" width="5" customWidth="1"/>
    <col min="14337" max="14337" width="6.81640625" customWidth="1"/>
    <col min="14338" max="14338" width="5" customWidth="1"/>
    <col min="14593" max="14593" width="6.81640625" customWidth="1"/>
    <col min="14594" max="14594" width="5" customWidth="1"/>
    <col min="14849" max="14849" width="6.81640625" customWidth="1"/>
    <col min="14850" max="14850" width="5" customWidth="1"/>
    <col min="15105" max="15105" width="6.81640625" customWidth="1"/>
    <col min="15106" max="15106" width="5" customWidth="1"/>
    <col min="15361" max="15361" width="6.81640625" customWidth="1"/>
    <col min="15362" max="15362" width="5" customWidth="1"/>
    <col min="15617" max="15617" width="6.81640625" customWidth="1"/>
    <col min="15618" max="15618" width="5" customWidth="1"/>
    <col min="15873" max="15873" width="6.81640625" customWidth="1"/>
    <col min="15874" max="15874" width="5" customWidth="1"/>
    <col min="16129" max="16129" width="6.81640625" customWidth="1"/>
    <col min="16130" max="16130" width="5" customWidth="1"/>
  </cols>
  <sheetData>
    <row r="1" spans="1:6" x14ac:dyDescent="0.25">
      <c r="A1" s="491"/>
      <c r="C1" s="492" t="s">
        <v>361</v>
      </c>
      <c r="E1" s="491"/>
      <c r="F1" s="492"/>
    </row>
    <row r="2" spans="1:6" x14ac:dyDescent="0.25">
      <c r="A2" s="491"/>
      <c r="B2" s="491"/>
      <c r="D2" s="492" t="s">
        <v>362</v>
      </c>
      <c r="E2" s="491"/>
    </row>
    <row r="3" spans="1:6" x14ac:dyDescent="0.25">
      <c r="A3" s="491"/>
      <c r="B3" s="491"/>
      <c r="C3" s="491"/>
      <c r="D3" s="491"/>
      <c r="E3" s="491"/>
      <c r="F3" s="491"/>
    </row>
    <row r="4" spans="1:6" x14ac:dyDescent="0.25">
      <c r="A4" s="492" t="s">
        <v>363</v>
      </c>
      <c r="B4" s="491"/>
      <c r="C4" s="491"/>
      <c r="D4" s="491"/>
      <c r="E4" s="491"/>
      <c r="F4" s="491"/>
    </row>
    <row r="5" spans="1:6" x14ac:dyDescent="0.25">
      <c r="A5" s="491"/>
      <c r="B5" s="491"/>
      <c r="C5" s="491"/>
      <c r="D5" s="491"/>
      <c r="E5" s="491"/>
      <c r="F5" s="491"/>
    </row>
    <row r="6" spans="1:6" x14ac:dyDescent="0.25">
      <c r="A6" s="492" t="s">
        <v>364</v>
      </c>
      <c r="B6" s="491"/>
      <c r="C6" s="491"/>
      <c r="D6" s="491"/>
      <c r="E6" s="491"/>
      <c r="F6" s="491"/>
    </row>
    <row r="7" spans="1:6" x14ac:dyDescent="0.25">
      <c r="A7" s="491"/>
      <c r="B7" s="491"/>
      <c r="C7" s="491"/>
      <c r="D7" s="491"/>
      <c r="E7" s="491"/>
      <c r="F7" s="491"/>
    </row>
    <row r="8" spans="1:6" x14ac:dyDescent="0.25">
      <c r="A8" s="492" t="s">
        <v>365</v>
      </c>
      <c r="B8" s="491"/>
      <c r="C8" s="491"/>
      <c r="D8" s="491"/>
      <c r="E8" s="491"/>
      <c r="F8" s="491"/>
    </row>
    <row r="9" spans="1:6" x14ac:dyDescent="0.25">
      <c r="A9" s="492" t="s">
        <v>366</v>
      </c>
      <c r="B9" s="491"/>
      <c r="C9" s="491"/>
      <c r="D9" s="491"/>
      <c r="E9" s="491"/>
      <c r="F9" s="491"/>
    </row>
    <row r="10" spans="1:6" x14ac:dyDescent="0.25">
      <c r="A10" s="491"/>
      <c r="B10" s="491"/>
      <c r="C10" s="491"/>
      <c r="D10" s="491"/>
      <c r="E10" s="491"/>
      <c r="F10" s="491"/>
    </row>
    <row r="11" spans="1:6" x14ac:dyDescent="0.25">
      <c r="A11" s="492" t="s">
        <v>367</v>
      </c>
      <c r="B11" s="491"/>
      <c r="C11" s="491"/>
      <c r="D11" s="491"/>
      <c r="E11" s="491"/>
      <c r="F11" s="491"/>
    </row>
    <row r="12" spans="1:6" x14ac:dyDescent="0.25">
      <c r="A12" s="491"/>
      <c r="B12" s="491"/>
      <c r="C12" s="491"/>
      <c r="D12" s="491"/>
      <c r="E12" s="491"/>
      <c r="F12" s="491"/>
    </row>
    <row r="13" spans="1:6" x14ac:dyDescent="0.25">
      <c r="A13" s="492" t="s">
        <v>368</v>
      </c>
      <c r="B13" s="491"/>
      <c r="C13" s="491"/>
      <c r="D13" s="491"/>
      <c r="E13" s="491"/>
      <c r="F13" s="491"/>
    </row>
    <row r="14" spans="1:6" x14ac:dyDescent="0.25">
      <c r="A14" s="492" t="s">
        <v>369</v>
      </c>
      <c r="B14" s="491"/>
      <c r="C14" s="491"/>
      <c r="D14" s="491"/>
      <c r="E14" s="491"/>
      <c r="F14" s="491"/>
    </row>
    <row r="15" spans="1:6" x14ac:dyDescent="0.25">
      <c r="A15" s="491"/>
      <c r="B15" s="491"/>
      <c r="C15" s="491"/>
      <c r="D15" s="491"/>
      <c r="E15" s="491"/>
      <c r="F15" s="491"/>
    </row>
    <row r="16" spans="1:6" x14ac:dyDescent="0.25">
      <c r="A16" s="492" t="s">
        <v>370</v>
      </c>
      <c r="B16" s="491"/>
      <c r="C16" s="491"/>
      <c r="D16" s="491"/>
      <c r="E16" s="491"/>
      <c r="F16" s="491"/>
    </row>
    <row r="17" spans="1:6" x14ac:dyDescent="0.25">
      <c r="A17" s="492" t="s">
        <v>371</v>
      </c>
      <c r="B17" s="491"/>
      <c r="C17" s="491"/>
      <c r="D17" s="491"/>
      <c r="E17" s="491"/>
      <c r="F17" s="491"/>
    </row>
    <row r="18" spans="1:6" x14ac:dyDescent="0.25">
      <c r="A18" s="491"/>
      <c r="B18" s="491"/>
      <c r="C18" s="491"/>
      <c r="D18" s="491"/>
      <c r="E18" s="491"/>
      <c r="F18" s="491"/>
    </row>
    <row r="19" spans="1:6" x14ac:dyDescent="0.25">
      <c r="A19" s="492" t="s">
        <v>372</v>
      </c>
      <c r="B19" s="491"/>
      <c r="C19" s="491"/>
      <c r="D19" s="491"/>
      <c r="E19" s="491"/>
      <c r="F19" s="491"/>
    </row>
    <row r="20" spans="1:6" x14ac:dyDescent="0.25">
      <c r="A20" s="492" t="s">
        <v>373</v>
      </c>
      <c r="B20" s="491"/>
      <c r="C20" s="491"/>
      <c r="D20" s="491"/>
      <c r="E20" s="491"/>
      <c r="F20" s="491"/>
    </row>
    <row r="21" spans="1:6" x14ac:dyDescent="0.25">
      <c r="A21" s="491"/>
      <c r="B21" s="491"/>
      <c r="C21" s="491"/>
      <c r="D21" s="491"/>
      <c r="E21" s="491"/>
      <c r="F21" s="491"/>
    </row>
    <row r="22" spans="1:6" x14ac:dyDescent="0.25">
      <c r="A22" s="492" t="s">
        <v>374</v>
      </c>
      <c r="B22" s="491"/>
      <c r="C22" s="491"/>
      <c r="D22" s="491"/>
      <c r="E22" s="491"/>
      <c r="F22" s="491"/>
    </row>
    <row r="23" spans="1:6" x14ac:dyDescent="0.25">
      <c r="A23" s="492" t="s">
        <v>375</v>
      </c>
      <c r="B23" s="491"/>
      <c r="C23" s="491"/>
      <c r="D23" s="491"/>
      <c r="E23" s="491"/>
      <c r="F23" s="491"/>
    </row>
    <row r="24" spans="1:6" x14ac:dyDescent="0.25">
      <c r="A24" s="492" t="s">
        <v>376</v>
      </c>
      <c r="B24" s="491"/>
      <c r="C24" s="491"/>
      <c r="D24" s="491"/>
      <c r="E24" s="491"/>
      <c r="F24" s="491"/>
    </row>
    <row r="25" spans="1:6" x14ac:dyDescent="0.25">
      <c r="A25" s="491"/>
      <c r="B25" s="491"/>
      <c r="C25" s="491"/>
      <c r="D25" s="491"/>
      <c r="E25" s="491"/>
      <c r="F25" s="491"/>
    </row>
    <row r="26" spans="1:6" x14ac:dyDescent="0.25">
      <c r="A26" s="493" t="s">
        <v>377</v>
      </c>
      <c r="B26" s="492" t="s">
        <v>378</v>
      </c>
      <c r="C26" s="491"/>
      <c r="D26" s="491"/>
      <c r="E26" s="491"/>
      <c r="F26" s="491"/>
    </row>
    <row r="27" spans="1:6" x14ac:dyDescent="0.25">
      <c r="A27" s="491"/>
      <c r="B27" s="491"/>
      <c r="C27" s="491"/>
      <c r="D27" s="491"/>
      <c r="E27" s="491"/>
      <c r="F27" s="491"/>
    </row>
    <row r="28" spans="1:6" x14ac:dyDescent="0.25">
      <c r="A28" s="491"/>
      <c r="B28" s="492" t="s">
        <v>379</v>
      </c>
      <c r="C28" s="492" t="s">
        <v>380</v>
      </c>
      <c r="D28" s="491"/>
      <c r="E28" s="491"/>
      <c r="F28" s="491"/>
    </row>
    <row r="29" spans="1:6" x14ac:dyDescent="0.25">
      <c r="A29" s="491"/>
      <c r="B29" s="491"/>
      <c r="C29" s="492" t="s">
        <v>381</v>
      </c>
      <c r="D29" s="491"/>
      <c r="E29" s="491"/>
      <c r="F29" s="491"/>
    </row>
    <row r="30" spans="1:6" x14ac:dyDescent="0.25">
      <c r="A30" s="491"/>
      <c r="B30" s="491"/>
      <c r="C30" s="492" t="s">
        <v>382</v>
      </c>
      <c r="D30" s="491"/>
      <c r="E30" s="491"/>
      <c r="F30" s="491"/>
    </row>
    <row r="31" spans="1:6" x14ac:dyDescent="0.25">
      <c r="A31" s="491"/>
      <c r="B31" s="491"/>
      <c r="C31" s="492" t="s">
        <v>383</v>
      </c>
      <c r="D31" s="491"/>
      <c r="E31" s="491"/>
      <c r="F31" s="491"/>
    </row>
    <row r="32" spans="1:6" x14ac:dyDescent="0.25">
      <c r="A32" s="491"/>
      <c r="B32" s="491"/>
      <c r="C32" s="492" t="s">
        <v>384</v>
      </c>
      <c r="D32" s="491"/>
      <c r="E32" s="491"/>
      <c r="F32" s="491"/>
    </row>
    <row r="33" spans="1:6" x14ac:dyDescent="0.25">
      <c r="A33" s="491"/>
      <c r="B33" s="491"/>
      <c r="C33" s="492" t="s">
        <v>385</v>
      </c>
      <c r="D33" s="491"/>
      <c r="E33" s="491"/>
      <c r="F33" s="491"/>
    </row>
    <row r="34" spans="1:6" x14ac:dyDescent="0.25">
      <c r="A34" s="491"/>
      <c r="B34" s="491"/>
      <c r="C34" s="491"/>
      <c r="D34" s="491"/>
      <c r="E34" s="491"/>
      <c r="F34" s="491"/>
    </row>
    <row r="35" spans="1:6" x14ac:dyDescent="0.25">
      <c r="A35" s="491"/>
      <c r="B35" s="492" t="s">
        <v>386</v>
      </c>
      <c r="C35" s="492" t="s">
        <v>387</v>
      </c>
      <c r="D35" s="491"/>
      <c r="E35" s="491"/>
      <c r="F35" s="491"/>
    </row>
    <row r="36" spans="1:6" x14ac:dyDescent="0.25">
      <c r="A36" s="491"/>
      <c r="B36" s="491"/>
      <c r="C36" s="491"/>
      <c r="D36" s="491"/>
      <c r="E36" s="491"/>
      <c r="F36" s="491"/>
    </row>
    <row r="37" spans="1:6" x14ac:dyDescent="0.25">
      <c r="A37" s="491"/>
      <c r="B37" s="491"/>
      <c r="C37" s="492" t="s">
        <v>388</v>
      </c>
      <c r="D37" s="491"/>
      <c r="E37" s="491"/>
      <c r="F37" s="491"/>
    </row>
    <row r="38" spans="1:6" x14ac:dyDescent="0.25">
      <c r="A38" s="491"/>
      <c r="B38" s="491"/>
      <c r="C38" s="492" t="s">
        <v>389</v>
      </c>
      <c r="D38" s="491"/>
      <c r="E38" s="491"/>
      <c r="F38" s="491"/>
    </row>
    <row r="39" spans="1:6" x14ac:dyDescent="0.25">
      <c r="A39" s="491"/>
      <c r="B39" s="491"/>
      <c r="C39" s="492" t="s">
        <v>390</v>
      </c>
      <c r="D39" s="491"/>
      <c r="E39" s="491"/>
      <c r="F39" s="491"/>
    </row>
    <row r="40" spans="1:6" x14ac:dyDescent="0.25">
      <c r="A40" s="491"/>
      <c r="B40" s="491"/>
      <c r="C40" s="492" t="s">
        <v>391</v>
      </c>
      <c r="D40" s="491"/>
      <c r="E40" s="491"/>
      <c r="F40" s="491"/>
    </row>
    <row r="41" spans="1:6" x14ac:dyDescent="0.25">
      <c r="A41" s="491"/>
      <c r="B41" s="491"/>
      <c r="C41" s="491"/>
      <c r="D41" s="491"/>
      <c r="E41" s="491"/>
      <c r="F41" s="491"/>
    </row>
    <row r="42" spans="1:6" x14ac:dyDescent="0.25">
      <c r="A42" s="491"/>
      <c r="B42" s="492" t="s">
        <v>392</v>
      </c>
      <c r="C42" s="492" t="s">
        <v>393</v>
      </c>
      <c r="D42" s="491"/>
      <c r="E42" s="491"/>
      <c r="F42" s="491"/>
    </row>
    <row r="43" spans="1:6" x14ac:dyDescent="0.25">
      <c r="A43" s="491"/>
      <c r="B43" s="491"/>
      <c r="C43" s="491"/>
      <c r="D43" s="491"/>
      <c r="E43" s="491"/>
      <c r="F43" s="491"/>
    </row>
    <row r="44" spans="1:6" x14ac:dyDescent="0.25">
      <c r="A44" s="491"/>
      <c r="B44" s="491"/>
      <c r="C44" s="492" t="s">
        <v>394</v>
      </c>
      <c r="D44" s="491"/>
      <c r="E44" s="491"/>
      <c r="F44" s="491"/>
    </row>
    <row r="45" spans="1:6" x14ac:dyDescent="0.25">
      <c r="A45" s="491"/>
      <c r="B45" s="491"/>
      <c r="C45" s="492" t="s">
        <v>395</v>
      </c>
      <c r="D45" s="491"/>
      <c r="E45" s="491"/>
      <c r="F45" s="491"/>
    </row>
    <row r="46" spans="1:6" x14ac:dyDescent="0.25">
      <c r="A46" s="491"/>
      <c r="B46" s="491"/>
      <c r="C46" s="492" t="s">
        <v>396</v>
      </c>
      <c r="D46" s="491"/>
      <c r="E46" s="491"/>
      <c r="F46" s="491"/>
    </row>
    <row r="47" spans="1:6" x14ac:dyDescent="0.25">
      <c r="A47" s="491"/>
      <c r="B47" s="491"/>
      <c r="C47" s="492" t="s">
        <v>397</v>
      </c>
      <c r="D47" s="491"/>
      <c r="E47" s="491"/>
      <c r="F47" s="491"/>
    </row>
    <row r="48" spans="1:6" x14ac:dyDescent="0.25">
      <c r="A48" s="491"/>
      <c r="B48" s="491"/>
      <c r="C48" s="492" t="s">
        <v>398</v>
      </c>
      <c r="D48" s="491"/>
      <c r="E48" s="491"/>
      <c r="F48" s="491"/>
    </row>
    <row r="49" spans="1:6" x14ac:dyDescent="0.25">
      <c r="A49" s="491"/>
      <c r="B49" s="491"/>
      <c r="C49" s="491"/>
      <c r="D49" s="491"/>
      <c r="E49" s="491"/>
      <c r="F49" s="491"/>
    </row>
    <row r="50" spans="1:6" x14ac:dyDescent="0.25">
      <c r="A50" s="491"/>
      <c r="B50" s="492" t="s">
        <v>399</v>
      </c>
      <c r="C50" s="492" t="s">
        <v>400</v>
      </c>
      <c r="D50" s="491"/>
      <c r="E50" s="491"/>
      <c r="F50" s="491"/>
    </row>
    <row r="51" spans="1:6" x14ac:dyDescent="0.25">
      <c r="A51" s="491"/>
      <c r="B51" s="491"/>
      <c r="C51" s="491"/>
      <c r="D51" s="491"/>
      <c r="E51" s="491"/>
      <c r="F51" s="491"/>
    </row>
    <row r="52" spans="1:6" x14ac:dyDescent="0.25">
      <c r="A52" s="491"/>
      <c r="B52" s="491"/>
      <c r="C52" s="492" t="s">
        <v>401</v>
      </c>
      <c r="D52" s="491"/>
      <c r="E52" s="491"/>
      <c r="F52" s="491"/>
    </row>
    <row r="53" spans="1:6" x14ac:dyDescent="0.25">
      <c r="A53" s="491"/>
      <c r="B53" s="491"/>
      <c r="C53" s="492" t="s">
        <v>402</v>
      </c>
      <c r="D53" s="491"/>
      <c r="E53" s="491"/>
      <c r="F53" s="491"/>
    </row>
    <row r="54" spans="1:6" x14ac:dyDescent="0.25">
      <c r="A54" s="491"/>
      <c r="B54" s="491"/>
      <c r="C54" s="492" t="s">
        <v>403</v>
      </c>
      <c r="D54" s="491"/>
      <c r="E54" s="491"/>
      <c r="F54" s="491"/>
    </row>
    <row r="55" spans="1:6" x14ac:dyDescent="0.25">
      <c r="A55" s="491"/>
      <c r="B55" s="491"/>
      <c r="C55" s="492" t="s">
        <v>404</v>
      </c>
      <c r="D55" s="491"/>
      <c r="E55" s="491"/>
      <c r="F55" s="491"/>
    </row>
  </sheetData>
  <sheetProtection sheet="1" objects="1" scenarios="1"/>
  <pageMargins left="1" right="0.75" top="1" bottom="1" header="0.5" footer="0.5"/>
  <pageSetup scale="93"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2F34C-CB41-4DDC-8760-B82D14DC83F2}">
  <sheetPr>
    <pageSetUpPr fitToPage="1"/>
  </sheetPr>
  <dimension ref="A1:C47"/>
  <sheetViews>
    <sheetView showGridLines="0" topLeftCell="A28" workbookViewId="0">
      <selection activeCell="L23" sqref="L23"/>
    </sheetView>
  </sheetViews>
  <sheetFormatPr defaultRowHeight="12.5" x14ac:dyDescent="0.25"/>
  <cols>
    <col min="1" max="1" width="6.453125" customWidth="1"/>
    <col min="2" max="2" width="5.81640625" customWidth="1"/>
    <col min="257" max="257" width="6.453125" customWidth="1"/>
    <col min="258" max="258" width="5.81640625" customWidth="1"/>
    <col min="513" max="513" width="6.453125" customWidth="1"/>
    <col min="514" max="514" width="5.81640625" customWidth="1"/>
    <col min="769" max="769" width="6.453125" customWidth="1"/>
    <col min="770" max="770" width="5.81640625" customWidth="1"/>
    <col min="1025" max="1025" width="6.453125" customWidth="1"/>
    <col min="1026" max="1026" width="5.81640625" customWidth="1"/>
    <col min="1281" max="1281" width="6.453125" customWidth="1"/>
    <col min="1282" max="1282" width="5.81640625" customWidth="1"/>
    <col min="1537" max="1537" width="6.453125" customWidth="1"/>
    <col min="1538" max="1538" width="5.81640625" customWidth="1"/>
    <col min="1793" max="1793" width="6.453125" customWidth="1"/>
    <col min="1794" max="1794" width="5.81640625" customWidth="1"/>
    <col min="2049" max="2049" width="6.453125" customWidth="1"/>
    <col min="2050" max="2050" width="5.81640625" customWidth="1"/>
    <col min="2305" max="2305" width="6.453125" customWidth="1"/>
    <col min="2306" max="2306" width="5.81640625" customWidth="1"/>
    <col min="2561" max="2561" width="6.453125" customWidth="1"/>
    <col min="2562" max="2562" width="5.81640625" customWidth="1"/>
    <col min="2817" max="2817" width="6.453125" customWidth="1"/>
    <col min="2818" max="2818" width="5.81640625" customWidth="1"/>
    <col min="3073" max="3073" width="6.453125" customWidth="1"/>
    <col min="3074" max="3074" width="5.81640625" customWidth="1"/>
    <col min="3329" max="3329" width="6.453125" customWidth="1"/>
    <col min="3330" max="3330" width="5.81640625" customWidth="1"/>
    <col min="3585" max="3585" width="6.453125" customWidth="1"/>
    <col min="3586" max="3586" width="5.81640625" customWidth="1"/>
    <col min="3841" max="3841" width="6.453125" customWidth="1"/>
    <col min="3842" max="3842" width="5.81640625" customWidth="1"/>
    <col min="4097" max="4097" width="6.453125" customWidth="1"/>
    <col min="4098" max="4098" width="5.81640625" customWidth="1"/>
    <col min="4353" max="4353" width="6.453125" customWidth="1"/>
    <col min="4354" max="4354" width="5.81640625" customWidth="1"/>
    <col min="4609" max="4609" width="6.453125" customWidth="1"/>
    <col min="4610" max="4610" width="5.81640625" customWidth="1"/>
    <col min="4865" max="4865" width="6.453125" customWidth="1"/>
    <col min="4866" max="4866" width="5.81640625" customWidth="1"/>
    <col min="5121" max="5121" width="6.453125" customWidth="1"/>
    <col min="5122" max="5122" width="5.81640625" customWidth="1"/>
    <col min="5377" max="5377" width="6.453125" customWidth="1"/>
    <col min="5378" max="5378" width="5.81640625" customWidth="1"/>
    <col min="5633" max="5633" width="6.453125" customWidth="1"/>
    <col min="5634" max="5634" width="5.81640625" customWidth="1"/>
    <col min="5889" max="5889" width="6.453125" customWidth="1"/>
    <col min="5890" max="5890" width="5.81640625" customWidth="1"/>
    <col min="6145" max="6145" width="6.453125" customWidth="1"/>
    <col min="6146" max="6146" width="5.81640625" customWidth="1"/>
    <col min="6401" max="6401" width="6.453125" customWidth="1"/>
    <col min="6402" max="6402" width="5.81640625" customWidth="1"/>
    <col min="6657" max="6657" width="6.453125" customWidth="1"/>
    <col min="6658" max="6658" width="5.81640625" customWidth="1"/>
    <col min="6913" max="6913" width="6.453125" customWidth="1"/>
    <col min="6914" max="6914" width="5.81640625" customWidth="1"/>
    <col min="7169" max="7169" width="6.453125" customWidth="1"/>
    <col min="7170" max="7170" width="5.81640625" customWidth="1"/>
    <col min="7425" max="7425" width="6.453125" customWidth="1"/>
    <col min="7426" max="7426" width="5.81640625" customWidth="1"/>
    <col min="7681" max="7681" width="6.453125" customWidth="1"/>
    <col min="7682" max="7682" width="5.81640625" customWidth="1"/>
    <col min="7937" max="7937" width="6.453125" customWidth="1"/>
    <col min="7938" max="7938" width="5.81640625" customWidth="1"/>
    <col min="8193" max="8193" width="6.453125" customWidth="1"/>
    <col min="8194" max="8194" width="5.81640625" customWidth="1"/>
    <col min="8449" max="8449" width="6.453125" customWidth="1"/>
    <col min="8450" max="8450" width="5.81640625" customWidth="1"/>
    <col min="8705" max="8705" width="6.453125" customWidth="1"/>
    <col min="8706" max="8706" width="5.81640625" customWidth="1"/>
    <col min="8961" max="8961" width="6.453125" customWidth="1"/>
    <col min="8962" max="8962" width="5.81640625" customWidth="1"/>
    <col min="9217" max="9217" width="6.453125" customWidth="1"/>
    <col min="9218" max="9218" width="5.81640625" customWidth="1"/>
    <col min="9473" max="9473" width="6.453125" customWidth="1"/>
    <col min="9474" max="9474" width="5.81640625" customWidth="1"/>
    <col min="9729" max="9729" width="6.453125" customWidth="1"/>
    <col min="9730" max="9730" width="5.81640625" customWidth="1"/>
    <col min="9985" max="9985" width="6.453125" customWidth="1"/>
    <col min="9986" max="9986" width="5.81640625" customWidth="1"/>
    <col min="10241" max="10241" width="6.453125" customWidth="1"/>
    <col min="10242" max="10242" width="5.81640625" customWidth="1"/>
    <col min="10497" max="10497" width="6.453125" customWidth="1"/>
    <col min="10498" max="10498" width="5.81640625" customWidth="1"/>
    <col min="10753" max="10753" width="6.453125" customWidth="1"/>
    <col min="10754" max="10754" width="5.81640625" customWidth="1"/>
    <col min="11009" max="11009" width="6.453125" customWidth="1"/>
    <col min="11010" max="11010" width="5.81640625" customWidth="1"/>
    <col min="11265" max="11265" width="6.453125" customWidth="1"/>
    <col min="11266" max="11266" width="5.81640625" customWidth="1"/>
    <col min="11521" max="11521" width="6.453125" customWidth="1"/>
    <col min="11522" max="11522" width="5.81640625" customWidth="1"/>
    <col min="11777" max="11777" width="6.453125" customWidth="1"/>
    <col min="11778" max="11778" width="5.81640625" customWidth="1"/>
    <col min="12033" max="12033" width="6.453125" customWidth="1"/>
    <col min="12034" max="12034" width="5.81640625" customWidth="1"/>
    <col min="12289" max="12289" width="6.453125" customWidth="1"/>
    <col min="12290" max="12290" width="5.81640625" customWidth="1"/>
    <col min="12545" max="12545" width="6.453125" customWidth="1"/>
    <col min="12546" max="12546" width="5.81640625" customWidth="1"/>
    <col min="12801" max="12801" width="6.453125" customWidth="1"/>
    <col min="12802" max="12802" width="5.81640625" customWidth="1"/>
    <col min="13057" max="13057" width="6.453125" customWidth="1"/>
    <col min="13058" max="13058" width="5.81640625" customWidth="1"/>
    <col min="13313" max="13313" width="6.453125" customWidth="1"/>
    <col min="13314" max="13314" width="5.81640625" customWidth="1"/>
    <col min="13569" max="13569" width="6.453125" customWidth="1"/>
    <col min="13570" max="13570" width="5.81640625" customWidth="1"/>
    <col min="13825" max="13825" width="6.453125" customWidth="1"/>
    <col min="13826" max="13826" width="5.81640625" customWidth="1"/>
    <col min="14081" max="14081" width="6.453125" customWidth="1"/>
    <col min="14082" max="14082" width="5.81640625" customWidth="1"/>
    <col min="14337" max="14337" width="6.453125" customWidth="1"/>
    <col min="14338" max="14338" width="5.81640625" customWidth="1"/>
    <col min="14593" max="14593" width="6.453125" customWidth="1"/>
    <col min="14594" max="14594" width="5.81640625" customWidth="1"/>
    <col min="14849" max="14849" width="6.453125" customWidth="1"/>
    <col min="14850" max="14850" width="5.81640625" customWidth="1"/>
    <col min="15105" max="15105" width="6.453125" customWidth="1"/>
    <col min="15106" max="15106" width="5.81640625" customWidth="1"/>
    <col min="15361" max="15361" width="6.453125" customWidth="1"/>
    <col min="15362" max="15362" width="5.81640625" customWidth="1"/>
    <col min="15617" max="15617" width="6.453125" customWidth="1"/>
    <col min="15618" max="15618" width="5.81640625" customWidth="1"/>
    <col min="15873" max="15873" width="6.453125" customWidth="1"/>
    <col min="15874" max="15874" width="5.81640625" customWidth="1"/>
    <col min="16129" max="16129" width="6.453125" customWidth="1"/>
    <col min="16130" max="16130" width="5.81640625" customWidth="1"/>
  </cols>
  <sheetData>
    <row r="1" spans="1:3" x14ac:dyDescent="0.25">
      <c r="A1" s="494" t="s">
        <v>405</v>
      </c>
      <c r="B1" s="492" t="s">
        <v>406</v>
      </c>
    </row>
    <row r="2" spans="1:3" x14ac:dyDescent="0.25">
      <c r="A2" s="494"/>
      <c r="B2" s="491"/>
    </row>
    <row r="3" spans="1:3" x14ac:dyDescent="0.25">
      <c r="A3" s="494"/>
      <c r="B3" s="492" t="s">
        <v>407</v>
      </c>
    </row>
    <row r="4" spans="1:3" x14ac:dyDescent="0.25">
      <c r="A4" s="494"/>
      <c r="B4" s="492" t="s">
        <v>408</v>
      </c>
    </row>
    <row r="5" spans="1:3" x14ac:dyDescent="0.25">
      <c r="A5" s="494"/>
      <c r="B5" s="491"/>
    </row>
    <row r="6" spans="1:3" x14ac:dyDescent="0.25">
      <c r="A6" s="494" t="s">
        <v>409</v>
      </c>
      <c r="B6" s="492" t="s">
        <v>410</v>
      </c>
    </row>
    <row r="7" spans="1:3" x14ac:dyDescent="0.25">
      <c r="A7" s="494"/>
      <c r="B7" s="491"/>
    </row>
    <row r="8" spans="1:3" x14ac:dyDescent="0.25">
      <c r="A8" s="494"/>
      <c r="B8" s="492" t="s">
        <v>411</v>
      </c>
      <c r="C8" s="492" t="s">
        <v>412</v>
      </c>
    </row>
    <row r="9" spans="1:3" x14ac:dyDescent="0.25">
      <c r="A9" s="494"/>
      <c r="B9" s="491"/>
      <c r="C9" s="492" t="s">
        <v>413</v>
      </c>
    </row>
    <row r="10" spans="1:3" x14ac:dyDescent="0.25">
      <c r="A10" s="494"/>
      <c r="B10" s="491"/>
      <c r="C10" s="492" t="s">
        <v>414</v>
      </c>
    </row>
    <row r="11" spans="1:3" x14ac:dyDescent="0.25">
      <c r="A11" s="494"/>
      <c r="B11" s="491"/>
      <c r="C11" s="491"/>
    </row>
    <row r="12" spans="1:3" x14ac:dyDescent="0.25">
      <c r="A12" s="494"/>
      <c r="B12" s="492" t="s">
        <v>415</v>
      </c>
      <c r="C12" s="492" t="s">
        <v>416</v>
      </c>
    </row>
    <row r="13" spans="1:3" x14ac:dyDescent="0.25">
      <c r="A13" s="494"/>
      <c r="B13" s="491"/>
      <c r="C13" s="492" t="s">
        <v>417</v>
      </c>
    </row>
    <row r="14" spans="1:3" x14ac:dyDescent="0.25">
      <c r="A14" s="494"/>
      <c r="B14" s="491"/>
      <c r="C14" s="491"/>
    </row>
    <row r="15" spans="1:3" x14ac:dyDescent="0.25">
      <c r="A15" s="494"/>
      <c r="B15" s="492" t="s">
        <v>418</v>
      </c>
      <c r="C15" s="491"/>
    </row>
    <row r="16" spans="1:3" x14ac:dyDescent="0.25">
      <c r="A16" s="494"/>
      <c r="B16" s="491"/>
      <c r="C16" s="492" t="s">
        <v>419</v>
      </c>
    </row>
    <row r="17" spans="1:3" x14ac:dyDescent="0.25">
      <c r="A17" s="494"/>
      <c r="B17" s="491"/>
      <c r="C17" s="492" t="s">
        <v>420</v>
      </c>
    </row>
    <row r="18" spans="1:3" x14ac:dyDescent="0.25">
      <c r="A18" s="494"/>
      <c r="B18" s="491"/>
      <c r="C18" s="491"/>
    </row>
    <row r="19" spans="1:3" x14ac:dyDescent="0.25">
      <c r="A19" s="494"/>
      <c r="B19" s="492" t="s">
        <v>421</v>
      </c>
      <c r="C19" s="492" t="s">
        <v>422</v>
      </c>
    </row>
    <row r="20" spans="1:3" x14ac:dyDescent="0.25">
      <c r="A20" s="494"/>
      <c r="B20" s="491"/>
      <c r="C20" s="492" t="s">
        <v>423</v>
      </c>
    </row>
    <row r="21" spans="1:3" x14ac:dyDescent="0.25">
      <c r="A21" s="494"/>
      <c r="B21" s="491"/>
      <c r="C21" s="491"/>
    </row>
    <row r="22" spans="1:3" x14ac:dyDescent="0.25">
      <c r="A22" s="494"/>
      <c r="B22" s="492" t="s">
        <v>424</v>
      </c>
      <c r="C22" s="491"/>
    </row>
    <row r="23" spans="1:3" x14ac:dyDescent="0.25">
      <c r="A23" s="494"/>
      <c r="B23" s="491"/>
      <c r="C23" s="492" t="s">
        <v>425</v>
      </c>
    </row>
    <row r="24" spans="1:3" x14ac:dyDescent="0.25">
      <c r="A24" s="494"/>
      <c r="B24" s="491"/>
    </row>
    <row r="25" spans="1:3" x14ac:dyDescent="0.25">
      <c r="A25" s="494" t="s">
        <v>426</v>
      </c>
      <c r="B25" s="492" t="s">
        <v>427</v>
      </c>
    </row>
    <row r="26" spans="1:3" x14ac:dyDescent="0.25">
      <c r="A26" s="494"/>
      <c r="B26" s="491"/>
    </row>
    <row r="27" spans="1:3" x14ac:dyDescent="0.25">
      <c r="A27" s="494"/>
      <c r="B27" s="492" t="s">
        <v>411</v>
      </c>
      <c r="C27" s="492" t="s">
        <v>428</v>
      </c>
    </row>
    <row r="28" spans="1:3" x14ac:dyDescent="0.25">
      <c r="A28" s="494"/>
      <c r="B28" s="491"/>
      <c r="C28" s="492" t="s">
        <v>429</v>
      </c>
    </row>
    <row r="29" spans="1:3" x14ac:dyDescent="0.25">
      <c r="A29" s="494"/>
      <c r="B29" s="491"/>
      <c r="C29" s="492" t="s">
        <v>430</v>
      </c>
    </row>
    <row r="30" spans="1:3" x14ac:dyDescent="0.25">
      <c r="A30" s="494"/>
      <c r="B30" s="491"/>
      <c r="C30" s="492" t="s">
        <v>431</v>
      </c>
    </row>
    <row r="31" spans="1:3" x14ac:dyDescent="0.25">
      <c r="A31" s="494"/>
      <c r="B31" s="491"/>
      <c r="C31" s="491"/>
    </row>
    <row r="32" spans="1:3" x14ac:dyDescent="0.25">
      <c r="A32" s="494"/>
      <c r="B32" s="492" t="s">
        <v>415</v>
      </c>
      <c r="C32" s="492" t="s">
        <v>432</v>
      </c>
    </row>
    <row r="33" spans="1:3" x14ac:dyDescent="0.25">
      <c r="A33" s="494"/>
      <c r="B33" s="491"/>
      <c r="C33" s="491"/>
    </row>
    <row r="34" spans="1:3" x14ac:dyDescent="0.25">
      <c r="A34" s="494"/>
      <c r="B34" s="492" t="s">
        <v>433</v>
      </c>
      <c r="C34" s="491"/>
    </row>
    <row r="35" spans="1:3" x14ac:dyDescent="0.25">
      <c r="A35" s="494"/>
      <c r="B35" s="491"/>
      <c r="C35" s="492" t="s">
        <v>434</v>
      </c>
    </row>
    <row r="36" spans="1:3" x14ac:dyDescent="0.25">
      <c r="A36" s="491"/>
      <c r="B36" s="491"/>
      <c r="C36" s="492" t="s">
        <v>435</v>
      </c>
    </row>
    <row r="37" spans="1:3" x14ac:dyDescent="0.25">
      <c r="A37" s="491"/>
      <c r="B37" s="491"/>
    </row>
    <row r="38" spans="1:3" x14ac:dyDescent="0.25">
      <c r="A38" s="492" t="s">
        <v>436</v>
      </c>
      <c r="B38" s="491"/>
    </row>
    <row r="39" spans="1:3" x14ac:dyDescent="0.25">
      <c r="A39" s="491"/>
      <c r="B39" s="491"/>
    </row>
    <row r="40" spans="1:3" x14ac:dyDescent="0.25">
      <c r="A40" s="494" t="s">
        <v>437</v>
      </c>
      <c r="B40" s="492" t="s">
        <v>438</v>
      </c>
    </row>
    <row r="41" spans="1:3" x14ac:dyDescent="0.25">
      <c r="A41" s="494"/>
      <c r="B41" s="491"/>
    </row>
    <row r="42" spans="1:3" x14ac:dyDescent="0.25">
      <c r="A42" s="494"/>
      <c r="B42" s="492" t="s">
        <v>379</v>
      </c>
      <c r="C42" s="492" t="s">
        <v>380</v>
      </c>
    </row>
    <row r="43" spans="1:3" x14ac:dyDescent="0.25">
      <c r="A43" s="494"/>
      <c r="B43" s="491"/>
      <c r="C43" s="491"/>
    </row>
    <row r="44" spans="1:3" x14ac:dyDescent="0.25">
      <c r="A44" s="491"/>
      <c r="B44" s="491"/>
      <c r="C44" s="492" t="s">
        <v>439</v>
      </c>
    </row>
    <row r="45" spans="1:3" x14ac:dyDescent="0.25">
      <c r="A45" s="491"/>
      <c r="B45" s="491"/>
      <c r="C45" s="492" t="s">
        <v>440</v>
      </c>
    </row>
    <row r="46" spans="1:3" x14ac:dyDescent="0.25">
      <c r="A46" s="491"/>
      <c r="B46" s="491"/>
      <c r="C46" s="492" t="s">
        <v>441</v>
      </c>
    </row>
    <row r="47" spans="1:3" x14ac:dyDescent="0.25">
      <c r="A47" s="491"/>
      <c r="B47" s="491"/>
    </row>
  </sheetData>
  <sheetProtection sheet="1" objects="1" scenarios="1"/>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EC900-2686-4847-988C-71E4765C3B77}">
  <dimension ref="A2:J21"/>
  <sheetViews>
    <sheetView workbookViewId="0">
      <selection activeCell="K12" sqref="K12"/>
    </sheetView>
  </sheetViews>
  <sheetFormatPr defaultRowHeight="12.5" x14ac:dyDescent="0.25"/>
  <cols>
    <col min="9" max="9" width="30.81640625" customWidth="1"/>
    <col min="265" max="265" width="30.81640625" customWidth="1"/>
    <col min="521" max="521" width="30.81640625" customWidth="1"/>
    <col min="777" max="777" width="30.81640625" customWidth="1"/>
    <col min="1033" max="1033" width="30.81640625" customWidth="1"/>
    <col min="1289" max="1289" width="30.81640625" customWidth="1"/>
    <col min="1545" max="1545" width="30.81640625" customWidth="1"/>
    <col min="1801" max="1801" width="30.81640625" customWidth="1"/>
    <col min="2057" max="2057" width="30.81640625" customWidth="1"/>
    <col min="2313" max="2313" width="30.81640625" customWidth="1"/>
    <col min="2569" max="2569" width="30.81640625" customWidth="1"/>
    <col min="2825" max="2825" width="30.81640625" customWidth="1"/>
    <col min="3081" max="3081" width="30.81640625" customWidth="1"/>
    <col min="3337" max="3337" width="30.81640625" customWidth="1"/>
    <col min="3593" max="3593" width="30.81640625" customWidth="1"/>
    <col min="3849" max="3849" width="30.81640625" customWidth="1"/>
    <col min="4105" max="4105" width="30.81640625" customWidth="1"/>
    <col min="4361" max="4361" width="30.81640625" customWidth="1"/>
    <col min="4617" max="4617" width="30.81640625" customWidth="1"/>
    <col min="4873" max="4873" width="30.81640625" customWidth="1"/>
    <col min="5129" max="5129" width="30.81640625" customWidth="1"/>
    <col min="5385" max="5385" width="30.81640625" customWidth="1"/>
    <col min="5641" max="5641" width="30.81640625" customWidth="1"/>
    <col min="5897" max="5897" width="30.81640625" customWidth="1"/>
    <col min="6153" max="6153" width="30.81640625" customWidth="1"/>
    <col min="6409" max="6409" width="30.81640625" customWidth="1"/>
    <col min="6665" max="6665" width="30.81640625" customWidth="1"/>
    <col min="6921" max="6921" width="30.81640625" customWidth="1"/>
    <col min="7177" max="7177" width="30.81640625" customWidth="1"/>
    <col min="7433" max="7433" width="30.81640625" customWidth="1"/>
    <col min="7689" max="7689" width="30.81640625" customWidth="1"/>
    <col min="7945" max="7945" width="30.81640625" customWidth="1"/>
    <col min="8201" max="8201" width="30.81640625" customWidth="1"/>
    <col min="8457" max="8457" width="30.81640625" customWidth="1"/>
    <col min="8713" max="8713" width="30.81640625" customWidth="1"/>
    <col min="8969" max="8969" width="30.81640625" customWidth="1"/>
    <col min="9225" max="9225" width="30.81640625" customWidth="1"/>
    <col min="9481" max="9481" width="30.81640625" customWidth="1"/>
    <col min="9737" max="9737" width="30.81640625" customWidth="1"/>
    <col min="9993" max="9993" width="30.81640625" customWidth="1"/>
    <col min="10249" max="10249" width="30.81640625" customWidth="1"/>
    <col min="10505" max="10505" width="30.81640625" customWidth="1"/>
    <col min="10761" max="10761" width="30.81640625" customWidth="1"/>
    <col min="11017" max="11017" width="30.81640625" customWidth="1"/>
    <col min="11273" max="11273" width="30.81640625" customWidth="1"/>
    <col min="11529" max="11529" width="30.81640625" customWidth="1"/>
    <col min="11785" max="11785" width="30.81640625" customWidth="1"/>
    <col min="12041" max="12041" width="30.81640625" customWidth="1"/>
    <col min="12297" max="12297" width="30.81640625" customWidth="1"/>
    <col min="12553" max="12553" width="30.81640625" customWidth="1"/>
    <col min="12809" max="12809" width="30.81640625" customWidth="1"/>
    <col min="13065" max="13065" width="30.81640625" customWidth="1"/>
    <col min="13321" max="13321" width="30.81640625" customWidth="1"/>
    <col min="13577" max="13577" width="30.81640625" customWidth="1"/>
    <col min="13833" max="13833" width="30.81640625" customWidth="1"/>
    <col min="14089" max="14089" width="30.81640625" customWidth="1"/>
    <col min="14345" max="14345" width="30.81640625" customWidth="1"/>
    <col min="14601" max="14601" width="30.81640625" customWidth="1"/>
    <col min="14857" max="14857" width="30.81640625" customWidth="1"/>
    <col min="15113" max="15113" width="30.81640625" customWidth="1"/>
    <col min="15369" max="15369" width="30.81640625" customWidth="1"/>
    <col min="15625" max="15625" width="30.81640625" customWidth="1"/>
    <col min="15881" max="15881" width="30.81640625" customWidth="1"/>
    <col min="16137" max="16137" width="30.81640625" customWidth="1"/>
  </cols>
  <sheetData>
    <row r="2" spans="1:10" x14ac:dyDescent="0.25">
      <c r="A2" s="507" t="str">
        <f>Sheet1!I10</f>
        <v xml:space="preserve"> </v>
      </c>
      <c r="B2" s="507"/>
      <c r="C2" s="507"/>
      <c r="D2" s="507"/>
      <c r="E2" s="507"/>
      <c r="F2" s="507"/>
      <c r="G2" s="507"/>
      <c r="H2" s="507"/>
      <c r="I2" s="507"/>
    </row>
    <row r="3" spans="1:10" x14ac:dyDescent="0.25">
      <c r="A3" s="507" t="s">
        <v>68</v>
      </c>
      <c r="B3" s="507"/>
      <c r="C3" s="507"/>
      <c r="D3" s="507"/>
      <c r="E3" s="507"/>
      <c r="F3" s="507"/>
      <c r="G3" s="507"/>
      <c r="H3" s="507"/>
      <c r="I3" s="507"/>
      <c r="J3" s="507"/>
    </row>
    <row r="5" spans="1:10" x14ac:dyDescent="0.25">
      <c r="A5" s="58" t="s">
        <v>69</v>
      </c>
      <c r="B5" s="59"/>
      <c r="C5" s="59"/>
      <c r="D5" s="59"/>
      <c r="E5" s="59"/>
      <c r="F5" s="59"/>
      <c r="G5" s="59"/>
      <c r="H5" s="59"/>
      <c r="I5" s="60" t="s">
        <v>70</v>
      </c>
      <c r="J5" t="s">
        <v>70</v>
      </c>
    </row>
    <row r="6" spans="1:10" x14ac:dyDescent="0.25">
      <c r="A6" s="61" t="s">
        <v>71</v>
      </c>
      <c r="B6" s="20"/>
      <c r="C6" s="20"/>
      <c r="D6" s="20"/>
      <c r="E6" s="20"/>
      <c r="F6" s="20"/>
      <c r="G6" s="20"/>
      <c r="H6" s="20"/>
      <c r="I6" s="62"/>
      <c r="J6" s="20"/>
    </row>
    <row r="7" spans="1:10" x14ac:dyDescent="0.25">
      <c r="A7" s="63" t="s">
        <v>72</v>
      </c>
      <c r="B7" s="64"/>
      <c r="C7" s="64"/>
      <c r="D7" s="64"/>
      <c r="E7" s="64"/>
      <c r="F7" s="64"/>
      <c r="G7" s="64"/>
      <c r="H7" s="64"/>
      <c r="I7" s="65"/>
      <c r="J7" s="20"/>
    </row>
    <row r="8" spans="1:10" x14ac:dyDescent="0.25">
      <c r="A8" s="20"/>
      <c r="B8" s="20"/>
      <c r="C8" s="20"/>
      <c r="D8" s="20"/>
      <c r="E8" s="20"/>
      <c r="F8" s="20"/>
      <c r="G8" s="20"/>
      <c r="H8" s="20"/>
      <c r="I8" s="20"/>
      <c r="J8" s="20"/>
    </row>
    <row r="9" spans="1:10" x14ac:dyDescent="0.25">
      <c r="A9" s="66" t="s">
        <v>73</v>
      </c>
      <c r="B9" s="67"/>
      <c r="C9" s="67"/>
      <c r="D9" s="67"/>
      <c r="E9" s="67"/>
      <c r="F9" s="67"/>
      <c r="G9" s="67"/>
      <c r="H9" s="67"/>
      <c r="I9" s="68" t="s">
        <v>70</v>
      </c>
      <c r="J9" s="20"/>
    </row>
    <row r="10" spans="1:10" x14ac:dyDescent="0.25">
      <c r="A10" s="61" t="s">
        <v>74</v>
      </c>
      <c r="B10" s="20"/>
      <c r="C10" s="20"/>
      <c r="D10" s="20"/>
      <c r="E10" s="20"/>
      <c r="F10" s="20"/>
      <c r="G10" s="20"/>
      <c r="H10" s="20"/>
      <c r="I10" s="62"/>
      <c r="J10" s="20" t="s">
        <v>70</v>
      </c>
    </row>
    <row r="11" spans="1:10" x14ac:dyDescent="0.25">
      <c r="A11" s="61" t="s">
        <v>75</v>
      </c>
      <c r="B11" s="20"/>
      <c r="C11" s="20"/>
      <c r="D11" s="20"/>
      <c r="E11" s="20"/>
      <c r="F11" s="20"/>
      <c r="G11" s="20"/>
      <c r="H11" s="20"/>
      <c r="I11" s="62"/>
      <c r="J11" s="20"/>
    </row>
    <row r="12" spans="1:10" x14ac:dyDescent="0.25">
      <c r="A12" s="63" t="s">
        <v>76</v>
      </c>
      <c r="B12" s="64"/>
      <c r="C12" s="64"/>
      <c r="D12" s="64"/>
      <c r="E12" s="64"/>
      <c r="F12" s="64"/>
      <c r="G12" s="64"/>
      <c r="H12" s="64"/>
      <c r="I12" s="65"/>
      <c r="J12" s="20" t="s">
        <v>70</v>
      </c>
    </row>
    <row r="13" spans="1:10" x14ac:dyDescent="0.25">
      <c r="A13" s="20"/>
      <c r="B13" s="20"/>
      <c r="C13" s="20"/>
      <c r="D13" s="20"/>
      <c r="E13" s="20"/>
      <c r="F13" s="20"/>
      <c r="G13" s="20"/>
      <c r="H13" s="20"/>
      <c r="I13" s="20"/>
      <c r="J13" s="20" t="s">
        <v>70</v>
      </c>
    </row>
    <row r="14" spans="1:10" x14ac:dyDescent="0.25">
      <c r="A14" s="66" t="s">
        <v>77</v>
      </c>
      <c r="B14" s="67"/>
      <c r="C14" s="67"/>
      <c r="D14" s="67"/>
      <c r="E14" s="67"/>
      <c r="F14" s="67"/>
      <c r="G14" s="67"/>
      <c r="H14" s="67"/>
      <c r="I14" s="68" t="s">
        <v>70</v>
      </c>
      <c r="J14" s="20"/>
    </row>
    <row r="15" spans="1:10" x14ac:dyDescent="0.25">
      <c r="A15" s="61" t="s">
        <v>78</v>
      </c>
      <c r="B15" s="20"/>
      <c r="C15" s="20"/>
      <c r="D15" s="20"/>
      <c r="E15" s="20"/>
      <c r="F15" s="20"/>
      <c r="G15" s="20"/>
      <c r="H15" s="20"/>
      <c r="I15" s="62"/>
      <c r="J15" s="20" t="s">
        <v>70</v>
      </c>
    </row>
    <row r="16" spans="1:10" x14ac:dyDescent="0.25">
      <c r="A16" s="61" t="s">
        <v>79</v>
      </c>
      <c r="B16" s="20"/>
      <c r="C16" s="20"/>
      <c r="D16" s="20"/>
      <c r="E16" s="20"/>
      <c r="F16" s="20"/>
      <c r="G16" s="20"/>
      <c r="H16" s="20"/>
      <c r="I16" s="62"/>
      <c r="J16" s="20"/>
    </row>
    <row r="17" spans="1:10" x14ac:dyDescent="0.25">
      <c r="A17" s="63" t="s">
        <v>80</v>
      </c>
      <c r="B17" s="64"/>
      <c r="C17" s="64"/>
      <c r="D17" s="64"/>
      <c r="E17" s="64"/>
      <c r="F17" s="64"/>
      <c r="G17" s="64"/>
      <c r="H17" s="64"/>
      <c r="I17" s="65"/>
      <c r="J17" s="20"/>
    </row>
    <row r="18" spans="1:10" x14ac:dyDescent="0.25">
      <c r="A18" s="20"/>
      <c r="B18" s="20"/>
      <c r="C18" s="20"/>
      <c r="D18" s="20"/>
      <c r="E18" s="20"/>
      <c r="F18" s="20"/>
      <c r="G18" s="20"/>
      <c r="H18" s="20"/>
      <c r="I18" s="20"/>
      <c r="J18" s="20"/>
    </row>
    <row r="19" spans="1:10" x14ac:dyDescent="0.25">
      <c r="A19" s="66" t="s">
        <v>81</v>
      </c>
      <c r="B19" s="67"/>
      <c r="C19" s="67"/>
      <c r="D19" s="67"/>
      <c r="E19" s="67"/>
      <c r="F19" s="67"/>
      <c r="G19" s="67"/>
      <c r="H19" s="67"/>
      <c r="I19" s="68" t="s">
        <v>70</v>
      </c>
      <c r="J19" s="20" t="s">
        <v>70</v>
      </c>
    </row>
    <row r="20" spans="1:10" x14ac:dyDescent="0.25">
      <c r="A20" s="61" t="s">
        <v>82</v>
      </c>
      <c r="B20" s="20"/>
      <c r="C20" s="20"/>
      <c r="D20" s="20"/>
      <c r="E20" s="20"/>
      <c r="F20" s="20"/>
      <c r="G20" s="20"/>
      <c r="H20" s="20"/>
      <c r="I20" s="62"/>
      <c r="J20" s="20"/>
    </row>
    <row r="21" spans="1:10" x14ac:dyDescent="0.25">
      <c r="A21" s="63" t="s">
        <v>83</v>
      </c>
      <c r="B21" s="64"/>
      <c r="C21" s="64"/>
      <c r="D21" s="64"/>
      <c r="E21" s="64"/>
      <c r="F21" s="64"/>
      <c r="G21" s="64"/>
      <c r="H21" s="64"/>
      <c r="I21" s="65"/>
      <c r="J21" s="20" t="s">
        <v>70</v>
      </c>
    </row>
  </sheetData>
  <mergeCells count="2">
    <mergeCell ref="A2:I2"/>
    <mergeCell ref="A3:J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8EA02-AC0A-40D2-8DF0-307861DD7647}">
  <sheetPr>
    <pageSetUpPr fitToPage="1"/>
  </sheetPr>
  <dimension ref="A1:E64"/>
  <sheetViews>
    <sheetView showGridLines="0" workbookViewId="0">
      <selection activeCell="L23" sqref="L23"/>
    </sheetView>
  </sheetViews>
  <sheetFormatPr defaultRowHeight="12.5" x14ac:dyDescent="0.25"/>
  <cols>
    <col min="1" max="1" width="5.453125" customWidth="1"/>
    <col min="2" max="2" width="4.81640625" customWidth="1"/>
    <col min="3" max="3" width="5.54296875" customWidth="1"/>
    <col min="4" max="4" width="5.81640625" customWidth="1"/>
    <col min="257" max="257" width="5.453125" customWidth="1"/>
    <col min="258" max="258" width="4.81640625" customWidth="1"/>
    <col min="259" max="259" width="5.54296875" customWidth="1"/>
    <col min="260" max="260" width="5.81640625" customWidth="1"/>
    <col min="513" max="513" width="5.453125" customWidth="1"/>
    <col min="514" max="514" width="4.81640625" customWidth="1"/>
    <col min="515" max="515" width="5.54296875" customWidth="1"/>
    <col min="516" max="516" width="5.81640625" customWidth="1"/>
    <col min="769" max="769" width="5.453125" customWidth="1"/>
    <col min="770" max="770" width="4.81640625" customWidth="1"/>
    <col min="771" max="771" width="5.54296875" customWidth="1"/>
    <col min="772" max="772" width="5.81640625" customWidth="1"/>
    <col min="1025" max="1025" width="5.453125" customWidth="1"/>
    <col min="1026" max="1026" width="4.81640625" customWidth="1"/>
    <col min="1027" max="1027" width="5.54296875" customWidth="1"/>
    <col min="1028" max="1028" width="5.81640625" customWidth="1"/>
    <col min="1281" max="1281" width="5.453125" customWidth="1"/>
    <col min="1282" max="1282" width="4.81640625" customWidth="1"/>
    <col min="1283" max="1283" width="5.54296875" customWidth="1"/>
    <col min="1284" max="1284" width="5.81640625" customWidth="1"/>
    <col min="1537" max="1537" width="5.453125" customWidth="1"/>
    <col min="1538" max="1538" width="4.81640625" customWidth="1"/>
    <col min="1539" max="1539" width="5.54296875" customWidth="1"/>
    <col min="1540" max="1540" width="5.81640625" customWidth="1"/>
    <col min="1793" max="1793" width="5.453125" customWidth="1"/>
    <col min="1794" max="1794" width="4.81640625" customWidth="1"/>
    <col min="1795" max="1795" width="5.54296875" customWidth="1"/>
    <col min="1796" max="1796" width="5.81640625" customWidth="1"/>
    <col min="2049" max="2049" width="5.453125" customWidth="1"/>
    <col min="2050" max="2050" width="4.81640625" customWidth="1"/>
    <col min="2051" max="2051" width="5.54296875" customWidth="1"/>
    <col min="2052" max="2052" width="5.81640625" customWidth="1"/>
    <col min="2305" max="2305" width="5.453125" customWidth="1"/>
    <col min="2306" max="2306" width="4.81640625" customWidth="1"/>
    <col min="2307" max="2307" width="5.54296875" customWidth="1"/>
    <col min="2308" max="2308" width="5.81640625" customWidth="1"/>
    <col min="2561" max="2561" width="5.453125" customWidth="1"/>
    <col min="2562" max="2562" width="4.81640625" customWidth="1"/>
    <col min="2563" max="2563" width="5.54296875" customWidth="1"/>
    <col min="2564" max="2564" width="5.81640625" customWidth="1"/>
    <col min="2817" max="2817" width="5.453125" customWidth="1"/>
    <col min="2818" max="2818" width="4.81640625" customWidth="1"/>
    <col min="2819" max="2819" width="5.54296875" customWidth="1"/>
    <col min="2820" max="2820" width="5.81640625" customWidth="1"/>
    <col min="3073" max="3073" width="5.453125" customWidth="1"/>
    <col min="3074" max="3074" width="4.81640625" customWidth="1"/>
    <col min="3075" max="3075" width="5.54296875" customWidth="1"/>
    <col min="3076" max="3076" width="5.81640625" customWidth="1"/>
    <col min="3329" max="3329" width="5.453125" customWidth="1"/>
    <col min="3330" max="3330" width="4.81640625" customWidth="1"/>
    <col min="3331" max="3331" width="5.54296875" customWidth="1"/>
    <col min="3332" max="3332" width="5.81640625" customWidth="1"/>
    <col min="3585" max="3585" width="5.453125" customWidth="1"/>
    <col min="3586" max="3586" width="4.81640625" customWidth="1"/>
    <col min="3587" max="3587" width="5.54296875" customWidth="1"/>
    <col min="3588" max="3588" width="5.81640625" customWidth="1"/>
    <col min="3841" max="3841" width="5.453125" customWidth="1"/>
    <col min="3842" max="3842" width="4.81640625" customWidth="1"/>
    <col min="3843" max="3843" width="5.54296875" customWidth="1"/>
    <col min="3844" max="3844" width="5.81640625" customWidth="1"/>
    <col min="4097" max="4097" width="5.453125" customWidth="1"/>
    <col min="4098" max="4098" width="4.81640625" customWidth="1"/>
    <col min="4099" max="4099" width="5.54296875" customWidth="1"/>
    <col min="4100" max="4100" width="5.81640625" customWidth="1"/>
    <col min="4353" max="4353" width="5.453125" customWidth="1"/>
    <col min="4354" max="4354" width="4.81640625" customWidth="1"/>
    <col min="4355" max="4355" width="5.54296875" customWidth="1"/>
    <col min="4356" max="4356" width="5.81640625" customWidth="1"/>
    <col min="4609" max="4609" width="5.453125" customWidth="1"/>
    <col min="4610" max="4610" width="4.81640625" customWidth="1"/>
    <col min="4611" max="4611" width="5.54296875" customWidth="1"/>
    <col min="4612" max="4612" width="5.81640625" customWidth="1"/>
    <col min="4865" max="4865" width="5.453125" customWidth="1"/>
    <col min="4866" max="4866" width="4.81640625" customWidth="1"/>
    <col min="4867" max="4867" width="5.54296875" customWidth="1"/>
    <col min="4868" max="4868" width="5.81640625" customWidth="1"/>
    <col min="5121" max="5121" width="5.453125" customWidth="1"/>
    <col min="5122" max="5122" width="4.81640625" customWidth="1"/>
    <col min="5123" max="5123" width="5.54296875" customWidth="1"/>
    <col min="5124" max="5124" width="5.81640625" customWidth="1"/>
    <col min="5377" max="5377" width="5.453125" customWidth="1"/>
    <col min="5378" max="5378" width="4.81640625" customWidth="1"/>
    <col min="5379" max="5379" width="5.54296875" customWidth="1"/>
    <col min="5380" max="5380" width="5.81640625" customWidth="1"/>
    <col min="5633" max="5633" width="5.453125" customWidth="1"/>
    <col min="5634" max="5634" width="4.81640625" customWidth="1"/>
    <col min="5635" max="5635" width="5.54296875" customWidth="1"/>
    <col min="5636" max="5636" width="5.81640625" customWidth="1"/>
    <col min="5889" max="5889" width="5.453125" customWidth="1"/>
    <col min="5890" max="5890" width="4.81640625" customWidth="1"/>
    <col min="5891" max="5891" width="5.54296875" customWidth="1"/>
    <col min="5892" max="5892" width="5.81640625" customWidth="1"/>
    <col min="6145" max="6145" width="5.453125" customWidth="1"/>
    <col min="6146" max="6146" width="4.81640625" customWidth="1"/>
    <col min="6147" max="6147" width="5.54296875" customWidth="1"/>
    <col min="6148" max="6148" width="5.81640625" customWidth="1"/>
    <col min="6401" max="6401" width="5.453125" customWidth="1"/>
    <col min="6402" max="6402" width="4.81640625" customWidth="1"/>
    <col min="6403" max="6403" width="5.54296875" customWidth="1"/>
    <col min="6404" max="6404" width="5.81640625" customWidth="1"/>
    <col min="6657" max="6657" width="5.453125" customWidth="1"/>
    <col min="6658" max="6658" width="4.81640625" customWidth="1"/>
    <col min="6659" max="6659" width="5.54296875" customWidth="1"/>
    <col min="6660" max="6660" width="5.81640625" customWidth="1"/>
    <col min="6913" max="6913" width="5.453125" customWidth="1"/>
    <col min="6914" max="6914" width="4.81640625" customWidth="1"/>
    <col min="6915" max="6915" width="5.54296875" customWidth="1"/>
    <col min="6916" max="6916" width="5.81640625" customWidth="1"/>
    <col min="7169" max="7169" width="5.453125" customWidth="1"/>
    <col min="7170" max="7170" width="4.81640625" customWidth="1"/>
    <col min="7171" max="7171" width="5.54296875" customWidth="1"/>
    <col min="7172" max="7172" width="5.81640625" customWidth="1"/>
    <col min="7425" max="7425" width="5.453125" customWidth="1"/>
    <col min="7426" max="7426" width="4.81640625" customWidth="1"/>
    <col min="7427" max="7427" width="5.54296875" customWidth="1"/>
    <col min="7428" max="7428" width="5.81640625" customWidth="1"/>
    <col min="7681" max="7681" width="5.453125" customWidth="1"/>
    <col min="7682" max="7682" width="4.81640625" customWidth="1"/>
    <col min="7683" max="7683" width="5.54296875" customWidth="1"/>
    <col min="7684" max="7684" width="5.81640625" customWidth="1"/>
    <col min="7937" max="7937" width="5.453125" customWidth="1"/>
    <col min="7938" max="7938" width="4.81640625" customWidth="1"/>
    <col min="7939" max="7939" width="5.54296875" customWidth="1"/>
    <col min="7940" max="7940" width="5.81640625" customWidth="1"/>
    <col min="8193" max="8193" width="5.453125" customWidth="1"/>
    <col min="8194" max="8194" width="4.81640625" customWidth="1"/>
    <col min="8195" max="8195" width="5.54296875" customWidth="1"/>
    <col min="8196" max="8196" width="5.81640625" customWidth="1"/>
    <col min="8449" max="8449" width="5.453125" customWidth="1"/>
    <col min="8450" max="8450" width="4.81640625" customWidth="1"/>
    <col min="8451" max="8451" width="5.54296875" customWidth="1"/>
    <col min="8452" max="8452" width="5.81640625" customWidth="1"/>
    <col min="8705" max="8705" width="5.453125" customWidth="1"/>
    <col min="8706" max="8706" width="4.81640625" customWidth="1"/>
    <col min="8707" max="8707" width="5.54296875" customWidth="1"/>
    <col min="8708" max="8708" width="5.81640625" customWidth="1"/>
    <col min="8961" max="8961" width="5.453125" customWidth="1"/>
    <col min="8962" max="8962" width="4.81640625" customWidth="1"/>
    <col min="8963" max="8963" width="5.54296875" customWidth="1"/>
    <col min="8964" max="8964" width="5.81640625" customWidth="1"/>
    <col min="9217" max="9217" width="5.453125" customWidth="1"/>
    <col min="9218" max="9218" width="4.81640625" customWidth="1"/>
    <col min="9219" max="9219" width="5.54296875" customWidth="1"/>
    <col min="9220" max="9220" width="5.81640625" customWidth="1"/>
    <col min="9473" max="9473" width="5.453125" customWidth="1"/>
    <col min="9474" max="9474" width="4.81640625" customWidth="1"/>
    <col min="9475" max="9475" width="5.54296875" customWidth="1"/>
    <col min="9476" max="9476" width="5.81640625" customWidth="1"/>
    <col min="9729" max="9729" width="5.453125" customWidth="1"/>
    <col min="9730" max="9730" width="4.81640625" customWidth="1"/>
    <col min="9731" max="9731" width="5.54296875" customWidth="1"/>
    <col min="9732" max="9732" width="5.81640625" customWidth="1"/>
    <col min="9985" max="9985" width="5.453125" customWidth="1"/>
    <col min="9986" max="9986" width="4.81640625" customWidth="1"/>
    <col min="9987" max="9987" width="5.54296875" customWidth="1"/>
    <col min="9988" max="9988" width="5.81640625" customWidth="1"/>
    <col min="10241" max="10241" width="5.453125" customWidth="1"/>
    <col min="10242" max="10242" width="4.81640625" customWidth="1"/>
    <col min="10243" max="10243" width="5.54296875" customWidth="1"/>
    <col min="10244" max="10244" width="5.81640625" customWidth="1"/>
    <col min="10497" max="10497" width="5.453125" customWidth="1"/>
    <col min="10498" max="10498" width="4.81640625" customWidth="1"/>
    <col min="10499" max="10499" width="5.54296875" customWidth="1"/>
    <col min="10500" max="10500" width="5.81640625" customWidth="1"/>
    <col min="10753" max="10753" width="5.453125" customWidth="1"/>
    <col min="10754" max="10754" width="4.81640625" customWidth="1"/>
    <col min="10755" max="10755" width="5.54296875" customWidth="1"/>
    <col min="10756" max="10756" width="5.81640625" customWidth="1"/>
    <col min="11009" max="11009" width="5.453125" customWidth="1"/>
    <col min="11010" max="11010" width="4.81640625" customWidth="1"/>
    <col min="11011" max="11011" width="5.54296875" customWidth="1"/>
    <col min="11012" max="11012" width="5.81640625" customWidth="1"/>
    <col min="11265" max="11265" width="5.453125" customWidth="1"/>
    <col min="11266" max="11266" width="4.81640625" customWidth="1"/>
    <col min="11267" max="11267" width="5.54296875" customWidth="1"/>
    <col min="11268" max="11268" width="5.81640625" customWidth="1"/>
    <col min="11521" max="11521" width="5.453125" customWidth="1"/>
    <col min="11522" max="11522" width="4.81640625" customWidth="1"/>
    <col min="11523" max="11523" width="5.54296875" customWidth="1"/>
    <col min="11524" max="11524" width="5.81640625" customWidth="1"/>
    <col min="11777" max="11777" width="5.453125" customWidth="1"/>
    <col min="11778" max="11778" width="4.81640625" customWidth="1"/>
    <col min="11779" max="11779" width="5.54296875" customWidth="1"/>
    <col min="11780" max="11780" width="5.81640625" customWidth="1"/>
    <col min="12033" max="12033" width="5.453125" customWidth="1"/>
    <col min="12034" max="12034" width="4.81640625" customWidth="1"/>
    <col min="12035" max="12035" width="5.54296875" customWidth="1"/>
    <col min="12036" max="12036" width="5.81640625" customWidth="1"/>
    <col min="12289" max="12289" width="5.453125" customWidth="1"/>
    <col min="12290" max="12290" width="4.81640625" customWidth="1"/>
    <col min="12291" max="12291" width="5.54296875" customWidth="1"/>
    <col min="12292" max="12292" width="5.81640625" customWidth="1"/>
    <col min="12545" max="12545" width="5.453125" customWidth="1"/>
    <col min="12546" max="12546" width="4.81640625" customWidth="1"/>
    <col min="12547" max="12547" width="5.54296875" customWidth="1"/>
    <col min="12548" max="12548" width="5.81640625" customWidth="1"/>
    <col min="12801" max="12801" width="5.453125" customWidth="1"/>
    <col min="12802" max="12802" width="4.81640625" customWidth="1"/>
    <col min="12803" max="12803" width="5.54296875" customWidth="1"/>
    <col min="12804" max="12804" width="5.81640625" customWidth="1"/>
    <col min="13057" max="13057" width="5.453125" customWidth="1"/>
    <col min="13058" max="13058" width="4.81640625" customWidth="1"/>
    <col min="13059" max="13059" width="5.54296875" customWidth="1"/>
    <col min="13060" max="13060" width="5.81640625" customWidth="1"/>
    <col min="13313" max="13313" width="5.453125" customWidth="1"/>
    <col min="13314" max="13314" width="4.81640625" customWidth="1"/>
    <col min="13315" max="13315" width="5.54296875" customWidth="1"/>
    <col min="13316" max="13316" width="5.81640625" customWidth="1"/>
    <col min="13569" max="13569" width="5.453125" customWidth="1"/>
    <col min="13570" max="13570" width="4.81640625" customWidth="1"/>
    <col min="13571" max="13571" width="5.54296875" customWidth="1"/>
    <col min="13572" max="13572" width="5.81640625" customWidth="1"/>
    <col min="13825" max="13825" width="5.453125" customWidth="1"/>
    <col min="13826" max="13826" width="4.81640625" customWidth="1"/>
    <col min="13827" max="13827" width="5.54296875" customWidth="1"/>
    <col min="13828" max="13828" width="5.81640625" customWidth="1"/>
    <col min="14081" max="14081" width="5.453125" customWidth="1"/>
    <col min="14082" max="14082" width="4.81640625" customWidth="1"/>
    <col min="14083" max="14083" width="5.54296875" customWidth="1"/>
    <col min="14084" max="14084" width="5.81640625" customWidth="1"/>
    <col min="14337" max="14337" width="5.453125" customWidth="1"/>
    <col min="14338" max="14338" width="4.81640625" customWidth="1"/>
    <col min="14339" max="14339" width="5.54296875" customWidth="1"/>
    <col min="14340" max="14340" width="5.81640625" customWidth="1"/>
    <col min="14593" max="14593" width="5.453125" customWidth="1"/>
    <col min="14594" max="14594" width="4.81640625" customWidth="1"/>
    <col min="14595" max="14595" width="5.54296875" customWidth="1"/>
    <col min="14596" max="14596" width="5.81640625" customWidth="1"/>
    <col min="14849" max="14849" width="5.453125" customWidth="1"/>
    <col min="14850" max="14850" width="4.81640625" customWidth="1"/>
    <col min="14851" max="14851" width="5.54296875" customWidth="1"/>
    <col min="14852" max="14852" width="5.81640625" customWidth="1"/>
    <col min="15105" max="15105" width="5.453125" customWidth="1"/>
    <col min="15106" max="15106" width="4.81640625" customWidth="1"/>
    <col min="15107" max="15107" width="5.54296875" customWidth="1"/>
    <col min="15108" max="15108" width="5.81640625" customWidth="1"/>
    <col min="15361" max="15361" width="5.453125" customWidth="1"/>
    <col min="15362" max="15362" width="4.81640625" customWidth="1"/>
    <col min="15363" max="15363" width="5.54296875" customWidth="1"/>
    <col min="15364" max="15364" width="5.81640625" customWidth="1"/>
    <col min="15617" max="15617" width="5.453125" customWidth="1"/>
    <col min="15618" max="15618" width="4.81640625" customWidth="1"/>
    <col min="15619" max="15619" width="5.54296875" customWidth="1"/>
    <col min="15620" max="15620" width="5.81640625" customWidth="1"/>
    <col min="15873" max="15873" width="5.453125" customWidth="1"/>
    <col min="15874" max="15874" width="4.81640625" customWidth="1"/>
    <col min="15875" max="15875" width="5.54296875" customWidth="1"/>
    <col min="15876" max="15876" width="5.81640625" customWidth="1"/>
    <col min="16129" max="16129" width="5.453125" customWidth="1"/>
    <col min="16130" max="16130" width="4.81640625" customWidth="1"/>
    <col min="16131" max="16131" width="5.54296875" customWidth="1"/>
    <col min="16132" max="16132" width="5.81640625" customWidth="1"/>
  </cols>
  <sheetData>
    <row r="1" spans="1:5" x14ac:dyDescent="0.25">
      <c r="A1" s="491"/>
      <c r="B1" s="491"/>
      <c r="C1" s="492" t="s">
        <v>386</v>
      </c>
      <c r="D1" s="492" t="s">
        <v>442</v>
      </c>
      <c r="E1" s="491"/>
    </row>
    <row r="2" spans="1:5" x14ac:dyDescent="0.25">
      <c r="A2" s="491"/>
      <c r="B2" s="491"/>
      <c r="C2" s="491"/>
      <c r="D2" s="491"/>
      <c r="E2" s="491"/>
    </row>
    <row r="3" spans="1:5" x14ac:dyDescent="0.25">
      <c r="A3" s="491"/>
      <c r="B3" s="491"/>
      <c r="C3" s="491"/>
      <c r="D3" s="492" t="s">
        <v>443</v>
      </c>
      <c r="E3" s="491"/>
    </row>
    <row r="4" spans="1:5" x14ac:dyDescent="0.25">
      <c r="A4" s="491"/>
      <c r="B4" s="491"/>
      <c r="C4" s="491"/>
      <c r="D4" s="492" t="s">
        <v>444</v>
      </c>
      <c r="E4" s="491"/>
    </row>
    <row r="5" spans="1:5" x14ac:dyDescent="0.25">
      <c r="A5" s="491"/>
      <c r="B5" s="491"/>
      <c r="C5" s="491"/>
      <c r="D5" s="492" t="s">
        <v>445</v>
      </c>
      <c r="E5" s="491"/>
    </row>
    <row r="6" spans="1:5" x14ac:dyDescent="0.25">
      <c r="A6" s="491"/>
      <c r="B6" s="491"/>
      <c r="C6" s="491"/>
      <c r="D6" s="492" t="s">
        <v>446</v>
      </c>
      <c r="E6" s="491"/>
    </row>
    <row r="7" spans="1:5" x14ac:dyDescent="0.25">
      <c r="A7" s="491"/>
      <c r="B7" s="491"/>
      <c r="C7" s="491"/>
      <c r="D7" s="492" t="s">
        <v>447</v>
      </c>
      <c r="E7" s="491"/>
    </row>
    <row r="8" spans="1:5" x14ac:dyDescent="0.25">
      <c r="A8" s="491"/>
      <c r="B8" s="491"/>
      <c r="C8" s="491"/>
      <c r="D8" s="492" t="s">
        <v>448</v>
      </c>
      <c r="E8" s="491"/>
    </row>
    <row r="9" spans="1:5" x14ac:dyDescent="0.25">
      <c r="A9" s="491"/>
      <c r="B9" s="491"/>
      <c r="C9" s="491"/>
      <c r="D9" s="491"/>
      <c r="E9" s="491"/>
    </row>
    <row r="10" spans="1:5" x14ac:dyDescent="0.25">
      <c r="A10" s="491"/>
      <c r="B10" s="491"/>
      <c r="C10" s="492" t="s">
        <v>392</v>
      </c>
      <c r="D10" s="492" t="s">
        <v>449</v>
      </c>
      <c r="E10" s="491"/>
    </row>
    <row r="11" spans="1:5" x14ac:dyDescent="0.25">
      <c r="A11" s="491"/>
      <c r="B11" s="491"/>
      <c r="C11" s="491"/>
      <c r="D11" s="491"/>
      <c r="E11" s="491"/>
    </row>
    <row r="12" spans="1:5" x14ac:dyDescent="0.25">
      <c r="A12" s="491"/>
      <c r="B12" s="491"/>
      <c r="C12" s="491"/>
      <c r="D12" s="492" t="s">
        <v>450</v>
      </c>
      <c r="E12" s="491"/>
    </row>
    <row r="13" spans="1:5" x14ac:dyDescent="0.25">
      <c r="A13" s="491"/>
      <c r="B13" s="491"/>
      <c r="C13" s="491"/>
      <c r="D13" s="492" t="s">
        <v>451</v>
      </c>
      <c r="E13" s="491"/>
    </row>
    <row r="14" spans="1:5" x14ac:dyDescent="0.25">
      <c r="A14" s="491"/>
      <c r="B14" s="491"/>
      <c r="C14" s="491"/>
      <c r="D14" s="491"/>
      <c r="E14" s="491"/>
    </row>
    <row r="15" spans="1:5" x14ac:dyDescent="0.25">
      <c r="A15" s="491"/>
      <c r="B15" s="491"/>
      <c r="C15" s="492" t="s">
        <v>399</v>
      </c>
      <c r="D15" s="492" t="s">
        <v>452</v>
      </c>
      <c r="E15" s="491"/>
    </row>
    <row r="16" spans="1:5" x14ac:dyDescent="0.25">
      <c r="A16" s="491"/>
      <c r="B16" s="491"/>
      <c r="C16" s="491"/>
      <c r="D16" s="491"/>
      <c r="E16" s="491"/>
    </row>
    <row r="17" spans="1:5" x14ac:dyDescent="0.25">
      <c r="A17" s="491"/>
      <c r="B17" s="491"/>
      <c r="C17" s="491"/>
      <c r="D17" s="492" t="s">
        <v>411</v>
      </c>
      <c r="E17" s="492" t="s">
        <v>453</v>
      </c>
    </row>
    <row r="18" spans="1:5" x14ac:dyDescent="0.25">
      <c r="A18" s="491"/>
      <c r="B18" s="491"/>
      <c r="C18" s="491"/>
      <c r="D18" s="491"/>
      <c r="E18" s="492" t="s">
        <v>454</v>
      </c>
    </row>
    <row r="19" spans="1:5" x14ac:dyDescent="0.25">
      <c r="A19" s="491"/>
      <c r="B19" s="491"/>
      <c r="C19" s="491"/>
      <c r="D19" s="491"/>
      <c r="E19" s="492" t="s">
        <v>455</v>
      </c>
    </row>
    <row r="20" spans="1:5" x14ac:dyDescent="0.25">
      <c r="A20" s="491"/>
      <c r="B20" s="491"/>
      <c r="C20" s="491"/>
      <c r="D20" s="491"/>
      <c r="E20" s="491"/>
    </row>
    <row r="21" spans="1:5" x14ac:dyDescent="0.25">
      <c r="A21" s="491"/>
      <c r="B21" s="491"/>
      <c r="C21" s="491"/>
      <c r="D21" s="492" t="s">
        <v>415</v>
      </c>
      <c r="E21" s="492" t="s">
        <v>456</v>
      </c>
    </row>
    <row r="22" spans="1:5" x14ac:dyDescent="0.25">
      <c r="A22" s="491"/>
      <c r="B22" s="491"/>
      <c r="C22" s="491"/>
      <c r="D22" s="491"/>
      <c r="E22" s="492" t="s">
        <v>457</v>
      </c>
    </row>
    <row r="23" spans="1:5" x14ac:dyDescent="0.25">
      <c r="A23" s="491"/>
      <c r="B23" s="491"/>
      <c r="C23" s="491"/>
      <c r="D23" s="491"/>
      <c r="E23" s="492" t="s">
        <v>458</v>
      </c>
    </row>
    <row r="24" spans="1:5" x14ac:dyDescent="0.25">
      <c r="A24" s="491"/>
      <c r="B24" s="491"/>
      <c r="C24" s="491"/>
      <c r="D24" s="491"/>
      <c r="E24" s="492" t="s">
        <v>459</v>
      </c>
    </row>
    <row r="25" spans="1:5" x14ac:dyDescent="0.25">
      <c r="A25" s="491"/>
      <c r="B25" s="491"/>
      <c r="C25" s="491"/>
      <c r="D25" s="491"/>
      <c r="E25" s="491"/>
    </row>
    <row r="26" spans="1:5" x14ac:dyDescent="0.25">
      <c r="A26" s="491"/>
      <c r="B26" s="491"/>
      <c r="C26" s="491"/>
      <c r="D26" s="492" t="s">
        <v>460</v>
      </c>
      <c r="E26" s="491"/>
    </row>
    <row r="27" spans="1:5" x14ac:dyDescent="0.25">
      <c r="A27" s="491"/>
      <c r="B27" s="491"/>
      <c r="C27" s="491"/>
      <c r="D27" s="491"/>
      <c r="E27" s="492" t="s">
        <v>461</v>
      </c>
    </row>
    <row r="28" spans="1:5" x14ac:dyDescent="0.25">
      <c r="A28" s="491"/>
      <c r="B28" s="491"/>
      <c r="C28" s="491"/>
      <c r="D28" s="491"/>
      <c r="E28" s="492" t="s">
        <v>462</v>
      </c>
    </row>
    <row r="29" spans="1:5" x14ac:dyDescent="0.25">
      <c r="A29" s="491"/>
      <c r="B29" s="491"/>
      <c r="C29" s="491"/>
      <c r="D29" s="491"/>
      <c r="E29" s="491"/>
    </row>
    <row r="30" spans="1:5" x14ac:dyDescent="0.25">
      <c r="A30" s="492" t="s">
        <v>463</v>
      </c>
      <c r="B30" s="491"/>
      <c r="C30" s="491"/>
      <c r="D30" s="491"/>
      <c r="E30" s="491"/>
    </row>
    <row r="31" spans="1:5" x14ac:dyDescent="0.25">
      <c r="A31" s="491"/>
      <c r="B31" s="491"/>
      <c r="C31" s="491"/>
      <c r="D31" s="491"/>
      <c r="E31" s="491"/>
    </row>
    <row r="32" spans="1:5" x14ac:dyDescent="0.25">
      <c r="A32" s="492" t="s">
        <v>464</v>
      </c>
      <c r="B32" s="492" t="s">
        <v>465</v>
      </c>
      <c r="C32" s="491"/>
      <c r="D32" s="491"/>
      <c r="E32" s="491"/>
    </row>
    <row r="33" spans="1:5" x14ac:dyDescent="0.25">
      <c r="A33" s="491"/>
      <c r="B33" s="491"/>
      <c r="C33" s="491"/>
      <c r="D33" s="491"/>
      <c r="E33" s="491"/>
    </row>
    <row r="34" spans="1:5" x14ac:dyDescent="0.25">
      <c r="A34" s="491"/>
      <c r="B34" s="492" t="s">
        <v>379</v>
      </c>
      <c r="C34" s="492" t="s">
        <v>466</v>
      </c>
      <c r="D34" s="491"/>
      <c r="E34" s="491"/>
    </row>
    <row r="35" spans="1:5" x14ac:dyDescent="0.25">
      <c r="A35" s="491"/>
      <c r="B35" s="491"/>
      <c r="C35" s="492" t="s">
        <v>467</v>
      </c>
      <c r="D35" s="491"/>
      <c r="E35" s="491"/>
    </row>
    <row r="36" spans="1:5" x14ac:dyDescent="0.25">
      <c r="A36" s="491"/>
      <c r="B36" s="491"/>
      <c r="C36" s="492" t="s">
        <v>468</v>
      </c>
      <c r="D36" s="491"/>
      <c r="E36" s="491"/>
    </row>
    <row r="37" spans="1:5" x14ac:dyDescent="0.25">
      <c r="A37" s="491"/>
      <c r="B37" s="491"/>
      <c r="C37" s="492" t="s">
        <v>469</v>
      </c>
      <c r="D37" s="491"/>
      <c r="E37" s="491"/>
    </row>
    <row r="38" spans="1:5" x14ac:dyDescent="0.25">
      <c r="A38" s="491"/>
      <c r="B38" s="491"/>
      <c r="C38" s="491"/>
      <c r="D38" s="491"/>
      <c r="E38" s="491"/>
    </row>
    <row r="39" spans="1:5" x14ac:dyDescent="0.25">
      <c r="A39" s="491"/>
      <c r="B39" s="492" t="s">
        <v>386</v>
      </c>
      <c r="C39" s="492" t="s">
        <v>470</v>
      </c>
      <c r="D39" s="491"/>
      <c r="E39" s="491"/>
    </row>
    <row r="40" spans="1:5" x14ac:dyDescent="0.25">
      <c r="A40" s="491"/>
      <c r="B40" s="491"/>
      <c r="C40" s="491"/>
      <c r="D40" s="491"/>
      <c r="E40" s="491"/>
    </row>
    <row r="41" spans="1:5" x14ac:dyDescent="0.25">
      <c r="A41" s="492" t="s">
        <v>471</v>
      </c>
      <c r="B41" s="491"/>
      <c r="C41" s="491"/>
      <c r="D41" s="491"/>
      <c r="E41" s="491"/>
    </row>
    <row r="42" spans="1:5" x14ac:dyDescent="0.25">
      <c r="A42" s="491"/>
      <c r="B42" s="491"/>
      <c r="C42" s="491"/>
      <c r="D42" s="491"/>
      <c r="E42" s="491"/>
    </row>
    <row r="43" spans="1:5" x14ac:dyDescent="0.25">
      <c r="A43" s="492" t="s">
        <v>472</v>
      </c>
      <c r="B43" s="492" t="s">
        <v>473</v>
      </c>
      <c r="C43" s="491"/>
      <c r="D43" s="491"/>
      <c r="E43" s="491"/>
    </row>
    <row r="44" spans="1:5" x14ac:dyDescent="0.25">
      <c r="A44" s="491"/>
      <c r="B44" s="491"/>
      <c r="C44" s="491"/>
      <c r="D44" s="491"/>
      <c r="E44" s="491"/>
    </row>
    <row r="45" spans="1:5" x14ac:dyDescent="0.25">
      <c r="A45" s="491"/>
      <c r="B45" s="492" t="s">
        <v>379</v>
      </c>
      <c r="C45" s="492" t="s">
        <v>474</v>
      </c>
      <c r="D45" s="491"/>
      <c r="E45" s="491"/>
    </row>
    <row r="46" spans="1:5" x14ac:dyDescent="0.25">
      <c r="A46" s="491"/>
      <c r="B46" s="491"/>
      <c r="C46" s="491"/>
      <c r="D46" s="491"/>
      <c r="E46" s="491"/>
    </row>
    <row r="47" spans="1:5" x14ac:dyDescent="0.25">
      <c r="A47" s="491"/>
      <c r="B47" s="491"/>
      <c r="C47" s="492" t="s">
        <v>475</v>
      </c>
      <c r="D47" s="491"/>
      <c r="E47" s="491"/>
    </row>
    <row r="48" spans="1:5" x14ac:dyDescent="0.25">
      <c r="A48" s="491"/>
      <c r="B48" s="491"/>
      <c r="C48" s="492" t="s">
        <v>476</v>
      </c>
      <c r="D48" s="491"/>
      <c r="E48" s="491"/>
    </row>
    <row r="49" spans="1:5" x14ac:dyDescent="0.25">
      <c r="A49" s="491"/>
      <c r="B49" s="491"/>
      <c r="C49" s="491"/>
      <c r="D49" s="491"/>
      <c r="E49" s="491"/>
    </row>
    <row r="50" spans="1:5" x14ac:dyDescent="0.25">
      <c r="A50" s="491"/>
      <c r="B50" s="492" t="s">
        <v>386</v>
      </c>
      <c r="C50" s="492" t="s">
        <v>477</v>
      </c>
      <c r="D50" s="491"/>
      <c r="E50" s="491"/>
    </row>
    <row r="51" spans="1:5" x14ac:dyDescent="0.25">
      <c r="A51" s="491"/>
      <c r="B51" s="491"/>
      <c r="C51" s="491"/>
      <c r="D51" s="491"/>
      <c r="E51" s="491"/>
    </row>
    <row r="52" spans="1:5" x14ac:dyDescent="0.25">
      <c r="A52" s="492" t="s">
        <v>478</v>
      </c>
      <c r="B52" s="491"/>
      <c r="C52" s="491"/>
      <c r="D52" s="491"/>
      <c r="E52" s="491"/>
    </row>
    <row r="53" spans="1:5" x14ac:dyDescent="0.25">
      <c r="A53" s="491"/>
      <c r="B53" s="491"/>
      <c r="C53" s="491"/>
      <c r="D53" s="491"/>
      <c r="E53" s="491"/>
    </row>
    <row r="54" spans="1:5" x14ac:dyDescent="0.25">
      <c r="A54" s="492" t="s">
        <v>479</v>
      </c>
      <c r="B54" s="492" t="s">
        <v>480</v>
      </c>
      <c r="C54" s="491"/>
      <c r="D54" s="491"/>
      <c r="E54" s="491"/>
    </row>
    <row r="55" spans="1:5" x14ac:dyDescent="0.25">
      <c r="A55" s="491"/>
      <c r="B55" s="491"/>
      <c r="C55" s="491"/>
      <c r="D55" s="491"/>
      <c r="E55" s="491"/>
    </row>
    <row r="56" spans="1:5" x14ac:dyDescent="0.25">
      <c r="A56" s="491"/>
      <c r="B56" s="492" t="s">
        <v>379</v>
      </c>
      <c r="C56" s="492" t="s">
        <v>481</v>
      </c>
      <c r="D56" s="491"/>
      <c r="E56" s="491"/>
    </row>
    <row r="57" spans="1:5" x14ac:dyDescent="0.25">
      <c r="A57" s="491"/>
      <c r="B57" s="491"/>
      <c r="C57" s="492" t="s">
        <v>482</v>
      </c>
      <c r="D57" s="491"/>
      <c r="E57" s="491"/>
    </row>
    <row r="58" spans="1:5" x14ac:dyDescent="0.25">
      <c r="A58" s="491"/>
      <c r="B58" s="491"/>
      <c r="C58" s="492" t="s">
        <v>483</v>
      </c>
      <c r="D58" s="491"/>
      <c r="E58" s="491"/>
    </row>
    <row r="59" spans="1:5" x14ac:dyDescent="0.25">
      <c r="A59" s="491"/>
      <c r="B59" s="491"/>
      <c r="C59" s="492" t="s">
        <v>484</v>
      </c>
      <c r="D59" s="491"/>
      <c r="E59" s="491"/>
    </row>
    <row r="60" spans="1:5" x14ac:dyDescent="0.25">
      <c r="A60" s="491"/>
      <c r="B60" s="491"/>
      <c r="C60" s="492" t="s">
        <v>485</v>
      </c>
      <c r="D60" s="491"/>
      <c r="E60" s="491"/>
    </row>
    <row r="61" spans="1:5" x14ac:dyDescent="0.25">
      <c r="A61" s="491"/>
      <c r="B61" s="491"/>
      <c r="C61" s="491"/>
      <c r="D61" s="491"/>
      <c r="E61" s="491"/>
    </row>
    <row r="62" spans="1:5" x14ac:dyDescent="0.25">
      <c r="A62" s="491"/>
      <c r="B62" s="492" t="s">
        <v>386</v>
      </c>
      <c r="C62" s="492" t="s">
        <v>486</v>
      </c>
      <c r="D62" s="491"/>
      <c r="E62" s="491"/>
    </row>
    <row r="63" spans="1:5" x14ac:dyDescent="0.25">
      <c r="A63" s="491"/>
      <c r="B63" s="491"/>
      <c r="C63" s="492" t="s">
        <v>487</v>
      </c>
      <c r="D63" s="491"/>
      <c r="E63" s="491"/>
    </row>
    <row r="64" spans="1:5" x14ac:dyDescent="0.25">
      <c r="A64" s="491"/>
      <c r="B64" s="491"/>
      <c r="C64" s="491"/>
      <c r="D64" s="491"/>
      <c r="E64" s="491"/>
    </row>
  </sheetData>
  <sheetProtection sheet="1" objects="1" scenarios="1"/>
  <pageMargins left="1" right="0.5" top="0.5" bottom="0.5" header="0.5" footer="0.5"/>
  <pageSetup scale="9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2AF5-D909-4BCD-A764-27DD3C5028E3}">
  <sheetPr>
    <pageSetUpPr fitToPage="1"/>
  </sheetPr>
  <dimension ref="A1:E81"/>
  <sheetViews>
    <sheetView showGridLines="0" workbookViewId="0">
      <selection activeCell="L23" sqref="L23"/>
    </sheetView>
  </sheetViews>
  <sheetFormatPr defaultRowHeight="12.5" x14ac:dyDescent="0.25"/>
  <cols>
    <col min="1" max="1" width="4.81640625" customWidth="1"/>
    <col min="2" max="2" width="5.453125" customWidth="1"/>
    <col min="3" max="3" width="6.453125" customWidth="1"/>
    <col min="257" max="257" width="4.81640625" customWidth="1"/>
    <col min="258" max="258" width="5.453125" customWidth="1"/>
    <col min="259" max="259" width="6.453125" customWidth="1"/>
    <col min="513" max="513" width="4.81640625" customWidth="1"/>
    <col min="514" max="514" width="5.453125" customWidth="1"/>
    <col min="515" max="515" width="6.453125" customWidth="1"/>
    <col min="769" max="769" width="4.81640625" customWidth="1"/>
    <col min="770" max="770" width="5.453125" customWidth="1"/>
    <col min="771" max="771" width="6.453125" customWidth="1"/>
    <col min="1025" max="1025" width="4.81640625" customWidth="1"/>
    <col min="1026" max="1026" width="5.453125" customWidth="1"/>
    <col min="1027" max="1027" width="6.453125" customWidth="1"/>
    <col min="1281" max="1281" width="4.81640625" customWidth="1"/>
    <col min="1282" max="1282" width="5.453125" customWidth="1"/>
    <col min="1283" max="1283" width="6.453125" customWidth="1"/>
    <col min="1537" max="1537" width="4.81640625" customWidth="1"/>
    <col min="1538" max="1538" width="5.453125" customWidth="1"/>
    <col min="1539" max="1539" width="6.453125" customWidth="1"/>
    <col min="1793" max="1793" width="4.81640625" customWidth="1"/>
    <col min="1794" max="1794" width="5.453125" customWidth="1"/>
    <col min="1795" max="1795" width="6.453125" customWidth="1"/>
    <col min="2049" max="2049" width="4.81640625" customWidth="1"/>
    <col min="2050" max="2050" width="5.453125" customWidth="1"/>
    <col min="2051" max="2051" width="6.453125" customWidth="1"/>
    <col min="2305" max="2305" width="4.81640625" customWidth="1"/>
    <col min="2306" max="2306" width="5.453125" customWidth="1"/>
    <col min="2307" max="2307" width="6.453125" customWidth="1"/>
    <col min="2561" max="2561" width="4.81640625" customWidth="1"/>
    <col min="2562" max="2562" width="5.453125" customWidth="1"/>
    <col min="2563" max="2563" width="6.453125" customWidth="1"/>
    <col min="2817" max="2817" width="4.81640625" customWidth="1"/>
    <col min="2818" max="2818" width="5.453125" customWidth="1"/>
    <col min="2819" max="2819" width="6.453125" customWidth="1"/>
    <col min="3073" max="3073" width="4.81640625" customWidth="1"/>
    <col min="3074" max="3074" width="5.453125" customWidth="1"/>
    <col min="3075" max="3075" width="6.453125" customWidth="1"/>
    <col min="3329" max="3329" width="4.81640625" customWidth="1"/>
    <col min="3330" max="3330" width="5.453125" customWidth="1"/>
    <col min="3331" max="3331" width="6.453125" customWidth="1"/>
    <col min="3585" max="3585" width="4.81640625" customWidth="1"/>
    <col min="3586" max="3586" width="5.453125" customWidth="1"/>
    <col min="3587" max="3587" width="6.453125" customWidth="1"/>
    <col min="3841" max="3841" width="4.81640625" customWidth="1"/>
    <col min="3842" max="3842" width="5.453125" customWidth="1"/>
    <col min="3843" max="3843" width="6.453125" customWidth="1"/>
    <col min="4097" max="4097" width="4.81640625" customWidth="1"/>
    <col min="4098" max="4098" width="5.453125" customWidth="1"/>
    <col min="4099" max="4099" width="6.453125" customWidth="1"/>
    <col min="4353" max="4353" width="4.81640625" customWidth="1"/>
    <col min="4354" max="4354" width="5.453125" customWidth="1"/>
    <col min="4355" max="4355" width="6.453125" customWidth="1"/>
    <col min="4609" max="4609" width="4.81640625" customWidth="1"/>
    <col min="4610" max="4610" width="5.453125" customWidth="1"/>
    <col min="4611" max="4611" width="6.453125" customWidth="1"/>
    <col min="4865" max="4865" width="4.81640625" customWidth="1"/>
    <col min="4866" max="4866" width="5.453125" customWidth="1"/>
    <col min="4867" max="4867" width="6.453125" customWidth="1"/>
    <col min="5121" max="5121" width="4.81640625" customWidth="1"/>
    <col min="5122" max="5122" width="5.453125" customWidth="1"/>
    <col min="5123" max="5123" width="6.453125" customWidth="1"/>
    <col min="5377" max="5377" width="4.81640625" customWidth="1"/>
    <col min="5378" max="5378" width="5.453125" customWidth="1"/>
    <col min="5379" max="5379" width="6.453125" customWidth="1"/>
    <col min="5633" max="5633" width="4.81640625" customWidth="1"/>
    <col min="5634" max="5634" width="5.453125" customWidth="1"/>
    <col min="5635" max="5635" width="6.453125" customWidth="1"/>
    <col min="5889" max="5889" width="4.81640625" customWidth="1"/>
    <col min="5890" max="5890" width="5.453125" customWidth="1"/>
    <col min="5891" max="5891" width="6.453125" customWidth="1"/>
    <col min="6145" max="6145" width="4.81640625" customWidth="1"/>
    <col min="6146" max="6146" width="5.453125" customWidth="1"/>
    <col min="6147" max="6147" width="6.453125" customWidth="1"/>
    <col min="6401" max="6401" width="4.81640625" customWidth="1"/>
    <col min="6402" max="6402" width="5.453125" customWidth="1"/>
    <col min="6403" max="6403" width="6.453125" customWidth="1"/>
    <col min="6657" max="6657" width="4.81640625" customWidth="1"/>
    <col min="6658" max="6658" width="5.453125" customWidth="1"/>
    <col min="6659" max="6659" width="6.453125" customWidth="1"/>
    <col min="6913" max="6913" width="4.81640625" customWidth="1"/>
    <col min="6914" max="6914" width="5.453125" customWidth="1"/>
    <col min="6915" max="6915" width="6.453125" customWidth="1"/>
    <col min="7169" max="7169" width="4.81640625" customWidth="1"/>
    <col min="7170" max="7170" width="5.453125" customWidth="1"/>
    <col min="7171" max="7171" width="6.453125" customWidth="1"/>
    <col min="7425" max="7425" width="4.81640625" customWidth="1"/>
    <col min="7426" max="7426" width="5.453125" customWidth="1"/>
    <col min="7427" max="7427" width="6.453125" customWidth="1"/>
    <col min="7681" max="7681" width="4.81640625" customWidth="1"/>
    <col min="7682" max="7682" width="5.453125" customWidth="1"/>
    <col min="7683" max="7683" width="6.453125" customWidth="1"/>
    <col min="7937" max="7937" width="4.81640625" customWidth="1"/>
    <col min="7938" max="7938" width="5.453125" customWidth="1"/>
    <col min="7939" max="7939" width="6.453125" customWidth="1"/>
    <col min="8193" max="8193" width="4.81640625" customWidth="1"/>
    <col min="8194" max="8194" width="5.453125" customWidth="1"/>
    <col min="8195" max="8195" width="6.453125" customWidth="1"/>
    <col min="8449" max="8449" width="4.81640625" customWidth="1"/>
    <col min="8450" max="8450" width="5.453125" customWidth="1"/>
    <col min="8451" max="8451" width="6.453125" customWidth="1"/>
    <col min="8705" max="8705" width="4.81640625" customWidth="1"/>
    <col min="8706" max="8706" width="5.453125" customWidth="1"/>
    <col min="8707" max="8707" width="6.453125" customWidth="1"/>
    <col min="8961" max="8961" width="4.81640625" customWidth="1"/>
    <col min="8962" max="8962" width="5.453125" customWidth="1"/>
    <col min="8963" max="8963" width="6.453125" customWidth="1"/>
    <col min="9217" max="9217" width="4.81640625" customWidth="1"/>
    <col min="9218" max="9218" width="5.453125" customWidth="1"/>
    <col min="9219" max="9219" width="6.453125" customWidth="1"/>
    <col min="9473" max="9473" width="4.81640625" customWidth="1"/>
    <col min="9474" max="9474" width="5.453125" customWidth="1"/>
    <col min="9475" max="9475" width="6.453125" customWidth="1"/>
    <col min="9729" max="9729" width="4.81640625" customWidth="1"/>
    <col min="9730" max="9730" width="5.453125" customWidth="1"/>
    <col min="9731" max="9731" width="6.453125" customWidth="1"/>
    <col min="9985" max="9985" width="4.81640625" customWidth="1"/>
    <col min="9986" max="9986" width="5.453125" customWidth="1"/>
    <col min="9987" max="9987" width="6.453125" customWidth="1"/>
    <col min="10241" max="10241" width="4.81640625" customWidth="1"/>
    <col min="10242" max="10242" width="5.453125" customWidth="1"/>
    <col min="10243" max="10243" width="6.453125" customWidth="1"/>
    <col min="10497" max="10497" width="4.81640625" customWidth="1"/>
    <col min="10498" max="10498" width="5.453125" customWidth="1"/>
    <col min="10499" max="10499" width="6.453125" customWidth="1"/>
    <col min="10753" max="10753" width="4.81640625" customWidth="1"/>
    <col min="10754" max="10754" width="5.453125" customWidth="1"/>
    <col min="10755" max="10755" width="6.453125" customWidth="1"/>
    <col min="11009" max="11009" width="4.81640625" customWidth="1"/>
    <col min="11010" max="11010" width="5.453125" customWidth="1"/>
    <col min="11011" max="11011" width="6.453125" customWidth="1"/>
    <col min="11265" max="11265" width="4.81640625" customWidth="1"/>
    <col min="11266" max="11266" width="5.453125" customWidth="1"/>
    <col min="11267" max="11267" width="6.453125" customWidth="1"/>
    <col min="11521" max="11521" width="4.81640625" customWidth="1"/>
    <col min="11522" max="11522" width="5.453125" customWidth="1"/>
    <col min="11523" max="11523" width="6.453125" customWidth="1"/>
    <col min="11777" max="11777" width="4.81640625" customWidth="1"/>
    <col min="11778" max="11778" width="5.453125" customWidth="1"/>
    <col min="11779" max="11779" width="6.453125" customWidth="1"/>
    <col min="12033" max="12033" width="4.81640625" customWidth="1"/>
    <col min="12034" max="12034" width="5.453125" customWidth="1"/>
    <col min="12035" max="12035" width="6.453125" customWidth="1"/>
    <col min="12289" max="12289" width="4.81640625" customWidth="1"/>
    <col min="12290" max="12290" width="5.453125" customWidth="1"/>
    <col min="12291" max="12291" width="6.453125" customWidth="1"/>
    <col min="12545" max="12545" width="4.81640625" customWidth="1"/>
    <col min="12546" max="12546" width="5.453125" customWidth="1"/>
    <col min="12547" max="12547" width="6.453125" customWidth="1"/>
    <col min="12801" max="12801" width="4.81640625" customWidth="1"/>
    <col min="12802" max="12802" width="5.453125" customWidth="1"/>
    <col min="12803" max="12803" width="6.453125" customWidth="1"/>
    <col min="13057" max="13057" width="4.81640625" customWidth="1"/>
    <col min="13058" max="13058" width="5.453125" customWidth="1"/>
    <col min="13059" max="13059" width="6.453125" customWidth="1"/>
    <col min="13313" max="13313" width="4.81640625" customWidth="1"/>
    <col min="13314" max="13314" width="5.453125" customWidth="1"/>
    <col min="13315" max="13315" width="6.453125" customWidth="1"/>
    <col min="13569" max="13569" width="4.81640625" customWidth="1"/>
    <col min="13570" max="13570" width="5.453125" customWidth="1"/>
    <col min="13571" max="13571" width="6.453125" customWidth="1"/>
    <col min="13825" max="13825" width="4.81640625" customWidth="1"/>
    <col min="13826" max="13826" width="5.453125" customWidth="1"/>
    <col min="13827" max="13827" width="6.453125" customWidth="1"/>
    <col min="14081" max="14081" width="4.81640625" customWidth="1"/>
    <col min="14082" max="14082" width="5.453125" customWidth="1"/>
    <col min="14083" max="14083" width="6.453125" customWidth="1"/>
    <col min="14337" max="14337" width="4.81640625" customWidth="1"/>
    <col min="14338" max="14338" width="5.453125" customWidth="1"/>
    <col min="14339" max="14339" width="6.453125" customWidth="1"/>
    <col min="14593" max="14593" width="4.81640625" customWidth="1"/>
    <col min="14594" max="14594" width="5.453125" customWidth="1"/>
    <col min="14595" max="14595" width="6.453125" customWidth="1"/>
    <col min="14849" max="14849" width="4.81640625" customWidth="1"/>
    <col min="14850" max="14850" width="5.453125" customWidth="1"/>
    <col min="14851" max="14851" width="6.453125" customWidth="1"/>
    <col min="15105" max="15105" width="4.81640625" customWidth="1"/>
    <col min="15106" max="15106" width="5.453125" customWidth="1"/>
    <col min="15107" max="15107" width="6.453125" customWidth="1"/>
    <col min="15361" max="15361" width="4.81640625" customWidth="1"/>
    <col min="15362" max="15362" width="5.453125" customWidth="1"/>
    <col min="15363" max="15363" width="6.453125" customWidth="1"/>
    <col min="15617" max="15617" width="4.81640625" customWidth="1"/>
    <col min="15618" max="15618" width="5.453125" customWidth="1"/>
    <col min="15619" max="15619" width="6.453125" customWidth="1"/>
    <col min="15873" max="15873" width="4.81640625" customWidth="1"/>
    <col min="15874" max="15874" width="5.453125" customWidth="1"/>
    <col min="15875" max="15875" width="6.453125" customWidth="1"/>
    <col min="16129" max="16129" width="4.81640625" customWidth="1"/>
    <col min="16130" max="16130" width="5.453125" customWidth="1"/>
    <col min="16131" max="16131" width="6.453125" customWidth="1"/>
  </cols>
  <sheetData>
    <row r="1" spans="1:5" x14ac:dyDescent="0.25">
      <c r="A1" s="492" t="s">
        <v>488</v>
      </c>
      <c r="B1" s="491"/>
      <c r="C1" s="491"/>
      <c r="D1" s="491"/>
      <c r="E1" s="491"/>
    </row>
    <row r="2" spans="1:5" ht="4.5" customHeight="1" x14ac:dyDescent="0.25">
      <c r="A2" s="491"/>
      <c r="B2" s="491"/>
      <c r="C2" s="491"/>
      <c r="D2" s="491"/>
      <c r="E2" s="491"/>
    </row>
    <row r="3" spans="1:5" x14ac:dyDescent="0.25">
      <c r="A3" s="492" t="s">
        <v>489</v>
      </c>
      <c r="B3" s="492" t="s">
        <v>490</v>
      </c>
      <c r="C3" s="491"/>
      <c r="D3" s="491"/>
      <c r="E3" s="491"/>
    </row>
    <row r="4" spans="1:5" ht="9.75" customHeight="1" x14ac:dyDescent="0.25">
      <c r="A4" s="491"/>
      <c r="B4" s="492" t="s">
        <v>491</v>
      </c>
      <c r="C4" s="491"/>
      <c r="D4" s="491"/>
      <c r="E4" s="491"/>
    </row>
    <row r="5" spans="1:5" x14ac:dyDescent="0.25">
      <c r="A5" s="491"/>
      <c r="B5" s="491"/>
      <c r="C5" s="492" t="s">
        <v>492</v>
      </c>
      <c r="D5" s="491"/>
      <c r="E5" s="491"/>
    </row>
    <row r="6" spans="1:5" x14ac:dyDescent="0.25">
      <c r="A6" s="491"/>
      <c r="B6" s="491"/>
      <c r="C6" s="492" t="s">
        <v>493</v>
      </c>
      <c r="D6" s="491"/>
      <c r="E6" s="491"/>
    </row>
    <row r="7" spans="1:5" x14ac:dyDescent="0.25">
      <c r="A7" s="491"/>
      <c r="B7" s="491"/>
      <c r="C7" s="492" t="s">
        <v>494</v>
      </c>
      <c r="D7" s="491"/>
      <c r="E7" s="491"/>
    </row>
    <row r="8" spans="1:5" x14ac:dyDescent="0.25">
      <c r="A8" s="491"/>
      <c r="B8" s="491"/>
      <c r="C8" s="492" t="s">
        <v>495</v>
      </c>
      <c r="D8" s="491"/>
      <c r="E8" s="491"/>
    </row>
    <row r="9" spans="1:5" ht="3.75" customHeight="1" x14ac:dyDescent="0.25">
      <c r="A9" s="491"/>
      <c r="B9" s="491"/>
      <c r="C9" s="491"/>
      <c r="D9" s="491"/>
      <c r="E9" s="491"/>
    </row>
    <row r="10" spans="1:5" x14ac:dyDescent="0.25">
      <c r="A10" s="492" t="s">
        <v>496</v>
      </c>
      <c r="B10" s="491"/>
      <c r="C10" s="491"/>
      <c r="D10" s="491"/>
      <c r="E10" s="491"/>
    </row>
    <row r="11" spans="1:5" ht="4.5" customHeight="1" x14ac:dyDescent="0.25">
      <c r="A11" s="491"/>
      <c r="B11" s="491"/>
      <c r="C11" s="491"/>
      <c r="D11" s="491"/>
      <c r="E11" s="491"/>
    </row>
    <row r="12" spans="1:5" x14ac:dyDescent="0.25">
      <c r="A12" s="492" t="s">
        <v>497</v>
      </c>
      <c r="B12" s="491"/>
      <c r="C12" s="491"/>
      <c r="D12" s="491"/>
      <c r="E12" s="491"/>
    </row>
    <row r="13" spans="1:5" ht="4.5" customHeight="1" x14ac:dyDescent="0.25">
      <c r="A13" s="491"/>
      <c r="B13" s="491"/>
      <c r="C13" s="491"/>
      <c r="D13" s="491"/>
      <c r="E13" s="491"/>
    </row>
    <row r="14" spans="1:5" x14ac:dyDescent="0.25">
      <c r="A14" s="492" t="s">
        <v>498</v>
      </c>
      <c r="B14" s="491"/>
      <c r="C14" s="491"/>
      <c r="D14" s="491"/>
      <c r="E14" s="491"/>
    </row>
    <row r="15" spans="1:5" x14ac:dyDescent="0.25">
      <c r="A15" s="491"/>
      <c r="B15" s="492" t="s">
        <v>499</v>
      </c>
      <c r="C15" s="491"/>
      <c r="D15" s="491"/>
      <c r="E15" s="491"/>
    </row>
    <row r="16" spans="1:5" ht="4.5" customHeight="1" x14ac:dyDescent="0.25">
      <c r="A16" s="491"/>
      <c r="B16" s="491"/>
      <c r="C16" s="491"/>
      <c r="D16" s="491"/>
      <c r="E16" s="491"/>
    </row>
    <row r="17" spans="1:5" x14ac:dyDescent="0.25">
      <c r="A17" s="492" t="s">
        <v>377</v>
      </c>
      <c r="B17" s="492" t="s">
        <v>500</v>
      </c>
      <c r="C17" s="491"/>
      <c r="D17" s="491"/>
      <c r="E17" s="491"/>
    </row>
    <row r="18" spans="1:5" ht="4.5" customHeight="1" x14ac:dyDescent="0.25">
      <c r="A18" s="491"/>
      <c r="B18" s="491"/>
      <c r="C18" s="491"/>
      <c r="D18" s="491"/>
      <c r="E18" s="491"/>
    </row>
    <row r="19" spans="1:5" x14ac:dyDescent="0.25">
      <c r="A19" s="491"/>
      <c r="B19" s="492" t="s">
        <v>501</v>
      </c>
      <c r="C19" s="491"/>
      <c r="D19" s="491"/>
      <c r="E19" s="491"/>
    </row>
    <row r="20" spans="1:5" ht="3.75" customHeight="1" x14ac:dyDescent="0.25">
      <c r="A20" s="491"/>
      <c r="B20" s="491"/>
      <c r="C20" s="491"/>
      <c r="D20" s="491"/>
      <c r="E20" s="491"/>
    </row>
    <row r="21" spans="1:5" x14ac:dyDescent="0.25">
      <c r="A21" s="492" t="s">
        <v>437</v>
      </c>
      <c r="B21" s="492" t="s">
        <v>502</v>
      </c>
      <c r="C21" s="491"/>
      <c r="D21" s="491"/>
      <c r="E21" s="491"/>
    </row>
    <row r="22" spans="1:5" ht="4.5" customHeight="1" x14ac:dyDescent="0.25">
      <c r="A22" s="491"/>
      <c r="B22" s="491"/>
      <c r="C22" s="491"/>
      <c r="D22" s="491"/>
      <c r="E22" s="491"/>
    </row>
    <row r="23" spans="1:5" x14ac:dyDescent="0.25">
      <c r="A23" s="491"/>
      <c r="B23" s="492" t="s">
        <v>379</v>
      </c>
      <c r="C23" s="492" t="s">
        <v>503</v>
      </c>
      <c r="D23" s="491"/>
      <c r="E23" s="491"/>
    </row>
    <row r="24" spans="1:5" ht="4.5" customHeight="1" x14ac:dyDescent="0.25">
      <c r="A24" s="491"/>
      <c r="B24" s="491"/>
      <c r="C24" s="491"/>
      <c r="D24" s="491"/>
      <c r="E24" s="491"/>
    </row>
    <row r="25" spans="1:5" x14ac:dyDescent="0.25">
      <c r="A25" s="491"/>
      <c r="B25" s="491"/>
      <c r="C25" s="492" t="s">
        <v>504</v>
      </c>
      <c r="D25" s="491"/>
      <c r="E25" s="491"/>
    </row>
    <row r="26" spans="1:5" x14ac:dyDescent="0.25">
      <c r="A26" s="491"/>
      <c r="B26" s="491"/>
      <c r="C26" s="492" t="s">
        <v>505</v>
      </c>
      <c r="D26" s="491"/>
      <c r="E26" s="491"/>
    </row>
    <row r="27" spans="1:5" ht="4.5" customHeight="1" x14ac:dyDescent="0.25">
      <c r="A27" s="491"/>
      <c r="B27" s="491"/>
      <c r="C27" s="491"/>
      <c r="D27" s="491"/>
      <c r="E27" s="491"/>
    </row>
    <row r="28" spans="1:5" x14ac:dyDescent="0.25">
      <c r="A28" s="491"/>
      <c r="B28" s="492" t="s">
        <v>386</v>
      </c>
      <c r="C28" s="492" t="s">
        <v>506</v>
      </c>
      <c r="D28" s="491"/>
      <c r="E28" s="491"/>
    </row>
    <row r="29" spans="1:5" ht="5.25" customHeight="1" x14ac:dyDescent="0.25">
      <c r="A29" s="491"/>
      <c r="B29" s="491"/>
      <c r="C29" s="491"/>
      <c r="D29" s="491"/>
      <c r="E29" s="491"/>
    </row>
    <row r="30" spans="1:5" x14ac:dyDescent="0.25">
      <c r="A30" s="491"/>
      <c r="B30" s="491"/>
      <c r="C30" s="492" t="s">
        <v>507</v>
      </c>
      <c r="D30" s="491"/>
      <c r="E30" s="491"/>
    </row>
    <row r="31" spans="1:5" x14ac:dyDescent="0.25">
      <c r="A31" s="491"/>
      <c r="B31" s="491"/>
      <c r="C31" s="492" t="s">
        <v>508</v>
      </c>
      <c r="D31" s="491"/>
      <c r="E31" s="491"/>
    </row>
    <row r="32" spans="1:5" x14ac:dyDescent="0.25">
      <c r="A32" s="491"/>
      <c r="B32" s="491"/>
      <c r="C32" s="492" t="s">
        <v>509</v>
      </c>
      <c r="D32" s="491"/>
      <c r="E32" s="491"/>
    </row>
    <row r="33" spans="1:5" x14ac:dyDescent="0.25">
      <c r="A33" s="491"/>
      <c r="B33" s="491"/>
      <c r="C33" s="492" t="s">
        <v>510</v>
      </c>
      <c r="D33" s="491"/>
      <c r="E33" s="491"/>
    </row>
    <row r="34" spans="1:5" ht="4.5" customHeight="1" x14ac:dyDescent="0.25">
      <c r="A34" s="491"/>
      <c r="B34" s="491"/>
      <c r="C34" s="491"/>
      <c r="D34" s="491"/>
      <c r="E34" s="491"/>
    </row>
    <row r="35" spans="1:5" x14ac:dyDescent="0.25">
      <c r="A35" s="491"/>
      <c r="B35" s="492" t="s">
        <v>392</v>
      </c>
      <c r="C35" s="492" t="s">
        <v>511</v>
      </c>
      <c r="D35" s="491"/>
      <c r="E35" s="491"/>
    </row>
    <row r="36" spans="1:5" ht="4.5" customHeight="1" x14ac:dyDescent="0.25">
      <c r="A36" s="491"/>
      <c r="B36" s="491"/>
      <c r="C36" s="491"/>
      <c r="D36" s="491"/>
      <c r="E36" s="491"/>
    </row>
    <row r="37" spans="1:5" x14ac:dyDescent="0.25">
      <c r="A37" s="491"/>
      <c r="B37" s="491"/>
      <c r="C37" s="492" t="s">
        <v>512</v>
      </c>
      <c r="D37" s="491"/>
      <c r="E37" s="491"/>
    </row>
    <row r="38" spans="1:5" x14ac:dyDescent="0.25">
      <c r="A38" s="491"/>
      <c r="B38" s="491"/>
      <c r="C38" s="492" t="s">
        <v>513</v>
      </c>
      <c r="D38" s="491"/>
      <c r="E38" s="491"/>
    </row>
    <row r="39" spans="1:5" x14ac:dyDescent="0.25">
      <c r="A39" s="491"/>
      <c r="B39" s="491"/>
      <c r="C39" s="492" t="s">
        <v>514</v>
      </c>
      <c r="D39" s="491"/>
      <c r="E39" s="491"/>
    </row>
    <row r="40" spans="1:5" x14ac:dyDescent="0.25">
      <c r="A40" s="491"/>
      <c r="B40" s="491"/>
      <c r="C40" s="492" t="s">
        <v>515</v>
      </c>
      <c r="D40" s="491"/>
      <c r="E40" s="491"/>
    </row>
    <row r="41" spans="1:5" x14ac:dyDescent="0.25">
      <c r="A41" s="491"/>
      <c r="B41" s="491"/>
      <c r="C41" s="492" t="s">
        <v>516</v>
      </c>
      <c r="D41" s="491"/>
      <c r="E41" s="491"/>
    </row>
    <row r="42" spans="1:5" ht="4.5" customHeight="1" x14ac:dyDescent="0.25">
      <c r="A42" s="491"/>
      <c r="B42" s="491"/>
      <c r="C42" s="491"/>
      <c r="D42" s="491"/>
      <c r="E42" s="491"/>
    </row>
    <row r="43" spans="1:5" x14ac:dyDescent="0.25">
      <c r="A43" s="491"/>
      <c r="B43" s="492" t="s">
        <v>399</v>
      </c>
      <c r="C43" s="492" t="s">
        <v>517</v>
      </c>
      <c r="D43" s="491"/>
      <c r="E43" s="491"/>
    </row>
    <row r="44" spans="1:5" ht="4.5" customHeight="1" x14ac:dyDescent="0.25">
      <c r="A44" s="491"/>
      <c r="B44" s="491"/>
      <c r="C44" s="491"/>
      <c r="D44" s="491"/>
      <c r="E44" s="491"/>
    </row>
    <row r="45" spans="1:5" x14ac:dyDescent="0.25">
      <c r="A45" s="491"/>
      <c r="B45" s="491"/>
      <c r="C45" s="492" t="s">
        <v>518</v>
      </c>
      <c r="D45" s="491"/>
      <c r="E45" s="491"/>
    </row>
    <row r="46" spans="1:5" ht="4.5" customHeight="1" x14ac:dyDescent="0.25">
      <c r="A46" s="491"/>
      <c r="B46" s="491"/>
      <c r="C46" s="491"/>
      <c r="D46" s="491"/>
      <c r="E46" s="491"/>
    </row>
    <row r="47" spans="1:5" x14ac:dyDescent="0.25">
      <c r="A47" s="492" t="s">
        <v>464</v>
      </c>
      <c r="B47" s="492" t="s">
        <v>519</v>
      </c>
      <c r="C47" s="491"/>
      <c r="D47" s="491"/>
      <c r="E47" s="491"/>
    </row>
    <row r="48" spans="1:5" ht="5.25" customHeight="1" x14ac:dyDescent="0.25">
      <c r="A48" s="491"/>
      <c r="B48" s="491"/>
      <c r="C48" s="491"/>
      <c r="D48" s="491"/>
      <c r="E48" s="491"/>
    </row>
    <row r="49" spans="1:5" x14ac:dyDescent="0.25">
      <c r="A49" s="491"/>
      <c r="B49" s="492" t="s">
        <v>520</v>
      </c>
      <c r="C49" s="491"/>
      <c r="D49" s="491"/>
      <c r="E49" s="491"/>
    </row>
    <row r="50" spans="1:5" ht="5.25" customHeight="1" x14ac:dyDescent="0.25">
      <c r="A50" s="491"/>
      <c r="B50" s="491"/>
      <c r="C50" s="491"/>
      <c r="D50" s="491"/>
      <c r="E50" s="491"/>
    </row>
    <row r="51" spans="1:5" x14ac:dyDescent="0.25">
      <c r="A51" s="492" t="s">
        <v>472</v>
      </c>
      <c r="B51" s="492" t="s">
        <v>521</v>
      </c>
      <c r="C51" s="491"/>
      <c r="D51" s="491"/>
      <c r="E51" s="491"/>
    </row>
    <row r="52" spans="1:5" ht="4.5" customHeight="1" x14ac:dyDescent="0.25">
      <c r="A52" s="491"/>
      <c r="B52" s="491"/>
      <c r="C52" s="491"/>
      <c r="D52" s="491"/>
      <c r="E52" s="491"/>
    </row>
    <row r="53" spans="1:5" x14ac:dyDescent="0.25">
      <c r="A53" s="491"/>
      <c r="B53" s="492" t="s">
        <v>522</v>
      </c>
      <c r="C53" s="491"/>
      <c r="D53" s="491"/>
      <c r="E53" s="491"/>
    </row>
    <row r="54" spans="1:5" x14ac:dyDescent="0.25">
      <c r="A54" s="491"/>
      <c r="B54" s="492" t="s">
        <v>523</v>
      </c>
      <c r="C54" s="491"/>
      <c r="D54" s="491"/>
      <c r="E54" s="491"/>
    </row>
    <row r="55" spans="1:5" x14ac:dyDescent="0.25">
      <c r="A55" s="491"/>
      <c r="B55" s="492" t="s">
        <v>524</v>
      </c>
      <c r="C55" s="491"/>
      <c r="D55" s="491"/>
      <c r="E55" s="491"/>
    </row>
    <row r="56" spans="1:5" ht="5.25" customHeight="1" x14ac:dyDescent="0.25">
      <c r="A56" s="491"/>
      <c r="B56" s="491"/>
      <c r="C56" s="491"/>
      <c r="D56" s="491"/>
      <c r="E56" s="491"/>
    </row>
    <row r="57" spans="1:5" x14ac:dyDescent="0.25">
      <c r="A57" s="492" t="s">
        <v>479</v>
      </c>
      <c r="B57" s="492" t="s">
        <v>525</v>
      </c>
      <c r="C57" s="491"/>
      <c r="D57" s="491"/>
      <c r="E57" s="491"/>
    </row>
    <row r="58" spans="1:5" ht="5.25" customHeight="1" x14ac:dyDescent="0.25">
      <c r="A58" s="491"/>
      <c r="B58" s="491"/>
      <c r="C58" s="491"/>
      <c r="D58" s="491"/>
      <c r="E58" s="491"/>
    </row>
    <row r="59" spans="1:5" x14ac:dyDescent="0.25">
      <c r="A59" s="491"/>
      <c r="B59" s="492" t="s">
        <v>526</v>
      </c>
      <c r="C59" s="491"/>
      <c r="D59" s="491"/>
      <c r="E59" s="491"/>
    </row>
    <row r="60" spans="1:5" x14ac:dyDescent="0.25">
      <c r="A60" s="491"/>
      <c r="B60" s="492" t="s">
        <v>527</v>
      </c>
      <c r="C60" s="491"/>
      <c r="D60" s="491"/>
      <c r="E60" s="491"/>
    </row>
    <row r="61" spans="1:5" x14ac:dyDescent="0.25">
      <c r="A61" s="491"/>
      <c r="B61" s="492" t="s">
        <v>528</v>
      </c>
      <c r="C61" s="491"/>
      <c r="D61" s="491"/>
      <c r="E61" s="491"/>
    </row>
    <row r="62" spans="1:5" x14ac:dyDescent="0.25">
      <c r="A62" s="491"/>
      <c r="B62" s="491"/>
      <c r="C62" s="492" t="s">
        <v>529</v>
      </c>
      <c r="D62" s="492" t="s">
        <v>530</v>
      </c>
    </row>
    <row r="63" spans="1:5" x14ac:dyDescent="0.25">
      <c r="A63" s="491"/>
      <c r="B63" s="491"/>
      <c r="C63" s="491"/>
      <c r="D63" s="492" t="s">
        <v>531</v>
      </c>
    </row>
    <row r="64" spans="1:5" ht="5.25" customHeight="1" x14ac:dyDescent="0.25">
      <c r="A64" s="491"/>
      <c r="B64" s="491"/>
      <c r="C64" s="491"/>
      <c r="D64" s="491"/>
      <c r="E64" s="491"/>
    </row>
    <row r="65" spans="1:5" x14ac:dyDescent="0.25">
      <c r="A65" s="492" t="s">
        <v>489</v>
      </c>
      <c r="B65" s="492" t="s">
        <v>532</v>
      </c>
      <c r="C65" s="491"/>
      <c r="D65" s="491"/>
      <c r="E65" s="491"/>
    </row>
    <row r="66" spans="1:5" ht="4.5" customHeight="1" x14ac:dyDescent="0.25">
      <c r="A66" s="491"/>
      <c r="B66" s="491"/>
      <c r="C66" s="491"/>
      <c r="D66" s="491"/>
      <c r="E66" s="491"/>
    </row>
    <row r="67" spans="1:5" x14ac:dyDescent="0.25">
      <c r="A67" s="491"/>
      <c r="B67" s="492" t="s">
        <v>533</v>
      </c>
      <c r="C67" s="491"/>
      <c r="D67" s="491"/>
      <c r="E67" s="491"/>
    </row>
    <row r="68" spans="1:5" x14ac:dyDescent="0.25">
      <c r="A68" s="491"/>
      <c r="B68" s="492" t="s">
        <v>534</v>
      </c>
      <c r="C68" s="491"/>
      <c r="D68" s="491"/>
      <c r="E68" s="491"/>
    </row>
    <row r="69" spans="1:5" ht="4.5" customHeight="1" x14ac:dyDescent="0.25">
      <c r="A69" s="491"/>
      <c r="B69" s="491"/>
      <c r="C69" s="491"/>
      <c r="D69" s="491"/>
      <c r="E69" s="491"/>
    </row>
    <row r="70" spans="1:5" x14ac:dyDescent="0.25">
      <c r="A70" s="492" t="s">
        <v>535</v>
      </c>
      <c r="B70" s="492" t="s">
        <v>536</v>
      </c>
      <c r="C70" s="491"/>
      <c r="D70" s="491"/>
      <c r="E70" s="491"/>
    </row>
    <row r="71" spans="1:5" ht="3.75" customHeight="1" x14ac:dyDescent="0.25">
      <c r="A71" s="491"/>
      <c r="B71" s="491"/>
      <c r="C71" s="491"/>
      <c r="D71" s="491"/>
      <c r="E71" s="491"/>
    </row>
    <row r="72" spans="1:5" x14ac:dyDescent="0.25">
      <c r="A72" s="491"/>
      <c r="B72" s="492" t="s">
        <v>537</v>
      </c>
      <c r="C72" s="491"/>
      <c r="D72" s="491"/>
      <c r="E72" s="491"/>
    </row>
    <row r="73" spans="1:5" ht="3.75" customHeight="1" x14ac:dyDescent="0.25">
      <c r="A73" s="491"/>
      <c r="B73" s="491"/>
      <c r="C73" s="491"/>
      <c r="D73" s="491"/>
      <c r="E73" s="491"/>
    </row>
    <row r="74" spans="1:5" x14ac:dyDescent="0.25">
      <c r="A74" s="492" t="s">
        <v>538</v>
      </c>
      <c r="B74" s="491"/>
      <c r="C74" s="491"/>
      <c r="D74" s="492" t="s">
        <v>539</v>
      </c>
      <c r="E74" s="491"/>
    </row>
    <row r="75" spans="1:5" x14ac:dyDescent="0.25">
      <c r="A75" s="491"/>
      <c r="B75" s="491"/>
      <c r="C75" s="491"/>
      <c r="D75" s="492" t="s">
        <v>540</v>
      </c>
      <c r="E75" s="491"/>
    </row>
    <row r="76" spans="1:5" x14ac:dyDescent="0.25">
      <c r="A76" s="491"/>
      <c r="B76" s="491"/>
      <c r="C76" s="491"/>
      <c r="D76" s="492" t="s">
        <v>541</v>
      </c>
      <c r="E76" s="491"/>
    </row>
    <row r="77" spans="1:5" ht="3.75" customHeight="1" x14ac:dyDescent="0.25">
      <c r="A77" s="491"/>
      <c r="B77" s="491"/>
      <c r="C77" s="491"/>
      <c r="D77" s="491"/>
      <c r="E77" s="491"/>
    </row>
    <row r="78" spans="1:5" x14ac:dyDescent="0.25">
      <c r="A78" s="492" t="s">
        <v>542</v>
      </c>
      <c r="B78" s="491"/>
      <c r="C78" s="491"/>
      <c r="D78" s="491"/>
      <c r="E78" s="491"/>
    </row>
    <row r="79" spans="1:5" ht="4.5" customHeight="1" x14ac:dyDescent="0.25">
      <c r="A79" s="491"/>
      <c r="B79" s="491"/>
      <c r="C79" s="491"/>
      <c r="D79" s="491"/>
      <c r="E79" s="491"/>
    </row>
    <row r="80" spans="1:5" x14ac:dyDescent="0.25">
      <c r="A80" s="492" t="s">
        <v>543</v>
      </c>
      <c r="B80" s="491"/>
      <c r="C80" s="491"/>
      <c r="D80" s="491"/>
      <c r="E80" s="491"/>
    </row>
    <row r="81" spans="1:5" x14ac:dyDescent="0.25">
      <c r="A81" s="492" t="s">
        <v>544</v>
      </c>
      <c r="B81" s="491"/>
      <c r="C81" s="491"/>
      <c r="D81" s="491"/>
      <c r="E81" s="491"/>
    </row>
  </sheetData>
  <sheetProtection sheet="1" objects="1" scenarios="1"/>
  <pageMargins left="0.75" right="0.5" top="0.25" bottom="0.25" header="0.5" footer="0.5"/>
  <pageSetup scale="1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7C3F-42CC-4556-821A-66D9077C2E99}">
  <sheetPr>
    <pageSetUpPr fitToPage="1"/>
  </sheetPr>
  <dimension ref="A1:N62"/>
  <sheetViews>
    <sheetView showGridLines="0" zoomScaleNormal="100" workbookViewId="0">
      <selection activeCell="J6" sqref="J6"/>
    </sheetView>
  </sheetViews>
  <sheetFormatPr defaultRowHeight="12.5" x14ac:dyDescent="0.25"/>
  <cols>
    <col min="1" max="1" width="5.54296875" customWidth="1"/>
    <col min="2" max="3" width="4.54296875" customWidth="1"/>
    <col min="4" max="4" width="5.1796875" customWidth="1"/>
    <col min="6" max="6" width="2.54296875" customWidth="1"/>
    <col min="7" max="7" width="17.54296875" customWidth="1"/>
    <col min="8" max="8" width="8.54296875" customWidth="1"/>
    <col min="9" max="9" width="10.54296875" customWidth="1"/>
    <col min="10" max="11" width="2.54296875" customWidth="1"/>
    <col min="12" max="12" width="12.54296875" customWidth="1"/>
    <col min="13" max="13" width="2.54296875" customWidth="1"/>
    <col min="14" max="14" width="10.54296875" customWidth="1"/>
    <col min="257" max="257" width="5.54296875" customWidth="1"/>
    <col min="258" max="259" width="4.54296875" customWidth="1"/>
    <col min="260" max="260" width="5.1796875" customWidth="1"/>
    <col min="262" max="262" width="2.54296875" customWidth="1"/>
    <col min="263" max="263" width="17.54296875" customWidth="1"/>
    <col min="264" max="264" width="8.54296875" customWidth="1"/>
    <col min="265" max="265" width="10.54296875" customWidth="1"/>
    <col min="266" max="267" width="2.54296875" customWidth="1"/>
    <col min="268" max="268" width="12.54296875" customWidth="1"/>
    <col min="269" max="269" width="2.54296875" customWidth="1"/>
    <col min="270" max="270" width="10.54296875" customWidth="1"/>
    <col min="513" max="513" width="5.54296875" customWidth="1"/>
    <col min="514" max="515" width="4.54296875" customWidth="1"/>
    <col min="516" max="516" width="5.1796875" customWidth="1"/>
    <col min="518" max="518" width="2.54296875" customWidth="1"/>
    <col min="519" max="519" width="17.54296875" customWidth="1"/>
    <col min="520" max="520" width="8.54296875" customWidth="1"/>
    <col min="521" max="521" width="10.54296875" customWidth="1"/>
    <col min="522" max="523" width="2.54296875" customWidth="1"/>
    <col min="524" max="524" width="12.54296875" customWidth="1"/>
    <col min="525" max="525" width="2.54296875" customWidth="1"/>
    <col min="526" max="526" width="10.54296875" customWidth="1"/>
    <col min="769" max="769" width="5.54296875" customWidth="1"/>
    <col min="770" max="771" width="4.54296875" customWidth="1"/>
    <col min="772" max="772" width="5.1796875" customWidth="1"/>
    <col min="774" max="774" width="2.54296875" customWidth="1"/>
    <col min="775" max="775" width="17.54296875" customWidth="1"/>
    <col min="776" max="776" width="8.54296875" customWidth="1"/>
    <col min="777" max="777" width="10.54296875" customWidth="1"/>
    <col min="778" max="779" width="2.54296875" customWidth="1"/>
    <col min="780" max="780" width="12.54296875" customWidth="1"/>
    <col min="781" max="781" width="2.54296875" customWidth="1"/>
    <col min="782" max="782" width="10.54296875" customWidth="1"/>
    <col min="1025" max="1025" width="5.54296875" customWidth="1"/>
    <col min="1026" max="1027" width="4.54296875" customWidth="1"/>
    <col min="1028" max="1028" width="5.1796875" customWidth="1"/>
    <col min="1030" max="1030" width="2.54296875" customWidth="1"/>
    <col min="1031" max="1031" width="17.54296875" customWidth="1"/>
    <col min="1032" max="1032" width="8.54296875" customWidth="1"/>
    <col min="1033" max="1033" width="10.54296875" customWidth="1"/>
    <col min="1034" max="1035" width="2.54296875" customWidth="1"/>
    <col min="1036" max="1036" width="12.54296875" customWidth="1"/>
    <col min="1037" max="1037" width="2.54296875" customWidth="1"/>
    <col min="1038" max="1038" width="10.54296875" customWidth="1"/>
    <col min="1281" max="1281" width="5.54296875" customWidth="1"/>
    <col min="1282" max="1283" width="4.54296875" customWidth="1"/>
    <col min="1284" max="1284" width="5.1796875" customWidth="1"/>
    <col min="1286" max="1286" width="2.54296875" customWidth="1"/>
    <col min="1287" max="1287" width="17.54296875" customWidth="1"/>
    <col min="1288" max="1288" width="8.54296875" customWidth="1"/>
    <col min="1289" max="1289" width="10.54296875" customWidth="1"/>
    <col min="1290" max="1291" width="2.54296875" customWidth="1"/>
    <col min="1292" max="1292" width="12.54296875" customWidth="1"/>
    <col min="1293" max="1293" width="2.54296875" customWidth="1"/>
    <col min="1294" max="1294" width="10.54296875" customWidth="1"/>
    <col min="1537" max="1537" width="5.54296875" customWidth="1"/>
    <col min="1538" max="1539" width="4.54296875" customWidth="1"/>
    <col min="1540" max="1540" width="5.1796875" customWidth="1"/>
    <col min="1542" max="1542" width="2.54296875" customWidth="1"/>
    <col min="1543" max="1543" width="17.54296875" customWidth="1"/>
    <col min="1544" max="1544" width="8.54296875" customWidth="1"/>
    <col min="1545" max="1545" width="10.54296875" customWidth="1"/>
    <col min="1546" max="1547" width="2.54296875" customWidth="1"/>
    <col min="1548" max="1548" width="12.54296875" customWidth="1"/>
    <col min="1549" max="1549" width="2.54296875" customWidth="1"/>
    <col min="1550" max="1550" width="10.54296875" customWidth="1"/>
    <col min="1793" max="1793" width="5.54296875" customWidth="1"/>
    <col min="1794" max="1795" width="4.54296875" customWidth="1"/>
    <col min="1796" max="1796" width="5.1796875" customWidth="1"/>
    <col min="1798" max="1798" width="2.54296875" customWidth="1"/>
    <col min="1799" max="1799" width="17.54296875" customWidth="1"/>
    <col min="1800" max="1800" width="8.54296875" customWidth="1"/>
    <col min="1801" max="1801" width="10.54296875" customWidth="1"/>
    <col min="1802" max="1803" width="2.54296875" customWidth="1"/>
    <col min="1804" max="1804" width="12.54296875" customWidth="1"/>
    <col min="1805" max="1805" width="2.54296875" customWidth="1"/>
    <col min="1806" max="1806" width="10.54296875" customWidth="1"/>
    <col min="2049" max="2049" width="5.54296875" customWidth="1"/>
    <col min="2050" max="2051" width="4.54296875" customWidth="1"/>
    <col min="2052" max="2052" width="5.1796875" customWidth="1"/>
    <col min="2054" max="2054" width="2.54296875" customWidth="1"/>
    <col min="2055" max="2055" width="17.54296875" customWidth="1"/>
    <col min="2056" max="2056" width="8.54296875" customWidth="1"/>
    <col min="2057" max="2057" width="10.54296875" customWidth="1"/>
    <col min="2058" max="2059" width="2.54296875" customWidth="1"/>
    <col min="2060" max="2060" width="12.54296875" customWidth="1"/>
    <col min="2061" max="2061" width="2.54296875" customWidth="1"/>
    <col min="2062" max="2062" width="10.54296875" customWidth="1"/>
    <col min="2305" max="2305" width="5.54296875" customWidth="1"/>
    <col min="2306" max="2307" width="4.54296875" customWidth="1"/>
    <col min="2308" max="2308" width="5.1796875" customWidth="1"/>
    <col min="2310" max="2310" width="2.54296875" customWidth="1"/>
    <col min="2311" max="2311" width="17.54296875" customWidth="1"/>
    <col min="2312" max="2312" width="8.54296875" customWidth="1"/>
    <col min="2313" max="2313" width="10.54296875" customWidth="1"/>
    <col min="2314" max="2315" width="2.54296875" customWidth="1"/>
    <col min="2316" max="2316" width="12.54296875" customWidth="1"/>
    <col min="2317" max="2317" width="2.54296875" customWidth="1"/>
    <col min="2318" max="2318" width="10.54296875" customWidth="1"/>
    <col min="2561" max="2561" width="5.54296875" customWidth="1"/>
    <col min="2562" max="2563" width="4.54296875" customWidth="1"/>
    <col min="2564" max="2564" width="5.1796875" customWidth="1"/>
    <col min="2566" max="2566" width="2.54296875" customWidth="1"/>
    <col min="2567" max="2567" width="17.54296875" customWidth="1"/>
    <col min="2568" max="2568" width="8.54296875" customWidth="1"/>
    <col min="2569" max="2569" width="10.54296875" customWidth="1"/>
    <col min="2570" max="2571" width="2.54296875" customWidth="1"/>
    <col min="2572" max="2572" width="12.54296875" customWidth="1"/>
    <col min="2573" max="2573" width="2.54296875" customWidth="1"/>
    <col min="2574" max="2574" width="10.54296875" customWidth="1"/>
    <col min="2817" max="2817" width="5.54296875" customWidth="1"/>
    <col min="2818" max="2819" width="4.54296875" customWidth="1"/>
    <col min="2820" max="2820" width="5.1796875" customWidth="1"/>
    <col min="2822" max="2822" width="2.54296875" customWidth="1"/>
    <col min="2823" max="2823" width="17.54296875" customWidth="1"/>
    <col min="2824" max="2824" width="8.54296875" customWidth="1"/>
    <col min="2825" max="2825" width="10.54296875" customWidth="1"/>
    <col min="2826" max="2827" width="2.54296875" customWidth="1"/>
    <col min="2828" max="2828" width="12.54296875" customWidth="1"/>
    <col min="2829" max="2829" width="2.54296875" customWidth="1"/>
    <col min="2830" max="2830" width="10.54296875" customWidth="1"/>
    <col min="3073" max="3073" width="5.54296875" customWidth="1"/>
    <col min="3074" max="3075" width="4.54296875" customWidth="1"/>
    <col min="3076" max="3076" width="5.1796875" customWidth="1"/>
    <col min="3078" max="3078" width="2.54296875" customWidth="1"/>
    <col min="3079" max="3079" width="17.54296875" customWidth="1"/>
    <col min="3080" max="3080" width="8.54296875" customWidth="1"/>
    <col min="3081" max="3081" width="10.54296875" customWidth="1"/>
    <col min="3082" max="3083" width="2.54296875" customWidth="1"/>
    <col min="3084" max="3084" width="12.54296875" customWidth="1"/>
    <col min="3085" max="3085" width="2.54296875" customWidth="1"/>
    <col min="3086" max="3086" width="10.54296875" customWidth="1"/>
    <col min="3329" max="3329" width="5.54296875" customWidth="1"/>
    <col min="3330" max="3331" width="4.54296875" customWidth="1"/>
    <col min="3332" max="3332" width="5.1796875" customWidth="1"/>
    <col min="3334" max="3334" width="2.54296875" customWidth="1"/>
    <col min="3335" max="3335" width="17.54296875" customWidth="1"/>
    <col min="3336" max="3336" width="8.54296875" customWidth="1"/>
    <col min="3337" max="3337" width="10.54296875" customWidth="1"/>
    <col min="3338" max="3339" width="2.54296875" customWidth="1"/>
    <col min="3340" max="3340" width="12.54296875" customWidth="1"/>
    <col min="3341" max="3341" width="2.54296875" customWidth="1"/>
    <col min="3342" max="3342" width="10.54296875" customWidth="1"/>
    <col min="3585" max="3585" width="5.54296875" customWidth="1"/>
    <col min="3586" max="3587" width="4.54296875" customWidth="1"/>
    <col min="3588" max="3588" width="5.1796875" customWidth="1"/>
    <col min="3590" max="3590" width="2.54296875" customWidth="1"/>
    <col min="3591" max="3591" width="17.54296875" customWidth="1"/>
    <col min="3592" max="3592" width="8.54296875" customWidth="1"/>
    <col min="3593" max="3593" width="10.54296875" customWidth="1"/>
    <col min="3594" max="3595" width="2.54296875" customWidth="1"/>
    <col min="3596" max="3596" width="12.54296875" customWidth="1"/>
    <col min="3597" max="3597" width="2.54296875" customWidth="1"/>
    <col min="3598" max="3598" width="10.54296875" customWidth="1"/>
    <col min="3841" max="3841" width="5.54296875" customWidth="1"/>
    <col min="3842" max="3843" width="4.54296875" customWidth="1"/>
    <col min="3844" max="3844" width="5.1796875" customWidth="1"/>
    <col min="3846" max="3846" width="2.54296875" customWidth="1"/>
    <col min="3847" max="3847" width="17.54296875" customWidth="1"/>
    <col min="3848" max="3848" width="8.54296875" customWidth="1"/>
    <col min="3849" max="3849" width="10.54296875" customWidth="1"/>
    <col min="3850" max="3851" width="2.54296875" customWidth="1"/>
    <col min="3852" max="3852" width="12.54296875" customWidth="1"/>
    <col min="3853" max="3853" width="2.54296875" customWidth="1"/>
    <col min="3854" max="3854" width="10.54296875" customWidth="1"/>
    <col min="4097" max="4097" width="5.54296875" customWidth="1"/>
    <col min="4098" max="4099" width="4.54296875" customWidth="1"/>
    <col min="4100" max="4100" width="5.1796875" customWidth="1"/>
    <col min="4102" max="4102" width="2.54296875" customWidth="1"/>
    <col min="4103" max="4103" width="17.54296875" customWidth="1"/>
    <col min="4104" max="4104" width="8.54296875" customWidth="1"/>
    <col min="4105" max="4105" width="10.54296875" customWidth="1"/>
    <col min="4106" max="4107" width="2.54296875" customWidth="1"/>
    <col min="4108" max="4108" width="12.54296875" customWidth="1"/>
    <col min="4109" max="4109" width="2.54296875" customWidth="1"/>
    <col min="4110" max="4110" width="10.54296875" customWidth="1"/>
    <col min="4353" max="4353" width="5.54296875" customWidth="1"/>
    <col min="4354" max="4355" width="4.54296875" customWidth="1"/>
    <col min="4356" max="4356" width="5.1796875" customWidth="1"/>
    <col min="4358" max="4358" width="2.54296875" customWidth="1"/>
    <col min="4359" max="4359" width="17.54296875" customWidth="1"/>
    <col min="4360" max="4360" width="8.54296875" customWidth="1"/>
    <col min="4361" max="4361" width="10.54296875" customWidth="1"/>
    <col min="4362" max="4363" width="2.54296875" customWidth="1"/>
    <col min="4364" max="4364" width="12.54296875" customWidth="1"/>
    <col min="4365" max="4365" width="2.54296875" customWidth="1"/>
    <col min="4366" max="4366" width="10.54296875" customWidth="1"/>
    <col min="4609" max="4609" width="5.54296875" customWidth="1"/>
    <col min="4610" max="4611" width="4.54296875" customWidth="1"/>
    <col min="4612" max="4612" width="5.1796875" customWidth="1"/>
    <col min="4614" max="4614" width="2.54296875" customWidth="1"/>
    <col min="4615" max="4615" width="17.54296875" customWidth="1"/>
    <col min="4616" max="4616" width="8.54296875" customWidth="1"/>
    <col min="4617" max="4617" width="10.54296875" customWidth="1"/>
    <col min="4618" max="4619" width="2.54296875" customWidth="1"/>
    <col min="4620" max="4620" width="12.54296875" customWidth="1"/>
    <col min="4621" max="4621" width="2.54296875" customWidth="1"/>
    <col min="4622" max="4622" width="10.54296875" customWidth="1"/>
    <col min="4865" max="4865" width="5.54296875" customWidth="1"/>
    <col min="4866" max="4867" width="4.54296875" customWidth="1"/>
    <col min="4868" max="4868" width="5.1796875" customWidth="1"/>
    <col min="4870" max="4870" width="2.54296875" customWidth="1"/>
    <col min="4871" max="4871" width="17.54296875" customWidth="1"/>
    <col min="4872" max="4872" width="8.54296875" customWidth="1"/>
    <col min="4873" max="4873" width="10.54296875" customWidth="1"/>
    <col min="4874" max="4875" width="2.54296875" customWidth="1"/>
    <col min="4876" max="4876" width="12.54296875" customWidth="1"/>
    <col min="4877" max="4877" width="2.54296875" customWidth="1"/>
    <col min="4878" max="4878" width="10.54296875" customWidth="1"/>
    <col min="5121" max="5121" width="5.54296875" customWidth="1"/>
    <col min="5122" max="5123" width="4.54296875" customWidth="1"/>
    <col min="5124" max="5124" width="5.1796875" customWidth="1"/>
    <col min="5126" max="5126" width="2.54296875" customWidth="1"/>
    <col min="5127" max="5127" width="17.54296875" customWidth="1"/>
    <col min="5128" max="5128" width="8.54296875" customWidth="1"/>
    <col min="5129" max="5129" width="10.54296875" customWidth="1"/>
    <col min="5130" max="5131" width="2.54296875" customWidth="1"/>
    <col min="5132" max="5132" width="12.54296875" customWidth="1"/>
    <col min="5133" max="5133" width="2.54296875" customWidth="1"/>
    <col min="5134" max="5134" width="10.54296875" customWidth="1"/>
    <col min="5377" max="5377" width="5.54296875" customWidth="1"/>
    <col min="5378" max="5379" width="4.54296875" customWidth="1"/>
    <col min="5380" max="5380" width="5.1796875" customWidth="1"/>
    <col min="5382" max="5382" width="2.54296875" customWidth="1"/>
    <col min="5383" max="5383" width="17.54296875" customWidth="1"/>
    <col min="5384" max="5384" width="8.54296875" customWidth="1"/>
    <col min="5385" max="5385" width="10.54296875" customWidth="1"/>
    <col min="5386" max="5387" width="2.54296875" customWidth="1"/>
    <col min="5388" max="5388" width="12.54296875" customWidth="1"/>
    <col min="5389" max="5389" width="2.54296875" customWidth="1"/>
    <col min="5390" max="5390" width="10.54296875" customWidth="1"/>
    <col min="5633" max="5633" width="5.54296875" customWidth="1"/>
    <col min="5634" max="5635" width="4.54296875" customWidth="1"/>
    <col min="5636" max="5636" width="5.1796875" customWidth="1"/>
    <col min="5638" max="5638" width="2.54296875" customWidth="1"/>
    <col min="5639" max="5639" width="17.54296875" customWidth="1"/>
    <col min="5640" max="5640" width="8.54296875" customWidth="1"/>
    <col min="5641" max="5641" width="10.54296875" customWidth="1"/>
    <col min="5642" max="5643" width="2.54296875" customWidth="1"/>
    <col min="5644" max="5644" width="12.54296875" customWidth="1"/>
    <col min="5645" max="5645" width="2.54296875" customWidth="1"/>
    <col min="5646" max="5646" width="10.54296875" customWidth="1"/>
    <col min="5889" max="5889" width="5.54296875" customWidth="1"/>
    <col min="5890" max="5891" width="4.54296875" customWidth="1"/>
    <col min="5892" max="5892" width="5.1796875" customWidth="1"/>
    <col min="5894" max="5894" width="2.54296875" customWidth="1"/>
    <col min="5895" max="5895" width="17.54296875" customWidth="1"/>
    <col min="5896" max="5896" width="8.54296875" customWidth="1"/>
    <col min="5897" max="5897" width="10.54296875" customWidth="1"/>
    <col min="5898" max="5899" width="2.54296875" customWidth="1"/>
    <col min="5900" max="5900" width="12.54296875" customWidth="1"/>
    <col min="5901" max="5901" width="2.54296875" customWidth="1"/>
    <col min="5902" max="5902" width="10.54296875" customWidth="1"/>
    <col min="6145" max="6145" width="5.54296875" customWidth="1"/>
    <col min="6146" max="6147" width="4.54296875" customWidth="1"/>
    <col min="6148" max="6148" width="5.1796875" customWidth="1"/>
    <col min="6150" max="6150" width="2.54296875" customWidth="1"/>
    <col min="6151" max="6151" width="17.54296875" customWidth="1"/>
    <col min="6152" max="6152" width="8.54296875" customWidth="1"/>
    <col min="6153" max="6153" width="10.54296875" customWidth="1"/>
    <col min="6154" max="6155" width="2.54296875" customWidth="1"/>
    <col min="6156" max="6156" width="12.54296875" customWidth="1"/>
    <col min="6157" max="6157" width="2.54296875" customWidth="1"/>
    <col min="6158" max="6158" width="10.54296875" customWidth="1"/>
    <col min="6401" max="6401" width="5.54296875" customWidth="1"/>
    <col min="6402" max="6403" width="4.54296875" customWidth="1"/>
    <col min="6404" max="6404" width="5.1796875" customWidth="1"/>
    <col min="6406" max="6406" width="2.54296875" customWidth="1"/>
    <col min="6407" max="6407" width="17.54296875" customWidth="1"/>
    <col min="6408" max="6408" width="8.54296875" customWidth="1"/>
    <col min="6409" max="6409" width="10.54296875" customWidth="1"/>
    <col min="6410" max="6411" width="2.54296875" customWidth="1"/>
    <col min="6412" max="6412" width="12.54296875" customWidth="1"/>
    <col min="6413" max="6413" width="2.54296875" customWidth="1"/>
    <col min="6414" max="6414" width="10.54296875" customWidth="1"/>
    <col min="6657" max="6657" width="5.54296875" customWidth="1"/>
    <col min="6658" max="6659" width="4.54296875" customWidth="1"/>
    <col min="6660" max="6660" width="5.1796875" customWidth="1"/>
    <col min="6662" max="6662" width="2.54296875" customWidth="1"/>
    <col min="6663" max="6663" width="17.54296875" customWidth="1"/>
    <col min="6664" max="6664" width="8.54296875" customWidth="1"/>
    <col min="6665" max="6665" width="10.54296875" customWidth="1"/>
    <col min="6666" max="6667" width="2.54296875" customWidth="1"/>
    <col min="6668" max="6668" width="12.54296875" customWidth="1"/>
    <col min="6669" max="6669" width="2.54296875" customWidth="1"/>
    <col min="6670" max="6670" width="10.54296875" customWidth="1"/>
    <col min="6913" max="6913" width="5.54296875" customWidth="1"/>
    <col min="6914" max="6915" width="4.54296875" customWidth="1"/>
    <col min="6916" max="6916" width="5.1796875" customWidth="1"/>
    <col min="6918" max="6918" width="2.54296875" customWidth="1"/>
    <col min="6919" max="6919" width="17.54296875" customWidth="1"/>
    <col min="6920" max="6920" width="8.54296875" customWidth="1"/>
    <col min="6921" max="6921" width="10.54296875" customWidth="1"/>
    <col min="6922" max="6923" width="2.54296875" customWidth="1"/>
    <col min="6924" max="6924" width="12.54296875" customWidth="1"/>
    <col min="6925" max="6925" width="2.54296875" customWidth="1"/>
    <col min="6926" max="6926" width="10.54296875" customWidth="1"/>
    <col min="7169" max="7169" width="5.54296875" customWidth="1"/>
    <col min="7170" max="7171" width="4.54296875" customWidth="1"/>
    <col min="7172" max="7172" width="5.1796875" customWidth="1"/>
    <col min="7174" max="7174" width="2.54296875" customWidth="1"/>
    <col min="7175" max="7175" width="17.54296875" customWidth="1"/>
    <col min="7176" max="7176" width="8.54296875" customWidth="1"/>
    <col min="7177" max="7177" width="10.54296875" customWidth="1"/>
    <col min="7178" max="7179" width="2.54296875" customWidth="1"/>
    <col min="7180" max="7180" width="12.54296875" customWidth="1"/>
    <col min="7181" max="7181" width="2.54296875" customWidth="1"/>
    <col min="7182" max="7182" width="10.54296875" customWidth="1"/>
    <col min="7425" max="7425" width="5.54296875" customWidth="1"/>
    <col min="7426" max="7427" width="4.54296875" customWidth="1"/>
    <col min="7428" max="7428" width="5.1796875" customWidth="1"/>
    <col min="7430" max="7430" width="2.54296875" customWidth="1"/>
    <col min="7431" max="7431" width="17.54296875" customWidth="1"/>
    <col min="7432" max="7432" width="8.54296875" customWidth="1"/>
    <col min="7433" max="7433" width="10.54296875" customWidth="1"/>
    <col min="7434" max="7435" width="2.54296875" customWidth="1"/>
    <col min="7436" max="7436" width="12.54296875" customWidth="1"/>
    <col min="7437" max="7437" width="2.54296875" customWidth="1"/>
    <col min="7438" max="7438" width="10.54296875" customWidth="1"/>
    <col min="7681" max="7681" width="5.54296875" customWidth="1"/>
    <col min="7682" max="7683" width="4.54296875" customWidth="1"/>
    <col min="7684" max="7684" width="5.1796875" customWidth="1"/>
    <col min="7686" max="7686" width="2.54296875" customWidth="1"/>
    <col min="7687" max="7687" width="17.54296875" customWidth="1"/>
    <col min="7688" max="7688" width="8.54296875" customWidth="1"/>
    <col min="7689" max="7689" width="10.54296875" customWidth="1"/>
    <col min="7690" max="7691" width="2.54296875" customWidth="1"/>
    <col min="7692" max="7692" width="12.54296875" customWidth="1"/>
    <col min="7693" max="7693" width="2.54296875" customWidth="1"/>
    <col min="7694" max="7694" width="10.54296875" customWidth="1"/>
    <col min="7937" max="7937" width="5.54296875" customWidth="1"/>
    <col min="7938" max="7939" width="4.54296875" customWidth="1"/>
    <col min="7940" max="7940" width="5.1796875" customWidth="1"/>
    <col min="7942" max="7942" width="2.54296875" customWidth="1"/>
    <col min="7943" max="7943" width="17.54296875" customWidth="1"/>
    <col min="7944" max="7944" width="8.54296875" customWidth="1"/>
    <col min="7945" max="7945" width="10.54296875" customWidth="1"/>
    <col min="7946" max="7947" width="2.54296875" customWidth="1"/>
    <col min="7948" max="7948" width="12.54296875" customWidth="1"/>
    <col min="7949" max="7949" width="2.54296875" customWidth="1"/>
    <col min="7950" max="7950" width="10.54296875" customWidth="1"/>
    <col min="8193" max="8193" width="5.54296875" customWidth="1"/>
    <col min="8194" max="8195" width="4.54296875" customWidth="1"/>
    <col min="8196" max="8196" width="5.1796875" customWidth="1"/>
    <col min="8198" max="8198" width="2.54296875" customWidth="1"/>
    <col min="8199" max="8199" width="17.54296875" customWidth="1"/>
    <col min="8200" max="8200" width="8.54296875" customWidth="1"/>
    <col min="8201" max="8201" width="10.54296875" customWidth="1"/>
    <col min="8202" max="8203" width="2.54296875" customWidth="1"/>
    <col min="8204" max="8204" width="12.54296875" customWidth="1"/>
    <col min="8205" max="8205" width="2.54296875" customWidth="1"/>
    <col min="8206" max="8206" width="10.54296875" customWidth="1"/>
    <col min="8449" max="8449" width="5.54296875" customWidth="1"/>
    <col min="8450" max="8451" width="4.54296875" customWidth="1"/>
    <col min="8452" max="8452" width="5.1796875" customWidth="1"/>
    <col min="8454" max="8454" width="2.54296875" customWidth="1"/>
    <col min="8455" max="8455" width="17.54296875" customWidth="1"/>
    <col min="8456" max="8456" width="8.54296875" customWidth="1"/>
    <col min="8457" max="8457" width="10.54296875" customWidth="1"/>
    <col min="8458" max="8459" width="2.54296875" customWidth="1"/>
    <col min="8460" max="8460" width="12.54296875" customWidth="1"/>
    <col min="8461" max="8461" width="2.54296875" customWidth="1"/>
    <col min="8462" max="8462" width="10.54296875" customWidth="1"/>
    <col min="8705" max="8705" width="5.54296875" customWidth="1"/>
    <col min="8706" max="8707" width="4.54296875" customWidth="1"/>
    <col min="8708" max="8708" width="5.1796875" customWidth="1"/>
    <col min="8710" max="8710" width="2.54296875" customWidth="1"/>
    <col min="8711" max="8711" width="17.54296875" customWidth="1"/>
    <col min="8712" max="8712" width="8.54296875" customWidth="1"/>
    <col min="8713" max="8713" width="10.54296875" customWidth="1"/>
    <col min="8714" max="8715" width="2.54296875" customWidth="1"/>
    <col min="8716" max="8716" width="12.54296875" customWidth="1"/>
    <col min="8717" max="8717" width="2.54296875" customWidth="1"/>
    <col min="8718" max="8718" width="10.54296875" customWidth="1"/>
    <col min="8961" max="8961" width="5.54296875" customWidth="1"/>
    <col min="8962" max="8963" width="4.54296875" customWidth="1"/>
    <col min="8964" max="8964" width="5.1796875" customWidth="1"/>
    <col min="8966" max="8966" width="2.54296875" customWidth="1"/>
    <col min="8967" max="8967" width="17.54296875" customWidth="1"/>
    <col min="8968" max="8968" width="8.54296875" customWidth="1"/>
    <col min="8969" max="8969" width="10.54296875" customWidth="1"/>
    <col min="8970" max="8971" width="2.54296875" customWidth="1"/>
    <col min="8972" max="8972" width="12.54296875" customWidth="1"/>
    <col min="8973" max="8973" width="2.54296875" customWidth="1"/>
    <col min="8974" max="8974" width="10.54296875" customWidth="1"/>
    <col min="9217" max="9217" width="5.54296875" customWidth="1"/>
    <col min="9218" max="9219" width="4.54296875" customWidth="1"/>
    <col min="9220" max="9220" width="5.1796875" customWidth="1"/>
    <col min="9222" max="9222" width="2.54296875" customWidth="1"/>
    <col min="9223" max="9223" width="17.54296875" customWidth="1"/>
    <col min="9224" max="9224" width="8.54296875" customWidth="1"/>
    <col min="9225" max="9225" width="10.54296875" customWidth="1"/>
    <col min="9226" max="9227" width="2.54296875" customWidth="1"/>
    <col min="9228" max="9228" width="12.54296875" customWidth="1"/>
    <col min="9229" max="9229" width="2.54296875" customWidth="1"/>
    <col min="9230" max="9230" width="10.54296875" customWidth="1"/>
    <col min="9473" max="9473" width="5.54296875" customWidth="1"/>
    <col min="9474" max="9475" width="4.54296875" customWidth="1"/>
    <col min="9476" max="9476" width="5.1796875" customWidth="1"/>
    <col min="9478" max="9478" width="2.54296875" customWidth="1"/>
    <col min="9479" max="9479" width="17.54296875" customWidth="1"/>
    <col min="9480" max="9480" width="8.54296875" customWidth="1"/>
    <col min="9481" max="9481" width="10.54296875" customWidth="1"/>
    <col min="9482" max="9483" width="2.54296875" customWidth="1"/>
    <col min="9484" max="9484" width="12.54296875" customWidth="1"/>
    <col min="9485" max="9485" width="2.54296875" customWidth="1"/>
    <col min="9486" max="9486" width="10.54296875" customWidth="1"/>
    <col min="9729" max="9729" width="5.54296875" customWidth="1"/>
    <col min="9730" max="9731" width="4.54296875" customWidth="1"/>
    <col min="9732" max="9732" width="5.1796875" customWidth="1"/>
    <col min="9734" max="9734" width="2.54296875" customWidth="1"/>
    <col min="9735" max="9735" width="17.54296875" customWidth="1"/>
    <col min="9736" max="9736" width="8.54296875" customWidth="1"/>
    <col min="9737" max="9737" width="10.54296875" customWidth="1"/>
    <col min="9738" max="9739" width="2.54296875" customWidth="1"/>
    <col min="9740" max="9740" width="12.54296875" customWidth="1"/>
    <col min="9741" max="9741" width="2.54296875" customWidth="1"/>
    <col min="9742" max="9742" width="10.54296875" customWidth="1"/>
    <col min="9985" max="9985" width="5.54296875" customWidth="1"/>
    <col min="9986" max="9987" width="4.54296875" customWidth="1"/>
    <col min="9988" max="9988" width="5.1796875" customWidth="1"/>
    <col min="9990" max="9990" width="2.54296875" customWidth="1"/>
    <col min="9991" max="9991" width="17.54296875" customWidth="1"/>
    <col min="9992" max="9992" width="8.54296875" customWidth="1"/>
    <col min="9993" max="9993" width="10.54296875" customWidth="1"/>
    <col min="9994" max="9995" width="2.54296875" customWidth="1"/>
    <col min="9996" max="9996" width="12.54296875" customWidth="1"/>
    <col min="9997" max="9997" width="2.54296875" customWidth="1"/>
    <col min="9998" max="9998" width="10.54296875" customWidth="1"/>
    <col min="10241" max="10241" width="5.54296875" customWidth="1"/>
    <col min="10242" max="10243" width="4.54296875" customWidth="1"/>
    <col min="10244" max="10244" width="5.1796875" customWidth="1"/>
    <col min="10246" max="10246" width="2.54296875" customWidth="1"/>
    <col min="10247" max="10247" width="17.54296875" customWidth="1"/>
    <col min="10248" max="10248" width="8.54296875" customWidth="1"/>
    <col min="10249" max="10249" width="10.54296875" customWidth="1"/>
    <col min="10250" max="10251" width="2.54296875" customWidth="1"/>
    <col min="10252" max="10252" width="12.54296875" customWidth="1"/>
    <col min="10253" max="10253" width="2.54296875" customWidth="1"/>
    <col min="10254" max="10254" width="10.54296875" customWidth="1"/>
    <col min="10497" max="10497" width="5.54296875" customWidth="1"/>
    <col min="10498" max="10499" width="4.54296875" customWidth="1"/>
    <col min="10500" max="10500" width="5.1796875" customWidth="1"/>
    <col min="10502" max="10502" width="2.54296875" customWidth="1"/>
    <col min="10503" max="10503" width="17.54296875" customWidth="1"/>
    <col min="10504" max="10504" width="8.54296875" customWidth="1"/>
    <col min="10505" max="10505" width="10.54296875" customWidth="1"/>
    <col min="10506" max="10507" width="2.54296875" customWidth="1"/>
    <col min="10508" max="10508" width="12.54296875" customWidth="1"/>
    <col min="10509" max="10509" width="2.54296875" customWidth="1"/>
    <col min="10510" max="10510" width="10.54296875" customWidth="1"/>
    <col min="10753" max="10753" width="5.54296875" customWidth="1"/>
    <col min="10754" max="10755" width="4.54296875" customWidth="1"/>
    <col min="10756" max="10756" width="5.1796875" customWidth="1"/>
    <col min="10758" max="10758" width="2.54296875" customWidth="1"/>
    <col min="10759" max="10759" width="17.54296875" customWidth="1"/>
    <col min="10760" max="10760" width="8.54296875" customWidth="1"/>
    <col min="10761" max="10761" width="10.54296875" customWidth="1"/>
    <col min="10762" max="10763" width="2.54296875" customWidth="1"/>
    <col min="10764" max="10764" width="12.54296875" customWidth="1"/>
    <col min="10765" max="10765" width="2.54296875" customWidth="1"/>
    <col min="10766" max="10766" width="10.54296875" customWidth="1"/>
    <col min="11009" max="11009" width="5.54296875" customWidth="1"/>
    <col min="11010" max="11011" width="4.54296875" customWidth="1"/>
    <col min="11012" max="11012" width="5.1796875" customWidth="1"/>
    <col min="11014" max="11014" width="2.54296875" customWidth="1"/>
    <col min="11015" max="11015" width="17.54296875" customWidth="1"/>
    <col min="11016" max="11016" width="8.54296875" customWidth="1"/>
    <col min="11017" max="11017" width="10.54296875" customWidth="1"/>
    <col min="11018" max="11019" width="2.54296875" customWidth="1"/>
    <col min="11020" max="11020" width="12.54296875" customWidth="1"/>
    <col min="11021" max="11021" width="2.54296875" customWidth="1"/>
    <col min="11022" max="11022" width="10.54296875" customWidth="1"/>
    <col min="11265" max="11265" width="5.54296875" customWidth="1"/>
    <col min="11266" max="11267" width="4.54296875" customWidth="1"/>
    <col min="11268" max="11268" width="5.1796875" customWidth="1"/>
    <col min="11270" max="11270" width="2.54296875" customWidth="1"/>
    <col min="11271" max="11271" width="17.54296875" customWidth="1"/>
    <col min="11272" max="11272" width="8.54296875" customWidth="1"/>
    <col min="11273" max="11273" width="10.54296875" customWidth="1"/>
    <col min="11274" max="11275" width="2.54296875" customWidth="1"/>
    <col min="11276" max="11276" width="12.54296875" customWidth="1"/>
    <col min="11277" max="11277" width="2.54296875" customWidth="1"/>
    <col min="11278" max="11278" width="10.54296875" customWidth="1"/>
    <col min="11521" max="11521" width="5.54296875" customWidth="1"/>
    <col min="11522" max="11523" width="4.54296875" customWidth="1"/>
    <col min="11524" max="11524" width="5.1796875" customWidth="1"/>
    <col min="11526" max="11526" width="2.54296875" customWidth="1"/>
    <col min="11527" max="11527" width="17.54296875" customWidth="1"/>
    <col min="11528" max="11528" width="8.54296875" customWidth="1"/>
    <col min="11529" max="11529" width="10.54296875" customWidth="1"/>
    <col min="11530" max="11531" width="2.54296875" customWidth="1"/>
    <col min="11532" max="11532" width="12.54296875" customWidth="1"/>
    <col min="11533" max="11533" width="2.54296875" customWidth="1"/>
    <col min="11534" max="11534" width="10.54296875" customWidth="1"/>
    <col min="11777" max="11777" width="5.54296875" customWidth="1"/>
    <col min="11778" max="11779" width="4.54296875" customWidth="1"/>
    <col min="11780" max="11780" width="5.1796875" customWidth="1"/>
    <col min="11782" max="11782" width="2.54296875" customWidth="1"/>
    <col min="11783" max="11783" width="17.54296875" customWidth="1"/>
    <col min="11784" max="11784" width="8.54296875" customWidth="1"/>
    <col min="11785" max="11785" width="10.54296875" customWidth="1"/>
    <col min="11786" max="11787" width="2.54296875" customWidth="1"/>
    <col min="11788" max="11788" width="12.54296875" customWidth="1"/>
    <col min="11789" max="11789" width="2.54296875" customWidth="1"/>
    <col min="11790" max="11790" width="10.54296875" customWidth="1"/>
    <col min="12033" max="12033" width="5.54296875" customWidth="1"/>
    <col min="12034" max="12035" width="4.54296875" customWidth="1"/>
    <col min="12036" max="12036" width="5.1796875" customWidth="1"/>
    <col min="12038" max="12038" width="2.54296875" customWidth="1"/>
    <col min="12039" max="12039" width="17.54296875" customWidth="1"/>
    <col min="12040" max="12040" width="8.54296875" customWidth="1"/>
    <col min="12041" max="12041" width="10.54296875" customWidth="1"/>
    <col min="12042" max="12043" width="2.54296875" customWidth="1"/>
    <col min="12044" max="12044" width="12.54296875" customWidth="1"/>
    <col min="12045" max="12045" width="2.54296875" customWidth="1"/>
    <col min="12046" max="12046" width="10.54296875" customWidth="1"/>
    <col min="12289" max="12289" width="5.54296875" customWidth="1"/>
    <col min="12290" max="12291" width="4.54296875" customWidth="1"/>
    <col min="12292" max="12292" width="5.1796875" customWidth="1"/>
    <col min="12294" max="12294" width="2.54296875" customWidth="1"/>
    <col min="12295" max="12295" width="17.54296875" customWidth="1"/>
    <col min="12296" max="12296" width="8.54296875" customWidth="1"/>
    <col min="12297" max="12297" width="10.54296875" customWidth="1"/>
    <col min="12298" max="12299" width="2.54296875" customWidth="1"/>
    <col min="12300" max="12300" width="12.54296875" customWidth="1"/>
    <col min="12301" max="12301" width="2.54296875" customWidth="1"/>
    <col min="12302" max="12302" width="10.54296875" customWidth="1"/>
    <col min="12545" max="12545" width="5.54296875" customWidth="1"/>
    <col min="12546" max="12547" width="4.54296875" customWidth="1"/>
    <col min="12548" max="12548" width="5.1796875" customWidth="1"/>
    <col min="12550" max="12550" width="2.54296875" customWidth="1"/>
    <col min="12551" max="12551" width="17.54296875" customWidth="1"/>
    <col min="12552" max="12552" width="8.54296875" customWidth="1"/>
    <col min="12553" max="12553" width="10.54296875" customWidth="1"/>
    <col min="12554" max="12555" width="2.54296875" customWidth="1"/>
    <col min="12556" max="12556" width="12.54296875" customWidth="1"/>
    <col min="12557" max="12557" width="2.54296875" customWidth="1"/>
    <col min="12558" max="12558" width="10.54296875" customWidth="1"/>
    <col min="12801" max="12801" width="5.54296875" customWidth="1"/>
    <col min="12802" max="12803" width="4.54296875" customWidth="1"/>
    <col min="12804" max="12804" width="5.1796875" customWidth="1"/>
    <col min="12806" max="12806" width="2.54296875" customWidth="1"/>
    <col min="12807" max="12807" width="17.54296875" customWidth="1"/>
    <col min="12808" max="12808" width="8.54296875" customWidth="1"/>
    <col min="12809" max="12809" width="10.54296875" customWidth="1"/>
    <col min="12810" max="12811" width="2.54296875" customWidth="1"/>
    <col min="12812" max="12812" width="12.54296875" customWidth="1"/>
    <col min="12813" max="12813" width="2.54296875" customWidth="1"/>
    <col min="12814" max="12814" width="10.54296875" customWidth="1"/>
    <col min="13057" max="13057" width="5.54296875" customWidth="1"/>
    <col min="13058" max="13059" width="4.54296875" customWidth="1"/>
    <col min="13060" max="13060" width="5.1796875" customWidth="1"/>
    <col min="13062" max="13062" width="2.54296875" customWidth="1"/>
    <col min="13063" max="13063" width="17.54296875" customWidth="1"/>
    <col min="13064" max="13064" width="8.54296875" customWidth="1"/>
    <col min="13065" max="13065" width="10.54296875" customWidth="1"/>
    <col min="13066" max="13067" width="2.54296875" customWidth="1"/>
    <col min="13068" max="13068" width="12.54296875" customWidth="1"/>
    <col min="13069" max="13069" width="2.54296875" customWidth="1"/>
    <col min="13070" max="13070" width="10.54296875" customWidth="1"/>
    <col min="13313" max="13313" width="5.54296875" customWidth="1"/>
    <col min="13314" max="13315" width="4.54296875" customWidth="1"/>
    <col min="13316" max="13316" width="5.1796875" customWidth="1"/>
    <col min="13318" max="13318" width="2.54296875" customWidth="1"/>
    <col min="13319" max="13319" width="17.54296875" customWidth="1"/>
    <col min="13320" max="13320" width="8.54296875" customWidth="1"/>
    <col min="13321" max="13321" width="10.54296875" customWidth="1"/>
    <col min="13322" max="13323" width="2.54296875" customWidth="1"/>
    <col min="13324" max="13324" width="12.54296875" customWidth="1"/>
    <col min="13325" max="13325" width="2.54296875" customWidth="1"/>
    <col min="13326" max="13326" width="10.54296875" customWidth="1"/>
    <col min="13569" max="13569" width="5.54296875" customWidth="1"/>
    <col min="13570" max="13571" width="4.54296875" customWidth="1"/>
    <col min="13572" max="13572" width="5.1796875" customWidth="1"/>
    <col min="13574" max="13574" width="2.54296875" customWidth="1"/>
    <col min="13575" max="13575" width="17.54296875" customWidth="1"/>
    <col min="13576" max="13576" width="8.54296875" customWidth="1"/>
    <col min="13577" max="13577" width="10.54296875" customWidth="1"/>
    <col min="13578" max="13579" width="2.54296875" customWidth="1"/>
    <col min="13580" max="13580" width="12.54296875" customWidth="1"/>
    <col min="13581" max="13581" width="2.54296875" customWidth="1"/>
    <col min="13582" max="13582" width="10.54296875" customWidth="1"/>
    <col min="13825" max="13825" width="5.54296875" customWidth="1"/>
    <col min="13826" max="13827" width="4.54296875" customWidth="1"/>
    <col min="13828" max="13828" width="5.1796875" customWidth="1"/>
    <col min="13830" max="13830" width="2.54296875" customWidth="1"/>
    <col min="13831" max="13831" width="17.54296875" customWidth="1"/>
    <col min="13832" max="13832" width="8.54296875" customWidth="1"/>
    <col min="13833" max="13833" width="10.54296875" customWidth="1"/>
    <col min="13834" max="13835" width="2.54296875" customWidth="1"/>
    <col min="13836" max="13836" width="12.54296875" customWidth="1"/>
    <col min="13837" max="13837" width="2.54296875" customWidth="1"/>
    <col min="13838" max="13838" width="10.54296875" customWidth="1"/>
    <col min="14081" max="14081" width="5.54296875" customWidth="1"/>
    <col min="14082" max="14083" width="4.54296875" customWidth="1"/>
    <col min="14084" max="14084" width="5.1796875" customWidth="1"/>
    <col min="14086" max="14086" width="2.54296875" customWidth="1"/>
    <col min="14087" max="14087" width="17.54296875" customWidth="1"/>
    <col min="14088" max="14088" width="8.54296875" customWidth="1"/>
    <col min="14089" max="14089" width="10.54296875" customWidth="1"/>
    <col min="14090" max="14091" width="2.54296875" customWidth="1"/>
    <col min="14092" max="14092" width="12.54296875" customWidth="1"/>
    <col min="14093" max="14093" width="2.54296875" customWidth="1"/>
    <col min="14094" max="14094" width="10.54296875" customWidth="1"/>
    <col min="14337" max="14337" width="5.54296875" customWidth="1"/>
    <col min="14338" max="14339" width="4.54296875" customWidth="1"/>
    <col min="14340" max="14340" width="5.1796875" customWidth="1"/>
    <col min="14342" max="14342" width="2.54296875" customWidth="1"/>
    <col min="14343" max="14343" width="17.54296875" customWidth="1"/>
    <col min="14344" max="14344" width="8.54296875" customWidth="1"/>
    <col min="14345" max="14345" width="10.54296875" customWidth="1"/>
    <col min="14346" max="14347" width="2.54296875" customWidth="1"/>
    <col min="14348" max="14348" width="12.54296875" customWidth="1"/>
    <col min="14349" max="14349" width="2.54296875" customWidth="1"/>
    <col min="14350" max="14350" width="10.54296875" customWidth="1"/>
    <col min="14593" max="14593" width="5.54296875" customWidth="1"/>
    <col min="14594" max="14595" width="4.54296875" customWidth="1"/>
    <col min="14596" max="14596" width="5.1796875" customWidth="1"/>
    <col min="14598" max="14598" width="2.54296875" customWidth="1"/>
    <col min="14599" max="14599" width="17.54296875" customWidth="1"/>
    <col min="14600" max="14600" width="8.54296875" customWidth="1"/>
    <col min="14601" max="14601" width="10.54296875" customWidth="1"/>
    <col min="14602" max="14603" width="2.54296875" customWidth="1"/>
    <col min="14604" max="14604" width="12.54296875" customWidth="1"/>
    <col min="14605" max="14605" width="2.54296875" customWidth="1"/>
    <col min="14606" max="14606" width="10.54296875" customWidth="1"/>
    <col min="14849" max="14849" width="5.54296875" customWidth="1"/>
    <col min="14850" max="14851" width="4.54296875" customWidth="1"/>
    <col min="14852" max="14852" width="5.1796875" customWidth="1"/>
    <col min="14854" max="14854" width="2.54296875" customWidth="1"/>
    <col min="14855" max="14855" width="17.54296875" customWidth="1"/>
    <col min="14856" max="14856" width="8.54296875" customWidth="1"/>
    <col min="14857" max="14857" width="10.54296875" customWidth="1"/>
    <col min="14858" max="14859" width="2.54296875" customWidth="1"/>
    <col min="14860" max="14860" width="12.54296875" customWidth="1"/>
    <col min="14861" max="14861" width="2.54296875" customWidth="1"/>
    <col min="14862" max="14862" width="10.54296875" customWidth="1"/>
    <col min="15105" max="15105" width="5.54296875" customWidth="1"/>
    <col min="15106" max="15107" width="4.54296875" customWidth="1"/>
    <col min="15108" max="15108" width="5.1796875" customWidth="1"/>
    <col min="15110" max="15110" width="2.54296875" customWidth="1"/>
    <col min="15111" max="15111" width="17.54296875" customWidth="1"/>
    <col min="15112" max="15112" width="8.54296875" customWidth="1"/>
    <col min="15113" max="15113" width="10.54296875" customWidth="1"/>
    <col min="15114" max="15115" width="2.54296875" customWidth="1"/>
    <col min="15116" max="15116" width="12.54296875" customWidth="1"/>
    <col min="15117" max="15117" width="2.54296875" customWidth="1"/>
    <col min="15118" max="15118" width="10.54296875" customWidth="1"/>
    <col min="15361" max="15361" width="5.54296875" customWidth="1"/>
    <col min="15362" max="15363" width="4.54296875" customWidth="1"/>
    <col min="15364" max="15364" width="5.1796875" customWidth="1"/>
    <col min="15366" max="15366" width="2.54296875" customWidth="1"/>
    <col min="15367" max="15367" width="17.54296875" customWidth="1"/>
    <col min="15368" max="15368" width="8.54296875" customWidth="1"/>
    <col min="15369" max="15369" width="10.54296875" customWidth="1"/>
    <col min="15370" max="15371" width="2.54296875" customWidth="1"/>
    <col min="15372" max="15372" width="12.54296875" customWidth="1"/>
    <col min="15373" max="15373" width="2.54296875" customWidth="1"/>
    <col min="15374" max="15374" width="10.54296875" customWidth="1"/>
    <col min="15617" max="15617" width="5.54296875" customWidth="1"/>
    <col min="15618" max="15619" width="4.54296875" customWidth="1"/>
    <col min="15620" max="15620" width="5.1796875" customWidth="1"/>
    <col min="15622" max="15622" width="2.54296875" customWidth="1"/>
    <col min="15623" max="15623" width="17.54296875" customWidth="1"/>
    <col min="15624" max="15624" width="8.54296875" customWidth="1"/>
    <col min="15625" max="15625" width="10.54296875" customWidth="1"/>
    <col min="15626" max="15627" width="2.54296875" customWidth="1"/>
    <col min="15628" max="15628" width="12.54296875" customWidth="1"/>
    <col min="15629" max="15629" width="2.54296875" customWidth="1"/>
    <col min="15630" max="15630" width="10.54296875" customWidth="1"/>
    <col min="15873" max="15873" width="5.54296875" customWidth="1"/>
    <col min="15874" max="15875" width="4.54296875" customWidth="1"/>
    <col min="15876" max="15876" width="5.1796875" customWidth="1"/>
    <col min="15878" max="15878" width="2.54296875" customWidth="1"/>
    <col min="15879" max="15879" width="17.54296875" customWidth="1"/>
    <col min="15880" max="15880" width="8.54296875" customWidth="1"/>
    <col min="15881" max="15881" width="10.54296875" customWidth="1"/>
    <col min="15882" max="15883" width="2.54296875" customWidth="1"/>
    <col min="15884" max="15884" width="12.54296875" customWidth="1"/>
    <col min="15885" max="15885" width="2.54296875" customWidth="1"/>
    <col min="15886" max="15886" width="10.54296875" customWidth="1"/>
    <col min="16129" max="16129" width="5.54296875" customWidth="1"/>
    <col min="16130" max="16131" width="4.54296875" customWidth="1"/>
    <col min="16132" max="16132" width="5.1796875" customWidth="1"/>
    <col min="16134" max="16134" width="2.54296875" customWidth="1"/>
    <col min="16135" max="16135" width="17.54296875" customWidth="1"/>
    <col min="16136" max="16136" width="8.54296875" customWidth="1"/>
    <col min="16137" max="16137" width="10.54296875" customWidth="1"/>
    <col min="16138" max="16139" width="2.54296875" customWidth="1"/>
    <col min="16140" max="16140" width="12.54296875" customWidth="1"/>
    <col min="16141" max="16141" width="2.54296875" customWidth="1"/>
    <col min="16142" max="16142" width="10.54296875" customWidth="1"/>
  </cols>
  <sheetData>
    <row r="1" spans="1:14" x14ac:dyDescent="0.25">
      <c r="A1" s="69"/>
    </row>
    <row r="2" spans="1:14" x14ac:dyDescent="0.25">
      <c r="A2" s="69"/>
    </row>
    <row r="3" spans="1:14" x14ac:dyDescent="0.25">
      <c r="A3" s="69"/>
    </row>
    <row r="4" spans="1:14" x14ac:dyDescent="0.25">
      <c r="A4" s="69"/>
      <c r="B4" s="70"/>
      <c r="C4" s="70"/>
      <c r="D4" s="70"/>
      <c r="E4" s="70"/>
      <c r="F4" s="70"/>
      <c r="G4" s="70"/>
      <c r="H4" s="70"/>
      <c r="I4" s="70"/>
      <c r="J4" s="70"/>
      <c r="K4" s="70"/>
      <c r="L4" s="70"/>
      <c r="M4" s="70"/>
    </row>
    <row r="5" spans="1:14" x14ac:dyDescent="0.25">
      <c r="B5" s="71" t="s">
        <v>84</v>
      </c>
      <c r="C5" s="72"/>
      <c r="D5" s="72"/>
      <c r="E5" s="72"/>
      <c r="F5" s="72"/>
      <c r="G5" s="72"/>
      <c r="H5" s="72"/>
      <c r="I5" s="72"/>
      <c r="J5" s="72"/>
      <c r="K5" s="72"/>
      <c r="L5" s="73"/>
      <c r="M5" s="73"/>
      <c r="N5" s="73"/>
    </row>
    <row r="6" spans="1:14" ht="13" x14ac:dyDescent="0.3">
      <c r="A6" s="74"/>
      <c r="B6" s="75"/>
      <c r="C6" s="75"/>
      <c r="D6" s="75"/>
      <c r="E6" s="75"/>
      <c r="F6" s="75"/>
      <c r="G6" s="75"/>
      <c r="H6" s="76"/>
      <c r="I6" s="77"/>
      <c r="J6" s="78" t="s">
        <v>85</v>
      </c>
      <c r="K6" s="79"/>
      <c r="L6" s="79"/>
      <c r="M6" s="79"/>
      <c r="N6" s="80"/>
    </row>
    <row r="7" spans="1:14" ht="13" x14ac:dyDescent="0.3">
      <c r="A7" s="81"/>
      <c r="B7" s="82" t="s">
        <v>86</v>
      </c>
      <c r="C7" s="83"/>
      <c r="D7" s="84"/>
      <c r="E7" s="84"/>
      <c r="F7" s="83"/>
      <c r="G7" s="83"/>
      <c r="H7" s="85"/>
      <c r="I7" s="86"/>
      <c r="J7" s="78" t="s">
        <v>597</v>
      </c>
      <c r="K7" s="79"/>
      <c r="L7" s="79"/>
      <c r="M7" s="79"/>
      <c r="N7" s="80"/>
    </row>
    <row r="8" spans="1:14" ht="13" x14ac:dyDescent="0.3">
      <c r="A8" s="81"/>
      <c r="B8" s="75"/>
      <c r="C8" s="75"/>
      <c r="D8" s="75"/>
      <c r="E8" s="75"/>
      <c r="F8" s="75"/>
      <c r="G8" s="75"/>
      <c r="H8" s="76"/>
      <c r="I8" s="87"/>
      <c r="K8" s="87"/>
      <c r="L8" s="87"/>
      <c r="M8" s="87"/>
      <c r="N8" s="88"/>
    </row>
    <row r="9" spans="1:14" ht="13" x14ac:dyDescent="0.3">
      <c r="A9" s="81"/>
      <c r="B9" s="89" t="s">
        <v>87</v>
      </c>
      <c r="C9" s="84"/>
      <c r="D9" s="90"/>
      <c r="E9" s="90"/>
      <c r="F9" s="90"/>
      <c r="G9" s="90"/>
      <c r="H9" s="91"/>
      <c r="I9" s="92" t="s">
        <v>88</v>
      </c>
      <c r="J9" s="93"/>
      <c r="K9" s="94"/>
      <c r="L9" s="94"/>
      <c r="M9" s="94"/>
      <c r="N9" s="95"/>
    </row>
    <row r="10" spans="1:14" ht="13" x14ac:dyDescent="0.3">
      <c r="A10" s="81"/>
      <c r="B10" s="77"/>
      <c r="C10" s="96"/>
      <c r="D10" s="96"/>
      <c r="E10" s="96"/>
      <c r="F10" s="96"/>
      <c r="G10" s="96"/>
      <c r="H10" s="76"/>
      <c r="I10" s="508" t="s">
        <v>70</v>
      </c>
      <c r="J10" s="509"/>
      <c r="K10" s="509"/>
      <c r="L10" s="509"/>
      <c r="M10" s="509"/>
      <c r="N10" s="510"/>
    </row>
    <row r="11" spans="1:14" ht="13" x14ac:dyDescent="0.3">
      <c r="A11" s="81"/>
      <c r="B11" s="89" t="s">
        <v>89</v>
      </c>
      <c r="C11" s="84"/>
      <c r="D11" s="90"/>
      <c r="E11" s="90"/>
      <c r="F11" s="90"/>
      <c r="G11" s="90"/>
      <c r="H11" s="91"/>
      <c r="I11" s="511"/>
      <c r="J11" s="512"/>
      <c r="K11" s="512"/>
      <c r="L11" s="512"/>
      <c r="M11" s="512"/>
      <c r="N11" s="513"/>
    </row>
    <row r="12" spans="1:14" ht="13" x14ac:dyDescent="0.3">
      <c r="A12" s="97" t="s">
        <v>90</v>
      </c>
      <c r="B12" s="70"/>
      <c r="C12" s="98"/>
      <c r="D12" s="98"/>
      <c r="E12" s="98"/>
      <c r="F12" s="98"/>
      <c r="G12" s="98"/>
      <c r="H12" s="99"/>
      <c r="I12" s="100" t="s">
        <v>91</v>
      </c>
      <c r="K12" s="101"/>
      <c r="L12" s="101"/>
      <c r="M12" s="101"/>
      <c r="N12" s="102"/>
    </row>
    <row r="13" spans="1:14" ht="13" x14ac:dyDescent="0.3">
      <c r="A13" s="103" t="s">
        <v>92</v>
      </c>
      <c r="B13" s="104"/>
      <c r="C13" s="30"/>
      <c r="D13" s="105" t="s">
        <v>93</v>
      </c>
      <c r="E13" s="106"/>
      <c r="F13" s="106"/>
      <c r="G13" s="106"/>
      <c r="H13" s="107"/>
      <c r="I13" s="514"/>
      <c r="J13" s="515"/>
      <c r="K13" s="515"/>
      <c r="L13" s="515"/>
      <c r="M13" s="515"/>
      <c r="N13" s="516"/>
    </row>
    <row r="14" spans="1:14" ht="13" x14ac:dyDescent="0.3">
      <c r="A14" s="81"/>
      <c r="B14" s="75"/>
      <c r="C14" s="75"/>
      <c r="D14" s="75"/>
      <c r="E14" s="75"/>
      <c r="F14" s="75"/>
      <c r="G14" s="75"/>
      <c r="H14" s="76"/>
      <c r="I14" s="75"/>
      <c r="K14" s="94"/>
      <c r="L14" s="94"/>
      <c r="M14" s="94"/>
      <c r="N14" s="108"/>
    </row>
    <row r="15" spans="1:14" ht="13" x14ac:dyDescent="0.3">
      <c r="A15" s="109" t="s">
        <v>94</v>
      </c>
      <c r="B15" s="110"/>
      <c r="C15" s="111"/>
      <c r="D15" s="110"/>
      <c r="E15" s="110"/>
      <c r="F15" s="110"/>
      <c r="G15" s="110"/>
      <c r="H15" s="112"/>
      <c r="J15" s="113" t="s">
        <v>95</v>
      </c>
      <c r="K15" s="110"/>
      <c r="L15" s="114"/>
      <c r="M15" s="115">
        <v>4</v>
      </c>
      <c r="N15" s="116" t="s">
        <v>96</v>
      </c>
    </row>
    <row r="16" spans="1:14" ht="13" x14ac:dyDescent="0.3">
      <c r="A16" s="81"/>
      <c r="B16" s="117"/>
      <c r="C16" s="117"/>
      <c r="D16" s="117"/>
      <c r="E16" s="117"/>
      <c r="F16" s="117"/>
      <c r="G16" s="117"/>
      <c r="H16" s="118"/>
      <c r="I16" s="119" t="s">
        <v>97</v>
      </c>
      <c r="J16" s="119"/>
      <c r="K16" s="120"/>
      <c r="L16" s="120"/>
      <c r="M16" s="120"/>
      <c r="N16" s="121"/>
    </row>
    <row r="17" spans="1:14" ht="13" x14ac:dyDescent="0.3">
      <c r="A17" s="122" t="s">
        <v>70</v>
      </c>
      <c r="B17" s="75"/>
      <c r="C17" s="75"/>
      <c r="D17" s="75"/>
      <c r="E17" s="75"/>
      <c r="F17" s="75"/>
      <c r="G17" s="75"/>
      <c r="H17" s="75"/>
      <c r="I17" s="75"/>
      <c r="J17" s="75"/>
      <c r="K17" s="123" t="s">
        <v>70</v>
      </c>
      <c r="L17" s="124"/>
      <c r="M17" s="125"/>
      <c r="N17" s="126"/>
    </row>
    <row r="18" spans="1:14" ht="13" x14ac:dyDescent="0.3">
      <c r="A18" s="127" t="s">
        <v>98</v>
      </c>
      <c r="C18" s="94"/>
      <c r="D18" s="128"/>
      <c r="E18" s="94"/>
      <c r="F18" s="94"/>
      <c r="G18" s="94"/>
      <c r="H18" s="94"/>
      <c r="I18" s="75"/>
      <c r="J18" s="75"/>
      <c r="K18" s="129" t="s">
        <v>99</v>
      </c>
      <c r="L18" s="130"/>
      <c r="M18" s="131" t="s">
        <v>100</v>
      </c>
      <c r="N18" s="130"/>
    </row>
    <row r="19" spans="1:14" ht="13" x14ac:dyDescent="0.3">
      <c r="A19" s="132">
        <v>100</v>
      </c>
      <c r="B19" s="133" t="s">
        <v>101</v>
      </c>
      <c r="C19" s="94"/>
      <c r="D19" s="94"/>
      <c r="E19" s="94"/>
      <c r="F19" s="94"/>
      <c r="G19" s="94"/>
      <c r="H19" s="94"/>
      <c r="I19" s="75"/>
      <c r="J19" s="75"/>
      <c r="K19" s="134"/>
      <c r="L19" s="108"/>
      <c r="M19" s="134"/>
      <c r="N19" s="108"/>
    </row>
    <row r="20" spans="1:14" ht="13" x14ac:dyDescent="0.3">
      <c r="A20" s="134"/>
      <c r="B20" s="135" t="s">
        <v>102</v>
      </c>
      <c r="C20" s="136"/>
      <c r="D20" s="94"/>
      <c r="E20" s="135" t="s">
        <v>103</v>
      </c>
      <c r="F20" s="75"/>
      <c r="G20" s="94"/>
      <c r="H20" s="75"/>
      <c r="I20" s="135" t="s">
        <v>104</v>
      </c>
      <c r="J20" s="75"/>
      <c r="K20" s="134"/>
      <c r="L20" s="108"/>
      <c r="M20" s="134"/>
      <c r="N20" s="108"/>
    </row>
    <row r="21" spans="1:14" ht="13" x14ac:dyDescent="0.3">
      <c r="A21" s="137">
        <v>101</v>
      </c>
      <c r="B21" s="133" t="s">
        <v>105</v>
      </c>
      <c r="C21" s="94"/>
      <c r="D21" s="94"/>
      <c r="E21" s="138">
        <v>0</v>
      </c>
      <c r="F21" s="136" t="s">
        <v>106</v>
      </c>
      <c r="G21" s="139">
        <v>0</v>
      </c>
      <c r="H21" s="75"/>
      <c r="I21" s="140">
        <v>0</v>
      </c>
      <c r="J21" s="75"/>
      <c r="K21" s="141" t="s">
        <v>70</v>
      </c>
      <c r="L21" s="142">
        <f>SUM(E21*G21)</f>
        <v>0</v>
      </c>
      <c r="M21" s="143" t="s">
        <v>70</v>
      </c>
      <c r="N21" s="144"/>
    </row>
    <row r="22" spans="1:14" ht="13" x14ac:dyDescent="0.3">
      <c r="A22" s="137"/>
      <c r="B22" s="133" t="s">
        <v>107</v>
      </c>
      <c r="C22" s="94"/>
      <c r="D22" s="94"/>
      <c r="E22" s="138">
        <v>0</v>
      </c>
      <c r="F22" s="136" t="s">
        <v>106</v>
      </c>
      <c r="G22" s="139">
        <v>0</v>
      </c>
      <c r="H22" s="75"/>
      <c r="I22" s="140">
        <v>0</v>
      </c>
      <c r="J22" s="75"/>
      <c r="K22" s="141" t="s">
        <v>70</v>
      </c>
      <c r="L22" s="142">
        <f>SUM(E22*G22)</f>
        <v>0</v>
      </c>
      <c r="M22" s="143"/>
      <c r="N22" s="144"/>
    </row>
    <row r="23" spans="1:14" ht="13" x14ac:dyDescent="0.3">
      <c r="A23" s="137">
        <v>102</v>
      </c>
      <c r="B23" s="133" t="s">
        <v>108</v>
      </c>
      <c r="C23" s="94"/>
      <c r="D23" s="94"/>
      <c r="E23" s="138">
        <v>0</v>
      </c>
      <c r="F23" s="136" t="s">
        <v>106</v>
      </c>
      <c r="G23" s="139">
        <v>0</v>
      </c>
      <c r="H23" s="75"/>
      <c r="I23" s="140">
        <v>0</v>
      </c>
      <c r="J23" s="75"/>
      <c r="K23" s="141" t="s">
        <v>70</v>
      </c>
      <c r="L23" s="142">
        <f>SUM(E23*G23)</f>
        <v>0</v>
      </c>
      <c r="M23" s="145" t="s">
        <v>70</v>
      </c>
      <c r="N23" s="146"/>
    </row>
    <row r="24" spans="1:14" ht="13" x14ac:dyDescent="0.3">
      <c r="A24" s="137"/>
      <c r="B24" s="133" t="s">
        <v>109</v>
      </c>
      <c r="C24" s="94"/>
      <c r="D24" s="94"/>
      <c r="E24" s="138">
        <v>0</v>
      </c>
      <c r="F24" s="136" t="s">
        <v>106</v>
      </c>
      <c r="G24" s="139">
        <v>0</v>
      </c>
      <c r="H24" s="75"/>
      <c r="I24" s="140">
        <v>0</v>
      </c>
      <c r="J24" s="75"/>
      <c r="K24" s="141" t="s">
        <v>70</v>
      </c>
      <c r="L24" s="142">
        <f>SUM(E24*G24)</f>
        <v>0</v>
      </c>
      <c r="M24" s="127"/>
      <c r="N24" s="147"/>
    </row>
    <row r="25" spans="1:14" ht="13" x14ac:dyDescent="0.3">
      <c r="A25" s="81"/>
      <c r="B25" s="133" t="s">
        <v>110</v>
      </c>
      <c r="C25" s="94"/>
      <c r="D25" s="94"/>
      <c r="E25" s="148">
        <f>SUM(E21:E24)</f>
        <v>0</v>
      </c>
      <c r="F25" s="75"/>
      <c r="G25" s="133" t="s">
        <v>111</v>
      </c>
      <c r="H25" s="75"/>
      <c r="I25" s="149">
        <f>SUM(I21:I24)</f>
        <v>0</v>
      </c>
      <c r="J25" s="75"/>
      <c r="K25" s="150"/>
      <c r="L25" s="151" t="s">
        <v>70</v>
      </c>
      <c r="M25" s="127" t="s">
        <v>70</v>
      </c>
      <c r="N25" s="151"/>
    </row>
    <row r="26" spans="1:14" ht="13" x14ac:dyDescent="0.3">
      <c r="A26" s="81"/>
      <c r="G26" s="133" t="s">
        <v>112</v>
      </c>
      <c r="H26" s="77"/>
      <c r="I26" s="152"/>
      <c r="J26" s="77"/>
      <c r="K26" s="153" t="s">
        <v>70</v>
      </c>
      <c r="L26" s="154">
        <v>0</v>
      </c>
      <c r="M26" s="155" t="s">
        <v>70</v>
      </c>
      <c r="N26" s="146"/>
    </row>
    <row r="27" spans="1:14" ht="13" x14ac:dyDescent="0.3">
      <c r="A27" s="134"/>
      <c r="D27" s="156" t="s">
        <v>113</v>
      </c>
      <c r="E27" s="75"/>
      <c r="F27" s="75"/>
      <c r="G27" s="75"/>
      <c r="H27" s="75"/>
      <c r="I27" s="75"/>
      <c r="J27" s="75"/>
      <c r="K27" s="157" t="s">
        <v>70</v>
      </c>
      <c r="L27" s="144">
        <f>SUM(L21:L24) - L26</f>
        <v>0</v>
      </c>
      <c r="M27" s="158"/>
      <c r="N27" s="144"/>
    </row>
    <row r="28" spans="1:14" ht="13" x14ac:dyDescent="0.3">
      <c r="A28" s="134"/>
      <c r="D28" s="156"/>
      <c r="E28" s="75"/>
      <c r="F28" s="75"/>
      <c r="G28" s="75"/>
      <c r="H28" s="75"/>
      <c r="I28" s="75"/>
      <c r="J28" s="75"/>
      <c r="K28" s="159"/>
      <c r="L28" s="152"/>
      <c r="M28" s="160"/>
      <c r="N28" s="161"/>
    </row>
    <row r="29" spans="1:14" ht="13" x14ac:dyDescent="0.3">
      <c r="A29" s="134"/>
      <c r="B29" s="94"/>
      <c r="C29" s="94"/>
      <c r="D29" s="94"/>
      <c r="E29" s="94"/>
      <c r="F29" s="94"/>
      <c r="G29" s="94"/>
      <c r="H29" s="77"/>
      <c r="I29" s="94"/>
      <c r="J29" s="94"/>
      <c r="K29" s="134"/>
      <c r="L29" s="94"/>
      <c r="M29" s="134"/>
      <c r="N29" s="108"/>
    </row>
    <row r="30" spans="1:14" ht="13" x14ac:dyDescent="0.3">
      <c r="A30" s="132" t="s">
        <v>114</v>
      </c>
      <c r="B30" s="133" t="s">
        <v>115</v>
      </c>
      <c r="C30" s="94"/>
      <c r="D30" s="133"/>
      <c r="E30" s="94"/>
      <c r="F30" s="94"/>
      <c r="G30" s="94"/>
      <c r="H30" s="75"/>
      <c r="I30" s="94"/>
      <c r="J30" s="75"/>
      <c r="K30" s="162"/>
      <c r="L30" s="108"/>
      <c r="M30" s="134"/>
      <c r="N30" s="108"/>
    </row>
    <row r="31" spans="1:14" ht="13" x14ac:dyDescent="0.3">
      <c r="A31" s="134"/>
      <c r="B31" s="94"/>
      <c r="C31" s="94"/>
      <c r="D31" s="163" t="s">
        <v>116</v>
      </c>
      <c r="E31" s="94"/>
      <c r="F31" s="94"/>
      <c r="G31" s="94"/>
      <c r="H31" s="75"/>
      <c r="I31" s="135" t="s">
        <v>104</v>
      </c>
      <c r="J31" s="75"/>
      <c r="K31" s="134"/>
      <c r="L31" s="108"/>
      <c r="M31" s="134"/>
      <c r="N31" s="108"/>
    </row>
    <row r="32" spans="1:14" ht="13" x14ac:dyDescent="0.3">
      <c r="A32" s="164">
        <v>201</v>
      </c>
      <c r="B32" s="165"/>
      <c r="C32" s="165"/>
      <c r="D32" s="165"/>
      <c r="E32" s="165"/>
      <c r="F32" s="165"/>
      <c r="G32" s="165"/>
      <c r="H32" s="94"/>
      <c r="I32" s="140">
        <v>0</v>
      </c>
      <c r="J32" s="166"/>
      <c r="K32" s="143" t="s">
        <v>70</v>
      </c>
      <c r="L32" s="142">
        <v>0</v>
      </c>
      <c r="M32" s="143" t="s">
        <v>70</v>
      </c>
      <c r="N32" s="144"/>
    </row>
    <row r="33" spans="1:14" ht="13" x14ac:dyDescent="0.3">
      <c r="A33" s="164">
        <v>202</v>
      </c>
      <c r="B33" s="165"/>
      <c r="C33" s="165"/>
      <c r="D33" s="165"/>
      <c r="E33" s="165"/>
      <c r="F33" s="165"/>
      <c r="G33" s="165"/>
      <c r="H33" s="94"/>
      <c r="I33" s="140">
        <v>0</v>
      </c>
      <c r="J33" s="75"/>
      <c r="K33" s="155" t="s">
        <v>70</v>
      </c>
      <c r="L33" s="154">
        <v>0</v>
      </c>
      <c r="M33" s="155" t="s">
        <v>70</v>
      </c>
      <c r="N33" s="146"/>
    </row>
    <row r="34" spans="1:14" ht="13" x14ac:dyDescent="0.3">
      <c r="A34" s="164">
        <v>203</v>
      </c>
      <c r="B34" s="165"/>
      <c r="C34" s="167"/>
      <c r="D34" s="165"/>
      <c r="E34" s="165"/>
      <c r="F34" s="165"/>
      <c r="G34" s="165"/>
      <c r="H34" s="94"/>
      <c r="I34" s="140">
        <v>0</v>
      </c>
      <c r="J34" s="75"/>
      <c r="K34" s="155" t="s">
        <v>70</v>
      </c>
      <c r="L34" s="154">
        <v>0</v>
      </c>
      <c r="M34" s="155" t="s">
        <v>70</v>
      </c>
      <c r="N34" s="146"/>
    </row>
    <row r="35" spans="1:14" ht="13" x14ac:dyDescent="0.3">
      <c r="A35" s="164">
        <v>204</v>
      </c>
      <c r="B35" s="165"/>
      <c r="C35" s="167"/>
      <c r="D35" s="165"/>
      <c r="E35" s="165"/>
      <c r="F35" s="165"/>
      <c r="G35" s="165"/>
      <c r="H35" s="94"/>
      <c r="I35" s="140">
        <v>0</v>
      </c>
      <c r="J35" s="75"/>
      <c r="K35" s="155" t="s">
        <v>70</v>
      </c>
      <c r="L35" s="154">
        <v>0</v>
      </c>
      <c r="M35" s="155" t="s">
        <v>70</v>
      </c>
      <c r="N35" s="146"/>
    </row>
    <row r="36" spans="1:14" ht="13" x14ac:dyDescent="0.3">
      <c r="A36" s="134"/>
      <c r="B36" s="156" t="s">
        <v>117</v>
      </c>
      <c r="C36" s="75"/>
      <c r="D36" s="75"/>
      <c r="E36" s="75"/>
      <c r="F36" s="75"/>
      <c r="G36" s="133"/>
      <c r="H36" s="75"/>
      <c r="I36" s="168">
        <f>'Sheet 1A'!I20</f>
        <v>0</v>
      </c>
      <c r="J36" s="94"/>
      <c r="K36" s="155"/>
      <c r="L36" s="146">
        <f>'Sheet 1A'!L20</f>
        <v>0</v>
      </c>
      <c r="M36" s="155"/>
      <c r="N36" s="146"/>
    </row>
    <row r="37" spans="1:14" ht="13.5" thickBot="1" x14ac:dyDescent="0.35">
      <c r="A37" s="134"/>
      <c r="B37" s="156" t="s">
        <v>118</v>
      </c>
      <c r="C37" s="75"/>
      <c r="E37" s="75"/>
      <c r="F37" s="75"/>
      <c r="G37" s="75"/>
      <c r="H37" s="75"/>
      <c r="I37" s="168">
        <f>SUM(I32:I35)+I36</f>
        <v>0</v>
      </c>
      <c r="J37" s="94"/>
      <c r="K37" s="169" t="s">
        <v>70</v>
      </c>
      <c r="L37" s="170">
        <f>SUM(L32:L35)+L36</f>
        <v>0</v>
      </c>
      <c r="M37" s="169" t="s">
        <v>70</v>
      </c>
      <c r="N37" s="170"/>
    </row>
    <row r="38" spans="1:14" ht="13" x14ac:dyDescent="0.3">
      <c r="A38" s="134"/>
      <c r="B38" s="75"/>
      <c r="C38" s="75"/>
      <c r="D38" s="75"/>
      <c r="E38" s="75"/>
      <c r="F38" s="75"/>
      <c r="G38" s="75"/>
      <c r="H38" s="75"/>
      <c r="I38" s="94"/>
      <c r="J38" s="94"/>
      <c r="K38" s="134"/>
      <c r="L38" s="108"/>
      <c r="M38" s="134"/>
      <c r="N38" s="108"/>
    </row>
    <row r="39" spans="1:14" ht="13" x14ac:dyDescent="0.3">
      <c r="A39" s="132" t="s">
        <v>119</v>
      </c>
      <c r="B39" s="133" t="s">
        <v>120</v>
      </c>
      <c r="C39" s="94"/>
      <c r="D39" s="94"/>
      <c r="E39" s="94"/>
      <c r="F39" s="133" t="s">
        <v>70</v>
      </c>
      <c r="G39" s="94"/>
      <c r="H39" s="94"/>
      <c r="I39" s="94"/>
      <c r="J39" s="94"/>
      <c r="K39" s="134"/>
      <c r="L39" s="108"/>
      <c r="M39" s="134"/>
      <c r="N39" s="108"/>
    </row>
    <row r="40" spans="1:14" ht="13" x14ac:dyDescent="0.3">
      <c r="A40" s="134"/>
      <c r="B40" s="94"/>
      <c r="C40" s="94"/>
      <c r="D40" s="163" t="s">
        <v>116</v>
      </c>
      <c r="E40" s="94"/>
      <c r="F40" s="94"/>
      <c r="G40" s="94"/>
      <c r="H40" s="94"/>
      <c r="I40" s="135" t="s">
        <v>104</v>
      </c>
      <c r="J40" s="94"/>
      <c r="K40" s="134"/>
      <c r="L40" s="108"/>
      <c r="M40" s="134"/>
      <c r="N40" s="108"/>
    </row>
    <row r="41" spans="1:14" ht="13" x14ac:dyDescent="0.3">
      <c r="A41" s="164">
        <v>301</v>
      </c>
      <c r="B41" s="165" t="s">
        <v>70</v>
      </c>
      <c r="C41" s="171"/>
      <c r="D41" s="171"/>
      <c r="E41" s="171"/>
      <c r="F41" s="171"/>
      <c r="G41" s="171"/>
      <c r="H41" s="75"/>
      <c r="I41" s="140">
        <v>0</v>
      </c>
      <c r="J41" s="94"/>
      <c r="K41" s="143" t="s">
        <v>70</v>
      </c>
      <c r="L41" s="142">
        <v>0</v>
      </c>
      <c r="M41" s="143" t="s">
        <v>70</v>
      </c>
      <c r="N41" s="144"/>
    </row>
    <row r="42" spans="1:14" ht="13" x14ac:dyDescent="0.3">
      <c r="A42" s="164">
        <f>A41+1</f>
        <v>302</v>
      </c>
      <c r="B42" s="165"/>
      <c r="C42" s="167"/>
      <c r="D42" s="165"/>
      <c r="E42" s="167"/>
      <c r="F42" s="165"/>
      <c r="G42" s="165"/>
      <c r="H42" s="94"/>
      <c r="I42" s="140">
        <v>0</v>
      </c>
      <c r="J42" s="94"/>
      <c r="K42" s="155" t="s">
        <v>70</v>
      </c>
      <c r="L42" s="154">
        <v>0</v>
      </c>
      <c r="M42" s="155" t="s">
        <v>70</v>
      </c>
      <c r="N42" s="146"/>
    </row>
    <row r="43" spans="1:14" ht="13" x14ac:dyDescent="0.3">
      <c r="A43" s="164">
        <f t="shared" ref="A43:A50" si="0">A42+1</f>
        <v>303</v>
      </c>
      <c r="B43" s="165"/>
      <c r="C43" s="167"/>
      <c r="D43" s="165"/>
      <c r="E43" s="167"/>
      <c r="F43" s="165"/>
      <c r="G43" s="165"/>
      <c r="H43" s="94"/>
      <c r="I43" s="140">
        <v>0</v>
      </c>
      <c r="J43" s="94"/>
      <c r="K43" s="155" t="s">
        <v>70</v>
      </c>
      <c r="L43" s="154">
        <v>0</v>
      </c>
      <c r="M43" s="155" t="s">
        <v>70</v>
      </c>
      <c r="N43" s="146"/>
    </row>
    <row r="44" spans="1:14" ht="13" x14ac:dyDescent="0.3">
      <c r="A44" s="164">
        <f t="shared" si="0"/>
        <v>304</v>
      </c>
      <c r="B44" s="165"/>
      <c r="C44" s="167"/>
      <c r="D44" s="165"/>
      <c r="E44" s="167"/>
      <c r="F44" s="165"/>
      <c r="G44" s="165"/>
      <c r="H44" s="94"/>
      <c r="I44" s="140">
        <v>0</v>
      </c>
      <c r="J44" s="94"/>
      <c r="K44" s="155" t="s">
        <v>70</v>
      </c>
      <c r="L44" s="154">
        <v>0</v>
      </c>
      <c r="M44" s="155" t="s">
        <v>70</v>
      </c>
      <c r="N44" s="146"/>
    </row>
    <row r="45" spans="1:14" ht="13" x14ac:dyDescent="0.3">
      <c r="A45" s="164">
        <f t="shared" si="0"/>
        <v>305</v>
      </c>
      <c r="B45" s="165"/>
      <c r="C45" s="167"/>
      <c r="D45" s="165"/>
      <c r="E45" s="167"/>
      <c r="F45" s="165"/>
      <c r="G45" s="165"/>
      <c r="H45" s="94"/>
      <c r="I45" s="140">
        <v>0</v>
      </c>
      <c r="J45" s="94"/>
      <c r="K45" s="155" t="s">
        <v>70</v>
      </c>
      <c r="L45" s="154">
        <v>0</v>
      </c>
      <c r="M45" s="155" t="s">
        <v>70</v>
      </c>
      <c r="N45" s="146"/>
    </row>
    <row r="46" spans="1:14" ht="13" x14ac:dyDescent="0.3">
      <c r="A46" s="164">
        <f t="shared" si="0"/>
        <v>306</v>
      </c>
      <c r="B46" s="165"/>
      <c r="C46" s="167"/>
      <c r="D46" s="165"/>
      <c r="E46" s="167"/>
      <c r="F46" s="165"/>
      <c r="G46" s="165"/>
      <c r="H46" s="94"/>
      <c r="I46" s="140">
        <v>0</v>
      </c>
      <c r="J46" s="94"/>
      <c r="K46" s="155" t="s">
        <v>70</v>
      </c>
      <c r="L46" s="154">
        <v>0</v>
      </c>
      <c r="M46" s="155" t="s">
        <v>70</v>
      </c>
      <c r="N46" s="146"/>
    </row>
    <row r="47" spans="1:14" ht="13" x14ac:dyDescent="0.3">
      <c r="A47" s="164">
        <f t="shared" si="0"/>
        <v>307</v>
      </c>
      <c r="B47" s="165"/>
      <c r="C47" s="172"/>
      <c r="D47" s="165"/>
      <c r="E47" s="167"/>
      <c r="F47" s="165"/>
      <c r="G47" s="165"/>
      <c r="H47" s="94"/>
      <c r="I47" s="140">
        <v>0</v>
      </c>
      <c r="J47" s="94"/>
      <c r="K47" s="155" t="s">
        <v>70</v>
      </c>
      <c r="L47" s="154">
        <v>0</v>
      </c>
      <c r="M47" s="155" t="s">
        <v>70</v>
      </c>
      <c r="N47" s="146"/>
    </row>
    <row r="48" spans="1:14" ht="13" x14ac:dyDescent="0.3">
      <c r="A48" s="164">
        <f t="shared" si="0"/>
        <v>308</v>
      </c>
      <c r="B48" s="165"/>
      <c r="C48" s="165"/>
      <c r="D48" s="165"/>
      <c r="E48" s="165"/>
      <c r="F48" s="165"/>
      <c r="G48" s="165"/>
      <c r="H48" s="94"/>
      <c r="I48" s="140">
        <v>0</v>
      </c>
      <c r="J48" s="94"/>
      <c r="K48" s="155" t="s">
        <v>70</v>
      </c>
      <c r="L48" s="154">
        <v>0</v>
      </c>
      <c r="M48" s="155" t="s">
        <v>70</v>
      </c>
      <c r="N48" s="146"/>
    </row>
    <row r="49" spans="1:14" ht="13" x14ac:dyDescent="0.3">
      <c r="A49" s="164">
        <f t="shared" si="0"/>
        <v>309</v>
      </c>
      <c r="B49" s="165"/>
      <c r="C49" s="165"/>
      <c r="D49" s="165"/>
      <c r="E49" s="165"/>
      <c r="F49" s="165"/>
      <c r="G49" s="165"/>
      <c r="H49" s="94"/>
      <c r="I49" s="140">
        <v>0</v>
      </c>
      <c r="J49" s="94"/>
      <c r="K49" s="155" t="s">
        <v>70</v>
      </c>
      <c r="L49" s="154">
        <v>0</v>
      </c>
      <c r="M49" s="155" t="s">
        <v>70</v>
      </c>
      <c r="N49" s="146"/>
    </row>
    <row r="50" spans="1:14" ht="13" x14ac:dyDescent="0.3">
      <c r="A50" s="164">
        <f t="shared" si="0"/>
        <v>310</v>
      </c>
      <c r="B50" s="165"/>
      <c r="C50" s="165"/>
      <c r="D50" s="165"/>
      <c r="E50" s="165"/>
      <c r="F50" s="165"/>
      <c r="G50" s="165"/>
      <c r="H50" s="94"/>
      <c r="I50" s="140">
        <v>0</v>
      </c>
      <c r="J50" s="94"/>
      <c r="K50" s="155" t="s">
        <v>70</v>
      </c>
      <c r="L50" s="154">
        <v>0</v>
      </c>
      <c r="M50" s="155" t="s">
        <v>70</v>
      </c>
      <c r="N50" s="146"/>
    </row>
    <row r="51" spans="1:14" ht="13" x14ac:dyDescent="0.3">
      <c r="A51" s="134"/>
      <c r="B51" s="156" t="s">
        <v>121</v>
      </c>
      <c r="C51" s="94"/>
      <c r="D51" s="94"/>
      <c r="E51" s="94"/>
      <c r="F51" s="94"/>
      <c r="G51" s="94"/>
      <c r="H51" s="94"/>
      <c r="I51" s="168">
        <f>'Sheet 1A'!I69</f>
        <v>0</v>
      </c>
      <c r="J51" s="94"/>
      <c r="K51" s="155"/>
      <c r="L51" s="146">
        <f>'Sheet 1A'!L69</f>
        <v>0</v>
      </c>
      <c r="M51" s="155"/>
      <c r="N51" s="146"/>
    </row>
    <row r="52" spans="1:14" ht="13.5" thickBot="1" x14ac:dyDescent="0.35">
      <c r="A52" s="134"/>
      <c r="B52" s="156" t="s">
        <v>122</v>
      </c>
      <c r="C52" s="75"/>
      <c r="E52" s="75"/>
      <c r="F52" s="75"/>
      <c r="G52" s="75"/>
      <c r="H52" s="75"/>
      <c r="I52" s="168">
        <f>SUM(I41:I50)+I51</f>
        <v>0</v>
      </c>
      <c r="J52" s="94"/>
      <c r="K52" s="169" t="s">
        <v>70</v>
      </c>
      <c r="L52" s="170">
        <f>SUM(L41:L50)+L51</f>
        <v>0</v>
      </c>
      <c r="M52" s="169" t="s">
        <v>70</v>
      </c>
      <c r="N52" s="170"/>
    </row>
    <row r="53" spans="1:14" ht="13" x14ac:dyDescent="0.3">
      <c r="A53" s="134"/>
      <c r="B53" s="156"/>
      <c r="C53" s="75"/>
      <c r="E53" s="75"/>
      <c r="F53" s="75"/>
      <c r="G53" s="75"/>
      <c r="H53" s="75"/>
      <c r="I53" s="173"/>
      <c r="J53" s="94"/>
      <c r="K53" s="174"/>
      <c r="L53" s="161"/>
      <c r="M53" s="174"/>
      <c r="N53" s="161"/>
    </row>
    <row r="54" spans="1:14" ht="13" x14ac:dyDescent="0.3">
      <c r="A54" s="132" t="s">
        <v>123</v>
      </c>
      <c r="B54" s="133" t="s">
        <v>124</v>
      </c>
      <c r="C54" s="94"/>
      <c r="D54" s="94"/>
      <c r="E54" s="94"/>
      <c r="F54" s="94"/>
      <c r="G54" s="94"/>
      <c r="H54" s="94"/>
      <c r="I54" s="94"/>
      <c r="J54" s="94"/>
      <c r="K54" s="134"/>
      <c r="L54" s="151" t="s">
        <v>70</v>
      </c>
      <c r="M54" s="134"/>
      <c r="N54" s="108"/>
    </row>
    <row r="55" spans="1:14" ht="13" x14ac:dyDescent="0.3">
      <c r="A55" s="134"/>
      <c r="B55" s="94"/>
      <c r="C55" s="94"/>
      <c r="D55" s="163" t="s">
        <v>125</v>
      </c>
      <c r="E55" s="94"/>
      <c r="F55" s="94"/>
      <c r="G55" s="175" t="s">
        <v>126</v>
      </c>
      <c r="H55" s="94"/>
      <c r="I55" s="135" t="s">
        <v>127</v>
      </c>
      <c r="J55" s="94"/>
      <c r="K55" s="134"/>
      <c r="L55" s="151" t="s">
        <v>70</v>
      </c>
      <c r="M55" s="134"/>
      <c r="N55" s="108"/>
    </row>
    <row r="56" spans="1:14" ht="13" x14ac:dyDescent="0.3">
      <c r="A56" s="164">
        <v>401</v>
      </c>
      <c r="B56" s="167" t="s">
        <v>70</v>
      </c>
      <c r="C56" s="165"/>
      <c r="D56" s="165"/>
      <c r="E56" s="165"/>
      <c r="F56" s="94"/>
      <c r="G56" s="176"/>
      <c r="H56" s="75"/>
      <c r="I56" s="176"/>
      <c r="J56" s="94"/>
      <c r="K56" s="143" t="s">
        <v>70</v>
      </c>
      <c r="L56" s="142">
        <v>0</v>
      </c>
      <c r="M56" s="143" t="s">
        <v>70</v>
      </c>
      <c r="N56" s="144"/>
    </row>
    <row r="57" spans="1:14" ht="13" x14ac:dyDescent="0.3">
      <c r="A57" s="164">
        <v>402</v>
      </c>
      <c r="B57" s="165"/>
      <c r="C57" s="167"/>
      <c r="D57" s="165"/>
      <c r="E57" s="165"/>
      <c r="F57" s="94"/>
      <c r="G57" s="176" t="s">
        <v>70</v>
      </c>
      <c r="H57" s="75"/>
      <c r="I57" s="176" t="s">
        <v>70</v>
      </c>
      <c r="J57" s="94"/>
      <c r="K57" s="155" t="s">
        <v>70</v>
      </c>
      <c r="L57" s="154">
        <v>0</v>
      </c>
      <c r="M57" s="155" t="s">
        <v>70</v>
      </c>
      <c r="N57" s="146"/>
    </row>
    <row r="58" spans="1:14" ht="13" x14ac:dyDescent="0.3">
      <c r="A58" s="164">
        <v>403</v>
      </c>
      <c r="B58" s="165"/>
      <c r="C58" s="165"/>
      <c r="D58" s="165"/>
      <c r="E58" s="165"/>
      <c r="F58" s="94"/>
      <c r="G58" s="176"/>
      <c r="H58" s="75"/>
      <c r="I58" s="176"/>
      <c r="J58" s="94"/>
      <c r="K58" s="155" t="s">
        <v>70</v>
      </c>
      <c r="L58" s="154">
        <v>0</v>
      </c>
      <c r="M58" s="155" t="s">
        <v>70</v>
      </c>
      <c r="N58" s="146"/>
    </row>
    <row r="59" spans="1:14" ht="13" x14ac:dyDescent="0.3">
      <c r="A59" s="134"/>
      <c r="B59" s="94"/>
      <c r="C59" s="94"/>
      <c r="D59" s="94"/>
      <c r="E59" s="94"/>
      <c r="F59" s="94"/>
      <c r="G59" s="94"/>
      <c r="H59" s="75"/>
      <c r="I59" s="94"/>
      <c r="J59" s="94"/>
      <c r="K59" s="174" t="s">
        <v>70</v>
      </c>
      <c r="L59" s="108"/>
      <c r="M59" s="127" t="s">
        <v>70</v>
      </c>
      <c r="N59" s="108"/>
    </row>
    <row r="60" spans="1:14" ht="13" x14ac:dyDescent="0.3">
      <c r="A60" s="177"/>
      <c r="B60" s="117"/>
      <c r="C60" s="117"/>
      <c r="D60" s="178" t="s">
        <v>128</v>
      </c>
      <c r="E60" s="104"/>
      <c r="F60" s="104"/>
      <c r="G60" s="104"/>
      <c r="H60" s="117"/>
      <c r="I60" s="104"/>
      <c r="J60" s="104"/>
      <c r="K60" s="143" t="s">
        <v>70</v>
      </c>
      <c r="L60" s="144">
        <f>SUM(L56:L58)</f>
        <v>0</v>
      </c>
      <c r="M60" s="143" t="s">
        <v>70</v>
      </c>
      <c r="N60" s="144"/>
    </row>
    <row r="61" spans="1:14" ht="13" x14ac:dyDescent="0.3">
      <c r="B61" s="92" t="s">
        <v>129</v>
      </c>
      <c r="C61" s="179"/>
      <c r="E61" s="180" t="s">
        <v>130</v>
      </c>
      <c r="F61" s="181"/>
      <c r="G61" s="182"/>
      <c r="H61" s="182"/>
      <c r="I61" s="182"/>
      <c r="J61" s="182"/>
      <c r="K61" s="183"/>
      <c r="M61" s="184" t="s">
        <v>131</v>
      </c>
      <c r="N61" s="182"/>
    </row>
    <row r="62" spans="1:14" x14ac:dyDescent="0.25">
      <c r="A62" t="s">
        <v>70</v>
      </c>
    </row>
  </sheetData>
  <mergeCells count="2">
    <mergeCell ref="I10:N11"/>
    <mergeCell ref="I13:N13"/>
  </mergeCells>
  <printOptions horizontalCentered="1" verticalCentered="1" gridLinesSet="0"/>
  <pageMargins left="0.5" right="0.5" top="0.5" bottom="0.5" header="0.5" footer="0.5"/>
  <pageSetup scale="9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90E4E-3FAF-4FA3-A3D3-5CDB1240F3DB}">
  <sheetPr>
    <pageSetUpPr fitToPage="1"/>
  </sheetPr>
  <dimension ref="A1:N72"/>
  <sheetViews>
    <sheetView showGridLines="0" topLeftCell="A48" workbookViewId="0">
      <selection activeCell="L56" sqref="L56"/>
    </sheetView>
  </sheetViews>
  <sheetFormatPr defaultRowHeight="12.5" x14ac:dyDescent="0.25"/>
  <cols>
    <col min="1" max="1" width="4.54296875" customWidth="1"/>
    <col min="3" max="3" width="2.54296875" customWidth="1"/>
    <col min="5" max="5" width="2.54296875" customWidth="1"/>
    <col min="6" max="6" width="11.81640625" customWidth="1"/>
    <col min="7" max="7" width="11.453125" customWidth="1"/>
    <col min="8" max="8" width="4.54296875" customWidth="1"/>
    <col min="9" max="9" width="6.54296875" customWidth="1"/>
    <col min="10" max="11" width="4.54296875" customWidth="1"/>
    <col min="12" max="12" width="10.54296875" customWidth="1"/>
    <col min="13" max="13" width="4.54296875" customWidth="1"/>
    <col min="14" max="14" width="13" customWidth="1"/>
    <col min="257" max="257" width="4.54296875" customWidth="1"/>
    <col min="259" max="259" width="2.54296875" customWidth="1"/>
    <col min="261" max="261" width="2.54296875" customWidth="1"/>
    <col min="262" max="262" width="11.81640625" customWidth="1"/>
    <col min="263" max="263" width="11.453125" customWidth="1"/>
    <col min="264" max="264" width="4.54296875" customWidth="1"/>
    <col min="265" max="265" width="6.54296875" customWidth="1"/>
    <col min="266" max="267" width="4.54296875" customWidth="1"/>
    <col min="268" max="268" width="10.54296875" customWidth="1"/>
    <col min="269" max="269" width="4.54296875" customWidth="1"/>
    <col min="270" max="270" width="13" customWidth="1"/>
    <col min="513" max="513" width="4.54296875" customWidth="1"/>
    <col min="515" max="515" width="2.54296875" customWidth="1"/>
    <col min="517" max="517" width="2.54296875" customWidth="1"/>
    <col min="518" max="518" width="11.81640625" customWidth="1"/>
    <col min="519" max="519" width="11.453125" customWidth="1"/>
    <col min="520" max="520" width="4.54296875" customWidth="1"/>
    <col min="521" max="521" width="6.54296875" customWidth="1"/>
    <col min="522" max="523" width="4.54296875" customWidth="1"/>
    <col min="524" max="524" width="10.54296875" customWidth="1"/>
    <col min="525" max="525" width="4.54296875" customWidth="1"/>
    <col min="526" max="526" width="13" customWidth="1"/>
    <col min="769" max="769" width="4.54296875" customWidth="1"/>
    <col min="771" max="771" width="2.54296875" customWidth="1"/>
    <col min="773" max="773" width="2.54296875" customWidth="1"/>
    <col min="774" max="774" width="11.81640625" customWidth="1"/>
    <col min="775" max="775" width="11.453125" customWidth="1"/>
    <col min="776" max="776" width="4.54296875" customWidth="1"/>
    <col min="777" max="777" width="6.54296875" customWidth="1"/>
    <col min="778" max="779" width="4.54296875" customWidth="1"/>
    <col min="780" max="780" width="10.54296875" customWidth="1"/>
    <col min="781" max="781" width="4.54296875" customWidth="1"/>
    <col min="782" max="782" width="13" customWidth="1"/>
    <col min="1025" max="1025" width="4.54296875" customWidth="1"/>
    <col min="1027" max="1027" width="2.54296875" customWidth="1"/>
    <col min="1029" max="1029" width="2.54296875" customWidth="1"/>
    <col min="1030" max="1030" width="11.81640625" customWidth="1"/>
    <col min="1031" max="1031" width="11.453125" customWidth="1"/>
    <col min="1032" max="1032" width="4.54296875" customWidth="1"/>
    <col min="1033" max="1033" width="6.54296875" customWidth="1"/>
    <col min="1034" max="1035" width="4.54296875" customWidth="1"/>
    <col min="1036" max="1036" width="10.54296875" customWidth="1"/>
    <col min="1037" max="1037" width="4.54296875" customWidth="1"/>
    <col min="1038" max="1038" width="13" customWidth="1"/>
    <col min="1281" max="1281" width="4.54296875" customWidth="1"/>
    <col min="1283" max="1283" width="2.54296875" customWidth="1"/>
    <col min="1285" max="1285" width="2.54296875" customWidth="1"/>
    <col min="1286" max="1286" width="11.81640625" customWidth="1"/>
    <col min="1287" max="1287" width="11.453125" customWidth="1"/>
    <col min="1288" max="1288" width="4.54296875" customWidth="1"/>
    <col min="1289" max="1289" width="6.54296875" customWidth="1"/>
    <col min="1290" max="1291" width="4.54296875" customWidth="1"/>
    <col min="1292" max="1292" width="10.54296875" customWidth="1"/>
    <col min="1293" max="1293" width="4.54296875" customWidth="1"/>
    <col min="1294" max="1294" width="13" customWidth="1"/>
    <col min="1537" max="1537" width="4.54296875" customWidth="1"/>
    <col min="1539" max="1539" width="2.54296875" customWidth="1"/>
    <col min="1541" max="1541" width="2.54296875" customWidth="1"/>
    <col min="1542" max="1542" width="11.81640625" customWidth="1"/>
    <col min="1543" max="1543" width="11.453125" customWidth="1"/>
    <col min="1544" max="1544" width="4.54296875" customWidth="1"/>
    <col min="1545" max="1545" width="6.54296875" customWidth="1"/>
    <col min="1546" max="1547" width="4.54296875" customWidth="1"/>
    <col min="1548" max="1548" width="10.54296875" customWidth="1"/>
    <col min="1549" max="1549" width="4.54296875" customWidth="1"/>
    <col min="1550" max="1550" width="13" customWidth="1"/>
    <col min="1793" max="1793" width="4.54296875" customWidth="1"/>
    <col min="1795" max="1795" width="2.54296875" customWidth="1"/>
    <col min="1797" max="1797" width="2.54296875" customWidth="1"/>
    <col min="1798" max="1798" width="11.81640625" customWidth="1"/>
    <col min="1799" max="1799" width="11.453125" customWidth="1"/>
    <col min="1800" max="1800" width="4.54296875" customWidth="1"/>
    <col min="1801" max="1801" width="6.54296875" customWidth="1"/>
    <col min="1802" max="1803" width="4.54296875" customWidth="1"/>
    <col min="1804" max="1804" width="10.54296875" customWidth="1"/>
    <col min="1805" max="1805" width="4.54296875" customWidth="1"/>
    <col min="1806" max="1806" width="13" customWidth="1"/>
    <col min="2049" max="2049" width="4.54296875" customWidth="1"/>
    <col min="2051" max="2051" width="2.54296875" customWidth="1"/>
    <col min="2053" max="2053" width="2.54296875" customWidth="1"/>
    <col min="2054" max="2054" width="11.81640625" customWidth="1"/>
    <col min="2055" max="2055" width="11.453125" customWidth="1"/>
    <col min="2056" max="2056" width="4.54296875" customWidth="1"/>
    <col min="2057" max="2057" width="6.54296875" customWidth="1"/>
    <col min="2058" max="2059" width="4.54296875" customWidth="1"/>
    <col min="2060" max="2060" width="10.54296875" customWidth="1"/>
    <col min="2061" max="2061" width="4.54296875" customWidth="1"/>
    <col min="2062" max="2062" width="13" customWidth="1"/>
    <col min="2305" max="2305" width="4.54296875" customWidth="1"/>
    <col min="2307" max="2307" width="2.54296875" customWidth="1"/>
    <col min="2309" max="2309" width="2.54296875" customWidth="1"/>
    <col min="2310" max="2310" width="11.81640625" customWidth="1"/>
    <col min="2311" max="2311" width="11.453125" customWidth="1"/>
    <col min="2312" max="2312" width="4.54296875" customWidth="1"/>
    <col min="2313" max="2313" width="6.54296875" customWidth="1"/>
    <col min="2314" max="2315" width="4.54296875" customWidth="1"/>
    <col min="2316" max="2316" width="10.54296875" customWidth="1"/>
    <col min="2317" max="2317" width="4.54296875" customWidth="1"/>
    <col min="2318" max="2318" width="13" customWidth="1"/>
    <col min="2561" max="2561" width="4.54296875" customWidth="1"/>
    <col min="2563" max="2563" width="2.54296875" customWidth="1"/>
    <col min="2565" max="2565" width="2.54296875" customWidth="1"/>
    <col min="2566" max="2566" width="11.81640625" customWidth="1"/>
    <col min="2567" max="2567" width="11.453125" customWidth="1"/>
    <col min="2568" max="2568" width="4.54296875" customWidth="1"/>
    <col min="2569" max="2569" width="6.54296875" customWidth="1"/>
    <col min="2570" max="2571" width="4.54296875" customWidth="1"/>
    <col min="2572" max="2572" width="10.54296875" customWidth="1"/>
    <col min="2573" max="2573" width="4.54296875" customWidth="1"/>
    <col min="2574" max="2574" width="13" customWidth="1"/>
    <col min="2817" max="2817" width="4.54296875" customWidth="1"/>
    <col min="2819" max="2819" width="2.54296875" customWidth="1"/>
    <col min="2821" max="2821" width="2.54296875" customWidth="1"/>
    <col min="2822" max="2822" width="11.81640625" customWidth="1"/>
    <col min="2823" max="2823" width="11.453125" customWidth="1"/>
    <col min="2824" max="2824" width="4.54296875" customWidth="1"/>
    <col min="2825" max="2825" width="6.54296875" customWidth="1"/>
    <col min="2826" max="2827" width="4.54296875" customWidth="1"/>
    <col min="2828" max="2828" width="10.54296875" customWidth="1"/>
    <col min="2829" max="2829" width="4.54296875" customWidth="1"/>
    <col min="2830" max="2830" width="13" customWidth="1"/>
    <col min="3073" max="3073" width="4.54296875" customWidth="1"/>
    <col min="3075" max="3075" width="2.54296875" customWidth="1"/>
    <col min="3077" max="3077" width="2.54296875" customWidth="1"/>
    <col min="3078" max="3078" width="11.81640625" customWidth="1"/>
    <col min="3079" max="3079" width="11.453125" customWidth="1"/>
    <col min="3080" max="3080" width="4.54296875" customWidth="1"/>
    <col min="3081" max="3081" width="6.54296875" customWidth="1"/>
    <col min="3082" max="3083" width="4.54296875" customWidth="1"/>
    <col min="3084" max="3084" width="10.54296875" customWidth="1"/>
    <col min="3085" max="3085" width="4.54296875" customWidth="1"/>
    <col min="3086" max="3086" width="13" customWidth="1"/>
    <col min="3329" max="3329" width="4.54296875" customWidth="1"/>
    <col min="3331" max="3331" width="2.54296875" customWidth="1"/>
    <col min="3333" max="3333" width="2.54296875" customWidth="1"/>
    <col min="3334" max="3334" width="11.81640625" customWidth="1"/>
    <col min="3335" max="3335" width="11.453125" customWidth="1"/>
    <col min="3336" max="3336" width="4.54296875" customWidth="1"/>
    <col min="3337" max="3337" width="6.54296875" customWidth="1"/>
    <col min="3338" max="3339" width="4.54296875" customWidth="1"/>
    <col min="3340" max="3340" width="10.54296875" customWidth="1"/>
    <col min="3341" max="3341" width="4.54296875" customWidth="1"/>
    <col min="3342" max="3342" width="13" customWidth="1"/>
    <col min="3585" max="3585" width="4.54296875" customWidth="1"/>
    <col min="3587" max="3587" width="2.54296875" customWidth="1"/>
    <col min="3589" max="3589" width="2.54296875" customWidth="1"/>
    <col min="3590" max="3590" width="11.81640625" customWidth="1"/>
    <col min="3591" max="3591" width="11.453125" customWidth="1"/>
    <col min="3592" max="3592" width="4.54296875" customWidth="1"/>
    <col min="3593" max="3593" width="6.54296875" customWidth="1"/>
    <col min="3594" max="3595" width="4.54296875" customWidth="1"/>
    <col min="3596" max="3596" width="10.54296875" customWidth="1"/>
    <col min="3597" max="3597" width="4.54296875" customWidth="1"/>
    <col min="3598" max="3598" width="13" customWidth="1"/>
    <col min="3841" max="3841" width="4.54296875" customWidth="1"/>
    <col min="3843" max="3843" width="2.54296875" customWidth="1"/>
    <col min="3845" max="3845" width="2.54296875" customWidth="1"/>
    <col min="3846" max="3846" width="11.81640625" customWidth="1"/>
    <col min="3847" max="3847" width="11.453125" customWidth="1"/>
    <col min="3848" max="3848" width="4.54296875" customWidth="1"/>
    <col min="3849" max="3849" width="6.54296875" customWidth="1"/>
    <col min="3850" max="3851" width="4.54296875" customWidth="1"/>
    <col min="3852" max="3852" width="10.54296875" customWidth="1"/>
    <col min="3853" max="3853" width="4.54296875" customWidth="1"/>
    <col min="3854" max="3854" width="13" customWidth="1"/>
    <col min="4097" max="4097" width="4.54296875" customWidth="1"/>
    <col min="4099" max="4099" width="2.54296875" customWidth="1"/>
    <col min="4101" max="4101" width="2.54296875" customWidth="1"/>
    <col min="4102" max="4102" width="11.81640625" customWidth="1"/>
    <col min="4103" max="4103" width="11.453125" customWidth="1"/>
    <col min="4104" max="4104" width="4.54296875" customWidth="1"/>
    <col min="4105" max="4105" width="6.54296875" customWidth="1"/>
    <col min="4106" max="4107" width="4.54296875" customWidth="1"/>
    <col min="4108" max="4108" width="10.54296875" customWidth="1"/>
    <col min="4109" max="4109" width="4.54296875" customWidth="1"/>
    <col min="4110" max="4110" width="13" customWidth="1"/>
    <col min="4353" max="4353" width="4.54296875" customWidth="1"/>
    <col min="4355" max="4355" width="2.54296875" customWidth="1"/>
    <col min="4357" max="4357" width="2.54296875" customWidth="1"/>
    <col min="4358" max="4358" width="11.81640625" customWidth="1"/>
    <col min="4359" max="4359" width="11.453125" customWidth="1"/>
    <col min="4360" max="4360" width="4.54296875" customWidth="1"/>
    <col min="4361" max="4361" width="6.54296875" customWidth="1"/>
    <col min="4362" max="4363" width="4.54296875" customWidth="1"/>
    <col min="4364" max="4364" width="10.54296875" customWidth="1"/>
    <col min="4365" max="4365" width="4.54296875" customWidth="1"/>
    <col min="4366" max="4366" width="13" customWidth="1"/>
    <col min="4609" max="4609" width="4.54296875" customWidth="1"/>
    <col min="4611" max="4611" width="2.54296875" customWidth="1"/>
    <col min="4613" max="4613" width="2.54296875" customWidth="1"/>
    <col min="4614" max="4614" width="11.81640625" customWidth="1"/>
    <col min="4615" max="4615" width="11.453125" customWidth="1"/>
    <col min="4616" max="4616" width="4.54296875" customWidth="1"/>
    <col min="4617" max="4617" width="6.54296875" customWidth="1"/>
    <col min="4618" max="4619" width="4.54296875" customWidth="1"/>
    <col min="4620" max="4620" width="10.54296875" customWidth="1"/>
    <col min="4621" max="4621" width="4.54296875" customWidth="1"/>
    <col min="4622" max="4622" width="13" customWidth="1"/>
    <col min="4865" max="4865" width="4.54296875" customWidth="1"/>
    <col min="4867" max="4867" width="2.54296875" customWidth="1"/>
    <col min="4869" max="4869" width="2.54296875" customWidth="1"/>
    <col min="4870" max="4870" width="11.81640625" customWidth="1"/>
    <col min="4871" max="4871" width="11.453125" customWidth="1"/>
    <col min="4872" max="4872" width="4.54296875" customWidth="1"/>
    <col min="4873" max="4873" width="6.54296875" customWidth="1"/>
    <col min="4874" max="4875" width="4.54296875" customWidth="1"/>
    <col min="4876" max="4876" width="10.54296875" customWidth="1"/>
    <col min="4877" max="4877" width="4.54296875" customWidth="1"/>
    <col min="4878" max="4878" width="13" customWidth="1"/>
    <col min="5121" max="5121" width="4.54296875" customWidth="1"/>
    <col min="5123" max="5123" width="2.54296875" customWidth="1"/>
    <col min="5125" max="5125" width="2.54296875" customWidth="1"/>
    <col min="5126" max="5126" width="11.81640625" customWidth="1"/>
    <col min="5127" max="5127" width="11.453125" customWidth="1"/>
    <col min="5128" max="5128" width="4.54296875" customWidth="1"/>
    <col min="5129" max="5129" width="6.54296875" customWidth="1"/>
    <col min="5130" max="5131" width="4.54296875" customWidth="1"/>
    <col min="5132" max="5132" width="10.54296875" customWidth="1"/>
    <col min="5133" max="5133" width="4.54296875" customWidth="1"/>
    <col min="5134" max="5134" width="13" customWidth="1"/>
    <col min="5377" max="5377" width="4.54296875" customWidth="1"/>
    <col min="5379" max="5379" width="2.54296875" customWidth="1"/>
    <col min="5381" max="5381" width="2.54296875" customWidth="1"/>
    <col min="5382" max="5382" width="11.81640625" customWidth="1"/>
    <col min="5383" max="5383" width="11.453125" customWidth="1"/>
    <col min="5384" max="5384" width="4.54296875" customWidth="1"/>
    <col min="5385" max="5385" width="6.54296875" customWidth="1"/>
    <col min="5386" max="5387" width="4.54296875" customWidth="1"/>
    <col min="5388" max="5388" width="10.54296875" customWidth="1"/>
    <col min="5389" max="5389" width="4.54296875" customWidth="1"/>
    <col min="5390" max="5390" width="13" customWidth="1"/>
    <col min="5633" max="5633" width="4.54296875" customWidth="1"/>
    <col min="5635" max="5635" width="2.54296875" customWidth="1"/>
    <col min="5637" max="5637" width="2.54296875" customWidth="1"/>
    <col min="5638" max="5638" width="11.81640625" customWidth="1"/>
    <col min="5639" max="5639" width="11.453125" customWidth="1"/>
    <col min="5640" max="5640" width="4.54296875" customWidth="1"/>
    <col min="5641" max="5641" width="6.54296875" customWidth="1"/>
    <col min="5642" max="5643" width="4.54296875" customWidth="1"/>
    <col min="5644" max="5644" width="10.54296875" customWidth="1"/>
    <col min="5645" max="5645" width="4.54296875" customWidth="1"/>
    <col min="5646" max="5646" width="13" customWidth="1"/>
    <col min="5889" max="5889" width="4.54296875" customWidth="1"/>
    <col min="5891" max="5891" width="2.54296875" customWidth="1"/>
    <col min="5893" max="5893" width="2.54296875" customWidth="1"/>
    <col min="5894" max="5894" width="11.81640625" customWidth="1"/>
    <col min="5895" max="5895" width="11.453125" customWidth="1"/>
    <col min="5896" max="5896" width="4.54296875" customWidth="1"/>
    <col min="5897" max="5897" width="6.54296875" customWidth="1"/>
    <col min="5898" max="5899" width="4.54296875" customWidth="1"/>
    <col min="5900" max="5900" width="10.54296875" customWidth="1"/>
    <col min="5901" max="5901" width="4.54296875" customWidth="1"/>
    <col min="5902" max="5902" width="13" customWidth="1"/>
    <col min="6145" max="6145" width="4.54296875" customWidth="1"/>
    <col min="6147" max="6147" width="2.54296875" customWidth="1"/>
    <col min="6149" max="6149" width="2.54296875" customWidth="1"/>
    <col min="6150" max="6150" width="11.81640625" customWidth="1"/>
    <col min="6151" max="6151" width="11.453125" customWidth="1"/>
    <col min="6152" max="6152" width="4.54296875" customWidth="1"/>
    <col min="6153" max="6153" width="6.54296875" customWidth="1"/>
    <col min="6154" max="6155" width="4.54296875" customWidth="1"/>
    <col min="6156" max="6156" width="10.54296875" customWidth="1"/>
    <col min="6157" max="6157" width="4.54296875" customWidth="1"/>
    <col min="6158" max="6158" width="13" customWidth="1"/>
    <col min="6401" max="6401" width="4.54296875" customWidth="1"/>
    <col min="6403" max="6403" width="2.54296875" customWidth="1"/>
    <col min="6405" max="6405" width="2.54296875" customWidth="1"/>
    <col min="6406" max="6406" width="11.81640625" customWidth="1"/>
    <col min="6407" max="6407" width="11.453125" customWidth="1"/>
    <col min="6408" max="6408" width="4.54296875" customWidth="1"/>
    <col min="6409" max="6409" width="6.54296875" customWidth="1"/>
    <col min="6410" max="6411" width="4.54296875" customWidth="1"/>
    <col min="6412" max="6412" width="10.54296875" customWidth="1"/>
    <col min="6413" max="6413" width="4.54296875" customWidth="1"/>
    <col min="6414" max="6414" width="13" customWidth="1"/>
    <col min="6657" max="6657" width="4.54296875" customWidth="1"/>
    <col min="6659" max="6659" width="2.54296875" customWidth="1"/>
    <col min="6661" max="6661" width="2.54296875" customWidth="1"/>
    <col min="6662" max="6662" width="11.81640625" customWidth="1"/>
    <col min="6663" max="6663" width="11.453125" customWidth="1"/>
    <col min="6664" max="6664" width="4.54296875" customWidth="1"/>
    <col min="6665" max="6665" width="6.54296875" customWidth="1"/>
    <col min="6666" max="6667" width="4.54296875" customWidth="1"/>
    <col min="6668" max="6668" width="10.54296875" customWidth="1"/>
    <col min="6669" max="6669" width="4.54296875" customWidth="1"/>
    <col min="6670" max="6670" width="13" customWidth="1"/>
    <col min="6913" max="6913" width="4.54296875" customWidth="1"/>
    <col min="6915" max="6915" width="2.54296875" customWidth="1"/>
    <col min="6917" max="6917" width="2.54296875" customWidth="1"/>
    <col min="6918" max="6918" width="11.81640625" customWidth="1"/>
    <col min="6919" max="6919" width="11.453125" customWidth="1"/>
    <col min="6920" max="6920" width="4.54296875" customWidth="1"/>
    <col min="6921" max="6921" width="6.54296875" customWidth="1"/>
    <col min="6922" max="6923" width="4.54296875" customWidth="1"/>
    <col min="6924" max="6924" width="10.54296875" customWidth="1"/>
    <col min="6925" max="6925" width="4.54296875" customWidth="1"/>
    <col min="6926" max="6926" width="13" customWidth="1"/>
    <col min="7169" max="7169" width="4.54296875" customWidth="1"/>
    <col min="7171" max="7171" width="2.54296875" customWidth="1"/>
    <col min="7173" max="7173" width="2.54296875" customWidth="1"/>
    <col min="7174" max="7174" width="11.81640625" customWidth="1"/>
    <col min="7175" max="7175" width="11.453125" customWidth="1"/>
    <col min="7176" max="7176" width="4.54296875" customWidth="1"/>
    <col min="7177" max="7177" width="6.54296875" customWidth="1"/>
    <col min="7178" max="7179" width="4.54296875" customWidth="1"/>
    <col min="7180" max="7180" width="10.54296875" customWidth="1"/>
    <col min="7181" max="7181" width="4.54296875" customWidth="1"/>
    <col min="7182" max="7182" width="13" customWidth="1"/>
    <col min="7425" max="7425" width="4.54296875" customWidth="1"/>
    <col min="7427" max="7427" width="2.54296875" customWidth="1"/>
    <col min="7429" max="7429" width="2.54296875" customWidth="1"/>
    <col min="7430" max="7430" width="11.81640625" customWidth="1"/>
    <col min="7431" max="7431" width="11.453125" customWidth="1"/>
    <col min="7432" max="7432" width="4.54296875" customWidth="1"/>
    <col min="7433" max="7433" width="6.54296875" customWidth="1"/>
    <col min="7434" max="7435" width="4.54296875" customWidth="1"/>
    <col min="7436" max="7436" width="10.54296875" customWidth="1"/>
    <col min="7437" max="7437" width="4.54296875" customWidth="1"/>
    <col min="7438" max="7438" width="13" customWidth="1"/>
    <col min="7681" max="7681" width="4.54296875" customWidth="1"/>
    <col min="7683" max="7683" width="2.54296875" customWidth="1"/>
    <col min="7685" max="7685" width="2.54296875" customWidth="1"/>
    <col min="7686" max="7686" width="11.81640625" customWidth="1"/>
    <col min="7687" max="7687" width="11.453125" customWidth="1"/>
    <col min="7688" max="7688" width="4.54296875" customWidth="1"/>
    <col min="7689" max="7689" width="6.54296875" customWidth="1"/>
    <col min="7690" max="7691" width="4.54296875" customWidth="1"/>
    <col min="7692" max="7692" width="10.54296875" customWidth="1"/>
    <col min="7693" max="7693" width="4.54296875" customWidth="1"/>
    <col min="7694" max="7694" width="13" customWidth="1"/>
    <col min="7937" max="7937" width="4.54296875" customWidth="1"/>
    <col min="7939" max="7939" width="2.54296875" customWidth="1"/>
    <col min="7941" max="7941" width="2.54296875" customWidth="1"/>
    <col min="7942" max="7942" width="11.81640625" customWidth="1"/>
    <col min="7943" max="7943" width="11.453125" customWidth="1"/>
    <col min="7944" max="7944" width="4.54296875" customWidth="1"/>
    <col min="7945" max="7945" width="6.54296875" customWidth="1"/>
    <col min="7946" max="7947" width="4.54296875" customWidth="1"/>
    <col min="7948" max="7948" width="10.54296875" customWidth="1"/>
    <col min="7949" max="7949" width="4.54296875" customWidth="1"/>
    <col min="7950" max="7950" width="13" customWidth="1"/>
    <col min="8193" max="8193" width="4.54296875" customWidth="1"/>
    <col min="8195" max="8195" width="2.54296875" customWidth="1"/>
    <col min="8197" max="8197" width="2.54296875" customWidth="1"/>
    <col min="8198" max="8198" width="11.81640625" customWidth="1"/>
    <col min="8199" max="8199" width="11.453125" customWidth="1"/>
    <col min="8200" max="8200" width="4.54296875" customWidth="1"/>
    <col min="8201" max="8201" width="6.54296875" customWidth="1"/>
    <col min="8202" max="8203" width="4.54296875" customWidth="1"/>
    <col min="8204" max="8204" width="10.54296875" customWidth="1"/>
    <col min="8205" max="8205" width="4.54296875" customWidth="1"/>
    <col min="8206" max="8206" width="13" customWidth="1"/>
    <col min="8449" max="8449" width="4.54296875" customWidth="1"/>
    <col min="8451" max="8451" width="2.54296875" customWidth="1"/>
    <col min="8453" max="8453" width="2.54296875" customWidth="1"/>
    <col min="8454" max="8454" width="11.81640625" customWidth="1"/>
    <col min="8455" max="8455" width="11.453125" customWidth="1"/>
    <col min="8456" max="8456" width="4.54296875" customWidth="1"/>
    <col min="8457" max="8457" width="6.54296875" customWidth="1"/>
    <col min="8458" max="8459" width="4.54296875" customWidth="1"/>
    <col min="8460" max="8460" width="10.54296875" customWidth="1"/>
    <col min="8461" max="8461" width="4.54296875" customWidth="1"/>
    <col min="8462" max="8462" width="13" customWidth="1"/>
    <col min="8705" max="8705" width="4.54296875" customWidth="1"/>
    <col min="8707" max="8707" width="2.54296875" customWidth="1"/>
    <col min="8709" max="8709" width="2.54296875" customWidth="1"/>
    <col min="8710" max="8710" width="11.81640625" customWidth="1"/>
    <col min="8711" max="8711" width="11.453125" customWidth="1"/>
    <col min="8712" max="8712" width="4.54296875" customWidth="1"/>
    <col min="8713" max="8713" width="6.54296875" customWidth="1"/>
    <col min="8714" max="8715" width="4.54296875" customWidth="1"/>
    <col min="8716" max="8716" width="10.54296875" customWidth="1"/>
    <col min="8717" max="8717" width="4.54296875" customWidth="1"/>
    <col min="8718" max="8718" width="13" customWidth="1"/>
    <col min="8961" max="8961" width="4.54296875" customWidth="1"/>
    <col min="8963" max="8963" width="2.54296875" customWidth="1"/>
    <col min="8965" max="8965" width="2.54296875" customWidth="1"/>
    <col min="8966" max="8966" width="11.81640625" customWidth="1"/>
    <col min="8967" max="8967" width="11.453125" customWidth="1"/>
    <col min="8968" max="8968" width="4.54296875" customWidth="1"/>
    <col min="8969" max="8969" width="6.54296875" customWidth="1"/>
    <col min="8970" max="8971" width="4.54296875" customWidth="1"/>
    <col min="8972" max="8972" width="10.54296875" customWidth="1"/>
    <col min="8973" max="8973" width="4.54296875" customWidth="1"/>
    <col min="8974" max="8974" width="13" customWidth="1"/>
    <col min="9217" max="9217" width="4.54296875" customWidth="1"/>
    <col min="9219" max="9219" width="2.54296875" customWidth="1"/>
    <col min="9221" max="9221" width="2.54296875" customWidth="1"/>
    <col min="9222" max="9222" width="11.81640625" customWidth="1"/>
    <col min="9223" max="9223" width="11.453125" customWidth="1"/>
    <col min="9224" max="9224" width="4.54296875" customWidth="1"/>
    <col min="9225" max="9225" width="6.54296875" customWidth="1"/>
    <col min="9226" max="9227" width="4.54296875" customWidth="1"/>
    <col min="9228" max="9228" width="10.54296875" customWidth="1"/>
    <col min="9229" max="9229" width="4.54296875" customWidth="1"/>
    <col min="9230" max="9230" width="13" customWidth="1"/>
    <col min="9473" max="9473" width="4.54296875" customWidth="1"/>
    <col min="9475" max="9475" width="2.54296875" customWidth="1"/>
    <col min="9477" max="9477" width="2.54296875" customWidth="1"/>
    <col min="9478" max="9478" width="11.81640625" customWidth="1"/>
    <col min="9479" max="9479" width="11.453125" customWidth="1"/>
    <col min="9480" max="9480" width="4.54296875" customWidth="1"/>
    <col min="9481" max="9481" width="6.54296875" customWidth="1"/>
    <col min="9482" max="9483" width="4.54296875" customWidth="1"/>
    <col min="9484" max="9484" width="10.54296875" customWidth="1"/>
    <col min="9485" max="9485" width="4.54296875" customWidth="1"/>
    <col min="9486" max="9486" width="13" customWidth="1"/>
    <col min="9729" max="9729" width="4.54296875" customWidth="1"/>
    <col min="9731" max="9731" width="2.54296875" customWidth="1"/>
    <col min="9733" max="9733" width="2.54296875" customWidth="1"/>
    <col min="9734" max="9734" width="11.81640625" customWidth="1"/>
    <col min="9735" max="9735" width="11.453125" customWidth="1"/>
    <col min="9736" max="9736" width="4.54296875" customWidth="1"/>
    <col min="9737" max="9737" width="6.54296875" customWidth="1"/>
    <col min="9738" max="9739" width="4.54296875" customWidth="1"/>
    <col min="9740" max="9740" width="10.54296875" customWidth="1"/>
    <col min="9741" max="9741" width="4.54296875" customWidth="1"/>
    <col min="9742" max="9742" width="13" customWidth="1"/>
    <col min="9985" max="9985" width="4.54296875" customWidth="1"/>
    <col min="9987" max="9987" width="2.54296875" customWidth="1"/>
    <col min="9989" max="9989" width="2.54296875" customWidth="1"/>
    <col min="9990" max="9990" width="11.81640625" customWidth="1"/>
    <col min="9991" max="9991" width="11.453125" customWidth="1"/>
    <col min="9992" max="9992" width="4.54296875" customWidth="1"/>
    <col min="9993" max="9993" width="6.54296875" customWidth="1"/>
    <col min="9994" max="9995" width="4.54296875" customWidth="1"/>
    <col min="9996" max="9996" width="10.54296875" customWidth="1"/>
    <col min="9997" max="9997" width="4.54296875" customWidth="1"/>
    <col min="9998" max="9998" width="13" customWidth="1"/>
    <col min="10241" max="10241" width="4.54296875" customWidth="1"/>
    <col min="10243" max="10243" width="2.54296875" customWidth="1"/>
    <col min="10245" max="10245" width="2.54296875" customWidth="1"/>
    <col min="10246" max="10246" width="11.81640625" customWidth="1"/>
    <col min="10247" max="10247" width="11.453125" customWidth="1"/>
    <col min="10248" max="10248" width="4.54296875" customWidth="1"/>
    <col min="10249" max="10249" width="6.54296875" customWidth="1"/>
    <col min="10250" max="10251" width="4.54296875" customWidth="1"/>
    <col min="10252" max="10252" width="10.54296875" customWidth="1"/>
    <col min="10253" max="10253" width="4.54296875" customWidth="1"/>
    <col min="10254" max="10254" width="13" customWidth="1"/>
    <col min="10497" max="10497" width="4.54296875" customWidth="1"/>
    <col min="10499" max="10499" width="2.54296875" customWidth="1"/>
    <col min="10501" max="10501" width="2.54296875" customWidth="1"/>
    <col min="10502" max="10502" width="11.81640625" customWidth="1"/>
    <col min="10503" max="10503" width="11.453125" customWidth="1"/>
    <col min="10504" max="10504" width="4.54296875" customWidth="1"/>
    <col min="10505" max="10505" width="6.54296875" customWidth="1"/>
    <col min="10506" max="10507" width="4.54296875" customWidth="1"/>
    <col min="10508" max="10508" width="10.54296875" customWidth="1"/>
    <col min="10509" max="10509" width="4.54296875" customWidth="1"/>
    <col min="10510" max="10510" width="13" customWidth="1"/>
    <col min="10753" max="10753" width="4.54296875" customWidth="1"/>
    <col min="10755" max="10755" width="2.54296875" customWidth="1"/>
    <col min="10757" max="10757" width="2.54296875" customWidth="1"/>
    <col min="10758" max="10758" width="11.81640625" customWidth="1"/>
    <col min="10759" max="10759" width="11.453125" customWidth="1"/>
    <col min="10760" max="10760" width="4.54296875" customWidth="1"/>
    <col min="10761" max="10761" width="6.54296875" customWidth="1"/>
    <col min="10762" max="10763" width="4.54296875" customWidth="1"/>
    <col min="10764" max="10764" width="10.54296875" customWidth="1"/>
    <col min="10765" max="10765" width="4.54296875" customWidth="1"/>
    <col min="10766" max="10766" width="13" customWidth="1"/>
    <col min="11009" max="11009" width="4.54296875" customWidth="1"/>
    <col min="11011" max="11011" width="2.54296875" customWidth="1"/>
    <col min="11013" max="11013" width="2.54296875" customWidth="1"/>
    <col min="11014" max="11014" width="11.81640625" customWidth="1"/>
    <col min="11015" max="11015" width="11.453125" customWidth="1"/>
    <col min="11016" max="11016" width="4.54296875" customWidth="1"/>
    <col min="11017" max="11017" width="6.54296875" customWidth="1"/>
    <col min="11018" max="11019" width="4.54296875" customWidth="1"/>
    <col min="11020" max="11020" width="10.54296875" customWidth="1"/>
    <col min="11021" max="11021" width="4.54296875" customWidth="1"/>
    <col min="11022" max="11022" width="13" customWidth="1"/>
    <col min="11265" max="11265" width="4.54296875" customWidth="1"/>
    <col min="11267" max="11267" width="2.54296875" customWidth="1"/>
    <col min="11269" max="11269" width="2.54296875" customWidth="1"/>
    <col min="11270" max="11270" width="11.81640625" customWidth="1"/>
    <col min="11271" max="11271" width="11.453125" customWidth="1"/>
    <col min="11272" max="11272" width="4.54296875" customWidth="1"/>
    <col min="11273" max="11273" width="6.54296875" customWidth="1"/>
    <col min="11274" max="11275" width="4.54296875" customWidth="1"/>
    <col min="11276" max="11276" width="10.54296875" customWidth="1"/>
    <col min="11277" max="11277" width="4.54296875" customWidth="1"/>
    <col min="11278" max="11278" width="13" customWidth="1"/>
    <col min="11521" max="11521" width="4.54296875" customWidth="1"/>
    <col min="11523" max="11523" width="2.54296875" customWidth="1"/>
    <col min="11525" max="11525" width="2.54296875" customWidth="1"/>
    <col min="11526" max="11526" width="11.81640625" customWidth="1"/>
    <col min="11527" max="11527" width="11.453125" customWidth="1"/>
    <col min="11528" max="11528" width="4.54296875" customWidth="1"/>
    <col min="11529" max="11529" width="6.54296875" customWidth="1"/>
    <col min="11530" max="11531" width="4.54296875" customWidth="1"/>
    <col min="11532" max="11532" width="10.54296875" customWidth="1"/>
    <col min="11533" max="11533" width="4.54296875" customWidth="1"/>
    <col min="11534" max="11534" width="13" customWidth="1"/>
    <col min="11777" max="11777" width="4.54296875" customWidth="1"/>
    <col min="11779" max="11779" width="2.54296875" customWidth="1"/>
    <col min="11781" max="11781" width="2.54296875" customWidth="1"/>
    <col min="11782" max="11782" width="11.81640625" customWidth="1"/>
    <col min="11783" max="11783" width="11.453125" customWidth="1"/>
    <col min="11784" max="11784" width="4.54296875" customWidth="1"/>
    <col min="11785" max="11785" width="6.54296875" customWidth="1"/>
    <col min="11786" max="11787" width="4.54296875" customWidth="1"/>
    <col min="11788" max="11788" width="10.54296875" customWidth="1"/>
    <col min="11789" max="11789" width="4.54296875" customWidth="1"/>
    <col min="11790" max="11790" width="13" customWidth="1"/>
    <col min="12033" max="12033" width="4.54296875" customWidth="1"/>
    <col min="12035" max="12035" width="2.54296875" customWidth="1"/>
    <col min="12037" max="12037" width="2.54296875" customWidth="1"/>
    <col min="12038" max="12038" width="11.81640625" customWidth="1"/>
    <col min="12039" max="12039" width="11.453125" customWidth="1"/>
    <col min="12040" max="12040" width="4.54296875" customWidth="1"/>
    <col min="12041" max="12041" width="6.54296875" customWidth="1"/>
    <col min="12042" max="12043" width="4.54296875" customWidth="1"/>
    <col min="12044" max="12044" width="10.54296875" customWidth="1"/>
    <col min="12045" max="12045" width="4.54296875" customWidth="1"/>
    <col min="12046" max="12046" width="13" customWidth="1"/>
    <col min="12289" max="12289" width="4.54296875" customWidth="1"/>
    <col min="12291" max="12291" width="2.54296875" customWidth="1"/>
    <col min="12293" max="12293" width="2.54296875" customWidth="1"/>
    <col min="12294" max="12294" width="11.81640625" customWidth="1"/>
    <col min="12295" max="12295" width="11.453125" customWidth="1"/>
    <col min="12296" max="12296" width="4.54296875" customWidth="1"/>
    <col min="12297" max="12297" width="6.54296875" customWidth="1"/>
    <col min="12298" max="12299" width="4.54296875" customWidth="1"/>
    <col min="12300" max="12300" width="10.54296875" customWidth="1"/>
    <col min="12301" max="12301" width="4.54296875" customWidth="1"/>
    <col min="12302" max="12302" width="13" customWidth="1"/>
    <col min="12545" max="12545" width="4.54296875" customWidth="1"/>
    <col min="12547" max="12547" width="2.54296875" customWidth="1"/>
    <col min="12549" max="12549" width="2.54296875" customWidth="1"/>
    <col min="12550" max="12550" width="11.81640625" customWidth="1"/>
    <col min="12551" max="12551" width="11.453125" customWidth="1"/>
    <col min="12552" max="12552" width="4.54296875" customWidth="1"/>
    <col min="12553" max="12553" width="6.54296875" customWidth="1"/>
    <col min="12554" max="12555" width="4.54296875" customWidth="1"/>
    <col min="12556" max="12556" width="10.54296875" customWidth="1"/>
    <col min="12557" max="12557" width="4.54296875" customWidth="1"/>
    <col min="12558" max="12558" width="13" customWidth="1"/>
    <col min="12801" max="12801" width="4.54296875" customWidth="1"/>
    <col min="12803" max="12803" width="2.54296875" customWidth="1"/>
    <col min="12805" max="12805" width="2.54296875" customWidth="1"/>
    <col min="12806" max="12806" width="11.81640625" customWidth="1"/>
    <col min="12807" max="12807" width="11.453125" customWidth="1"/>
    <col min="12808" max="12808" width="4.54296875" customWidth="1"/>
    <col min="12809" max="12809" width="6.54296875" customWidth="1"/>
    <col min="12810" max="12811" width="4.54296875" customWidth="1"/>
    <col min="12812" max="12812" width="10.54296875" customWidth="1"/>
    <col min="12813" max="12813" width="4.54296875" customWidth="1"/>
    <col min="12814" max="12814" width="13" customWidth="1"/>
    <col min="13057" max="13057" width="4.54296875" customWidth="1"/>
    <col min="13059" max="13059" width="2.54296875" customWidth="1"/>
    <col min="13061" max="13061" width="2.54296875" customWidth="1"/>
    <col min="13062" max="13062" width="11.81640625" customWidth="1"/>
    <col min="13063" max="13063" width="11.453125" customWidth="1"/>
    <col min="13064" max="13064" width="4.54296875" customWidth="1"/>
    <col min="13065" max="13065" width="6.54296875" customWidth="1"/>
    <col min="13066" max="13067" width="4.54296875" customWidth="1"/>
    <col min="13068" max="13068" width="10.54296875" customWidth="1"/>
    <col min="13069" max="13069" width="4.54296875" customWidth="1"/>
    <col min="13070" max="13070" width="13" customWidth="1"/>
    <col min="13313" max="13313" width="4.54296875" customWidth="1"/>
    <col min="13315" max="13315" width="2.54296875" customWidth="1"/>
    <col min="13317" max="13317" width="2.54296875" customWidth="1"/>
    <col min="13318" max="13318" width="11.81640625" customWidth="1"/>
    <col min="13319" max="13319" width="11.453125" customWidth="1"/>
    <col min="13320" max="13320" width="4.54296875" customWidth="1"/>
    <col min="13321" max="13321" width="6.54296875" customWidth="1"/>
    <col min="13322" max="13323" width="4.54296875" customWidth="1"/>
    <col min="13324" max="13324" width="10.54296875" customWidth="1"/>
    <col min="13325" max="13325" width="4.54296875" customWidth="1"/>
    <col min="13326" max="13326" width="13" customWidth="1"/>
    <col min="13569" max="13569" width="4.54296875" customWidth="1"/>
    <col min="13571" max="13571" width="2.54296875" customWidth="1"/>
    <col min="13573" max="13573" width="2.54296875" customWidth="1"/>
    <col min="13574" max="13574" width="11.81640625" customWidth="1"/>
    <col min="13575" max="13575" width="11.453125" customWidth="1"/>
    <col min="13576" max="13576" width="4.54296875" customWidth="1"/>
    <col min="13577" max="13577" width="6.54296875" customWidth="1"/>
    <col min="13578" max="13579" width="4.54296875" customWidth="1"/>
    <col min="13580" max="13580" width="10.54296875" customWidth="1"/>
    <col min="13581" max="13581" width="4.54296875" customWidth="1"/>
    <col min="13582" max="13582" width="13" customWidth="1"/>
    <col min="13825" max="13825" width="4.54296875" customWidth="1"/>
    <col min="13827" max="13827" width="2.54296875" customWidth="1"/>
    <col min="13829" max="13829" width="2.54296875" customWidth="1"/>
    <col min="13830" max="13830" width="11.81640625" customWidth="1"/>
    <col min="13831" max="13831" width="11.453125" customWidth="1"/>
    <col min="13832" max="13832" width="4.54296875" customWidth="1"/>
    <col min="13833" max="13833" width="6.54296875" customWidth="1"/>
    <col min="13834" max="13835" width="4.54296875" customWidth="1"/>
    <col min="13836" max="13836" width="10.54296875" customWidth="1"/>
    <col min="13837" max="13837" width="4.54296875" customWidth="1"/>
    <col min="13838" max="13838" width="13" customWidth="1"/>
    <col min="14081" max="14081" width="4.54296875" customWidth="1"/>
    <col min="14083" max="14083" width="2.54296875" customWidth="1"/>
    <col min="14085" max="14085" width="2.54296875" customWidth="1"/>
    <col min="14086" max="14086" width="11.81640625" customWidth="1"/>
    <col min="14087" max="14087" width="11.453125" customWidth="1"/>
    <col min="14088" max="14088" width="4.54296875" customWidth="1"/>
    <col min="14089" max="14089" width="6.54296875" customWidth="1"/>
    <col min="14090" max="14091" width="4.54296875" customWidth="1"/>
    <col min="14092" max="14092" width="10.54296875" customWidth="1"/>
    <col min="14093" max="14093" width="4.54296875" customWidth="1"/>
    <col min="14094" max="14094" width="13" customWidth="1"/>
    <col min="14337" max="14337" width="4.54296875" customWidth="1"/>
    <col min="14339" max="14339" width="2.54296875" customWidth="1"/>
    <col min="14341" max="14341" width="2.54296875" customWidth="1"/>
    <col min="14342" max="14342" width="11.81640625" customWidth="1"/>
    <col min="14343" max="14343" width="11.453125" customWidth="1"/>
    <col min="14344" max="14344" width="4.54296875" customWidth="1"/>
    <col min="14345" max="14345" width="6.54296875" customWidth="1"/>
    <col min="14346" max="14347" width="4.54296875" customWidth="1"/>
    <col min="14348" max="14348" width="10.54296875" customWidth="1"/>
    <col min="14349" max="14349" width="4.54296875" customWidth="1"/>
    <col min="14350" max="14350" width="13" customWidth="1"/>
    <col min="14593" max="14593" width="4.54296875" customWidth="1"/>
    <col min="14595" max="14595" width="2.54296875" customWidth="1"/>
    <col min="14597" max="14597" width="2.54296875" customWidth="1"/>
    <col min="14598" max="14598" width="11.81640625" customWidth="1"/>
    <col min="14599" max="14599" width="11.453125" customWidth="1"/>
    <col min="14600" max="14600" width="4.54296875" customWidth="1"/>
    <col min="14601" max="14601" width="6.54296875" customWidth="1"/>
    <col min="14602" max="14603" width="4.54296875" customWidth="1"/>
    <col min="14604" max="14604" width="10.54296875" customWidth="1"/>
    <col min="14605" max="14605" width="4.54296875" customWidth="1"/>
    <col min="14606" max="14606" width="13" customWidth="1"/>
    <col min="14849" max="14849" width="4.54296875" customWidth="1"/>
    <col min="14851" max="14851" width="2.54296875" customWidth="1"/>
    <col min="14853" max="14853" width="2.54296875" customWidth="1"/>
    <col min="14854" max="14854" width="11.81640625" customWidth="1"/>
    <col min="14855" max="14855" width="11.453125" customWidth="1"/>
    <col min="14856" max="14856" width="4.54296875" customWidth="1"/>
    <col min="14857" max="14857" width="6.54296875" customWidth="1"/>
    <col min="14858" max="14859" width="4.54296875" customWidth="1"/>
    <col min="14860" max="14860" width="10.54296875" customWidth="1"/>
    <col min="14861" max="14861" width="4.54296875" customWidth="1"/>
    <col min="14862" max="14862" width="13" customWidth="1"/>
    <col min="15105" max="15105" width="4.54296875" customWidth="1"/>
    <col min="15107" max="15107" width="2.54296875" customWidth="1"/>
    <col min="15109" max="15109" width="2.54296875" customWidth="1"/>
    <col min="15110" max="15110" width="11.81640625" customWidth="1"/>
    <col min="15111" max="15111" width="11.453125" customWidth="1"/>
    <col min="15112" max="15112" width="4.54296875" customWidth="1"/>
    <col min="15113" max="15113" width="6.54296875" customWidth="1"/>
    <col min="15114" max="15115" width="4.54296875" customWidth="1"/>
    <col min="15116" max="15116" width="10.54296875" customWidth="1"/>
    <col min="15117" max="15117" width="4.54296875" customWidth="1"/>
    <col min="15118" max="15118" width="13" customWidth="1"/>
    <col min="15361" max="15361" width="4.54296875" customWidth="1"/>
    <col min="15363" max="15363" width="2.54296875" customWidth="1"/>
    <col min="15365" max="15365" width="2.54296875" customWidth="1"/>
    <col min="15366" max="15366" width="11.81640625" customWidth="1"/>
    <col min="15367" max="15367" width="11.453125" customWidth="1"/>
    <col min="15368" max="15368" width="4.54296875" customWidth="1"/>
    <col min="15369" max="15369" width="6.54296875" customWidth="1"/>
    <col min="15370" max="15371" width="4.54296875" customWidth="1"/>
    <col min="15372" max="15372" width="10.54296875" customWidth="1"/>
    <col min="15373" max="15373" width="4.54296875" customWidth="1"/>
    <col min="15374" max="15374" width="13" customWidth="1"/>
    <col min="15617" max="15617" width="4.54296875" customWidth="1"/>
    <col min="15619" max="15619" width="2.54296875" customWidth="1"/>
    <col min="15621" max="15621" width="2.54296875" customWidth="1"/>
    <col min="15622" max="15622" width="11.81640625" customWidth="1"/>
    <col min="15623" max="15623" width="11.453125" customWidth="1"/>
    <col min="15624" max="15624" width="4.54296875" customWidth="1"/>
    <col min="15625" max="15625" width="6.54296875" customWidth="1"/>
    <col min="15626" max="15627" width="4.54296875" customWidth="1"/>
    <col min="15628" max="15628" width="10.54296875" customWidth="1"/>
    <col min="15629" max="15629" width="4.54296875" customWidth="1"/>
    <col min="15630" max="15630" width="13" customWidth="1"/>
    <col min="15873" max="15873" width="4.54296875" customWidth="1"/>
    <col min="15875" max="15875" width="2.54296875" customWidth="1"/>
    <col min="15877" max="15877" width="2.54296875" customWidth="1"/>
    <col min="15878" max="15878" width="11.81640625" customWidth="1"/>
    <col min="15879" max="15879" width="11.453125" customWidth="1"/>
    <col min="15880" max="15880" width="4.54296875" customWidth="1"/>
    <col min="15881" max="15881" width="6.54296875" customWidth="1"/>
    <col min="15882" max="15883" width="4.54296875" customWidth="1"/>
    <col min="15884" max="15884" width="10.54296875" customWidth="1"/>
    <col min="15885" max="15885" width="4.54296875" customWidth="1"/>
    <col min="15886" max="15886" width="13" customWidth="1"/>
    <col min="16129" max="16129" width="4.54296875" customWidth="1"/>
    <col min="16131" max="16131" width="2.54296875" customWidth="1"/>
    <col min="16133" max="16133" width="2.54296875" customWidth="1"/>
    <col min="16134" max="16134" width="11.81640625" customWidth="1"/>
    <col min="16135" max="16135" width="11.453125" customWidth="1"/>
    <col min="16136" max="16136" width="4.54296875" customWidth="1"/>
    <col min="16137" max="16137" width="6.54296875" customWidth="1"/>
    <col min="16138" max="16139" width="4.54296875" customWidth="1"/>
    <col min="16140" max="16140" width="10.54296875" customWidth="1"/>
    <col min="16141" max="16141" width="4.54296875" customWidth="1"/>
    <col min="16142" max="16142" width="13" customWidth="1"/>
  </cols>
  <sheetData>
    <row r="1" spans="1:14" ht="11.15" customHeight="1" x14ac:dyDescent="0.25">
      <c r="A1" s="185" t="s">
        <v>132</v>
      </c>
      <c r="B1" s="186"/>
      <c r="C1" s="186"/>
      <c r="D1" s="186"/>
      <c r="E1" s="186"/>
      <c r="F1" s="186"/>
      <c r="G1" s="186"/>
      <c r="H1" s="187"/>
      <c r="I1" s="188" t="s">
        <v>133</v>
      </c>
      <c r="J1" s="189"/>
      <c r="K1" s="186"/>
      <c r="L1" s="189"/>
      <c r="M1" s="190" t="str">
        <f>Sheet1!I10</f>
        <v xml:space="preserve"> </v>
      </c>
      <c r="N1" s="191"/>
    </row>
    <row r="2" spans="1:14" ht="11.15" customHeight="1" x14ac:dyDescent="0.3">
      <c r="A2" s="192"/>
      <c r="B2" s="77"/>
      <c r="C2" s="77"/>
      <c r="D2" s="77"/>
      <c r="E2" s="77"/>
      <c r="F2" s="77"/>
      <c r="G2" s="77"/>
      <c r="H2" s="77"/>
      <c r="I2" s="77"/>
      <c r="J2" s="77"/>
      <c r="K2" s="192"/>
      <c r="L2" s="77"/>
      <c r="M2" s="192"/>
      <c r="N2" s="193"/>
    </row>
    <row r="3" spans="1:14" ht="11.15" customHeight="1" x14ac:dyDescent="0.3">
      <c r="A3" s="134"/>
      <c r="B3" s="133" t="s">
        <v>134</v>
      </c>
      <c r="C3" s="94"/>
      <c r="D3" s="94"/>
      <c r="E3" s="133"/>
      <c r="F3" s="77"/>
      <c r="G3" s="94"/>
      <c r="H3" s="77"/>
      <c r="I3" s="77"/>
      <c r="J3" s="77"/>
      <c r="K3" s="194" t="s">
        <v>135</v>
      </c>
      <c r="L3" s="195"/>
      <c r="M3" s="196" t="s">
        <v>136</v>
      </c>
      <c r="N3" s="197"/>
    </row>
    <row r="4" spans="1:14" ht="11.15" customHeight="1" x14ac:dyDescent="0.3">
      <c r="A4" s="198"/>
      <c r="B4" s="106"/>
      <c r="C4" s="106"/>
      <c r="D4" s="106"/>
      <c r="E4" s="106"/>
      <c r="F4" s="106"/>
      <c r="G4" s="106"/>
      <c r="H4" s="106"/>
      <c r="I4" s="106"/>
      <c r="J4" s="106"/>
      <c r="K4" s="199" t="s">
        <v>137</v>
      </c>
      <c r="L4" s="200"/>
      <c r="M4" s="198"/>
      <c r="N4" s="201"/>
    </row>
    <row r="5" spans="1:14" ht="11.15" customHeight="1" x14ac:dyDescent="0.3">
      <c r="A5" s="81"/>
      <c r="K5" s="81"/>
      <c r="L5" s="202" t="s">
        <v>70</v>
      </c>
      <c r="M5" s="81"/>
      <c r="N5" s="197"/>
    </row>
    <row r="6" spans="1:14" ht="11.15" customHeight="1" x14ac:dyDescent="0.3">
      <c r="A6" s="134"/>
      <c r="B6" s="94"/>
      <c r="C6" s="94"/>
      <c r="D6" s="94"/>
      <c r="E6" s="94"/>
      <c r="F6" s="94"/>
      <c r="G6" s="94"/>
      <c r="H6" s="75"/>
      <c r="I6" s="94"/>
      <c r="J6" s="75"/>
      <c r="K6" s="162"/>
      <c r="L6" s="151" t="s">
        <v>70</v>
      </c>
      <c r="M6" s="134"/>
      <c r="N6" s="108"/>
    </row>
    <row r="7" spans="1:14" ht="11.15" customHeight="1" x14ac:dyDescent="0.3">
      <c r="A7" s="132" t="s">
        <v>114</v>
      </c>
      <c r="B7" s="203" t="s">
        <v>138</v>
      </c>
      <c r="C7" s="204"/>
      <c r="D7" s="136"/>
      <c r="E7" s="94"/>
      <c r="F7" s="94"/>
      <c r="G7" s="94"/>
      <c r="H7" s="75"/>
      <c r="I7" s="136"/>
      <c r="J7" s="75"/>
      <c r="K7" s="134"/>
      <c r="L7" s="108"/>
      <c r="M7" s="134"/>
      <c r="N7" s="108"/>
    </row>
    <row r="8" spans="1:14" ht="11.15" customHeight="1" x14ac:dyDescent="0.3">
      <c r="A8" s="134"/>
      <c r="B8" s="104"/>
      <c r="C8" s="104"/>
      <c r="D8" s="205" t="s">
        <v>116</v>
      </c>
      <c r="E8" s="104"/>
      <c r="F8" s="104"/>
      <c r="G8" s="104"/>
      <c r="H8" s="94"/>
      <c r="I8" s="206" t="s">
        <v>104</v>
      </c>
      <c r="J8" s="166"/>
      <c r="K8" s="177"/>
      <c r="L8" s="207"/>
      <c r="M8" s="177"/>
      <c r="N8" s="207"/>
    </row>
    <row r="9" spans="1:14" ht="11.15" customHeight="1" x14ac:dyDescent="0.3">
      <c r="A9" s="164">
        <v>207</v>
      </c>
      <c r="B9" s="165"/>
      <c r="C9" s="165"/>
      <c r="D9" s="165"/>
      <c r="E9" s="165"/>
      <c r="F9" s="165"/>
      <c r="G9" s="165"/>
      <c r="H9" s="94"/>
      <c r="I9" s="140">
        <v>0</v>
      </c>
      <c r="J9" s="75"/>
      <c r="K9" s="143" t="s">
        <v>70</v>
      </c>
      <c r="L9" s="142">
        <v>0</v>
      </c>
      <c r="M9" s="143" t="s">
        <v>70</v>
      </c>
      <c r="N9" s="144"/>
    </row>
    <row r="10" spans="1:14" ht="11.15" customHeight="1" x14ac:dyDescent="0.3">
      <c r="A10" s="164">
        <v>208</v>
      </c>
      <c r="B10" s="165"/>
      <c r="C10" s="165"/>
      <c r="D10" s="165"/>
      <c r="E10" s="165"/>
      <c r="F10" s="165"/>
      <c r="G10" s="165"/>
      <c r="H10" s="94"/>
      <c r="I10" s="140">
        <v>0</v>
      </c>
      <c r="J10" s="75"/>
      <c r="K10" s="155" t="s">
        <v>70</v>
      </c>
      <c r="L10" s="154">
        <v>0</v>
      </c>
      <c r="M10" s="155" t="s">
        <v>70</v>
      </c>
      <c r="N10" s="146"/>
    </row>
    <row r="11" spans="1:14" ht="11.15" customHeight="1" x14ac:dyDescent="0.3">
      <c r="A11" s="164">
        <v>209</v>
      </c>
      <c r="B11" s="165"/>
      <c r="C11" s="167"/>
      <c r="D11" s="165"/>
      <c r="E11" s="165"/>
      <c r="F11" s="165"/>
      <c r="G11" s="165"/>
      <c r="H11" s="94"/>
      <c r="I11" s="140">
        <v>0</v>
      </c>
      <c r="J11" s="75"/>
      <c r="K11" s="155" t="s">
        <v>70</v>
      </c>
      <c r="L11" s="154">
        <v>0</v>
      </c>
      <c r="M11" s="155" t="s">
        <v>70</v>
      </c>
      <c r="N11" s="146"/>
    </row>
    <row r="12" spans="1:14" ht="11.15" customHeight="1" x14ac:dyDescent="0.3">
      <c r="A12" s="164">
        <v>210</v>
      </c>
      <c r="B12" s="165"/>
      <c r="C12" s="167"/>
      <c r="D12" s="165"/>
      <c r="E12" s="165"/>
      <c r="F12" s="165"/>
      <c r="G12" s="165"/>
      <c r="H12" s="94"/>
      <c r="I12" s="140">
        <v>0</v>
      </c>
      <c r="J12" s="75"/>
      <c r="K12" s="155" t="s">
        <v>70</v>
      </c>
      <c r="L12" s="154">
        <v>0</v>
      </c>
      <c r="M12" s="155" t="s">
        <v>70</v>
      </c>
      <c r="N12" s="146"/>
    </row>
    <row r="13" spans="1:14" ht="11.15" customHeight="1" x14ac:dyDescent="0.3">
      <c r="A13" s="164">
        <v>211</v>
      </c>
      <c r="B13" s="165"/>
      <c r="C13" s="165"/>
      <c r="D13" s="165"/>
      <c r="E13" s="165"/>
      <c r="F13" s="165"/>
      <c r="G13" s="165"/>
      <c r="H13" s="94"/>
      <c r="I13" s="140">
        <v>0</v>
      </c>
      <c r="J13" s="75"/>
      <c r="K13" s="155" t="s">
        <v>70</v>
      </c>
      <c r="L13" s="154">
        <v>0</v>
      </c>
      <c r="M13" s="155" t="s">
        <v>70</v>
      </c>
      <c r="N13" s="146"/>
    </row>
    <row r="14" spans="1:14" ht="11.15" customHeight="1" x14ac:dyDescent="0.3">
      <c r="A14" s="164">
        <v>212</v>
      </c>
      <c r="B14" s="165"/>
      <c r="C14" s="167"/>
      <c r="D14" s="165"/>
      <c r="E14" s="165"/>
      <c r="F14" s="165"/>
      <c r="G14" s="165"/>
      <c r="H14" s="94"/>
      <c r="I14" s="140">
        <v>0</v>
      </c>
      <c r="J14" s="75"/>
      <c r="K14" s="155" t="s">
        <v>70</v>
      </c>
      <c r="L14" s="154">
        <v>0</v>
      </c>
      <c r="M14" s="155" t="s">
        <v>70</v>
      </c>
      <c r="N14" s="146"/>
    </row>
    <row r="15" spans="1:14" ht="11.15" customHeight="1" x14ac:dyDescent="0.3">
      <c r="A15" s="164">
        <v>213</v>
      </c>
      <c r="B15" s="165"/>
      <c r="C15" s="165"/>
      <c r="D15" s="165"/>
      <c r="E15" s="165"/>
      <c r="F15" s="165"/>
      <c r="G15" s="165"/>
      <c r="H15" s="94"/>
      <c r="I15" s="140">
        <v>0</v>
      </c>
      <c r="J15" s="75"/>
      <c r="K15" s="155" t="s">
        <v>70</v>
      </c>
      <c r="L15" s="154">
        <v>0</v>
      </c>
      <c r="M15" s="155" t="s">
        <v>70</v>
      </c>
      <c r="N15" s="146"/>
    </row>
    <row r="16" spans="1:14" ht="11.15" customHeight="1" x14ac:dyDescent="0.3">
      <c r="A16" s="164">
        <v>214</v>
      </c>
      <c r="B16" s="165"/>
      <c r="C16" s="165"/>
      <c r="D16" s="165"/>
      <c r="E16" s="165"/>
      <c r="F16" s="165"/>
      <c r="G16" s="165"/>
      <c r="H16" s="94"/>
      <c r="I16" s="140">
        <v>0</v>
      </c>
      <c r="J16" s="75"/>
      <c r="K16" s="155" t="s">
        <v>70</v>
      </c>
      <c r="L16" s="154">
        <v>0</v>
      </c>
      <c r="M16" s="208" t="s">
        <v>70</v>
      </c>
      <c r="N16" s="209"/>
    </row>
    <row r="17" spans="1:14" ht="11.15" customHeight="1" x14ac:dyDescent="0.3">
      <c r="A17" s="164">
        <v>215</v>
      </c>
      <c r="B17" s="165"/>
      <c r="C17" s="165"/>
      <c r="D17" s="165"/>
      <c r="E17" s="165"/>
      <c r="F17" s="165"/>
      <c r="G17" s="165"/>
      <c r="H17" s="94"/>
      <c r="I17" s="140">
        <v>0</v>
      </c>
      <c r="J17" s="75"/>
      <c r="K17" s="155" t="s">
        <v>70</v>
      </c>
      <c r="L17" s="154">
        <v>0</v>
      </c>
      <c r="M17" s="155" t="s">
        <v>70</v>
      </c>
      <c r="N17" s="146"/>
    </row>
    <row r="18" spans="1:14" ht="11.15" customHeight="1" x14ac:dyDescent="0.3">
      <c r="A18" s="164">
        <v>216</v>
      </c>
      <c r="B18" s="210"/>
      <c r="C18" s="210"/>
      <c r="D18" s="210"/>
      <c r="E18" s="210"/>
      <c r="F18" s="210"/>
      <c r="G18" s="165"/>
      <c r="H18" s="75"/>
      <c r="I18" s="140">
        <v>0</v>
      </c>
      <c r="J18" s="94"/>
      <c r="K18" s="155" t="s">
        <v>70</v>
      </c>
      <c r="L18" s="154">
        <v>0</v>
      </c>
      <c r="M18" s="155" t="s">
        <v>70</v>
      </c>
      <c r="N18" s="146"/>
    </row>
    <row r="19" spans="1:14" ht="11.15" customHeight="1" x14ac:dyDescent="0.3">
      <c r="A19" s="134"/>
      <c r="B19" s="75"/>
      <c r="C19" s="75"/>
      <c r="D19" s="77"/>
      <c r="E19" s="75"/>
      <c r="F19" s="156"/>
      <c r="H19" s="75"/>
      <c r="J19" s="94"/>
      <c r="K19" s="211" t="s">
        <v>70</v>
      </c>
      <c r="L19" s="147"/>
      <c r="M19" s="211" t="s">
        <v>70</v>
      </c>
      <c r="N19" s="147"/>
    </row>
    <row r="20" spans="1:14" ht="11.15" customHeight="1" thickBot="1" x14ac:dyDescent="0.35">
      <c r="A20" s="134"/>
      <c r="B20" s="75"/>
      <c r="C20" s="75"/>
      <c r="D20" s="156" t="s">
        <v>139</v>
      </c>
      <c r="E20" s="75"/>
      <c r="F20" s="75"/>
      <c r="G20" s="75"/>
      <c r="H20" s="75"/>
      <c r="I20" s="168">
        <f>SUM(I9:I18)</f>
        <v>0</v>
      </c>
      <c r="J20" s="94"/>
      <c r="K20" s="212" t="s">
        <v>70</v>
      </c>
      <c r="L20" s="213">
        <f>SUM(L9:L18)</f>
        <v>0</v>
      </c>
      <c r="M20" s="212" t="s">
        <v>70</v>
      </c>
      <c r="N20" s="213"/>
    </row>
    <row r="21" spans="1:14" ht="11.15" customHeight="1" x14ac:dyDescent="0.3">
      <c r="A21" s="134"/>
      <c r="B21" s="94"/>
      <c r="C21" s="94"/>
      <c r="D21" s="94"/>
      <c r="E21" s="94"/>
      <c r="F21" s="94"/>
      <c r="G21" s="94"/>
      <c r="H21" s="94"/>
      <c r="I21" s="94"/>
      <c r="J21" s="94"/>
      <c r="K21" s="134"/>
      <c r="L21" s="108"/>
      <c r="M21" s="134"/>
      <c r="N21" s="108"/>
    </row>
    <row r="22" spans="1:14" ht="11.15" customHeight="1" x14ac:dyDescent="0.3">
      <c r="A22" s="132" t="s">
        <v>119</v>
      </c>
      <c r="B22" s="133" t="s">
        <v>140</v>
      </c>
      <c r="C22" s="94"/>
      <c r="D22" s="136"/>
      <c r="E22" s="156"/>
      <c r="F22" s="133"/>
      <c r="G22" s="94"/>
      <c r="H22" s="94"/>
      <c r="I22" s="136"/>
      <c r="J22" s="94"/>
      <c r="K22" s="134"/>
      <c r="L22" s="108"/>
      <c r="M22" s="134"/>
      <c r="N22" s="108"/>
    </row>
    <row r="23" spans="1:14" ht="11.15" customHeight="1" x14ac:dyDescent="0.3">
      <c r="A23" s="134"/>
      <c r="B23" s="117"/>
      <c r="C23" s="117"/>
      <c r="D23" s="205" t="s">
        <v>116</v>
      </c>
      <c r="E23" s="117"/>
      <c r="F23" s="117"/>
      <c r="G23" s="117"/>
      <c r="H23" s="75"/>
      <c r="I23" s="206" t="s">
        <v>104</v>
      </c>
      <c r="J23" s="94"/>
      <c r="K23" s="177"/>
      <c r="L23" s="207"/>
      <c r="M23" s="177"/>
      <c r="N23" s="207"/>
    </row>
    <row r="24" spans="1:14" ht="11.15" customHeight="1" x14ac:dyDescent="0.3">
      <c r="A24" s="164">
        <v>311</v>
      </c>
      <c r="B24" s="165"/>
      <c r="C24" s="165"/>
      <c r="D24" s="165"/>
      <c r="E24" s="165"/>
      <c r="F24" s="165"/>
      <c r="G24" s="165"/>
      <c r="H24" s="94"/>
      <c r="I24" s="140">
        <v>0</v>
      </c>
      <c r="J24" s="94"/>
      <c r="K24" s="143" t="s">
        <v>70</v>
      </c>
      <c r="L24" s="142">
        <v>0</v>
      </c>
      <c r="M24" s="143" t="s">
        <v>70</v>
      </c>
      <c r="N24" s="144"/>
    </row>
    <row r="25" spans="1:14" ht="11.15" customHeight="1" x14ac:dyDescent="0.3">
      <c r="A25" s="164">
        <f>A24+1</f>
        <v>312</v>
      </c>
      <c r="B25" s="165"/>
      <c r="C25" s="167"/>
      <c r="D25" s="165"/>
      <c r="E25" s="167"/>
      <c r="F25" s="165"/>
      <c r="G25" s="165"/>
      <c r="H25" s="94"/>
      <c r="I25" s="140">
        <v>0</v>
      </c>
      <c r="J25" s="94"/>
      <c r="K25" s="155" t="s">
        <v>70</v>
      </c>
      <c r="L25" s="154">
        <v>0</v>
      </c>
      <c r="M25" s="155" t="s">
        <v>70</v>
      </c>
      <c r="N25" s="146"/>
    </row>
    <row r="26" spans="1:14" ht="11.15" customHeight="1" x14ac:dyDescent="0.3">
      <c r="A26" s="164">
        <f t="shared" ref="A26:A67" si="0">A25+1</f>
        <v>313</v>
      </c>
      <c r="B26" s="165"/>
      <c r="C26" s="167"/>
      <c r="D26" s="165"/>
      <c r="E26" s="167"/>
      <c r="F26" s="165"/>
      <c r="G26" s="165"/>
      <c r="H26" s="94"/>
      <c r="I26" s="140">
        <v>0</v>
      </c>
      <c r="J26" s="94"/>
      <c r="K26" s="155" t="s">
        <v>70</v>
      </c>
      <c r="L26" s="154">
        <v>0</v>
      </c>
      <c r="M26" s="155" t="s">
        <v>70</v>
      </c>
      <c r="N26" s="146"/>
    </row>
    <row r="27" spans="1:14" ht="11.15" customHeight="1" x14ac:dyDescent="0.3">
      <c r="A27" s="164">
        <f t="shared" si="0"/>
        <v>314</v>
      </c>
      <c r="B27" s="165"/>
      <c r="C27" s="167"/>
      <c r="D27" s="165"/>
      <c r="E27" s="167"/>
      <c r="F27" s="165"/>
      <c r="G27" s="165"/>
      <c r="H27" s="94"/>
      <c r="I27" s="140">
        <v>0</v>
      </c>
      <c r="J27" s="94"/>
      <c r="K27" s="155" t="s">
        <v>70</v>
      </c>
      <c r="L27" s="154">
        <v>0</v>
      </c>
      <c r="M27" s="155" t="s">
        <v>70</v>
      </c>
      <c r="N27" s="146"/>
    </row>
    <row r="28" spans="1:14" ht="11.15" customHeight="1" x14ac:dyDescent="0.3">
      <c r="A28" s="164">
        <f t="shared" si="0"/>
        <v>315</v>
      </c>
      <c r="B28" s="165"/>
      <c r="C28" s="167"/>
      <c r="D28" s="165"/>
      <c r="E28" s="167"/>
      <c r="F28" s="165"/>
      <c r="G28" s="165"/>
      <c r="H28" s="94"/>
      <c r="I28" s="140">
        <v>0</v>
      </c>
      <c r="J28" s="94"/>
      <c r="K28" s="155" t="s">
        <v>70</v>
      </c>
      <c r="L28" s="154">
        <v>0</v>
      </c>
      <c r="M28" s="155" t="s">
        <v>70</v>
      </c>
      <c r="N28" s="146"/>
    </row>
    <row r="29" spans="1:14" ht="11.15" customHeight="1" x14ac:dyDescent="0.3">
      <c r="A29" s="164">
        <f t="shared" si="0"/>
        <v>316</v>
      </c>
      <c r="B29" s="165"/>
      <c r="C29" s="167"/>
      <c r="D29" s="165"/>
      <c r="E29" s="167"/>
      <c r="F29" s="165"/>
      <c r="G29" s="165"/>
      <c r="H29" s="94"/>
      <c r="I29" s="140">
        <v>0</v>
      </c>
      <c r="J29" s="94"/>
      <c r="K29" s="155" t="s">
        <v>70</v>
      </c>
      <c r="L29" s="154">
        <v>0</v>
      </c>
      <c r="M29" s="155" t="s">
        <v>70</v>
      </c>
      <c r="N29" s="146"/>
    </row>
    <row r="30" spans="1:14" ht="11.15" customHeight="1" x14ac:dyDescent="0.3">
      <c r="A30" s="164">
        <f t="shared" si="0"/>
        <v>317</v>
      </c>
      <c r="B30" s="165"/>
      <c r="C30" s="172"/>
      <c r="D30" s="165"/>
      <c r="E30" s="167"/>
      <c r="F30" s="165"/>
      <c r="G30" s="165"/>
      <c r="H30" s="94"/>
      <c r="I30" s="140">
        <v>0</v>
      </c>
      <c r="J30" s="94"/>
      <c r="K30" s="155" t="s">
        <v>70</v>
      </c>
      <c r="L30" s="154">
        <v>0</v>
      </c>
      <c r="M30" s="155" t="s">
        <v>70</v>
      </c>
      <c r="N30" s="146"/>
    </row>
    <row r="31" spans="1:14" ht="11.15" customHeight="1" x14ac:dyDescent="0.3">
      <c r="A31" s="164">
        <f t="shared" si="0"/>
        <v>318</v>
      </c>
      <c r="B31" s="165"/>
      <c r="C31" s="165"/>
      <c r="D31" s="165"/>
      <c r="E31" s="165"/>
      <c r="F31" s="165"/>
      <c r="G31" s="165"/>
      <c r="H31" s="94"/>
      <c r="I31" s="140">
        <v>0</v>
      </c>
      <c r="J31" s="94"/>
      <c r="K31" s="155" t="s">
        <v>70</v>
      </c>
      <c r="L31" s="154">
        <v>0</v>
      </c>
      <c r="M31" s="155" t="s">
        <v>70</v>
      </c>
      <c r="N31" s="146"/>
    </row>
    <row r="32" spans="1:14" ht="11.15" customHeight="1" x14ac:dyDescent="0.3">
      <c r="A32" s="164">
        <f t="shared" si="0"/>
        <v>319</v>
      </c>
      <c r="B32" s="165"/>
      <c r="C32" s="165"/>
      <c r="D32" s="165"/>
      <c r="E32" s="165"/>
      <c r="F32" s="165"/>
      <c r="G32" s="165"/>
      <c r="H32" s="94"/>
      <c r="I32" s="140">
        <v>0</v>
      </c>
      <c r="J32" s="94"/>
      <c r="K32" s="155" t="s">
        <v>70</v>
      </c>
      <c r="L32" s="154">
        <v>0</v>
      </c>
      <c r="M32" s="155" t="s">
        <v>70</v>
      </c>
      <c r="N32" s="146"/>
    </row>
    <row r="33" spans="1:14" ht="11.15" customHeight="1" x14ac:dyDescent="0.3">
      <c r="A33" s="164">
        <f t="shared" si="0"/>
        <v>320</v>
      </c>
      <c r="B33" s="165"/>
      <c r="C33" s="165"/>
      <c r="D33" s="165"/>
      <c r="E33" s="165"/>
      <c r="F33" s="165"/>
      <c r="G33" s="165"/>
      <c r="H33" s="94"/>
      <c r="I33" s="140">
        <v>0</v>
      </c>
      <c r="J33" s="94"/>
      <c r="K33" s="155" t="s">
        <v>70</v>
      </c>
      <c r="L33" s="154">
        <v>0</v>
      </c>
      <c r="M33" s="155" t="s">
        <v>70</v>
      </c>
      <c r="N33" s="146"/>
    </row>
    <row r="34" spans="1:14" ht="11.15" customHeight="1" x14ac:dyDescent="0.3">
      <c r="A34" s="164">
        <f t="shared" si="0"/>
        <v>321</v>
      </c>
      <c r="B34" s="165"/>
      <c r="C34" s="165"/>
      <c r="D34" s="165"/>
      <c r="E34" s="165"/>
      <c r="F34" s="165"/>
      <c r="G34" s="165"/>
      <c r="H34" s="94"/>
      <c r="I34" s="140">
        <v>0</v>
      </c>
      <c r="J34" s="94"/>
      <c r="K34" s="143" t="s">
        <v>70</v>
      </c>
      <c r="L34" s="154">
        <v>0</v>
      </c>
      <c r="M34" s="214" t="s">
        <v>70</v>
      </c>
      <c r="N34" s="146"/>
    </row>
    <row r="35" spans="1:14" ht="11.15" customHeight="1" x14ac:dyDescent="0.3">
      <c r="A35" s="164">
        <f t="shared" si="0"/>
        <v>322</v>
      </c>
      <c r="B35" s="165"/>
      <c r="C35" s="167"/>
      <c r="D35" s="165"/>
      <c r="E35" s="167"/>
      <c r="F35" s="165"/>
      <c r="G35" s="165"/>
      <c r="H35" s="94"/>
      <c r="I35" s="140">
        <v>0</v>
      </c>
      <c r="J35" s="94"/>
      <c r="K35" s="155" t="s">
        <v>70</v>
      </c>
      <c r="L35" s="154">
        <v>0</v>
      </c>
      <c r="M35" s="155" t="s">
        <v>70</v>
      </c>
      <c r="N35" s="146"/>
    </row>
    <row r="36" spans="1:14" ht="11.15" customHeight="1" x14ac:dyDescent="0.3">
      <c r="A36" s="164">
        <f t="shared" si="0"/>
        <v>323</v>
      </c>
      <c r="B36" s="165"/>
      <c r="C36" s="167"/>
      <c r="D36" s="165"/>
      <c r="E36" s="167"/>
      <c r="F36" s="165"/>
      <c r="G36" s="165"/>
      <c r="H36" s="94"/>
      <c r="I36" s="140">
        <v>0</v>
      </c>
      <c r="J36" s="94"/>
      <c r="K36" s="155" t="s">
        <v>70</v>
      </c>
      <c r="L36" s="154">
        <v>0</v>
      </c>
      <c r="M36" s="155" t="s">
        <v>70</v>
      </c>
      <c r="N36" s="146"/>
    </row>
    <row r="37" spans="1:14" ht="11.15" customHeight="1" x14ac:dyDescent="0.3">
      <c r="A37" s="164">
        <f t="shared" si="0"/>
        <v>324</v>
      </c>
      <c r="B37" s="165"/>
      <c r="C37" s="167"/>
      <c r="D37" s="165"/>
      <c r="E37" s="167"/>
      <c r="F37" s="165"/>
      <c r="G37" s="165"/>
      <c r="H37" s="94"/>
      <c r="I37" s="140">
        <v>0</v>
      </c>
      <c r="J37" s="94"/>
      <c r="K37" s="155" t="s">
        <v>70</v>
      </c>
      <c r="L37" s="154">
        <v>0</v>
      </c>
      <c r="M37" s="155" t="s">
        <v>70</v>
      </c>
      <c r="N37" s="146"/>
    </row>
    <row r="38" spans="1:14" ht="11.15" customHeight="1" x14ac:dyDescent="0.3">
      <c r="A38" s="164">
        <f t="shared" si="0"/>
        <v>325</v>
      </c>
      <c r="B38" s="165"/>
      <c r="C38" s="167"/>
      <c r="D38" s="165"/>
      <c r="E38" s="167"/>
      <c r="F38" s="165"/>
      <c r="G38" s="165"/>
      <c r="H38" s="94"/>
      <c r="I38" s="140">
        <v>0</v>
      </c>
      <c r="J38" s="94"/>
      <c r="K38" s="155" t="s">
        <v>70</v>
      </c>
      <c r="L38" s="154">
        <v>0</v>
      </c>
      <c r="M38" s="155" t="s">
        <v>70</v>
      </c>
      <c r="N38" s="146"/>
    </row>
    <row r="39" spans="1:14" ht="11.15" customHeight="1" x14ac:dyDescent="0.3">
      <c r="A39" s="164">
        <f t="shared" si="0"/>
        <v>326</v>
      </c>
      <c r="B39" s="165"/>
      <c r="C39" s="167"/>
      <c r="D39" s="165"/>
      <c r="E39" s="167"/>
      <c r="F39" s="165"/>
      <c r="G39" s="165"/>
      <c r="H39" s="94"/>
      <c r="I39" s="140">
        <v>0</v>
      </c>
      <c r="J39" s="94"/>
      <c r="K39" s="155" t="s">
        <v>70</v>
      </c>
      <c r="L39" s="154">
        <v>0</v>
      </c>
      <c r="M39" s="155" t="s">
        <v>70</v>
      </c>
      <c r="N39" s="146"/>
    </row>
    <row r="40" spans="1:14" ht="11.15" customHeight="1" x14ac:dyDescent="0.3">
      <c r="A40" s="164">
        <f t="shared" si="0"/>
        <v>327</v>
      </c>
      <c r="B40" s="165"/>
      <c r="C40" s="172"/>
      <c r="D40" s="165"/>
      <c r="E40" s="167"/>
      <c r="F40" s="165"/>
      <c r="G40" s="165"/>
      <c r="H40" s="94"/>
      <c r="I40" s="140">
        <v>0</v>
      </c>
      <c r="J40" s="94"/>
      <c r="K40" s="155" t="s">
        <v>70</v>
      </c>
      <c r="L40" s="154">
        <v>0</v>
      </c>
      <c r="M40" s="155" t="s">
        <v>70</v>
      </c>
      <c r="N40" s="146"/>
    </row>
    <row r="41" spans="1:14" ht="11.15" customHeight="1" x14ac:dyDescent="0.3">
      <c r="A41" s="164">
        <f t="shared" si="0"/>
        <v>328</v>
      </c>
      <c r="B41" s="165"/>
      <c r="C41" s="165"/>
      <c r="D41" s="165"/>
      <c r="E41" s="165"/>
      <c r="F41" s="165"/>
      <c r="G41" s="165"/>
      <c r="H41" s="94"/>
      <c r="I41" s="140">
        <v>0</v>
      </c>
      <c r="J41" s="94"/>
      <c r="K41" s="155" t="s">
        <v>70</v>
      </c>
      <c r="L41" s="154">
        <v>0</v>
      </c>
      <c r="M41" s="155" t="s">
        <v>70</v>
      </c>
      <c r="N41" s="146"/>
    </row>
    <row r="42" spans="1:14" ht="11.15" customHeight="1" x14ac:dyDescent="0.3">
      <c r="A42" s="164">
        <f t="shared" si="0"/>
        <v>329</v>
      </c>
      <c r="B42" s="165"/>
      <c r="C42" s="165"/>
      <c r="D42" s="165"/>
      <c r="E42" s="165"/>
      <c r="F42" s="165"/>
      <c r="G42" s="165"/>
      <c r="H42" s="94"/>
      <c r="I42" s="140">
        <v>0</v>
      </c>
      <c r="J42" s="94"/>
      <c r="K42" s="155" t="s">
        <v>70</v>
      </c>
      <c r="L42" s="154">
        <v>0</v>
      </c>
      <c r="M42" s="155" t="s">
        <v>70</v>
      </c>
      <c r="N42" s="146"/>
    </row>
    <row r="43" spans="1:14" ht="11.15" customHeight="1" x14ac:dyDescent="0.3">
      <c r="A43" s="164">
        <f t="shared" si="0"/>
        <v>330</v>
      </c>
      <c r="B43" s="165"/>
      <c r="C43" s="165"/>
      <c r="D43" s="165"/>
      <c r="E43" s="165"/>
      <c r="F43" s="165"/>
      <c r="G43" s="165"/>
      <c r="H43" s="94"/>
      <c r="I43" s="140">
        <v>0</v>
      </c>
      <c r="J43" s="94"/>
      <c r="K43" s="155" t="s">
        <v>70</v>
      </c>
      <c r="L43" s="154">
        <v>0</v>
      </c>
      <c r="M43" s="155" t="s">
        <v>70</v>
      </c>
      <c r="N43" s="146"/>
    </row>
    <row r="44" spans="1:14" ht="11.15" customHeight="1" x14ac:dyDescent="0.3">
      <c r="A44" s="164">
        <f t="shared" si="0"/>
        <v>331</v>
      </c>
      <c r="B44" s="165"/>
      <c r="C44" s="165"/>
      <c r="D44" s="165"/>
      <c r="E44" s="165"/>
      <c r="F44" s="165"/>
      <c r="G44" s="165"/>
      <c r="H44" s="94"/>
      <c r="I44" s="140">
        <v>0</v>
      </c>
      <c r="J44" s="94"/>
      <c r="K44" s="177"/>
      <c r="L44" s="154">
        <v>0</v>
      </c>
      <c r="M44" s="177"/>
      <c r="N44" s="146"/>
    </row>
    <row r="45" spans="1:14" ht="11.15" customHeight="1" x14ac:dyDescent="0.3">
      <c r="A45" s="164">
        <f t="shared" si="0"/>
        <v>332</v>
      </c>
      <c r="B45" s="165"/>
      <c r="C45" s="165"/>
      <c r="D45" s="165"/>
      <c r="E45" s="165"/>
      <c r="F45" s="165"/>
      <c r="G45" s="165"/>
      <c r="H45" s="94"/>
      <c r="I45" s="140">
        <v>0</v>
      </c>
      <c r="J45" s="94"/>
      <c r="K45" s="177"/>
      <c r="L45" s="154">
        <v>0</v>
      </c>
      <c r="M45" s="177"/>
      <c r="N45" s="146"/>
    </row>
    <row r="46" spans="1:14" ht="11.15" customHeight="1" x14ac:dyDescent="0.3">
      <c r="A46" s="164">
        <f t="shared" si="0"/>
        <v>333</v>
      </c>
      <c r="B46" s="165"/>
      <c r="C46" s="165"/>
      <c r="D46" s="165"/>
      <c r="E46" s="165"/>
      <c r="F46" s="165"/>
      <c r="G46" s="165"/>
      <c r="H46" s="94"/>
      <c r="I46" s="140">
        <v>0</v>
      </c>
      <c r="J46" s="94"/>
      <c r="K46" s="177"/>
      <c r="L46" s="154">
        <v>0</v>
      </c>
      <c r="M46" s="177"/>
      <c r="N46" s="146"/>
    </row>
    <row r="47" spans="1:14" ht="11.15" customHeight="1" x14ac:dyDescent="0.3">
      <c r="A47" s="164">
        <f t="shared" si="0"/>
        <v>334</v>
      </c>
      <c r="B47" s="165"/>
      <c r="C47" s="165"/>
      <c r="D47" s="165"/>
      <c r="E47" s="165"/>
      <c r="F47" s="165"/>
      <c r="G47" s="165"/>
      <c r="H47" s="94"/>
      <c r="I47" s="140">
        <v>0</v>
      </c>
      <c r="J47" s="94"/>
      <c r="K47" s="177"/>
      <c r="L47" s="154">
        <v>0</v>
      </c>
      <c r="M47" s="177"/>
      <c r="N47" s="146"/>
    </row>
    <row r="48" spans="1:14" ht="11.15" customHeight="1" x14ac:dyDescent="0.3">
      <c r="A48" s="164">
        <f t="shared" si="0"/>
        <v>335</v>
      </c>
      <c r="B48" s="165"/>
      <c r="C48" s="165"/>
      <c r="D48" s="165"/>
      <c r="E48" s="165"/>
      <c r="F48" s="165"/>
      <c r="G48" s="165"/>
      <c r="H48" s="94"/>
      <c r="I48" s="140">
        <v>0</v>
      </c>
      <c r="J48" s="94"/>
      <c r="K48" s="177"/>
      <c r="L48" s="154">
        <v>0</v>
      </c>
      <c r="M48" s="177"/>
      <c r="N48" s="146"/>
    </row>
    <row r="49" spans="1:14" ht="11.15" customHeight="1" x14ac:dyDescent="0.3">
      <c r="A49" s="164">
        <f t="shared" si="0"/>
        <v>336</v>
      </c>
      <c r="B49" s="165"/>
      <c r="C49" s="165"/>
      <c r="D49" s="165"/>
      <c r="E49" s="165"/>
      <c r="F49" s="165"/>
      <c r="G49" s="165"/>
      <c r="H49" s="94"/>
      <c r="I49" s="140">
        <v>0</v>
      </c>
      <c r="J49" s="94"/>
      <c r="K49" s="177"/>
      <c r="L49" s="154">
        <v>0</v>
      </c>
      <c r="M49" s="177"/>
      <c r="N49" s="146"/>
    </row>
    <row r="50" spans="1:14" ht="11.15" customHeight="1" x14ac:dyDescent="0.3">
      <c r="A50" s="164">
        <f t="shared" si="0"/>
        <v>337</v>
      </c>
      <c r="B50" s="165"/>
      <c r="C50" s="165"/>
      <c r="D50" s="165"/>
      <c r="E50" s="165"/>
      <c r="F50" s="165"/>
      <c r="G50" s="165"/>
      <c r="H50" s="94"/>
      <c r="I50" s="140">
        <v>0</v>
      </c>
      <c r="J50" s="94"/>
      <c r="K50" s="177"/>
      <c r="L50" s="154">
        <v>0</v>
      </c>
      <c r="M50" s="177"/>
      <c r="N50" s="146"/>
    </row>
    <row r="51" spans="1:14" ht="11.15" customHeight="1" x14ac:dyDescent="0.3">
      <c r="A51" s="164">
        <f t="shared" si="0"/>
        <v>338</v>
      </c>
      <c r="B51" s="165"/>
      <c r="C51" s="165"/>
      <c r="D51" s="165"/>
      <c r="E51" s="165"/>
      <c r="F51" s="165"/>
      <c r="G51" s="165"/>
      <c r="H51" s="94"/>
      <c r="I51" s="140">
        <v>0</v>
      </c>
      <c r="J51" s="94"/>
      <c r="K51" s="177"/>
      <c r="L51" s="154">
        <v>0</v>
      </c>
      <c r="M51" s="177"/>
      <c r="N51" s="146"/>
    </row>
    <row r="52" spans="1:14" ht="11.15" customHeight="1" x14ac:dyDescent="0.3">
      <c r="A52" s="164">
        <f t="shared" si="0"/>
        <v>339</v>
      </c>
      <c r="B52" s="165"/>
      <c r="C52" s="165"/>
      <c r="D52" s="165"/>
      <c r="E52" s="165"/>
      <c r="F52" s="165"/>
      <c r="G52" s="165"/>
      <c r="H52" s="94"/>
      <c r="I52" s="140">
        <v>0</v>
      </c>
      <c r="J52" s="94"/>
      <c r="K52" s="177"/>
      <c r="L52" s="154">
        <v>0</v>
      </c>
      <c r="M52" s="177"/>
      <c r="N52" s="146"/>
    </row>
    <row r="53" spans="1:14" ht="11.15" customHeight="1" x14ac:dyDescent="0.3">
      <c r="A53" s="164">
        <f t="shared" si="0"/>
        <v>340</v>
      </c>
      <c r="B53" s="165"/>
      <c r="C53" s="165"/>
      <c r="D53" s="165"/>
      <c r="E53" s="165"/>
      <c r="F53" s="165"/>
      <c r="G53" s="165"/>
      <c r="H53" s="94"/>
      <c r="I53" s="140">
        <v>0</v>
      </c>
      <c r="J53" s="94"/>
      <c r="K53" s="177"/>
      <c r="L53" s="154">
        <v>0</v>
      </c>
      <c r="M53" s="177"/>
      <c r="N53" s="146"/>
    </row>
    <row r="54" spans="1:14" ht="11.15" customHeight="1" x14ac:dyDescent="0.3">
      <c r="A54" s="164">
        <f t="shared" si="0"/>
        <v>341</v>
      </c>
      <c r="B54" s="165"/>
      <c r="C54" s="165"/>
      <c r="D54" s="165"/>
      <c r="E54" s="165"/>
      <c r="F54" s="165"/>
      <c r="G54" s="165"/>
      <c r="H54" s="94"/>
      <c r="I54" s="140">
        <v>0</v>
      </c>
      <c r="J54" s="94"/>
      <c r="K54" s="177"/>
      <c r="L54" s="154">
        <v>0</v>
      </c>
      <c r="M54" s="177"/>
      <c r="N54" s="146"/>
    </row>
    <row r="55" spans="1:14" ht="11.15" customHeight="1" x14ac:dyDescent="0.3">
      <c r="A55" s="164">
        <f t="shared" si="0"/>
        <v>342</v>
      </c>
      <c r="B55" s="165"/>
      <c r="C55" s="165"/>
      <c r="D55" s="165"/>
      <c r="E55" s="165"/>
      <c r="F55" s="165"/>
      <c r="G55" s="165"/>
      <c r="H55" s="94"/>
      <c r="I55" s="140">
        <v>0</v>
      </c>
      <c r="J55" s="94"/>
      <c r="K55" s="177"/>
      <c r="L55" s="154">
        <v>0</v>
      </c>
      <c r="M55" s="177"/>
      <c r="N55" s="146"/>
    </row>
    <row r="56" spans="1:14" ht="11.15" customHeight="1" x14ac:dyDescent="0.3">
      <c r="A56" s="164">
        <f t="shared" si="0"/>
        <v>343</v>
      </c>
      <c r="B56" s="165"/>
      <c r="C56" s="165"/>
      <c r="D56" s="165"/>
      <c r="E56" s="165"/>
      <c r="F56" s="165"/>
      <c r="G56" s="165"/>
      <c r="H56" s="94"/>
      <c r="I56" s="140">
        <v>0</v>
      </c>
      <c r="J56" s="94"/>
      <c r="K56" s="177"/>
      <c r="L56" s="154">
        <v>0</v>
      </c>
      <c r="M56" s="177"/>
      <c r="N56" s="146"/>
    </row>
    <row r="57" spans="1:14" ht="11.15" customHeight="1" x14ac:dyDescent="0.3">
      <c r="A57" s="164">
        <f t="shared" si="0"/>
        <v>344</v>
      </c>
      <c r="B57" s="165"/>
      <c r="C57" s="165"/>
      <c r="D57" s="165"/>
      <c r="E57" s="165"/>
      <c r="F57" s="165"/>
      <c r="G57" s="165"/>
      <c r="H57" s="94"/>
      <c r="I57" s="140">
        <v>0</v>
      </c>
      <c r="J57" s="94"/>
      <c r="K57" s="177"/>
      <c r="L57" s="154">
        <v>0</v>
      </c>
      <c r="M57" s="177"/>
      <c r="N57" s="146"/>
    </row>
    <row r="58" spans="1:14" ht="11.15" customHeight="1" x14ac:dyDescent="0.3">
      <c r="A58" s="164">
        <f t="shared" si="0"/>
        <v>345</v>
      </c>
      <c r="B58" s="165"/>
      <c r="C58" s="165"/>
      <c r="D58" s="165"/>
      <c r="E58" s="165"/>
      <c r="F58" s="165"/>
      <c r="G58" s="165"/>
      <c r="H58" s="94"/>
      <c r="I58" s="140">
        <v>0</v>
      </c>
      <c r="J58" s="94"/>
      <c r="K58" s="177"/>
      <c r="L58" s="154">
        <v>0</v>
      </c>
      <c r="M58" s="177"/>
      <c r="N58" s="146"/>
    </row>
    <row r="59" spans="1:14" ht="11.15" customHeight="1" x14ac:dyDescent="0.3">
      <c r="A59" s="164">
        <f t="shared" si="0"/>
        <v>346</v>
      </c>
      <c r="B59" s="165"/>
      <c r="C59" s="165"/>
      <c r="D59" s="165"/>
      <c r="E59" s="165"/>
      <c r="F59" s="165"/>
      <c r="G59" s="165"/>
      <c r="H59" s="94"/>
      <c r="I59" s="140">
        <v>0</v>
      </c>
      <c r="J59" s="94"/>
      <c r="K59" s="177"/>
      <c r="L59" s="154">
        <v>0</v>
      </c>
      <c r="M59" s="177"/>
      <c r="N59" s="146"/>
    </row>
    <row r="60" spans="1:14" ht="11.15" customHeight="1" x14ac:dyDescent="0.3">
      <c r="A60" s="164">
        <f t="shared" si="0"/>
        <v>347</v>
      </c>
      <c r="B60" s="165"/>
      <c r="C60" s="165"/>
      <c r="D60" s="165"/>
      <c r="E60" s="165"/>
      <c r="F60" s="165"/>
      <c r="G60" s="165"/>
      <c r="H60" s="94"/>
      <c r="I60" s="140">
        <v>0</v>
      </c>
      <c r="J60" s="94"/>
      <c r="K60" s="177"/>
      <c r="L60" s="154">
        <v>0</v>
      </c>
      <c r="M60" s="177"/>
      <c r="N60" s="146"/>
    </row>
    <row r="61" spans="1:14" ht="11.15" customHeight="1" x14ac:dyDescent="0.3">
      <c r="A61" s="164">
        <f t="shared" si="0"/>
        <v>348</v>
      </c>
      <c r="B61" s="165"/>
      <c r="C61" s="165"/>
      <c r="D61" s="165"/>
      <c r="E61" s="165"/>
      <c r="F61" s="165"/>
      <c r="G61" s="165"/>
      <c r="H61" s="94"/>
      <c r="I61" s="140">
        <v>0</v>
      </c>
      <c r="J61" s="94"/>
      <c r="K61" s="177"/>
      <c r="L61" s="154">
        <v>0</v>
      </c>
      <c r="M61" s="177"/>
      <c r="N61" s="146"/>
    </row>
    <row r="62" spans="1:14" ht="11.15" customHeight="1" x14ac:dyDescent="0.3">
      <c r="A62" s="164">
        <f t="shared" si="0"/>
        <v>349</v>
      </c>
      <c r="B62" s="165"/>
      <c r="C62" s="165"/>
      <c r="D62" s="165"/>
      <c r="E62" s="165"/>
      <c r="F62" s="165"/>
      <c r="G62" s="165"/>
      <c r="H62" s="94"/>
      <c r="I62" s="140">
        <v>0</v>
      </c>
      <c r="J62" s="94"/>
      <c r="K62" s="177"/>
      <c r="L62" s="154">
        <v>0</v>
      </c>
      <c r="M62" s="177"/>
      <c r="N62" s="146"/>
    </row>
    <row r="63" spans="1:14" ht="11.15" customHeight="1" x14ac:dyDescent="0.3">
      <c r="A63" s="164">
        <f t="shared" si="0"/>
        <v>350</v>
      </c>
      <c r="B63" s="165"/>
      <c r="C63" s="165"/>
      <c r="D63" s="165"/>
      <c r="E63" s="165"/>
      <c r="F63" s="165"/>
      <c r="G63" s="165"/>
      <c r="H63" s="94"/>
      <c r="I63" s="140">
        <v>0</v>
      </c>
      <c r="J63" s="94"/>
      <c r="K63" s="177"/>
      <c r="L63" s="154">
        <v>0</v>
      </c>
      <c r="M63" s="177"/>
      <c r="N63" s="146"/>
    </row>
    <row r="64" spans="1:14" ht="11.15" customHeight="1" x14ac:dyDescent="0.3">
      <c r="A64" s="164">
        <f t="shared" si="0"/>
        <v>351</v>
      </c>
      <c r="B64" s="165"/>
      <c r="C64" s="165"/>
      <c r="D64" s="165"/>
      <c r="E64" s="165"/>
      <c r="F64" s="165"/>
      <c r="G64" s="165"/>
      <c r="H64" s="94"/>
      <c r="I64" s="140">
        <v>0</v>
      </c>
      <c r="J64" s="94"/>
      <c r="K64" s="177"/>
      <c r="L64" s="154">
        <v>0</v>
      </c>
      <c r="M64" s="177"/>
      <c r="N64" s="146"/>
    </row>
    <row r="65" spans="1:14" ht="11.15" customHeight="1" x14ac:dyDescent="0.3">
      <c r="A65" s="164">
        <f t="shared" si="0"/>
        <v>352</v>
      </c>
      <c r="B65" s="165"/>
      <c r="C65" s="165"/>
      <c r="D65" s="165"/>
      <c r="E65" s="165"/>
      <c r="F65" s="165"/>
      <c r="G65" s="165"/>
      <c r="H65" s="94"/>
      <c r="I65" s="140">
        <v>0</v>
      </c>
      <c r="J65" s="94"/>
      <c r="K65" s="177"/>
      <c r="L65" s="154">
        <v>0</v>
      </c>
      <c r="M65" s="177"/>
      <c r="N65" s="146"/>
    </row>
    <row r="66" spans="1:14" ht="11.15" customHeight="1" x14ac:dyDescent="0.3">
      <c r="A66" s="164">
        <f t="shared" si="0"/>
        <v>353</v>
      </c>
      <c r="B66" s="165"/>
      <c r="C66" s="165"/>
      <c r="D66" s="165"/>
      <c r="E66" s="165"/>
      <c r="F66" s="165"/>
      <c r="G66" s="165"/>
      <c r="H66" s="94"/>
      <c r="I66" s="140">
        <v>0</v>
      </c>
      <c r="J66" s="94"/>
      <c r="K66" s="177"/>
      <c r="L66" s="154">
        <v>0</v>
      </c>
      <c r="M66" s="177"/>
      <c r="N66" s="146"/>
    </row>
    <row r="67" spans="1:14" ht="11.15" customHeight="1" x14ac:dyDescent="0.3">
      <c r="A67" s="164">
        <f t="shared" si="0"/>
        <v>354</v>
      </c>
      <c r="B67" s="165"/>
      <c r="C67" s="165"/>
      <c r="D67" s="165"/>
      <c r="E67" s="165"/>
      <c r="F67" s="165"/>
      <c r="G67" s="165"/>
      <c r="H67" s="94"/>
      <c r="I67" s="140">
        <v>0</v>
      </c>
      <c r="J67" s="94"/>
      <c r="K67" s="177"/>
      <c r="L67" s="154">
        <v>0</v>
      </c>
      <c r="M67" s="177"/>
      <c r="N67" s="146"/>
    </row>
    <row r="68" spans="1:14" ht="11.15" customHeight="1" x14ac:dyDescent="0.25">
      <c r="A68" s="81"/>
      <c r="K68" s="81"/>
      <c r="L68" s="197"/>
      <c r="N68" s="197"/>
    </row>
    <row r="69" spans="1:14" ht="11.15" customHeight="1" x14ac:dyDescent="0.3">
      <c r="A69" s="81"/>
      <c r="D69" s="156" t="s">
        <v>141</v>
      </c>
      <c r="E69" s="75"/>
      <c r="F69" s="75"/>
      <c r="G69" s="75"/>
      <c r="H69" s="75"/>
      <c r="I69" s="168">
        <f>SUM(I24:I67)</f>
        <v>0</v>
      </c>
      <c r="J69" s="94"/>
      <c r="K69" s="174" t="s">
        <v>70</v>
      </c>
      <c r="L69" s="161">
        <f>SUM(L24:L67)</f>
        <v>0</v>
      </c>
      <c r="M69" s="215" t="s">
        <v>70</v>
      </c>
      <c r="N69" s="161"/>
    </row>
    <row r="70" spans="1:14" ht="11.15" customHeight="1" x14ac:dyDescent="0.25">
      <c r="A70" s="81"/>
      <c r="K70" s="81"/>
      <c r="L70" s="197"/>
      <c r="N70" s="197"/>
    </row>
    <row r="71" spans="1:14" ht="11.15" customHeight="1" x14ac:dyDescent="0.25">
      <c r="A71" s="216"/>
      <c r="B71" s="70"/>
      <c r="C71" s="70"/>
      <c r="D71" s="70"/>
      <c r="E71" s="70"/>
      <c r="F71" s="70"/>
      <c r="G71" s="70"/>
      <c r="H71" s="70"/>
      <c r="I71" s="70"/>
      <c r="J71" s="70"/>
      <c r="K71" s="216"/>
      <c r="L71" s="201"/>
      <c r="M71" s="70"/>
      <c r="N71" s="201"/>
    </row>
    <row r="72" spans="1:14" ht="11.15" customHeight="1" x14ac:dyDescent="0.3">
      <c r="B72" s="156" t="s">
        <v>142</v>
      </c>
      <c r="C72" s="217" t="s">
        <v>143</v>
      </c>
      <c r="D72" s="92"/>
      <c r="E72" s="204" t="s">
        <v>130</v>
      </c>
      <c r="F72" s="204"/>
      <c r="G72" s="218"/>
      <c r="H72" s="218"/>
      <c r="I72" s="179"/>
      <c r="M72" s="92" t="s">
        <v>144</v>
      </c>
    </row>
  </sheetData>
  <sheetProtection sheet="1" objects="1" scenarios="1"/>
  <pageMargins left="0.75" right="0.57999999999999996" top="0.49" bottom="1" header="0.5" footer="0.5"/>
  <pageSetup scale="8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C1269-82C2-4F1E-B7A5-F44A64D23D6A}">
  <sheetPr>
    <pageSetUpPr fitToPage="1"/>
  </sheetPr>
  <dimension ref="A1:AA75"/>
  <sheetViews>
    <sheetView showGridLines="0" topLeftCell="A54" zoomScaleNormal="100" workbookViewId="0">
      <selection activeCell="F59" sqref="F59"/>
    </sheetView>
  </sheetViews>
  <sheetFormatPr defaultRowHeight="12.5" x14ac:dyDescent="0.25"/>
  <cols>
    <col min="1" max="1" width="4.54296875" customWidth="1"/>
    <col min="4" max="4" width="3.81640625" customWidth="1"/>
    <col min="5" max="5" width="6.453125" customWidth="1"/>
    <col min="7" max="7" width="2.54296875" customWidth="1"/>
    <col min="8" max="8" width="2.453125" customWidth="1"/>
    <col min="9" max="9" width="12.1796875" customWidth="1"/>
    <col min="10" max="10" width="4.54296875" customWidth="1"/>
    <col min="11" max="11" width="3" customWidth="1"/>
    <col min="12" max="12" width="12.54296875" customWidth="1"/>
    <col min="13" max="14" width="2.54296875" customWidth="1"/>
    <col min="15" max="15" width="12" customWidth="1"/>
    <col min="16" max="16" width="4.54296875" customWidth="1"/>
    <col min="17" max="17" width="10.54296875" customWidth="1"/>
    <col min="257" max="257" width="4.54296875" customWidth="1"/>
    <col min="260" max="260" width="3.81640625" customWidth="1"/>
    <col min="261" max="261" width="6.453125" customWidth="1"/>
    <col min="263" max="263" width="2.54296875" customWidth="1"/>
    <col min="264" max="264" width="2.453125" customWidth="1"/>
    <col min="265" max="265" width="12.1796875" customWidth="1"/>
    <col min="266" max="266" width="4.54296875" customWidth="1"/>
    <col min="267" max="267" width="3" customWidth="1"/>
    <col min="268" max="268" width="12.54296875" customWidth="1"/>
    <col min="269" max="270" width="2.54296875" customWidth="1"/>
    <col min="271" max="271" width="12" customWidth="1"/>
    <col min="272" max="272" width="4.54296875" customWidth="1"/>
    <col min="273" max="273" width="10.54296875" customWidth="1"/>
    <col min="513" max="513" width="4.54296875" customWidth="1"/>
    <col min="516" max="516" width="3.81640625" customWidth="1"/>
    <col min="517" max="517" width="6.453125" customWidth="1"/>
    <col min="519" max="519" width="2.54296875" customWidth="1"/>
    <col min="520" max="520" width="2.453125" customWidth="1"/>
    <col min="521" max="521" width="12.1796875" customWidth="1"/>
    <col min="522" max="522" width="4.54296875" customWidth="1"/>
    <col min="523" max="523" width="3" customWidth="1"/>
    <col min="524" max="524" width="12.54296875" customWidth="1"/>
    <col min="525" max="526" width="2.54296875" customWidth="1"/>
    <col min="527" max="527" width="12" customWidth="1"/>
    <col min="528" max="528" width="4.54296875" customWidth="1"/>
    <col min="529" max="529" width="10.54296875" customWidth="1"/>
    <col min="769" max="769" width="4.54296875" customWidth="1"/>
    <col min="772" max="772" width="3.81640625" customWidth="1"/>
    <col min="773" max="773" width="6.453125" customWidth="1"/>
    <col min="775" max="775" width="2.54296875" customWidth="1"/>
    <col min="776" max="776" width="2.453125" customWidth="1"/>
    <col min="777" max="777" width="12.1796875" customWidth="1"/>
    <col min="778" max="778" width="4.54296875" customWidth="1"/>
    <col min="779" max="779" width="3" customWidth="1"/>
    <col min="780" max="780" width="12.54296875" customWidth="1"/>
    <col min="781" max="782" width="2.54296875" customWidth="1"/>
    <col min="783" max="783" width="12" customWidth="1"/>
    <col min="784" max="784" width="4.54296875" customWidth="1"/>
    <col min="785" max="785" width="10.54296875" customWidth="1"/>
    <col min="1025" max="1025" width="4.54296875" customWidth="1"/>
    <col min="1028" max="1028" width="3.81640625" customWidth="1"/>
    <col min="1029" max="1029" width="6.453125" customWidth="1"/>
    <col min="1031" max="1031" width="2.54296875" customWidth="1"/>
    <col min="1032" max="1032" width="2.453125" customWidth="1"/>
    <col min="1033" max="1033" width="12.1796875" customWidth="1"/>
    <col min="1034" max="1034" width="4.54296875" customWidth="1"/>
    <col min="1035" max="1035" width="3" customWidth="1"/>
    <col min="1036" max="1036" width="12.54296875" customWidth="1"/>
    <col min="1037" max="1038" width="2.54296875" customWidth="1"/>
    <col min="1039" max="1039" width="12" customWidth="1"/>
    <col min="1040" max="1040" width="4.54296875" customWidth="1"/>
    <col min="1041" max="1041" width="10.54296875" customWidth="1"/>
    <col min="1281" max="1281" width="4.54296875" customWidth="1"/>
    <col min="1284" max="1284" width="3.81640625" customWidth="1"/>
    <col min="1285" max="1285" width="6.453125" customWidth="1"/>
    <col min="1287" max="1287" width="2.54296875" customWidth="1"/>
    <col min="1288" max="1288" width="2.453125" customWidth="1"/>
    <col min="1289" max="1289" width="12.1796875" customWidth="1"/>
    <col min="1290" max="1290" width="4.54296875" customWidth="1"/>
    <col min="1291" max="1291" width="3" customWidth="1"/>
    <col min="1292" max="1292" width="12.54296875" customWidth="1"/>
    <col min="1293" max="1294" width="2.54296875" customWidth="1"/>
    <col min="1295" max="1295" width="12" customWidth="1"/>
    <col min="1296" max="1296" width="4.54296875" customWidth="1"/>
    <col min="1297" max="1297" width="10.54296875" customWidth="1"/>
    <col min="1537" max="1537" width="4.54296875" customWidth="1"/>
    <col min="1540" max="1540" width="3.81640625" customWidth="1"/>
    <col min="1541" max="1541" width="6.453125" customWidth="1"/>
    <col min="1543" max="1543" width="2.54296875" customWidth="1"/>
    <col min="1544" max="1544" width="2.453125" customWidth="1"/>
    <col min="1545" max="1545" width="12.1796875" customWidth="1"/>
    <col min="1546" max="1546" width="4.54296875" customWidth="1"/>
    <col min="1547" max="1547" width="3" customWidth="1"/>
    <col min="1548" max="1548" width="12.54296875" customWidth="1"/>
    <col min="1549" max="1550" width="2.54296875" customWidth="1"/>
    <col min="1551" max="1551" width="12" customWidth="1"/>
    <col min="1552" max="1552" width="4.54296875" customWidth="1"/>
    <col min="1553" max="1553" width="10.54296875" customWidth="1"/>
    <col min="1793" max="1793" width="4.54296875" customWidth="1"/>
    <col min="1796" max="1796" width="3.81640625" customWidth="1"/>
    <col min="1797" max="1797" width="6.453125" customWidth="1"/>
    <col min="1799" max="1799" width="2.54296875" customWidth="1"/>
    <col min="1800" max="1800" width="2.453125" customWidth="1"/>
    <col min="1801" max="1801" width="12.1796875" customWidth="1"/>
    <col min="1802" max="1802" width="4.54296875" customWidth="1"/>
    <col min="1803" max="1803" width="3" customWidth="1"/>
    <col min="1804" max="1804" width="12.54296875" customWidth="1"/>
    <col min="1805" max="1806" width="2.54296875" customWidth="1"/>
    <col min="1807" max="1807" width="12" customWidth="1"/>
    <col min="1808" max="1808" width="4.54296875" customWidth="1"/>
    <col min="1809" max="1809" width="10.54296875" customWidth="1"/>
    <col min="2049" max="2049" width="4.54296875" customWidth="1"/>
    <col min="2052" max="2052" width="3.81640625" customWidth="1"/>
    <col min="2053" max="2053" width="6.453125" customWidth="1"/>
    <col min="2055" max="2055" width="2.54296875" customWidth="1"/>
    <col min="2056" max="2056" width="2.453125" customWidth="1"/>
    <col min="2057" max="2057" width="12.1796875" customWidth="1"/>
    <col min="2058" max="2058" width="4.54296875" customWidth="1"/>
    <col min="2059" max="2059" width="3" customWidth="1"/>
    <col min="2060" max="2060" width="12.54296875" customWidth="1"/>
    <col min="2061" max="2062" width="2.54296875" customWidth="1"/>
    <col min="2063" max="2063" width="12" customWidth="1"/>
    <col min="2064" max="2064" width="4.54296875" customWidth="1"/>
    <col min="2065" max="2065" width="10.54296875" customWidth="1"/>
    <col min="2305" max="2305" width="4.54296875" customWidth="1"/>
    <col min="2308" max="2308" width="3.81640625" customWidth="1"/>
    <col min="2309" max="2309" width="6.453125" customWidth="1"/>
    <col min="2311" max="2311" width="2.54296875" customWidth="1"/>
    <col min="2312" max="2312" width="2.453125" customWidth="1"/>
    <col min="2313" max="2313" width="12.1796875" customWidth="1"/>
    <col min="2314" max="2314" width="4.54296875" customWidth="1"/>
    <col min="2315" max="2315" width="3" customWidth="1"/>
    <col min="2316" max="2316" width="12.54296875" customWidth="1"/>
    <col min="2317" max="2318" width="2.54296875" customWidth="1"/>
    <col min="2319" max="2319" width="12" customWidth="1"/>
    <col min="2320" max="2320" width="4.54296875" customWidth="1"/>
    <col min="2321" max="2321" width="10.54296875" customWidth="1"/>
    <col min="2561" max="2561" width="4.54296875" customWidth="1"/>
    <col min="2564" max="2564" width="3.81640625" customWidth="1"/>
    <col min="2565" max="2565" width="6.453125" customWidth="1"/>
    <col min="2567" max="2567" width="2.54296875" customWidth="1"/>
    <col min="2568" max="2568" width="2.453125" customWidth="1"/>
    <col min="2569" max="2569" width="12.1796875" customWidth="1"/>
    <col min="2570" max="2570" width="4.54296875" customWidth="1"/>
    <col min="2571" max="2571" width="3" customWidth="1"/>
    <col min="2572" max="2572" width="12.54296875" customWidth="1"/>
    <col min="2573" max="2574" width="2.54296875" customWidth="1"/>
    <col min="2575" max="2575" width="12" customWidth="1"/>
    <col min="2576" max="2576" width="4.54296875" customWidth="1"/>
    <col min="2577" max="2577" width="10.54296875" customWidth="1"/>
    <col min="2817" max="2817" width="4.54296875" customWidth="1"/>
    <col min="2820" max="2820" width="3.81640625" customWidth="1"/>
    <col min="2821" max="2821" width="6.453125" customWidth="1"/>
    <col min="2823" max="2823" width="2.54296875" customWidth="1"/>
    <col min="2824" max="2824" width="2.453125" customWidth="1"/>
    <col min="2825" max="2825" width="12.1796875" customWidth="1"/>
    <col min="2826" max="2826" width="4.54296875" customWidth="1"/>
    <col min="2827" max="2827" width="3" customWidth="1"/>
    <col min="2828" max="2828" width="12.54296875" customWidth="1"/>
    <col min="2829" max="2830" width="2.54296875" customWidth="1"/>
    <col min="2831" max="2831" width="12" customWidth="1"/>
    <col min="2832" max="2832" width="4.54296875" customWidth="1"/>
    <col min="2833" max="2833" width="10.54296875" customWidth="1"/>
    <col min="3073" max="3073" width="4.54296875" customWidth="1"/>
    <col min="3076" max="3076" width="3.81640625" customWidth="1"/>
    <col min="3077" max="3077" width="6.453125" customWidth="1"/>
    <col min="3079" max="3079" width="2.54296875" customWidth="1"/>
    <col min="3080" max="3080" width="2.453125" customWidth="1"/>
    <col min="3081" max="3081" width="12.1796875" customWidth="1"/>
    <col min="3082" max="3082" width="4.54296875" customWidth="1"/>
    <col min="3083" max="3083" width="3" customWidth="1"/>
    <col min="3084" max="3084" width="12.54296875" customWidth="1"/>
    <col min="3085" max="3086" width="2.54296875" customWidth="1"/>
    <col min="3087" max="3087" width="12" customWidth="1"/>
    <col min="3088" max="3088" width="4.54296875" customWidth="1"/>
    <col min="3089" max="3089" width="10.54296875" customWidth="1"/>
    <col min="3329" max="3329" width="4.54296875" customWidth="1"/>
    <col min="3332" max="3332" width="3.81640625" customWidth="1"/>
    <col min="3333" max="3333" width="6.453125" customWidth="1"/>
    <col min="3335" max="3335" width="2.54296875" customWidth="1"/>
    <col min="3336" max="3336" width="2.453125" customWidth="1"/>
    <col min="3337" max="3337" width="12.1796875" customWidth="1"/>
    <col min="3338" max="3338" width="4.54296875" customWidth="1"/>
    <col min="3339" max="3339" width="3" customWidth="1"/>
    <col min="3340" max="3340" width="12.54296875" customWidth="1"/>
    <col min="3341" max="3342" width="2.54296875" customWidth="1"/>
    <col min="3343" max="3343" width="12" customWidth="1"/>
    <col min="3344" max="3344" width="4.54296875" customWidth="1"/>
    <col min="3345" max="3345" width="10.54296875" customWidth="1"/>
    <col min="3585" max="3585" width="4.54296875" customWidth="1"/>
    <col min="3588" max="3588" width="3.81640625" customWidth="1"/>
    <col min="3589" max="3589" width="6.453125" customWidth="1"/>
    <col min="3591" max="3591" width="2.54296875" customWidth="1"/>
    <col min="3592" max="3592" width="2.453125" customWidth="1"/>
    <col min="3593" max="3593" width="12.1796875" customWidth="1"/>
    <col min="3594" max="3594" width="4.54296875" customWidth="1"/>
    <col min="3595" max="3595" width="3" customWidth="1"/>
    <col min="3596" max="3596" width="12.54296875" customWidth="1"/>
    <col min="3597" max="3598" width="2.54296875" customWidth="1"/>
    <col min="3599" max="3599" width="12" customWidth="1"/>
    <col min="3600" max="3600" width="4.54296875" customWidth="1"/>
    <col min="3601" max="3601" width="10.54296875" customWidth="1"/>
    <col min="3841" max="3841" width="4.54296875" customWidth="1"/>
    <col min="3844" max="3844" width="3.81640625" customWidth="1"/>
    <col min="3845" max="3845" width="6.453125" customWidth="1"/>
    <col min="3847" max="3847" width="2.54296875" customWidth="1"/>
    <col min="3848" max="3848" width="2.453125" customWidth="1"/>
    <col min="3849" max="3849" width="12.1796875" customWidth="1"/>
    <col min="3850" max="3850" width="4.54296875" customWidth="1"/>
    <col min="3851" max="3851" width="3" customWidth="1"/>
    <col min="3852" max="3852" width="12.54296875" customWidth="1"/>
    <col min="3853" max="3854" width="2.54296875" customWidth="1"/>
    <col min="3855" max="3855" width="12" customWidth="1"/>
    <col min="3856" max="3856" width="4.54296875" customWidth="1"/>
    <col min="3857" max="3857" width="10.54296875" customWidth="1"/>
    <col min="4097" max="4097" width="4.54296875" customWidth="1"/>
    <col min="4100" max="4100" width="3.81640625" customWidth="1"/>
    <col min="4101" max="4101" width="6.453125" customWidth="1"/>
    <col min="4103" max="4103" width="2.54296875" customWidth="1"/>
    <col min="4104" max="4104" width="2.453125" customWidth="1"/>
    <col min="4105" max="4105" width="12.1796875" customWidth="1"/>
    <col min="4106" max="4106" width="4.54296875" customWidth="1"/>
    <col min="4107" max="4107" width="3" customWidth="1"/>
    <col min="4108" max="4108" width="12.54296875" customWidth="1"/>
    <col min="4109" max="4110" width="2.54296875" customWidth="1"/>
    <col min="4111" max="4111" width="12" customWidth="1"/>
    <col min="4112" max="4112" width="4.54296875" customWidth="1"/>
    <col min="4113" max="4113" width="10.54296875" customWidth="1"/>
    <col min="4353" max="4353" width="4.54296875" customWidth="1"/>
    <col min="4356" max="4356" width="3.81640625" customWidth="1"/>
    <col min="4357" max="4357" width="6.453125" customWidth="1"/>
    <col min="4359" max="4359" width="2.54296875" customWidth="1"/>
    <col min="4360" max="4360" width="2.453125" customWidth="1"/>
    <col min="4361" max="4361" width="12.1796875" customWidth="1"/>
    <col min="4362" max="4362" width="4.54296875" customWidth="1"/>
    <col min="4363" max="4363" width="3" customWidth="1"/>
    <col min="4364" max="4364" width="12.54296875" customWidth="1"/>
    <col min="4365" max="4366" width="2.54296875" customWidth="1"/>
    <col min="4367" max="4367" width="12" customWidth="1"/>
    <col min="4368" max="4368" width="4.54296875" customWidth="1"/>
    <col min="4369" max="4369" width="10.54296875" customWidth="1"/>
    <col min="4609" max="4609" width="4.54296875" customWidth="1"/>
    <col min="4612" max="4612" width="3.81640625" customWidth="1"/>
    <col min="4613" max="4613" width="6.453125" customWidth="1"/>
    <col min="4615" max="4615" width="2.54296875" customWidth="1"/>
    <col min="4616" max="4616" width="2.453125" customWidth="1"/>
    <col min="4617" max="4617" width="12.1796875" customWidth="1"/>
    <col min="4618" max="4618" width="4.54296875" customWidth="1"/>
    <col min="4619" max="4619" width="3" customWidth="1"/>
    <col min="4620" max="4620" width="12.54296875" customWidth="1"/>
    <col min="4621" max="4622" width="2.54296875" customWidth="1"/>
    <col min="4623" max="4623" width="12" customWidth="1"/>
    <col min="4624" max="4624" width="4.54296875" customWidth="1"/>
    <col min="4625" max="4625" width="10.54296875" customWidth="1"/>
    <col min="4865" max="4865" width="4.54296875" customWidth="1"/>
    <col min="4868" max="4868" width="3.81640625" customWidth="1"/>
    <col min="4869" max="4869" width="6.453125" customWidth="1"/>
    <col min="4871" max="4871" width="2.54296875" customWidth="1"/>
    <col min="4872" max="4872" width="2.453125" customWidth="1"/>
    <col min="4873" max="4873" width="12.1796875" customWidth="1"/>
    <col min="4874" max="4874" width="4.54296875" customWidth="1"/>
    <col min="4875" max="4875" width="3" customWidth="1"/>
    <col min="4876" max="4876" width="12.54296875" customWidth="1"/>
    <col min="4877" max="4878" width="2.54296875" customWidth="1"/>
    <col min="4879" max="4879" width="12" customWidth="1"/>
    <col min="4880" max="4880" width="4.54296875" customWidth="1"/>
    <col min="4881" max="4881" width="10.54296875" customWidth="1"/>
    <col min="5121" max="5121" width="4.54296875" customWidth="1"/>
    <col min="5124" max="5124" width="3.81640625" customWidth="1"/>
    <col min="5125" max="5125" width="6.453125" customWidth="1"/>
    <col min="5127" max="5127" width="2.54296875" customWidth="1"/>
    <col min="5128" max="5128" width="2.453125" customWidth="1"/>
    <col min="5129" max="5129" width="12.1796875" customWidth="1"/>
    <col min="5130" max="5130" width="4.54296875" customWidth="1"/>
    <col min="5131" max="5131" width="3" customWidth="1"/>
    <col min="5132" max="5132" width="12.54296875" customWidth="1"/>
    <col min="5133" max="5134" width="2.54296875" customWidth="1"/>
    <col min="5135" max="5135" width="12" customWidth="1"/>
    <col min="5136" max="5136" width="4.54296875" customWidth="1"/>
    <col min="5137" max="5137" width="10.54296875" customWidth="1"/>
    <col min="5377" max="5377" width="4.54296875" customWidth="1"/>
    <col min="5380" max="5380" width="3.81640625" customWidth="1"/>
    <col min="5381" max="5381" width="6.453125" customWidth="1"/>
    <col min="5383" max="5383" width="2.54296875" customWidth="1"/>
    <col min="5384" max="5384" width="2.453125" customWidth="1"/>
    <col min="5385" max="5385" width="12.1796875" customWidth="1"/>
    <col min="5386" max="5386" width="4.54296875" customWidth="1"/>
    <col min="5387" max="5387" width="3" customWidth="1"/>
    <col min="5388" max="5388" width="12.54296875" customWidth="1"/>
    <col min="5389" max="5390" width="2.54296875" customWidth="1"/>
    <col min="5391" max="5391" width="12" customWidth="1"/>
    <col min="5392" max="5392" width="4.54296875" customWidth="1"/>
    <col min="5393" max="5393" width="10.54296875" customWidth="1"/>
    <col min="5633" max="5633" width="4.54296875" customWidth="1"/>
    <col min="5636" max="5636" width="3.81640625" customWidth="1"/>
    <col min="5637" max="5637" width="6.453125" customWidth="1"/>
    <col min="5639" max="5639" width="2.54296875" customWidth="1"/>
    <col min="5640" max="5640" width="2.453125" customWidth="1"/>
    <col min="5641" max="5641" width="12.1796875" customWidth="1"/>
    <col min="5642" max="5642" width="4.54296875" customWidth="1"/>
    <col min="5643" max="5643" width="3" customWidth="1"/>
    <col min="5644" max="5644" width="12.54296875" customWidth="1"/>
    <col min="5645" max="5646" width="2.54296875" customWidth="1"/>
    <col min="5647" max="5647" width="12" customWidth="1"/>
    <col min="5648" max="5648" width="4.54296875" customWidth="1"/>
    <col min="5649" max="5649" width="10.54296875" customWidth="1"/>
    <col min="5889" max="5889" width="4.54296875" customWidth="1"/>
    <col min="5892" max="5892" width="3.81640625" customWidth="1"/>
    <col min="5893" max="5893" width="6.453125" customWidth="1"/>
    <col min="5895" max="5895" width="2.54296875" customWidth="1"/>
    <col min="5896" max="5896" width="2.453125" customWidth="1"/>
    <col min="5897" max="5897" width="12.1796875" customWidth="1"/>
    <col min="5898" max="5898" width="4.54296875" customWidth="1"/>
    <col min="5899" max="5899" width="3" customWidth="1"/>
    <col min="5900" max="5900" width="12.54296875" customWidth="1"/>
    <col min="5901" max="5902" width="2.54296875" customWidth="1"/>
    <col min="5903" max="5903" width="12" customWidth="1"/>
    <col min="5904" max="5904" width="4.54296875" customWidth="1"/>
    <col min="5905" max="5905" width="10.54296875" customWidth="1"/>
    <col min="6145" max="6145" width="4.54296875" customWidth="1"/>
    <col min="6148" max="6148" width="3.81640625" customWidth="1"/>
    <col min="6149" max="6149" width="6.453125" customWidth="1"/>
    <col min="6151" max="6151" width="2.54296875" customWidth="1"/>
    <col min="6152" max="6152" width="2.453125" customWidth="1"/>
    <col min="6153" max="6153" width="12.1796875" customWidth="1"/>
    <col min="6154" max="6154" width="4.54296875" customWidth="1"/>
    <col min="6155" max="6155" width="3" customWidth="1"/>
    <col min="6156" max="6156" width="12.54296875" customWidth="1"/>
    <col min="6157" max="6158" width="2.54296875" customWidth="1"/>
    <col min="6159" max="6159" width="12" customWidth="1"/>
    <col min="6160" max="6160" width="4.54296875" customWidth="1"/>
    <col min="6161" max="6161" width="10.54296875" customWidth="1"/>
    <col min="6401" max="6401" width="4.54296875" customWidth="1"/>
    <col min="6404" max="6404" width="3.81640625" customWidth="1"/>
    <col min="6405" max="6405" width="6.453125" customWidth="1"/>
    <col min="6407" max="6407" width="2.54296875" customWidth="1"/>
    <col min="6408" max="6408" width="2.453125" customWidth="1"/>
    <col min="6409" max="6409" width="12.1796875" customWidth="1"/>
    <col min="6410" max="6410" width="4.54296875" customWidth="1"/>
    <col min="6411" max="6411" width="3" customWidth="1"/>
    <col min="6412" max="6412" width="12.54296875" customWidth="1"/>
    <col min="6413" max="6414" width="2.54296875" customWidth="1"/>
    <col min="6415" max="6415" width="12" customWidth="1"/>
    <col min="6416" max="6416" width="4.54296875" customWidth="1"/>
    <col min="6417" max="6417" width="10.54296875" customWidth="1"/>
    <col min="6657" max="6657" width="4.54296875" customWidth="1"/>
    <col min="6660" max="6660" width="3.81640625" customWidth="1"/>
    <col min="6661" max="6661" width="6.453125" customWidth="1"/>
    <col min="6663" max="6663" width="2.54296875" customWidth="1"/>
    <col min="6664" max="6664" width="2.453125" customWidth="1"/>
    <col min="6665" max="6665" width="12.1796875" customWidth="1"/>
    <col min="6666" max="6666" width="4.54296875" customWidth="1"/>
    <col min="6667" max="6667" width="3" customWidth="1"/>
    <col min="6668" max="6668" width="12.54296875" customWidth="1"/>
    <col min="6669" max="6670" width="2.54296875" customWidth="1"/>
    <col min="6671" max="6671" width="12" customWidth="1"/>
    <col min="6672" max="6672" width="4.54296875" customWidth="1"/>
    <col min="6673" max="6673" width="10.54296875" customWidth="1"/>
    <col min="6913" max="6913" width="4.54296875" customWidth="1"/>
    <col min="6916" max="6916" width="3.81640625" customWidth="1"/>
    <col min="6917" max="6917" width="6.453125" customWidth="1"/>
    <col min="6919" max="6919" width="2.54296875" customWidth="1"/>
    <col min="6920" max="6920" width="2.453125" customWidth="1"/>
    <col min="6921" max="6921" width="12.1796875" customWidth="1"/>
    <col min="6922" max="6922" width="4.54296875" customWidth="1"/>
    <col min="6923" max="6923" width="3" customWidth="1"/>
    <col min="6924" max="6924" width="12.54296875" customWidth="1"/>
    <col min="6925" max="6926" width="2.54296875" customWidth="1"/>
    <col min="6927" max="6927" width="12" customWidth="1"/>
    <col min="6928" max="6928" width="4.54296875" customWidth="1"/>
    <col min="6929" max="6929" width="10.54296875" customWidth="1"/>
    <col min="7169" max="7169" width="4.54296875" customWidth="1"/>
    <col min="7172" max="7172" width="3.81640625" customWidth="1"/>
    <col min="7173" max="7173" width="6.453125" customWidth="1"/>
    <col min="7175" max="7175" width="2.54296875" customWidth="1"/>
    <col min="7176" max="7176" width="2.453125" customWidth="1"/>
    <col min="7177" max="7177" width="12.1796875" customWidth="1"/>
    <col min="7178" max="7178" width="4.54296875" customWidth="1"/>
    <col min="7179" max="7179" width="3" customWidth="1"/>
    <col min="7180" max="7180" width="12.54296875" customWidth="1"/>
    <col min="7181" max="7182" width="2.54296875" customWidth="1"/>
    <col min="7183" max="7183" width="12" customWidth="1"/>
    <col min="7184" max="7184" width="4.54296875" customWidth="1"/>
    <col min="7185" max="7185" width="10.54296875" customWidth="1"/>
    <col min="7425" max="7425" width="4.54296875" customWidth="1"/>
    <col min="7428" max="7428" width="3.81640625" customWidth="1"/>
    <col min="7429" max="7429" width="6.453125" customWidth="1"/>
    <col min="7431" max="7431" width="2.54296875" customWidth="1"/>
    <col min="7432" max="7432" width="2.453125" customWidth="1"/>
    <col min="7433" max="7433" width="12.1796875" customWidth="1"/>
    <col min="7434" max="7434" width="4.54296875" customWidth="1"/>
    <col min="7435" max="7435" width="3" customWidth="1"/>
    <col min="7436" max="7436" width="12.54296875" customWidth="1"/>
    <col min="7437" max="7438" width="2.54296875" customWidth="1"/>
    <col min="7439" max="7439" width="12" customWidth="1"/>
    <col min="7440" max="7440" width="4.54296875" customWidth="1"/>
    <col min="7441" max="7441" width="10.54296875" customWidth="1"/>
    <col min="7681" max="7681" width="4.54296875" customWidth="1"/>
    <col min="7684" max="7684" width="3.81640625" customWidth="1"/>
    <col min="7685" max="7685" width="6.453125" customWidth="1"/>
    <col min="7687" max="7687" width="2.54296875" customWidth="1"/>
    <col min="7688" max="7688" width="2.453125" customWidth="1"/>
    <col min="7689" max="7689" width="12.1796875" customWidth="1"/>
    <col min="7690" max="7690" width="4.54296875" customWidth="1"/>
    <col min="7691" max="7691" width="3" customWidth="1"/>
    <col min="7692" max="7692" width="12.54296875" customWidth="1"/>
    <col min="7693" max="7694" width="2.54296875" customWidth="1"/>
    <col min="7695" max="7695" width="12" customWidth="1"/>
    <col min="7696" max="7696" width="4.54296875" customWidth="1"/>
    <col min="7697" max="7697" width="10.54296875" customWidth="1"/>
    <col min="7937" max="7937" width="4.54296875" customWidth="1"/>
    <col min="7940" max="7940" width="3.81640625" customWidth="1"/>
    <col min="7941" max="7941" width="6.453125" customWidth="1"/>
    <col min="7943" max="7943" width="2.54296875" customWidth="1"/>
    <col min="7944" max="7944" width="2.453125" customWidth="1"/>
    <col min="7945" max="7945" width="12.1796875" customWidth="1"/>
    <col min="7946" max="7946" width="4.54296875" customWidth="1"/>
    <col min="7947" max="7947" width="3" customWidth="1"/>
    <col min="7948" max="7948" width="12.54296875" customWidth="1"/>
    <col min="7949" max="7950" width="2.54296875" customWidth="1"/>
    <col min="7951" max="7951" width="12" customWidth="1"/>
    <col min="7952" max="7952" width="4.54296875" customWidth="1"/>
    <col min="7953" max="7953" width="10.54296875" customWidth="1"/>
    <col min="8193" max="8193" width="4.54296875" customWidth="1"/>
    <col min="8196" max="8196" width="3.81640625" customWidth="1"/>
    <col min="8197" max="8197" width="6.453125" customWidth="1"/>
    <col min="8199" max="8199" width="2.54296875" customWidth="1"/>
    <col min="8200" max="8200" width="2.453125" customWidth="1"/>
    <col min="8201" max="8201" width="12.1796875" customWidth="1"/>
    <col min="8202" max="8202" width="4.54296875" customWidth="1"/>
    <col min="8203" max="8203" width="3" customWidth="1"/>
    <col min="8204" max="8204" width="12.54296875" customWidth="1"/>
    <col min="8205" max="8206" width="2.54296875" customWidth="1"/>
    <col min="8207" max="8207" width="12" customWidth="1"/>
    <col min="8208" max="8208" width="4.54296875" customWidth="1"/>
    <col min="8209" max="8209" width="10.54296875" customWidth="1"/>
    <col min="8449" max="8449" width="4.54296875" customWidth="1"/>
    <col min="8452" max="8452" width="3.81640625" customWidth="1"/>
    <col min="8453" max="8453" width="6.453125" customWidth="1"/>
    <col min="8455" max="8455" width="2.54296875" customWidth="1"/>
    <col min="8456" max="8456" width="2.453125" customWidth="1"/>
    <col min="8457" max="8457" width="12.1796875" customWidth="1"/>
    <col min="8458" max="8458" width="4.54296875" customWidth="1"/>
    <col min="8459" max="8459" width="3" customWidth="1"/>
    <col min="8460" max="8460" width="12.54296875" customWidth="1"/>
    <col min="8461" max="8462" width="2.54296875" customWidth="1"/>
    <col min="8463" max="8463" width="12" customWidth="1"/>
    <col min="8464" max="8464" width="4.54296875" customWidth="1"/>
    <col min="8465" max="8465" width="10.54296875" customWidth="1"/>
    <col min="8705" max="8705" width="4.54296875" customWidth="1"/>
    <col min="8708" max="8708" width="3.81640625" customWidth="1"/>
    <col min="8709" max="8709" width="6.453125" customWidth="1"/>
    <col min="8711" max="8711" width="2.54296875" customWidth="1"/>
    <col min="8712" max="8712" width="2.453125" customWidth="1"/>
    <col min="8713" max="8713" width="12.1796875" customWidth="1"/>
    <col min="8714" max="8714" width="4.54296875" customWidth="1"/>
    <col min="8715" max="8715" width="3" customWidth="1"/>
    <col min="8716" max="8716" width="12.54296875" customWidth="1"/>
    <col min="8717" max="8718" width="2.54296875" customWidth="1"/>
    <col min="8719" max="8719" width="12" customWidth="1"/>
    <col min="8720" max="8720" width="4.54296875" customWidth="1"/>
    <col min="8721" max="8721" width="10.54296875" customWidth="1"/>
    <col min="8961" max="8961" width="4.54296875" customWidth="1"/>
    <col min="8964" max="8964" width="3.81640625" customWidth="1"/>
    <col min="8965" max="8965" width="6.453125" customWidth="1"/>
    <col min="8967" max="8967" width="2.54296875" customWidth="1"/>
    <col min="8968" max="8968" width="2.453125" customWidth="1"/>
    <col min="8969" max="8969" width="12.1796875" customWidth="1"/>
    <col min="8970" max="8970" width="4.54296875" customWidth="1"/>
    <col min="8971" max="8971" width="3" customWidth="1"/>
    <col min="8972" max="8972" width="12.54296875" customWidth="1"/>
    <col min="8973" max="8974" width="2.54296875" customWidth="1"/>
    <col min="8975" max="8975" width="12" customWidth="1"/>
    <col min="8976" max="8976" width="4.54296875" customWidth="1"/>
    <col min="8977" max="8977" width="10.54296875" customWidth="1"/>
    <col min="9217" max="9217" width="4.54296875" customWidth="1"/>
    <col min="9220" max="9220" width="3.81640625" customWidth="1"/>
    <col min="9221" max="9221" width="6.453125" customWidth="1"/>
    <col min="9223" max="9223" width="2.54296875" customWidth="1"/>
    <col min="9224" max="9224" width="2.453125" customWidth="1"/>
    <col min="9225" max="9225" width="12.1796875" customWidth="1"/>
    <col min="9226" max="9226" width="4.54296875" customWidth="1"/>
    <col min="9227" max="9227" width="3" customWidth="1"/>
    <col min="9228" max="9228" width="12.54296875" customWidth="1"/>
    <col min="9229" max="9230" width="2.54296875" customWidth="1"/>
    <col min="9231" max="9231" width="12" customWidth="1"/>
    <col min="9232" max="9232" width="4.54296875" customWidth="1"/>
    <col min="9233" max="9233" width="10.54296875" customWidth="1"/>
    <col min="9473" max="9473" width="4.54296875" customWidth="1"/>
    <col min="9476" max="9476" width="3.81640625" customWidth="1"/>
    <col min="9477" max="9477" width="6.453125" customWidth="1"/>
    <col min="9479" max="9479" width="2.54296875" customWidth="1"/>
    <col min="9480" max="9480" width="2.453125" customWidth="1"/>
    <col min="9481" max="9481" width="12.1796875" customWidth="1"/>
    <col min="9482" max="9482" width="4.54296875" customWidth="1"/>
    <col min="9483" max="9483" width="3" customWidth="1"/>
    <col min="9484" max="9484" width="12.54296875" customWidth="1"/>
    <col min="9485" max="9486" width="2.54296875" customWidth="1"/>
    <col min="9487" max="9487" width="12" customWidth="1"/>
    <col min="9488" max="9488" width="4.54296875" customWidth="1"/>
    <col min="9489" max="9489" width="10.54296875" customWidth="1"/>
    <col min="9729" max="9729" width="4.54296875" customWidth="1"/>
    <col min="9732" max="9732" width="3.81640625" customWidth="1"/>
    <col min="9733" max="9733" width="6.453125" customWidth="1"/>
    <col min="9735" max="9735" width="2.54296875" customWidth="1"/>
    <col min="9736" max="9736" width="2.453125" customWidth="1"/>
    <col min="9737" max="9737" width="12.1796875" customWidth="1"/>
    <col min="9738" max="9738" width="4.54296875" customWidth="1"/>
    <col min="9739" max="9739" width="3" customWidth="1"/>
    <col min="9740" max="9740" width="12.54296875" customWidth="1"/>
    <col min="9741" max="9742" width="2.54296875" customWidth="1"/>
    <col min="9743" max="9743" width="12" customWidth="1"/>
    <col min="9744" max="9744" width="4.54296875" customWidth="1"/>
    <col min="9745" max="9745" width="10.54296875" customWidth="1"/>
    <col min="9985" max="9985" width="4.54296875" customWidth="1"/>
    <col min="9988" max="9988" width="3.81640625" customWidth="1"/>
    <col min="9989" max="9989" width="6.453125" customWidth="1"/>
    <col min="9991" max="9991" width="2.54296875" customWidth="1"/>
    <col min="9992" max="9992" width="2.453125" customWidth="1"/>
    <col min="9993" max="9993" width="12.1796875" customWidth="1"/>
    <col min="9994" max="9994" width="4.54296875" customWidth="1"/>
    <col min="9995" max="9995" width="3" customWidth="1"/>
    <col min="9996" max="9996" width="12.54296875" customWidth="1"/>
    <col min="9997" max="9998" width="2.54296875" customWidth="1"/>
    <col min="9999" max="9999" width="12" customWidth="1"/>
    <col min="10000" max="10000" width="4.54296875" customWidth="1"/>
    <col min="10001" max="10001" width="10.54296875" customWidth="1"/>
    <col min="10241" max="10241" width="4.54296875" customWidth="1"/>
    <col min="10244" max="10244" width="3.81640625" customWidth="1"/>
    <col min="10245" max="10245" width="6.453125" customWidth="1"/>
    <col min="10247" max="10247" width="2.54296875" customWidth="1"/>
    <col min="10248" max="10248" width="2.453125" customWidth="1"/>
    <col min="10249" max="10249" width="12.1796875" customWidth="1"/>
    <col min="10250" max="10250" width="4.54296875" customWidth="1"/>
    <col min="10251" max="10251" width="3" customWidth="1"/>
    <col min="10252" max="10252" width="12.54296875" customWidth="1"/>
    <col min="10253" max="10254" width="2.54296875" customWidth="1"/>
    <col min="10255" max="10255" width="12" customWidth="1"/>
    <col min="10256" max="10256" width="4.54296875" customWidth="1"/>
    <col min="10257" max="10257" width="10.54296875" customWidth="1"/>
    <col min="10497" max="10497" width="4.54296875" customWidth="1"/>
    <col min="10500" max="10500" width="3.81640625" customWidth="1"/>
    <col min="10501" max="10501" width="6.453125" customWidth="1"/>
    <col min="10503" max="10503" width="2.54296875" customWidth="1"/>
    <col min="10504" max="10504" width="2.453125" customWidth="1"/>
    <col min="10505" max="10505" width="12.1796875" customWidth="1"/>
    <col min="10506" max="10506" width="4.54296875" customWidth="1"/>
    <col min="10507" max="10507" width="3" customWidth="1"/>
    <col min="10508" max="10508" width="12.54296875" customWidth="1"/>
    <col min="10509" max="10510" width="2.54296875" customWidth="1"/>
    <col min="10511" max="10511" width="12" customWidth="1"/>
    <col min="10512" max="10512" width="4.54296875" customWidth="1"/>
    <col min="10513" max="10513" width="10.54296875" customWidth="1"/>
    <col min="10753" max="10753" width="4.54296875" customWidth="1"/>
    <col min="10756" max="10756" width="3.81640625" customWidth="1"/>
    <col min="10757" max="10757" width="6.453125" customWidth="1"/>
    <col min="10759" max="10759" width="2.54296875" customWidth="1"/>
    <col min="10760" max="10760" width="2.453125" customWidth="1"/>
    <col min="10761" max="10761" width="12.1796875" customWidth="1"/>
    <col min="10762" max="10762" width="4.54296875" customWidth="1"/>
    <col min="10763" max="10763" width="3" customWidth="1"/>
    <col min="10764" max="10764" width="12.54296875" customWidth="1"/>
    <col min="10765" max="10766" width="2.54296875" customWidth="1"/>
    <col min="10767" max="10767" width="12" customWidth="1"/>
    <col min="10768" max="10768" width="4.54296875" customWidth="1"/>
    <col min="10769" max="10769" width="10.54296875" customWidth="1"/>
    <col min="11009" max="11009" width="4.54296875" customWidth="1"/>
    <col min="11012" max="11012" width="3.81640625" customWidth="1"/>
    <col min="11013" max="11013" width="6.453125" customWidth="1"/>
    <col min="11015" max="11015" width="2.54296875" customWidth="1"/>
    <col min="11016" max="11016" width="2.453125" customWidth="1"/>
    <col min="11017" max="11017" width="12.1796875" customWidth="1"/>
    <col min="11018" max="11018" width="4.54296875" customWidth="1"/>
    <col min="11019" max="11019" width="3" customWidth="1"/>
    <col min="11020" max="11020" width="12.54296875" customWidth="1"/>
    <col min="11021" max="11022" width="2.54296875" customWidth="1"/>
    <col min="11023" max="11023" width="12" customWidth="1"/>
    <col min="11024" max="11024" width="4.54296875" customWidth="1"/>
    <col min="11025" max="11025" width="10.54296875" customWidth="1"/>
    <col min="11265" max="11265" width="4.54296875" customWidth="1"/>
    <col min="11268" max="11268" width="3.81640625" customWidth="1"/>
    <col min="11269" max="11269" width="6.453125" customWidth="1"/>
    <col min="11271" max="11271" width="2.54296875" customWidth="1"/>
    <col min="11272" max="11272" width="2.453125" customWidth="1"/>
    <col min="11273" max="11273" width="12.1796875" customWidth="1"/>
    <col min="11274" max="11274" width="4.54296875" customWidth="1"/>
    <col min="11275" max="11275" width="3" customWidth="1"/>
    <col min="11276" max="11276" width="12.54296875" customWidth="1"/>
    <col min="11277" max="11278" width="2.54296875" customWidth="1"/>
    <col min="11279" max="11279" width="12" customWidth="1"/>
    <col min="11280" max="11280" width="4.54296875" customWidth="1"/>
    <col min="11281" max="11281" width="10.54296875" customWidth="1"/>
    <col min="11521" max="11521" width="4.54296875" customWidth="1"/>
    <col min="11524" max="11524" width="3.81640625" customWidth="1"/>
    <col min="11525" max="11525" width="6.453125" customWidth="1"/>
    <col min="11527" max="11527" width="2.54296875" customWidth="1"/>
    <col min="11528" max="11528" width="2.453125" customWidth="1"/>
    <col min="11529" max="11529" width="12.1796875" customWidth="1"/>
    <col min="11530" max="11530" width="4.54296875" customWidth="1"/>
    <col min="11531" max="11531" width="3" customWidth="1"/>
    <col min="11532" max="11532" width="12.54296875" customWidth="1"/>
    <col min="11533" max="11534" width="2.54296875" customWidth="1"/>
    <col min="11535" max="11535" width="12" customWidth="1"/>
    <col min="11536" max="11536" width="4.54296875" customWidth="1"/>
    <col min="11537" max="11537" width="10.54296875" customWidth="1"/>
    <col min="11777" max="11777" width="4.54296875" customWidth="1"/>
    <col min="11780" max="11780" width="3.81640625" customWidth="1"/>
    <col min="11781" max="11781" width="6.453125" customWidth="1"/>
    <col min="11783" max="11783" width="2.54296875" customWidth="1"/>
    <col min="11784" max="11784" width="2.453125" customWidth="1"/>
    <col min="11785" max="11785" width="12.1796875" customWidth="1"/>
    <col min="11786" max="11786" width="4.54296875" customWidth="1"/>
    <col min="11787" max="11787" width="3" customWidth="1"/>
    <col min="11788" max="11788" width="12.54296875" customWidth="1"/>
    <col min="11789" max="11790" width="2.54296875" customWidth="1"/>
    <col min="11791" max="11791" width="12" customWidth="1"/>
    <col min="11792" max="11792" width="4.54296875" customWidth="1"/>
    <col min="11793" max="11793" width="10.54296875" customWidth="1"/>
    <col min="12033" max="12033" width="4.54296875" customWidth="1"/>
    <col min="12036" max="12036" width="3.81640625" customWidth="1"/>
    <col min="12037" max="12037" width="6.453125" customWidth="1"/>
    <col min="12039" max="12039" width="2.54296875" customWidth="1"/>
    <col min="12040" max="12040" width="2.453125" customWidth="1"/>
    <col min="12041" max="12041" width="12.1796875" customWidth="1"/>
    <col min="12042" max="12042" width="4.54296875" customWidth="1"/>
    <col min="12043" max="12043" width="3" customWidth="1"/>
    <col min="12044" max="12044" width="12.54296875" customWidth="1"/>
    <col min="12045" max="12046" width="2.54296875" customWidth="1"/>
    <col min="12047" max="12047" width="12" customWidth="1"/>
    <col min="12048" max="12048" width="4.54296875" customWidth="1"/>
    <col min="12049" max="12049" width="10.54296875" customWidth="1"/>
    <col min="12289" max="12289" width="4.54296875" customWidth="1"/>
    <col min="12292" max="12292" width="3.81640625" customWidth="1"/>
    <col min="12293" max="12293" width="6.453125" customWidth="1"/>
    <col min="12295" max="12295" width="2.54296875" customWidth="1"/>
    <col min="12296" max="12296" width="2.453125" customWidth="1"/>
    <col min="12297" max="12297" width="12.1796875" customWidth="1"/>
    <col min="12298" max="12298" width="4.54296875" customWidth="1"/>
    <col min="12299" max="12299" width="3" customWidth="1"/>
    <col min="12300" max="12300" width="12.54296875" customWidth="1"/>
    <col min="12301" max="12302" width="2.54296875" customWidth="1"/>
    <col min="12303" max="12303" width="12" customWidth="1"/>
    <col min="12304" max="12304" width="4.54296875" customWidth="1"/>
    <col min="12305" max="12305" width="10.54296875" customWidth="1"/>
    <col min="12545" max="12545" width="4.54296875" customWidth="1"/>
    <col min="12548" max="12548" width="3.81640625" customWidth="1"/>
    <col min="12549" max="12549" width="6.453125" customWidth="1"/>
    <col min="12551" max="12551" width="2.54296875" customWidth="1"/>
    <col min="12552" max="12552" width="2.453125" customWidth="1"/>
    <col min="12553" max="12553" width="12.1796875" customWidth="1"/>
    <col min="12554" max="12554" width="4.54296875" customWidth="1"/>
    <col min="12555" max="12555" width="3" customWidth="1"/>
    <col min="12556" max="12556" width="12.54296875" customWidth="1"/>
    <col min="12557" max="12558" width="2.54296875" customWidth="1"/>
    <col min="12559" max="12559" width="12" customWidth="1"/>
    <col min="12560" max="12560" width="4.54296875" customWidth="1"/>
    <col min="12561" max="12561" width="10.54296875" customWidth="1"/>
    <col min="12801" max="12801" width="4.54296875" customWidth="1"/>
    <col min="12804" max="12804" width="3.81640625" customWidth="1"/>
    <col min="12805" max="12805" width="6.453125" customWidth="1"/>
    <col min="12807" max="12807" width="2.54296875" customWidth="1"/>
    <col min="12808" max="12808" width="2.453125" customWidth="1"/>
    <col min="12809" max="12809" width="12.1796875" customWidth="1"/>
    <col min="12810" max="12810" width="4.54296875" customWidth="1"/>
    <col min="12811" max="12811" width="3" customWidth="1"/>
    <col min="12812" max="12812" width="12.54296875" customWidth="1"/>
    <col min="12813" max="12814" width="2.54296875" customWidth="1"/>
    <col min="12815" max="12815" width="12" customWidth="1"/>
    <col min="12816" max="12816" width="4.54296875" customWidth="1"/>
    <col min="12817" max="12817" width="10.54296875" customWidth="1"/>
    <col min="13057" max="13057" width="4.54296875" customWidth="1"/>
    <col min="13060" max="13060" width="3.81640625" customWidth="1"/>
    <col min="13061" max="13061" width="6.453125" customWidth="1"/>
    <col min="13063" max="13063" width="2.54296875" customWidth="1"/>
    <col min="13064" max="13064" width="2.453125" customWidth="1"/>
    <col min="13065" max="13065" width="12.1796875" customWidth="1"/>
    <col min="13066" max="13066" width="4.54296875" customWidth="1"/>
    <col min="13067" max="13067" width="3" customWidth="1"/>
    <col min="13068" max="13068" width="12.54296875" customWidth="1"/>
    <col min="13069" max="13070" width="2.54296875" customWidth="1"/>
    <col min="13071" max="13071" width="12" customWidth="1"/>
    <col min="13072" max="13072" width="4.54296875" customWidth="1"/>
    <col min="13073" max="13073" width="10.54296875" customWidth="1"/>
    <col min="13313" max="13313" width="4.54296875" customWidth="1"/>
    <col min="13316" max="13316" width="3.81640625" customWidth="1"/>
    <col min="13317" max="13317" width="6.453125" customWidth="1"/>
    <col min="13319" max="13319" width="2.54296875" customWidth="1"/>
    <col min="13320" max="13320" width="2.453125" customWidth="1"/>
    <col min="13321" max="13321" width="12.1796875" customWidth="1"/>
    <col min="13322" max="13322" width="4.54296875" customWidth="1"/>
    <col min="13323" max="13323" width="3" customWidth="1"/>
    <col min="13324" max="13324" width="12.54296875" customWidth="1"/>
    <col min="13325" max="13326" width="2.54296875" customWidth="1"/>
    <col min="13327" max="13327" width="12" customWidth="1"/>
    <col min="13328" max="13328" width="4.54296875" customWidth="1"/>
    <col min="13329" max="13329" width="10.54296875" customWidth="1"/>
    <col min="13569" max="13569" width="4.54296875" customWidth="1"/>
    <col min="13572" max="13572" width="3.81640625" customWidth="1"/>
    <col min="13573" max="13573" width="6.453125" customWidth="1"/>
    <col min="13575" max="13575" width="2.54296875" customWidth="1"/>
    <col min="13576" max="13576" width="2.453125" customWidth="1"/>
    <col min="13577" max="13577" width="12.1796875" customWidth="1"/>
    <col min="13578" max="13578" width="4.54296875" customWidth="1"/>
    <col min="13579" max="13579" width="3" customWidth="1"/>
    <col min="13580" max="13580" width="12.54296875" customWidth="1"/>
    <col min="13581" max="13582" width="2.54296875" customWidth="1"/>
    <col min="13583" max="13583" width="12" customWidth="1"/>
    <col min="13584" max="13584" width="4.54296875" customWidth="1"/>
    <col min="13585" max="13585" width="10.54296875" customWidth="1"/>
    <col min="13825" max="13825" width="4.54296875" customWidth="1"/>
    <col min="13828" max="13828" width="3.81640625" customWidth="1"/>
    <col min="13829" max="13829" width="6.453125" customWidth="1"/>
    <col min="13831" max="13831" width="2.54296875" customWidth="1"/>
    <col min="13832" max="13832" width="2.453125" customWidth="1"/>
    <col min="13833" max="13833" width="12.1796875" customWidth="1"/>
    <col min="13834" max="13834" width="4.54296875" customWidth="1"/>
    <col min="13835" max="13835" width="3" customWidth="1"/>
    <col min="13836" max="13836" width="12.54296875" customWidth="1"/>
    <col min="13837" max="13838" width="2.54296875" customWidth="1"/>
    <col min="13839" max="13839" width="12" customWidth="1"/>
    <col min="13840" max="13840" width="4.54296875" customWidth="1"/>
    <col min="13841" max="13841" width="10.54296875" customWidth="1"/>
    <col min="14081" max="14081" width="4.54296875" customWidth="1"/>
    <col min="14084" max="14084" width="3.81640625" customWidth="1"/>
    <col min="14085" max="14085" width="6.453125" customWidth="1"/>
    <col min="14087" max="14087" width="2.54296875" customWidth="1"/>
    <col min="14088" max="14088" width="2.453125" customWidth="1"/>
    <col min="14089" max="14089" width="12.1796875" customWidth="1"/>
    <col min="14090" max="14090" width="4.54296875" customWidth="1"/>
    <col min="14091" max="14091" width="3" customWidth="1"/>
    <col min="14092" max="14092" width="12.54296875" customWidth="1"/>
    <col min="14093" max="14094" width="2.54296875" customWidth="1"/>
    <col min="14095" max="14095" width="12" customWidth="1"/>
    <col min="14096" max="14096" width="4.54296875" customWidth="1"/>
    <col min="14097" max="14097" width="10.54296875" customWidth="1"/>
    <col min="14337" max="14337" width="4.54296875" customWidth="1"/>
    <col min="14340" max="14340" width="3.81640625" customWidth="1"/>
    <col min="14341" max="14341" width="6.453125" customWidth="1"/>
    <col min="14343" max="14343" width="2.54296875" customWidth="1"/>
    <col min="14344" max="14344" width="2.453125" customWidth="1"/>
    <col min="14345" max="14345" width="12.1796875" customWidth="1"/>
    <col min="14346" max="14346" width="4.54296875" customWidth="1"/>
    <col min="14347" max="14347" width="3" customWidth="1"/>
    <col min="14348" max="14348" width="12.54296875" customWidth="1"/>
    <col min="14349" max="14350" width="2.54296875" customWidth="1"/>
    <col min="14351" max="14351" width="12" customWidth="1"/>
    <col min="14352" max="14352" width="4.54296875" customWidth="1"/>
    <col min="14353" max="14353" width="10.54296875" customWidth="1"/>
    <col min="14593" max="14593" width="4.54296875" customWidth="1"/>
    <col min="14596" max="14596" width="3.81640625" customWidth="1"/>
    <col min="14597" max="14597" width="6.453125" customWidth="1"/>
    <col min="14599" max="14599" width="2.54296875" customWidth="1"/>
    <col min="14600" max="14600" width="2.453125" customWidth="1"/>
    <col min="14601" max="14601" width="12.1796875" customWidth="1"/>
    <col min="14602" max="14602" width="4.54296875" customWidth="1"/>
    <col min="14603" max="14603" width="3" customWidth="1"/>
    <col min="14604" max="14604" width="12.54296875" customWidth="1"/>
    <col min="14605" max="14606" width="2.54296875" customWidth="1"/>
    <col min="14607" max="14607" width="12" customWidth="1"/>
    <col min="14608" max="14608" width="4.54296875" customWidth="1"/>
    <col min="14609" max="14609" width="10.54296875" customWidth="1"/>
    <col min="14849" max="14849" width="4.54296875" customWidth="1"/>
    <col min="14852" max="14852" width="3.81640625" customWidth="1"/>
    <col min="14853" max="14853" width="6.453125" customWidth="1"/>
    <col min="14855" max="14855" width="2.54296875" customWidth="1"/>
    <col min="14856" max="14856" width="2.453125" customWidth="1"/>
    <col min="14857" max="14857" width="12.1796875" customWidth="1"/>
    <col min="14858" max="14858" width="4.54296875" customWidth="1"/>
    <col min="14859" max="14859" width="3" customWidth="1"/>
    <col min="14860" max="14860" width="12.54296875" customWidth="1"/>
    <col min="14861" max="14862" width="2.54296875" customWidth="1"/>
    <col min="14863" max="14863" width="12" customWidth="1"/>
    <col min="14864" max="14864" width="4.54296875" customWidth="1"/>
    <col min="14865" max="14865" width="10.54296875" customWidth="1"/>
    <col min="15105" max="15105" width="4.54296875" customWidth="1"/>
    <col min="15108" max="15108" width="3.81640625" customWidth="1"/>
    <col min="15109" max="15109" width="6.453125" customWidth="1"/>
    <col min="15111" max="15111" width="2.54296875" customWidth="1"/>
    <col min="15112" max="15112" width="2.453125" customWidth="1"/>
    <col min="15113" max="15113" width="12.1796875" customWidth="1"/>
    <col min="15114" max="15114" width="4.54296875" customWidth="1"/>
    <col min="15115" max="15115" width="3" customWidth="1"/>
    <col min="15116" max="15116" width="12.54296875" customWidth="1"/>
    <col min="15117" max="15118" width="2.54296875" customWidth="1"/>
    <col min="15119" max="15119" width="12" customWidth="1"/>
    <col min="15120" max="15120" width="4.54296875" customWidth="1"/>
    <col min="15121" max="15121" width="10.54296875" customWidth="1"/>
    <col min="15361" max="15361" width="4.54296875" customWidth="1"/>
    <col min="15364" max="15364" width="3.81640625" customWidth="1"/>
    <col min="15365" max="15365" width="6.453125" customWidth="1"/>
    <col min="15367" max="15367" width="2.54296875" customWidth="1"/>
    <col min="15368" max="15368" width="2.453125" customWidth="1"/>
    <col min="15369" max="15369" width="12.1796875" customWidth="1"/>
    <col min="15370" max="15370" width="4.54296875" customWidth="1"/>
    <col min="15371" max="15371" width="3" customWidth="1"/>
    <col min="15372" max="15372" width="12.54296875" customWidth="1"/>
    <col min="15373" max="15374" width="2.54296875" customWidth="1"/>
    <col min="15375" max="15375" width="12" customWidth="1"/>
    <col min="15376" max="15376" width="4.54296875" customWidth="1"/>
    <col min="15377" max="15377" width="10.54296875" customWidth="1"/>
    <col min="15617" max="15617" width="4.54296875" customWidth="1"/>
    <col min="15620" max="15620" width="3.81640625" customWidth="1"/>
    <col min="15621" max="15621" width="6.453125" customWidth="1"/>
    <col min="15623" max="15623" width="2.54296875" customWidth="1"/>
    <col min="15624" max="15624" width="2.453125" customWidth="1"/>
    <col min="15625" max="15625" width="12.1796875" customWidth="1"/>
    <col min="15626" max="15626" width="4.54296875" customWidth="1"/>
    <col min="15627" max="15627" width="3" customWidth="1"/>
    <col min="15628" max="15628" width="12.54296875" customWidth="1"/>
    <col min="15629" max="15630" width="2.54296875" customWidth="1"/>
    <col min="15631" max="15631" width="12" customWidth="1"/>
    <col min="15632" max="15632" width="4.54296875" customWidth="1"/>
    <col min="15633" max="15633" width="10.54296875" customWidth="1"/>
    <col min="15873" max="15873" width="4.54296875" customWidth="1"/>
    <col min="15876" max="15876" width="3.81640625" customWidth="1"/>
    <col min="15877" max="15877" width="6.453125" customWidth="1"/>
    <col min="15879" max="15879" width="2.54296875" customWidth="1"/>
    <col min="15880" max="15880" width="2.453125" customWidth="1"/>
    <col min="15881" max="15881" width="12.1796875" customWidth="1"/>
    <col min="15882" max="15882" width="4.54296875" customWidth="1"/>
    <col min="15883" max="15883" width="3" customWidth="1"/>
    <col min="15884" max="15884" width="12.54296875" customWidth="1"/>
    <col min="15885" max="15886" width="2.54296875" customWidth="1"/>
    <col min="15887" max="15887" width="12" customWidth="1"/>
    <col min="15888" max="15888" width="4.54296875" customWidth="1"/>
    <col min="15889" max="15889" width="10.54296875" customWidth="1"/>
    <col min="16129" max="16129" width="4.54296875" customWidth="1"/>
    <col min="16132" max="16132" width="3.81640625" customWidth="1"/>
    <col min="16133" max="16133" width="6.453125" customWidth="1"/>
    <col min="16135" max="16135" width="2.54296875" customWidth="1"/>
    <col min="16136" max="16136" width="2.453125" customWidth="1"/>
    <col min="16137" max="16137" width="12.1796875" customWidth="1"/>
    <col min="16138" max="16138" width="4.54296875" customWidth="1"/>
    <col min="16139" max="16139" width="3" customWidth="1"/>
    <col min="16140" max="16140" width="12.54296875" customWidth="1"/>
    <col min="16141" max="16142" width="2.54296875" customWidth="1"/>
    <col min="16143" max="16143" width="12" customWidth="1"/>
    <col min="16144" max="16144" width="4.54296875" customWidth="1"/>
    <col min="16145" max="16145" width="10.54296875" customWidth="1"/>
  </cols>
  <sheetData>
    <row r="1" spans="1:27" ht="10" customHeight="1" x14ac:dyDescent="0.25">
      <c r="A1" s="219"/>
      <c r="B1" s="186"/>
      <c r="C1" s="186"/>
      <c r="D1" s="186"/>
      <c r="E1" s="186"/>
      <c r="F1" s="186"/>
      <c r="G1" s="186"/>
      <c r="H1" s="220"/>
      <c r="I1" s="188" t="s">
        <v>133</v>
      </c>
      <c r="J1" s="188"/>
      <c r="K1" s="189"/>
      <c r="L1" s="186"/>
      <c r="M1" s="189"/>
      <c r="N1" s="59"/>
      <c r="O1" s="221" t="str">
        <f>Sheet1!I10</f>
        <v xml:space="preserve"> </v>
      </c>
      <c r="P1" s="222"/>
      <c r="Q1" s="223"/>
      <c r="R1" s="75"/>
      <c r="S1" s="75"/>
      <c r="T1" s="75"/>
      <c r="U1" s="75"/>
      <c r="V1" s="75"/>
      <c r="W1" s="75"/>
      <c r="X1" s="75"/>
      <c r="Y1" s="75"/>
      <c r="Z1" s="75"/>
      <c r="AA1" s="75"/>
    </row>
    <row r="2" spans="1:27" ht="10" customHeight="1" x14ac:dyDescent="0.3">
      <c r="A2" s="224"/>
      <c r="B2" s="77"/>
      <c r="C2" s="77"/>
      <c r="D2" s="77"/>
      <c r="E2" s="77"/>
      <c r="F2" s="77"/>
      <c r="G2" s="77"/>
      <c r="H2" s="77"/>
      <c r="I2" s="77"/>
      <c r="J2" s="77"/>
      <c r="K2" s="77"/>
      <c r="L2" s="77"/>
      <c r="M2" s="77"/>
      <c r="N2" s="225"/>
      <c r="O2" s="226"/>
      <c r="P2" s="224"/>
      <c r="Q2" s="227"/>
      <c r="R2" s="75"/>
      <c r="S2" s="75"/>
      <c r="T2" s="75"/>
      <c r="U2" s="75"/>
      <c r="V2" s="75"/>
      <c r="W2" s="75"/>
      <c r="X2" s="75"/>
      <c r="Y2" s="75"/>
      <c r="Z2" s="75"/>
      <c r="AA2" s="75"/>
    </row>
    <row r="3" spans="1:27" ht="13" x14ac:dyDescent="0.3">
      <c r="A3" s="228"/>
      <c r="B3" s="133" t="s">
        <v>145</v>
      </c>
      <c r="C3" s="94"/>
      <c r="D3" s="94"/>
      <c r="E3" s="77"/>
      <c r="F3" s="156"/>
      <c r="G3" s="94"/>
      <c r="H3" s="77"/>
      <c r="I3" s="77"/>
      <c r="J3" s="77"/>
      <c r="K3" s="77"/>
      <c r="L3" s="77"/>
      <c r="M3" s="77"/>
      <c r="N3" s="229" t="s">
        <v>146</v>
      </c>
      <c r="O3" s="230"/>
      <c r="P3" s="231" t="s">
        <v>147</v>
      </c>
      <c r="Q3" s="232"/>
      <c r="R3" s="75"/>
      <c r="S3" s="75"/>
      <c r="T3" s="75"/>
      <c r="U3" s="75"/>
      <c r="V3" s="75"/>
      <c r="W3" s="75"/>
      <c r="X3" s="75"/>
      <c r="Y3" s="75"/>
      <c r="Z3" s="75"/>
      <c r="AA3" s="75"/>
    </row>
    <row r="4" spans="1:27" ht="10" customHeight="1" x14ac:dyDescent="0.3">
      <c r="A4" s="233"/>
      <c r="B4" s="106"/>
      <c r="C4" s="106"/>
      <c r="D4" s="106"/>
      <c r="E4" s="106"/>
      <c r="F4" s="106"/>
      <c r="G4" s="106"/>
      <c r="H4" s="106"/>
      <c r="I4" s="106"/>
      <c r="J4" s="106"/>
      <c r="K4" s="106"/>
      <c r="L4" s="106"/>
      <c r="M4" s="106"/>
      <c r="N4" s="234" t="s">
        <v>99</v>
      </c>
      <c r="O4" s="235"/>
      <c r="P4" s="233"/>
      <c r="Q4" s="236"/>
      <c r="R4" s="75"/>
      <c r="S4" s="75"/>
      <c r="T4" s="75"/>
      <c r="U4" s="75"/>
      <c r="V4" s="75"/>
      <c r="W4" s="75"/>
      <c r="X4" s="75"/>
      <c r="Y4" s="75"/>
      <c r="Z4" s="75"/>
      <c r="AA4" s="75"/>
    </row>
    <row r="5" spans="1:27" ht="13" x14ac:dyDescent="0.3">
      <c r="A5" s="127" t="s">
        <v>148</v>
      </c>
      <c r="B5" s="133" t="s">
        <v>149</v>
      </c>
      <c r="C5" s="94"/>
      <c r="D5" s="94"/>
      <c r="E5" s="94"/>
      <c r="F5" s="94"/>
      <c r="G5" s="94"/>
      <c r="H5" s="94"/>
      <c r="I5" s="94"/>
      <c r="J5" s="94"/>
      <c r="K5" s="94"/>
      <c r="L5" s="94"/>
      <c r="M5" s="94"/>
      <c r="N5" s="192"/>
      <c r="O5" s="237"/>
      <c r="P5" s="192"/>
      <c r="Q5" s="95"/>
      <c r="R5" s="75"/>
      <c r="S5" s="75"/>
      <c r="T5" s="75"/>
      <c r="U5" s="75"/>
      <c r="V5" s="75"/>
      <c r="W5" s="75"/>
      <c r="X5" s="75"/>
      <c r="Y5" s="75"/>
      <c r="Z5" s="75"/>
      <c r="AA5" s="75"/>
    </row>
    <row r="6" spans="1:27" ht="13" x14ac:dyDescent="0.3">
      <c r="A6" s="134"/>
      <c r="B6" s="163" t="s">
        <v>125</v>
      </c>
      <c r="C6" s="94"/>
      <c r="D6" s="94"/>
      <c r="E6" s="94"/>
      <c r="F6" s="136"/>
      <c r="G6" s="163" t="s">
        <v>150</v>
      </c>
      <c r="H6" s="94"/>
      <c r="I6" s="94"/>
      <c r="J6" s="94"/>
      <c r="K6" s="94"/>
      <c r="L6" s="94"/>
      <c r="M6" s="238"/>
      <c r="N6" s="192"/>
      <c r="O6" s="237"/>
      <c r="P6" s="192"/>
      <c r="Q6" s="95"/>
      <c r="R6" s="75"/>
      <c r="S6" s="75"/>
      <c r="T6" s="75"/>
      <c r="U6" s="75"/>
      <c r="V6" s="75"/>
      <c r="W6" s="75"/>
      <c r="X6" s="75"/>
      <c r="Y6" s="75"/>
      <c r="Z6" s="75"/>
      <c r="AA6" s="75"/>
    </row>
    <row r="7" spans="1:27" ht="13" x14ac:dyDescent="0.3">
      <c r="A7" s="164">
        <v>501</v>
      </c>
      <c r="B7" s="167" t="s">
        <v>70</v>
      </c>
      <c r="C7" s="165"/>
      <c r="D7" s="94"/>
      <c r="E7" s="94"/>
      <c r="F7" s="165"/>
      <c r="G7" s="167"/>
      <c r="H7" s="165"/>
      <c r="I7" s="165"/>
      <c r="J7" s="165"/>
      <c r="K7" s="165"/>
      <c r="L7" s="165"/>
      <c r="M7" s="94"/>
      <c r="N7" s="143" t="s">
        <v>70</v>
      </c>
      <c r="O7" s="239">
        <v>0</v>
      </c>
      <c r="P7" s="143" t="s">
        <v>70</v>
      </c>
      <c r="Q7" s="144"/>
      <c r="R7" s="75"/>
      <c r="S7" s="75"/>
      <c r="T7" s="75"/>
      <c r="U7" s="75"/>
      <c r="V7" s="75"/>
      <c r="W7" s="75"/>
      <c r="X7" s="75"/>
      <c r="Y7" s="75"/>
      <c r="Z7" s="75"/>
      <c r="AA7" s="75"/>
    </row>
    <row r="8" spans="1:27" ht="13" x14ac:dyDescent="0.3">
      <c r="A8" s="164">
        <v>502</v>
      </c>
      <c r="B8" s="165"/>
      <c r="C8" s="165"/>
      <c r="D8" s="94"/>
      <c r="E8" s="94"/>
      <c r="F8" s="165"/>
      <c r="G8" s="165"/>
      <c r="H8" s="165"/>
      <c r="I8" s="165"/>
      <c r="J8" s="165"/>
      <c r="K8" s="165"/>
      <c r="L8" s="165"/>
      <c r="M8" s="94"/>
      <c r="N8" s="177"/>
      <c r="O8" s="240">
        <v>0</v>
      </c>
      <c r="P8" s="177"/>
      <c r="Q8" s="146"/>
      <c r="R8" s="75"/>
      <c r="S8" s="75"/>
      <c r="T8" s="75"/>
      <c r="U8" s="75"/>
      <c r="V8" s="75"/>
      <c r="W8" s="75"/>
      <c r="X8" s="75"/>
      <c r="Y8" s="75"/>
      <c r="Z8" s="75"/>
      <c r="AA8" s="75"/>
    </row>
    <row r="9" spans="1:27" ht="13" x14ac:dyDescent="0.3">
      <c r="A9" s="164">
        <v>503</v>
      </c>
      <c r="B9" s="167" t="s">
        <v>70</v>
      </c>
      <c r="C9" s="165"/>
      <c r="D9" s="94"/>
      <c r="E9" s="94"/>
      <c r="F9" s="165"/>
      <c r="G9" s="167"/>
      <c r="H9" s="165"/>
      <c r="I9" s="165"/>
      <c r="J9" s="165"/>
      <c r="K9" s="165"/>
      <c r="L9" s="165"/>
      <c r="M9" s="94"/>
      <c r="N9" s="177"/>
      <c r="O9" s="240">
        <v>0</v>
      </c>
      <c r="P9" s="177"/>
      <c r="Q9" s="146"/>
      <c r="R9" s="75"/>
      <c r="S9" s="75"/>
      <c r="T9" s="75"/>
      <c r="U9" s="75"/>
      <c r="V9" s="75"/>
      <c r="W9" s="75"/>
      <c r="X9" s="75"/>
      <c r="Y9" s="75"/>
      <c r="Z9" s="75"/>
      <c r="AA9" s="75"/>
    </row>
    <row r="10" spans="1:27" ht="13" x14ac:dyDescent="0.3">
      <c r="A10" s="164">
        <v>504</v>
      </c>
      <c r="B10" s="165"/>
      <c r="C10" s="165"/>
      <c r="D10" s="94"/>
      <c r="E10" s="94"/>
      <c r="F10" s="165"/>
      <c r="G10" s="165"/>
      <c r="H10" s="165"/>
      <c r="I10" s="165"/>
      <c r="J10" s="165"/>
      <c r="K10" s="165"/>
      <c r="L10" s="165"/>
      <c r="M10" s="94"/>
      <c r="N10" s="177"/>
      <c r="O10" s="240">
        <v>0</v>
      </c>
      <c r="P10" s="177"/>
      <c r="Q10" s="146"/>
      <c r="R10" s="75"/>
      <c r="S10" s="75"/>
      <c r="T10" s="75"/>
      <c r="U10" s="75"/>
      <c r="V10" s="75"/>
      <c r="W10" s="75"/>
      <c r="X10" s="75"/>
      <c r="Y10" s="75"/>
      <c r="Z10" s="75"/>
      <c r="AA10" s="75"/>
    </row>
    <row r="11" spans="1:27" ht="13" x14ac:dyDescent="0.3">
      <c r="A11" s="164">
        <v>505</v>
      </c>
      <c r="B11" s="167" t="s">
        <v>70</v>
      </c>
      <c r="C11" s="165"/>
      <c r="D11" s="94"/>
      <c r="E11" s="94"/>
      <c r="F11" s="165"/>
      <c r="G11" s="167"/>
      <c r="H11" s="165"/>
      <c r="I11" s="165"/>
      <c r="J11" s="165"/>
      <c r="K11" s="165"/>
      <c r="L11" s="165"/>
      <c r="M11" s="94"/>
      <c r="N11" s="177"/>
      <c r="O11" s="240">
        <v>0</v>
      </c>
      <c r="P11" s="177"/>
      <c r="Q11" s="146"/>
      <c r="R11" s="75"/>
      <c r="S11" s="75"/>
      <c r="T11" s="75"/>
      <c r="U11" s="75"/>
      <c r="V11" s="75"/>
      <c r="W11" s="75"/>
      <c r="X11" s="75"/>
      <c r="Y11" s="75"/>
      <c r="Z11" s="75"/>
      <c r="AA11" s="75"/>
    </row>
    <row r="12" spans="1:27" ht="13" x14ac:dyDescent="0.3">
      <c r="A12" s="164">
        <v>506</v>
      </c>
      <c r="B12" s="165"/>
      <c r="C12" s="165"/>
      <c r="D12" s="94"/>
      <c r="E12" s="94"/>
      <c r="F12" s="165"/>
      <c r="G12" s="167"/>
      <c r="H12" s="165"/>
      <c r="I12" s="165"/>
      <c r="J12" s="165"/>
      <c r="K12" s="165"/>
      <c r="L12" s="165"/>
      <c r="M12" s="94"/>
      <c r="N12" s="177"/>
      <c r="O12" s="240">
        <v>0</v>
      </c>
      <c r="P12" s="177"/>
      <c r="Q12" s="146"/>
      <c r="R12" s="75"/>
      <c r="S12" s="75"/>
      <c r="T12" s="75"/>
      <c r="U12" s="75"/>
      <c r="V12" s="75"/>
      <c r="W12" s="75"/>
      <c r="X12" s="75"/>
      <c r="Y12" s="75"/>
      <c r="Z12" s="75"/>
      <c r="AA12" s="75"/>
    </row>
    <row r="13" spans="1:27" ht="13" x14ac:dyDescent="0.3">
      <c r="A13" s="164">
        <v>507</v>
      </c>
      <c r="B13" s="167" t="s">
        <v>70</v>
      </c>
      <c r="C13" s="165"/>
      <c r="D13" s="94"/>
      <c r="E13" s="94"/>
      <c r="F13" s="165"/>
      <c r="G13" s="167"/>
      <c r="H13" s="165"/>
      <c r="I13" s="165"/>
      <c r="J13" s="165"/>
      <c r="K13" s="165"/>
      <c r="L13" s="165"/>
      <c r="M13" s="94"/>
      <c r="N13" s="177"/>
      <c r="O13" s="240">
        <v>0</v>
      </c>
      <c r="P13" s="177"/>
      <c r="Q13" s="146"/>
      <c r="R13" s="75"/>
      <c r="S13" s="75"/>
      <c r="T13" s="75"/>
      <c r="U13" s="75"/>
      <c r="V13" s="75"/>
      <c r="W13" s="75"/>
      <c r="X13" s="75"/>
      <c r="Y13" s="75"/>
      <c r="Z13" s="75"/>
      <c r="AA13" s="75"/>
    </row>
    <row r="14" spans="1:27" ht="13" x14ac:dyDescent="0.3">
      <c r="A14" s="164">
        <v>508</v>
      </c>
      <c r="B14" s="167" t="s">
        <v>70</v>
      </c>
      <c r="C14" s="165"/>
      <c r="D14" s="94"/>
      <c r="E14" s="94"/>
      <c r="F14" s="165"/>
      <c r="G14" s="167"/>
      <c r="H14" s="165"/>
      <c r="I14" s="165"/>
      <c r="J14" s="165"/>
      <c r="K14" s="165"/>
      <c r="L14" s="165"/>
      <c r="M14" s="94"/>
      <c r="N14" s="177"/>
      <c r="O14" s="240">
        <v>0</v>
      </c>
      <c r="P14" s="177"/>
      <c r="Q14" s="146"/>
      <c r="R14" s="75"/>
      <c r="S14" s="75"/>
      <c r="T14" s="75"/>
      <c r="U14" s="75"/>
      <c r="V14" s="75"/>
      <c r="W14" s="75"/>
      <c r="X14" s="75"/>
      <c r="Y14" s="75"/>
      <c r="Z14" s="75"/>
      <c r="AA14" s="75"/>
    </row>
    <row r="15" spans="1:27" ht="13" x14ac:dyDescent="0.3">
      <c r="A15" s="164">
        <v>509</v>
      </c>
      <c r="B15" s="165"/>
      <c r="C15" s="165"/>
      <c r="D15" s="94"/>
      <c r="E15" s="94"/>
      <c r="F15" s="165"/>
      <c r="G15" s="165"/>
      <c r="H15" s="165"/>
      <c r="I15" s="165"/>
      <c r="J15" s="165"/>
      <c r="K15" s="165"/>
      <c r="L15" s="165"/>
      <c r="M15" s="77"/>
      <c r="N15" s="198"/>
      <c r="O15" s="240">
        <v>0</v>
      </c>
      <c r="P15" s="177"/>
      <c r="Q15" s="146"/>
      <c r="R15" s="75"/>
      <c r="S15" s="75"/>
      <c r="T15" s="75"/>
      <c r="U15" s="75"/>
      <c r="V15" s="75"/>
      <c r="W15" s="75"/>
      <c r="X15" s="75"/>
      <c r="Y15" s="75"/>
      <c r="Z15" s="75"/>
      <c r="AA15" s="75"/>
    </row>
    <row r="16" spans="1:27" ht="5.15" customHeight="1" x14ac:dyDescent="0.3">
      <c r="A16" s="134"/>
      <c r="B16" s="94"/>
      <c r="C16" s="94"/>
      <c r="D16" s="94"/>
      <c r="E16" s="94"/>
      <c r="F16" s="94"/>
      <c r="G16" s="94"/>
      <c r="H16" s="94"/>
      <c r="I16" s="94"/>
      <c r="J16" s="94"/>
      <c r="K16" s="94"/>
      <c r="L16" s="94"/>
      <c r="M16" s="94"/>
      <c r="N16" s="134"/>
      <c r="O16" s="238"/>
      <c r="P16" s="134"/>
      <c r="Q16" s="147"/>
      <c r="R16" s="75"/>
      <c r="S16" s="75"/>
      <c r="T16" s="75"/>
      <c r="U16" s="75"/>
      <c r="V16" s="75"/>
      <c r="W16" s="75"/>
      <c r="X16" s="75"/>
      <c r="Y16" s="75"/>
      <c r="Z16" s="75"/>
      <c r="AA16" s="75"/>
    </row>
    <row r="17" spans="1:27" ht="11.5" customHeight="1" thickBot="1" x14ac:dyDescent="0.35">
      <c r="A17" s="192"/>
      <c r="B17" s="77"/>
      <c r="C17" s="77"/>
      <c r="D17" s="156" t="s">
        <v>151</v>
      </c>
      <c r="E17" s="79"/>
      <c r="F17" s="79"/>
      <c r="G17" s="79"/>
      <c r="H17" s="79"/>
      <c r="I17" s="79"/>
      <c r="J17" s="79"/>
      <c r="K17" s="79"/>
      <c r="L17" s="79"/>
      <c r="M17" s="79"/>
      <c r="N17" s="169" t="s">
        <v>70</v>
      </c>
      <c r="O17" s="241">
        <f>SUM(O7:O16)</f>
        <v>0</v>
      </c>
      <c r="P17" s="169" t="s">
        <v>70</v>
      </c>
      <c r="Q17" s="170"/>
      <c r="R17" s="75"/>
      <c r="S17" s="75"/>
      <c r="T17" s="75"/>
      <c r="U17" s="75"/>
      <c r="V17" s="75"/>
      <c r="W17" s="75"/>
      <c r="X17" s="75"/>
      <c r="Y17" s="75"/>
      <c r="Z17" s="75"/>
      <c r="AA17" s="75"/>
    </row>
    <row r="18" spans="1:27" ht="13" x14ac:dyDescent="0.3">
      <c r="A18" s="127" t="s">
        <v>152</v>
      </c>
      <c r="B18" s="133" t="s">
        <v>153</v>
      </c>
      <c r="C18" s="94"/>
      <c r="D18" s="94"/>
      <c r="E18" s="94"/>
      <c r="F18" s="94"/>
      <c r="G18" s="94"/>
      <c r="H18" s="94"/>
      <c r="I18" s="94"/>
      <c r="J18" s="94"/>
      <c r="K18" s="94"/>
      <c r="L18" s="94"/>
      <c r="M18" s="94"/>
      <c r="N18" s="134"/>
      <c r="O18" s="147"/>
      <c r="P18" s="134"/>
      <c r="Q18" s="108"/>
      <c r="R18" s="75"/>
      <c r="S18" s="75"/>
      <c r="T18" s="75"/>
      <c r="U18" s="75"/>
      <c r="V18" s="75"/>
      <c r="W18" s="75"/>
      <c r="X18" s="75"/>
      <c r="Y18" s="75"/>
      <c r="Z18" s="75"/>
      <c r="AA18" s="75"/>
    </row>
    <row r="19" spans="1:27" ht="13" x14ac:dyDescent="0.3">
      <c r="A19" s="137" t="s">
        <v>154</v>
      </c>
      <c r="B19" s="133" t="s">
        <v>548</v>
      </c>
      <c r="C19" s="77"/>
      <c r="D19" s="94"/>
      <c r="E19" s="94"/>
      <c r="F19" s="94"/>
      <c r="G19" s="94"/>
      <c r="H19" s="94"/>
      <c r="I19" s="242" t="s">
        <v>70</v>
      </c>
      <c r="J19" s="94"/>
      <c r="K19" s="94"/>
      <c r="L19" s="94"/>
      <c r="M19" s="94"/>
      <c r="N19" s="134"/>
      <c r="O19" s="147"/>
      <c r="P19" s="134"/>
      <c r="Q19" s="108"/>
      <c r="R19" s="75"/>
      <c r="S19" s="75"/>
      <c r="T19" s="75"/>
      <c r="U19" s="75"/>
      <c r="V19" s="75"/>
      <c r="W19" s="75"/>
      <c r="X19" s="75"/>
      <c r="Y19" s="75"/>
      <c r="Z19" s="75"/>
      <c r="AA19" s="75"/>
    </row>
    <row r="20" spans="1:27" ht="13" x14ac:dyDescent="0.3">
      <c r="A20" s="134"/>
      <c r="B20" s="133" t="s">
        <v>155</v>
      </c>
      <c r="C20" s="77"/>
      <c r="D20" s="135" t="s">
        <v>156</v>
      </c>
      <c r="E20" s="86"/>
      <c r="F20" s="86"/>
      <c r="G20" s="94"/>
      <c r="H20" s="94"/>
      <c r="I20" s="94"/>
      <c r="J20" s="94"/>
      <c r="K20" s="135"/>
      <c r="L20" s="89"/>
      <c r="M20" s="94"/>
      <c r="N20" s="134"/>
      <c r="O20" s="147"/>
      <c r="P20" s="134"/>
      <c r="Q20" s="108"/>
      <c r="R20" s="75"/>
      <c r="S20" s="75"/>
      <c r="T20" s="75"/>
      <c r="U20" s="75"/>
      <c r="V20" s="75"/>
      <c r="W20" s="75"/>
      <c r="X20" s="75"/>
      <c r="Y20" s="75"/>
      <c r="Z20" s="75"/>
      <c r="AA20" s="75"/>
    </row>
    <row r="21" spans="1:27" ht="13" x14ac:dyDescent="0.3">
      <c r="A21" s="134"/>
      <c r="B21" s="133" t="s">
        <v>105</v>
      </c>
      <c r="C21" s="94" t="s">
        <v>70</v>
      </c>
      <c r="D21" s="243">
        <v>0</v>
      </c>
      <c r="E21" s="244" t="s">
        <v>106</v>
      </c>
      <c r="F21" s="245">
        <v>0</v>
      </c>
      <c r="G21" s="94"/>
      <c r="H21" s="94"/>
      <c r="I21" s="94"/>
      <c r="J21" s="94"/>
      <c r="K21" s="246"/>
      <c r="L21" s="247"/>
      <c r="M21" s="94"/>
      <c r="N21" s="143" t="s">
        <v>70</v>
      </c>
      <c r="O21" s="248">
        <f>SUM(D21*F21)</f>
        <v>0</v>
      </c>
      <c r="P21" s="143" t="s">
        <v>70</v>
      </c>
      <c r="Q21" s="144"/>
      <c r="R21" s="75"/>
      <c r="S21" s="75"/>
      <c r="T21" s="75"/>
      <c r="U21" s="75"/>
      <c r="V21" s="75"/>
      <c r="W21" s="75"/>
      <c r="X21" s="75"/>
      <c r="Y21" s="75"/>
      <c r="Z21" s="75"/>
      <c r="AA21" s="75"/>
    </row>
    <row r="22" spans="1:27" ht="13" x14ac:dyDescent="0.3">
      <c r="A22" s="134"/>
      <c r="B22" s="133" t="s">
        <v>107</v>
      </c>
      <c r="C22" s="94" t="s">
        <v>70</v>
      </c>
      <c r="D22" s="249">
        <v>0</v>
      </c>
      <c r="E22" s="250" t="s">
        <v>106</v>
      </c>
      <c r="F22" s="251">
        <v>0</v>
      </c>
      <c r="G22" s="94"/>
      <c r="H22" s="94"/>
      <c r="I22" s="94"/>
      <c r="J22" s="94"/>
      <c r="K22" s="246"/>
      <c r="L22" s="247"/>
      <c r="M22" s="94"/>
      <c r="N22" s="252"/>
      <c r="O22" s="248">
        <f t="shared" ref="O22:O28" si="0">SUM(D22*F22)</f>
        <v>0</v>
      </c>
      <c r="P22" s="252"/>
      <c r="Q22" s="146"/>
      <c r="R22" s="75"/>
      <c r="S22" s="75"/>
      <c r="T22" s="75"/>
      <c r="U22" s="75"/>
      <c r="V22" s="75"/>
      <c r="W22" s="75"/>
      <c r="X22" s="75"/>
      <c r="Y22" s="75"/>
      <c r="Z22" s="75"/>
      <c r="AA22" s="75"/>
    </row>
    <row r="23" spans="1:27" ht="13" x14ac:dyDescent="0.3">
      <c r="A23" s="134"/>
      <c r="B23" s="133" t="s">
        <v>108</v>
      </c>
      <c r="C23" s="94" t="s">
        <v>70</v>
      </c>
      <c r="D23" s="249">
        <v>0</v>
      </c>
      <c r="E23" s="250" t="s">
        <v>106</v>
      </c>
      <c r="F23" s="251">
        <v>0</v>
      </c>
      <c r="G23" s="94"/>
      <c r="H23" s="94"/>
      <c r="I23" s="94"/>
      <c r="J23" s="94"/>
      <c r="K23" s="246"/>
      <c r="L23" s="247"/>
      <c r="M23" s="94"/>
      <c r="N23" s="252"/>
      <c r="O23" s="248">
        <f t="shared" si="0"/>
        <v>0</v>
      </c>
      <c r="P23" s="252"/>
      <c r="Q23" s="146"/>
      <c r="R23" s="75"/>
      <c r="S23" s="75"/>
      <c r="T23" s="75"/>
      <c r="U23" s="75"/>
      <c r="V23" s="75"/>
      <c r="W23" s="75"/>
      <c r="X23" s="75"/>
      <c r="Y23" s="75"/>
      <c r="Z23" s="75"/>
      <c r="AA23" s="75"/>
    </row>
    <row r="24" spans="1:27" ht="13" x14ac:dyDescent="0.3">
      <c r="A24" s="134"/>
      <c r="B24" s="133" t="s">
        <v>70</v>
      </c>
      <c r="C24" s="94"/>
      <c r="D24" s="253" t="s">
        <v>70</v>
      </c>
      <c r="E24" s="135" t="s">
        <v>157</v>
      </c>
      <c r="F24" s="247" t="s">
        <v>70</v>
      </c>
      <c r="G24" s="94"/>
      <c r="H24" s="94"/>
      <c r="I24" s="94"/>
      <c r="J24" s="94"/>
      <c r="K24" s="246"/>
      <c r="L24" s="247"/>
      <c r="M24" s="94"/>
      <c r="N24" s="252"/>
      <c r="O24" s="248" t="s">
        <v>70</v>
      </c>
      <c r="P24" s="252"/>
      <c r="Q24" s="146"/>
      <c r="R24" s="75"/>
      <c r="S24" s="75"/>
      <c r="T24" s="75"/>
      <c r="U24" s="75"/>
      <c r="V24" s="75"/>
      <c r="W24" s="75"/>
      <c r="X24" s="75"/>
      <c r="Y24" s="75"/>
      <c r="Z24" s="75"/>
      <c r="AA24" s="75"/>
    </row>
    <row r="25" spans="1:27" ht="13" x14ac:dyDescent="0.3">
      <c r="A25" s="134"/>
      <c r="B25" s="94" t="s">
        <v>158</v>
      </c>
      <c r="C25" s="94"/>
      <c r="D25" s="254">
        <v>0</v>
      </c>
      <c r="E25" s="255" t="s">
        <v>106</v>
      </c>
      <c r="F25" s="245">
        <v>0</v>
      </c>
      <c r="G25" s="94"/>
      <c r="H25" s="94"/>
      <c r="J25" s="94"/>
      <c r="K25" s="246"/>
      <c r="L25" s="247"/>
      <c r="M25" s="94"/>
      <c r="N25" s="143" t="s">
        <v>70</v>
      </c>
      <c r="O25" s="248">
        <f t="shared" si="0"/>
        <v>0</v>
      </c>
      <c r="P25" s="143" t="s">
        <v>70</v>
      </c>
      <c r="Q25" s="144"/>
      <c r="R25" s="75"/>
      <c r="S25" s="75"/>
      <c r="T25" s="75"/>
      <c r="U25" s="75"/>
      <c r="V25" s="75"/>
      <c r="W25" s="75"/>
      <c r="X25" s="75"/>
      <c r="Y25" s="75"/>
      <c r="Z25" s="75"/>
      <c r="AA25" s="75"/>
    </row>
    <row r="26" spans="1:27" ht="13" x14ac:dyDescent="0.3">
      <c r="A26" s="134"/>
      <c r="B26" s="94" t="s">
        <v>159</v>
      </c>
      <c r="C26" s="94"/>
      <c r="D26" s="256">
        <v>0</v>
      </c>
      <c r="E26" s="257" t="s">
        <v>106</v>
      </c>
      <c r="F26" s="251">
        <v>0</v>
      </c>
      <c r="G26" s="94"/>
      <c r="H26" s="94"/>
      <c r="J26" s="94"/>
      <c r="K26" s="246"/>
      <c r="L26" s="247"/>
      <c r="M26" s="94"/>
      <c r="N26" s="252"/>
      <c r="O26" s="248">
        <f t="shared" si="0"/>
        <v>0</v>
      </c>
      <c r="P26" s="252"/>
      <c r="Q26" s="146"/>
      <c r="R26" s="75"/>
      <c r="S26" s="75"/>
      <c r="T26" s="75"/>
      <c r="U26" s="75"/>
      <c r="V26" s="75"/>
      <c r="W26" s="75"/>
      <c r="X26" s="75"/>
      <c r="Y26" s="75"/>
      <c r="Z26" s="75"/>
      <c r="AA26" s="75"/>
    </row>
    <row r="27" spans="1:27" ht="13" x14ac:dyDescent="0.3">
      <c r="A27" s="134"/>
      <c r="B27" s="94" t="s">
        <v>160</v>
      </c>
      <c r="C27" s="94"/>
      <c r="D27" s="256">
        <v>0</v>
      </c>
      <c r="E27" s="257" t="s">
        <v>106</v>
      </c>
      <c r="F27" s="251">
        <v>0</v>
      </c>
      <c r="G27" s="94"/>
      <c r="H27" s="94"/>
      <c r="J27" s="94"/>
      <c r="K27" s="246"/>
      <c r="L27" s="247"/>
      <c r="M27" s="94"/>
      <c r="N27" s="252"/>
      <c r="O27" s="248">
        <f t="shared" si="0"/>
        <v>0</v>
      </c>
      <c r="P27" s="252"/>
      <c r="Q27" s="146"/>
      <c r="R27" s="75"/>
      <c r="S27" s="75"/>
      <c r="T27" s="75"/>
      <c r="U27" s="75"/>
      <c r="V27" s="75"/>
      <c r="W27" s="75"/>
      <c r="X27" s="75"/>
      <c r="Y27" s="75"/>
      <c r="Z27" s="75"/>
      <c r="AA27" s="75"/>
    </row>
    <row r="28" spans="1:27" ht="13" x14ac:dyDescent="0.3">
      <c r="A28" s="134"/>
      <c r="B28" s="94" t="s">
        <v>161</v>
      </c>
      <c r="C28" s="94"/>
      <c r="D28" s="254">
        <v>0</v>
      </c>
      <c r="E28" s="258" t="s">
        <v>106</v>
      </c>
      <c r="F28" s="239">
        <v>0</v>
      </c>
      <c r="G28" s="94"/>
      <c r="H28" s="94"/>
      <c r="J28" s="94"/>
      <c r="K28" s="246"/>
      <c r="L28" s="247"/>
      <c r="M28" s="94"/>
      <c r="N28" s="252"/>
      <c r="O28" s="248">
        <f t="shared" si="0"/>
        <v>0</v>
      </c>
      <c r="P28" s="252"/>
      <c r="Q28" s="146"/>
      <c r="R28" s="75"/>
      <c r="S28" s="75"/>
      <c r="T28" s="75"/>
      <c r="U28" s="75"/>
      <c r="V28" s="75"/>
      <c r="W28" s="75"/>
      <c r="X28" s="75"/>
      <c r="Y28" s="75"/>
      <c r="Z28" s="75"/>
      <c r="AA28" s="75"/>
    </row>
    <row r="29" spans="1:27" ht="12" customHeight="1" x14ac:dyDescent="0.3">
      <c r="A29" s="134"/>
      <c r="B29" s="133"/>
      <c r="C29" s="77"/>
      <c r="D29" s="253"/>
      <c r="E29" s="89"/>
      <c r="F29" s="247"/>
      <c r="G29" s="94"/>
      <c r="H29" s="94"/>
      <c r="I29" s="94"/>
      <c r="J29" s="94"/>
      <c r="K29" s="246"/>
      <c r="L29" s="247"/>
      <c r="M29" s="94"/>
      <c r="N29" s="259"/>
      <c r="O29" s="260"/>
      <c r="P29" s="259"/>
      <c r="Q29" s="147"/>
      <c r="R29" s="75"/>
      <c r="S29" s="75"/>
      <c r="T29" s="75"/>
      <c r="U29" s="75"/>
      <c r="V29" s="75"/>
      <c r="W29" s="75"/>
      <c r="X29" s="75"/>
      <c r="Y29" s="75"/>
      <c r="Z29" s="75"/>
      <c r="AA29" s="75"/>
    </row>
    <row r="30" spans="1:27" ht="13" x14ac:dyDescent="0.3">
      <c r="A30" s="192"/>
      <c r="B30" s="77"/>
      <c r="C30" s="77"/>
      <c r="D30" s="77" t="s">
        <v>162</v>
      </c>
      <c r="E30" s="77"/>
      <c r="F30" s="77"/>
      <c r="G30" s="77"/>
      <c r="H30" s="77"/>
      <c r="I30" s="77"/>
      <c r="J30" s="77"/>
      <c r="K30" s="77"/>
      <c r="L30" s="77"/>
      <c r="M30" s="77"/>
      <c r="N30" s="261"/>
      <c r="O30" s="262">
        <f>SUM(O21:O28)</f>
        <v>0</v>
      </c>
      <c r="P30" s="261"/>
      <c r="Q30" s="262"/>
      <c r="R30" s="75"/>
      <c r="S30" s="75"/>
      <c r="T30" s="75"/>
      <c r="U30" s="75"/>
      <c r="V30" s="75"/>
      <c r="W30" s="75"/>
      <c r="X30" s="75"/>
      <c r="Y30" s="75"/>
      <c r="Z30" s="75"/>
      <c r="AA30" s="75"/>
    </row>
    <row r="31" spans="1:27" ht="13" x14ac:dyDescent="0.3">
      <c r="A31" s="192"/>
      <c r="B31" s="77"/>
      <c r="C31" s="77"/>
      <c r="D31" s="77"/>
      <c r="E31" s="77"/>
      <c r="F31" s="77"/>
      <c r="G31" s="77"/>
      <c r="H31" s="77"/>
      <c r="I31" s="77"/>
      <c r="J31" s="77"/>
      <c r="K31" s="77"/>
      <c r="L31" s="77"/>
      <c r="M31" s="77"/>
      <c r="N31" s="259"/>
      <c r="O31" s="147"/>
      <c r="P31" s="259"/>
      <c r="Q31" s="147"/>
      <c r="R31" s="75"/>
      <c r="S31" s="75"/>
      <c r="T31" s="75"/>
      <c r="U31" s="75"/>
      <c r="V31" s="75"/>
      <c r="W31" s="75"/>
      <c r="X31" s="75"/>
      <c r="Y31" s="75"/>
      <c r="Z31" s="75"/>
      <c r="AA31" s="75"/>
    </row>
    <row r="32" spans="1:27" ht="13" x14ac:dyDescent="0.3">
      <c r="A32" s="137" t="s">
        <v>163</v>
      </c>
      <c r="B32" s="133" t="s">
        <v>550</v>
      </c>
      <c r="C32" s="94"/>
      <c r="D32" s="94"/>
      <c r="E32" s="94"/>
      <c r="F32" s="94"/>
      <c r="G32" s="263"/>
      <c r="H32" s="165"/>
      <c r="I32" s="165"/>
      <c r="J32" s="165"/>
      <c r="K32" s="167"/>
      <c r="L32" s="165"/>
      <c r="M32" s="108"/>
      <c r="N32" s="252"/>
      <c r="O32" s="154">
        <v>0</v>
      </c>
      <c r="P32" s="252"/>
      <c r="Q32" s="146"/>
      <c r="R32" s="75"/>
      <c r="S32" s="75"/>
      <c r="T32" s="75"/>
      <c r="U32" s="75"/>
      <c r="V32" s="75"/>
      <c r="W32" s="75"/>
      <c r="X32" s="75"/>
      <c r="Y32" s="75"/>
      <c r="Z32" s="75"/>
      <c r="AA32" s="75"/>
    </row>
    <row r="33" spans="1:27" ht="13" x14ac:dyDescent="0.3">
      <c r="A33" s="137" t="s">
        <v>164</v>
      </c>
      <c r="B33" s="133" t="s">
        <v>551</v>
      </c>
      <c r="C33" s="94"/>
      <c r="D33" s="94"/>
      <c r="E33" s="264"/>
      <c r="F33" s="167"/>
      <c r="G33" s="165"/>
      <c r="H33" s="165"/>
      <c r="I33" s="165"/>
      <c r="J33" s="165"/>
      <c r="K33" s="165"/>
      <c r="L33" s="165"/>
      <c r="M33" s="108"/>
      <c r="N33" s="252"/>
      <c r="O33" s="154">
        <v>0</v>
      </c>
      <c r="P33" s="252"/>
      <c r="Q33" s="146"/>
      <c r="R33" s="75"/>
      <c r="S33" s="75"/>
      <c r="T33" s="75"/>
      <c r="U33" s="75"/>
      <c r="V33" s="75"/>
      <c r="W33" s="75"/>
      <c r="X33" s="75"/>
      <c r="Y33" s="75"/>
      <c r="Z33" s="75"/>
      <c r="AA33" s="75"/>
    </row>
    <row r="34" spans="1:27" ht="13" x14ac:dyDescent="0.3">
      <c r="A34" s="137" t="s">
        <v>165</v>
      </c>
      <c r="B34" s="133" t="s">
        <v>552</v>
      </c>
      <c r="C34" s="94"/>
      <c r="D34" s="94"/>
      <c r="E34" s="165"/>
      <c r="F34" s="167"/>
      <c r="G34" s="165"/>
      <c r="H34" s="165"/>
      <c r="I34" s="165"/>
      <c r="J34" s="165"/>
      <c r="K34" s="165"/>
      <c r="L34" s="165"/>
      <c r="M34" s="108"/>
      <c r="N34" s="252"/>
      <c r="O34" s="154">
        <v>0</v>
      </c>
      <c r="P34" s="252"/>
      <c r="Q34" s="146"/>
      <c r="R34" s="75"/>
      <c r="S34" s="75"/>
      <c r="T34" s="75"/>
      <c r="U34" s="75"/>
      <c r="V34" s="75"/>
      <c r="W34" s="75"/>
      <c r="X34" s="75"/>
      <c r="Y34" s="75"/>
      <c r="Z34" s="75"/>
      <c r="AA34" s="75"/>
    </row>
    <row r="35" spans="1:27" ht="13" x14ac:dyDescent="0.3">
      <c r="A35" s="137" t="s">
        <v>166</v>
      </c>
      <c r="B35" s="133" t="s">
        <v>553</v>
      </c>
      <c r="C35" s="94"/>
      <c r="D35" s="77"/>
      <c r="E35" s="167"/>
      <c r="F35" s="165"/>
      <c r="G35" s="165"/>
      <c r="H35" s="165"/>
      <c r="I35" s="165"/>
      <c r="J35" s="165"/>
      <c r="K35" s="165"/>
      <c r="L35" s="165"/>
      <c r="M35" s="108"/>
      <c r="N35" s="252"/>
      <c r="O35" s="154">
        <v>0</v>
      </c>
      <c r="P35" s="252"/>
      <c r="Q35" s="146"/>
      <c r="R35" s="75"/>
      <c r="S35" s="75"/>
      <c r="T35" s="75"/>
      <c r="U35" s="75"/>
      <c r="V35" s="75"/>
      <c r="W35" s="75"/>
      <c r="X35" s="75"/>
      <c r="Y35" s="75"/>
      <c r="Z35" s="75"/>
      <c r="AA35" s="75"/>
    </row>
    <row r="36" spans="1:27" ht="13" x14ac:dyDescent="0.3">
      <c r="A36" s="137">
        <v>606</v>
      </c>
      <c r="B36" s="133" t="s">
        <v>549</v>
      </c>
      <c r="C36" s="94"/>
      <c r="D36" s="94"/>
      <c r="E36" s="165"/>
      <c r="F36" s="167" t="s">
        <v>167</v>
      </c>
      <c r="G36" s="165"/>
      <c r="H36" s="165"/>
      <c r="I36" s="165"/>
      <c r="J36" s="165"/>
      <c r="K36" s="165"/>
      <c r="L36" s="165"/>
      <c r="M36" s="108"/>
      <c r="N36" s="252"/>
      <c r="O36" s="154">
        <v>0</v>
      </c>
      <c r="P36" s="252"/>
      <c r="Q36" s="146"/>
      <c r="R36" s="75"/>
      <c r="S36" s="75"/>
      <c r="T36" s="75"/>
      <c r="U36" s="75"/>
      <c r="V36" s="75"/>
      <c r="W36" s="75"/>
      <c r="X36" s="75"/>
      <c r="Y36" s="75"/>
      <c r="Z36" s="75"/>
      <c r="AA36" s="75"/>
    </row>
    <row r="37" spans="1:27" ht="13" x14ac:dyDescent="0.3">
      <c r="A37" s="137">
        <v>607</v>
      </c>
      <c r="B37" s="265" t="s">
        <v>549</v>
      </c>
      <c r="C37" s="266"/>
      <c r="D37" s="266"/>
      <c r="E37" s="165"/>
      <c r="F37" s="167"/>
      <c r="G37" s="165"/>
      <c r="H37" s="165"/>
      <c r="I37" s="165"/>
      <c r="J37" s="165"/>
      <c r="K37" s="165"/>
      <c r="L37" s="165"/>
      <c r="M37" s="108"/>
      <c r="N37" s="252"/>
      <c r="O37" s="154">
        <v>0</v>
      </c>
      <c r="P37" s="252"/>
      <c r="Q37" s="146"/>
      <c r="R37" s="75"/>
      <c r="S37" s="75"/>
      <c r="T37" s="75"/>
      <c r="U37" s="75"/>
      <c r="V37" s="75"/>
      <c r="W37" s="75"/>
      <c r="X37" s="75"/>
      <c r="Y37" s="75"/>
      <c r="Z37" s="75"/>
      <c r="AA37" s="75"/>
    </row>
    <row r="38" spans="1:27" ht="13" x14ac:dyDescent="0.3">
      <c r="A38" s="137">
        <v>608</v>
      </c>
      <c r="B38" s="133" t="s">
        <v>554</v>
      </c>
      <c r="C38" s="266"/>
      <c r="D38" s="266"/>
      <c r="E38" s="165"/>
      <c r="F38" s="165"/>
      <c r="G38" s="165"/>
      <c r="H38" s="165"/>
      <c r="I38" s="165"/>
      <c r="J38" s="165"/>
      <c r="K38" s="165"/>
      <c r="L38" s="165"/>
      <c r="M38" s="108"/>
      <c r="N38" s="252"/>
      <c r="O38" s="154">
        <v>0</v>
      </c>
      <c r="P38" s="252"/>
      <c r="Q38" s="146"/>
      <c r="R38" s="75"/>
      <c r="S38" s="75"/>
      <c r="T38" s="75"/>
      <c r="U38" s="75"/>
      <c r="V38" s="75"/>
      <c r="W38" s="75"/>
      <c r="X38" s="75"/>
      <c r="Y38" s="75"/>
      <c r="Z38" s="75"/>
      <c r="AA38" s="75"/>
    </row>
    <row r="39" spans="1:27" ht="13" x14ac:dyDescent="0.3">
      <c r="A39" s="137">
        <v>609</v>
      </c>
      <c r="B39" s="133" t="s">
        <v>547</v>
      </c>
      <c r="C39" s="266"/>
      <c r="D39" s="266"/>
      <c r="E39" s="165"/>
      <c r="F39" s="165"/>
      <c r="G39" s="165"/>
      <c r="H39" s="165"/>
      <c r="I39" s="165"/>
      <c r="J39" s="165"/>
      <c r="K39" s="165"/>
      <c r="L39" s="165"/>
      <c r="M39" s="108"/>
      <c r="N39" s="252"/>
      <c r="O39" s="154">
        <v>0</v>
      </c>
      <c r="P39" s="252"/>
      <c r="Q39" s="146"/>
      <c r="R39" s="75"/>
      <c r="S39" s="75"/>
      <c r="T39" s="75"/>
      <c r="U39" s="75"/>
      <c r="V39" s="75"/>
      <c r="W39" s="75"/>
      <c r="X39" s="75"/>
      <c r="Y39" s="75"/>
      <c r="Z39" s="75"/>
      <c r="AA39" s="75"/>
    </row>
    <row r="40" spans="1:27" ht="13" x14ac:dyDescent="0.3">
      <c r="A40" s="137">
        <v>610</v>
      </c>
      <c r="B40" s="133" t="s">
        <v>547</v>
      </c>
      <c r="C40" s="266"/>
      <c r="D40" s="266"/>
      <c r="E40" s="165"/>
      <c r="F40" s="165"/>
      <c r="G40" s="165"/>
      <c r="H40" s="165"/>
      <c r="I40" s="165"/>
      <c r="J40" s="165"/>
      <c r="K40" s="165"/>
      <c r="L40" s="165"/>
      <c r="M40" s="108"/>
      <c r="N40" s="252"/>
      <c r="O40" s="154">
        <v>0</v>
      </c>
      <c r="P40" s="252"/>
      <c r="Q40" s="146"/>
      <c r="R40" s="75"/>
      <c r="S40" s="75"/>
      <c r="T40" s="75"/>
      <c r="U40" s="75"/>
      <c r="V40" s="75"/>
      <c r="W40" s="75"/>
      <c r="X40" s="75"/>
      <c r="Y40" s="75"/>
      <c r="Z40" s="75"/>
      <c r="AA40" s="75"/>
    </row>
    <row r="41" spans="1:27" ht="13" x14ac:dyDescent="0.3">
      <c r="A41" s="137">
        <v>611</v>
      </c>
      <c r="B41" s="133" t="s">
        <v>547</v>
      </c>
      <c r="C41" s="266"/>
      <c r="D41" s="266"/>
      <c r="E41" s="165"/>
      <c r="F41" s="165"/>
      <c r="G41" s="165"/>
      <c r="H41" s="165"/>
      <c r="I41" s="165"/>
      <c r="J41" s="165"/>
      <c r="K41" s="165"/>
      <c r="L41" s="165"/>
      <c r="M41" s="108"/>
      <c r="N41" s="252"/>
      <c r="O41" s="154">
        <v>0</v>
      </c>
      <c r="P41" s="252"/>
      <c r="Q41" s="146"/>
      <c r="R41" s="75"/>
      <c r="S41" s="75"/>
      <c r="T41" s="75"/>
      <c r="U41" s="75"/>
      <c r="V41" s="75"/>
      <c r="W41" s="75"/>
      <c r="X41" s="75"/>
      <c r="Y41" s="75"/>
      <c r="Z41" s="75"/>
      <c r="AA41" s="75"/>
    </row>
    <row r="42" spans="1:27" ht="13" x14ac:dyDescent="0.3">
      <c r="A42" s="137">
        <v>612</v>
      </c>
      <c r="B42" s="133" t="s">
        <v>555</v>
      </c>
      <c r="C42" s="266"/>
      <c r="D42" s="266"/>
      <c r="E42" s="267"/>
      <c r="F42" s="267"/>
      <c r="G42" s="267"/>
      <c r="H42" s="267"/>
      <c r="I42" s="267"/>
      <c r="J42" s="267"/>
      <c r="K42" s="267"/>
      <c r="L42" s="267"/>
      <c r="M42" s="94"/>
      <c r="N42" s="268"/>
      <c r="O42" s="269">
        <v>0</v>
      </c>
      <c r="P42" s="268"/>
      <c r="Q42" s="270"/>
      <c r="R42" s="75"/>
      <c r="S42" s="75"/>
      <c r="T42" s="75"/>
      <c r="U42" s="75"/>
      <c r="V42" s="75"/>
      <c r="W42" s="75"/>
      <c r="X42" s="75"/>
      <c r="Y42" s="75"/>
      <c r="Z42" s="75"/>
      <c r="AA42" s="75"/>
    </row>
    <row r="43" spans="1:27" ht="13" x14ac:dyDescent="0.3">
      <c r="A43" s="137">
        <v>613</v>
      </c>
      <c r="B43" s="133" t="s">
        <v>556</v>
      </c>
      <c r="C43" s="266"/>
      <c r="D43" s="266"/>
      <c r="E43" s="267"/>
      <c r="F43" s="267"/>
      <c r="G43" s="267"/>
      <c r="H43" s="267"/>
      <c r="I43" s="267"/>
      <c r="J43" s="267"/>
      <c r="K43" s="267"/>
      <c r="L43" s="267"/>
      <c r="M43" s="94"/>
      <c r="N43" s="268"/>
      <c r="O43" s="269">
        <v>0</v>
      </c>
      <c r="P43" s="268"/>
      <c r="Q43" s="270"/>
      <c r="R43" s="75"/>
      <c r="S43" s="75"/>
      <c r="T43" s="75"/>
      <c r="U43" s="75"/>
      <c r="V43" s="75"/>
      <c r="W43" s="75"/>
      <c r="X43" s="75"/>
      <c r="Y43" s="75"/>
      <c r="Z43" s="75"/>
      <c r="AA43" s="75"/>
    </row>
    <row r="44" spans="1:27" ht="13" x14ac:dyDescent="0.3">
      <c r="A44" s="137">
        <v>614</v>
      </c>
      <c r="B44" s="133" t="s">
        <v>547</v>
      </c>
      <c r="C44" s="266"/>
      <c r="D44" s="266"/>
      <c r="E44" s="267"/>
      <c r="F44" s="267"/>
      <c r="G44" s="267"/>
      <c r="H44" s="267"/>
      <c r="I44" s="267"/>
      <c r="J44" s="267"/>
      <c r="K44" s="267"/>
      <c r="L44" s="267"/>
      <c r="M44" s="94"/>
      <c r="N44" s="268"/>
      <c r="O44" s="269">
        <v>0</v>
      </c>
      <c r="P44" s="268"/>
      <c r="Q44" s="270"/>
      <c r="R44" s="75"/>
      <c r="S44" s="75"/>
      <c r="T44" s="75"/>
      <c r="U44" s="75"/>
      <c r="V44" s="75"/>
      <c r="W44" s="75"/>
      <c r="X44" s="75"/>
      <c r="Y44" s="75"/>
      <c r="Z44" s="75"/>
      <c r="AA44" s="75"/>
    </row>
    <row r="45" spans="1:27" ht="13" x14ac:dyDescent="0.3">
      <c r="A45" s="137">
        <v>615</v>
      </c>
      <c r="B45" s="133" t="s">
        <v>557</v>
      </c>
      <c r="C45" s="266"/>
      <c r="D45" s="266"/>
      <c r="E45" s="267"/>
      <c r="F45" s="267"/>
      <c r="G45" s="267"/>
      <c r="H45" s="267"/>
      <c r="I45" s="267"/>
      <c r="J45" s="267"/>
      <c r="K45" s="267"/>
      <c r="L45" s="267"/>
      <c r="M45" s="94"/>
      <c r="N45" s="268"/>
      <c r="O45" s="269">
        <v>0</v>
      </c>
      <c r="P45" s="268"/>
      <c r="Q45" s="270"/>
      <c r="R45" s="75"/>
      <c r="S45" s="75"/>
      <c r="T45" s="75"/>
      <c r="U45" s="75"/>
      <c r="V45" s="75"/>
      <c r="W45" s="75"/>
      <c r="X45" s="75"/>
      <c r="Y45" s="75"/>
      <c r="Z45" s="75"/>
      <c r="AA45" s="75"/>
    </row>
    <row r="46" spans="1:27" ht="13" x14ac:dyDescent="0.3">
      <c r="A46" s="137">
        <v>615</v>
      </c>
      <c r="B46" s="133" t="s">
        <v>558</v>
      </c>
      <c r="C46" s="266"/>
      <c r="D46" s="266"/>
      <c r="E46" s="267"/>
      <c r="F46" s="267"/>
      <c r="G46" s="267"/>
      <c r="H46" s="267"/>
      <c r="I46" s="267"/>
      <c r="J46" s="267"/>
      <c r="K46" s="267"/>
      <c r="L46" s="267"/>
      <c r="M46" s="94"/>
      <c r="N46" s="268"/>
      <c r="O46" s="269">
        <v>0</v>
      </c>
      <c r="P46" s="268"/>
      <c r="Q46" s="270"/>
      <c r="R46" s="75"/>
      <c r="S46" s="75"/>
      <c r="T46" s="75"/>
      <c r="U46" s="75"/>
      <c r="V46" s="75"/>
      <c r="W46" s="75"/>
      <c r="X46" s="75"/>
      <c r="Y46" s="75"/>
      <c r="Z46" s="75"/>
      <c r="AA46" s="75"/>
    </row>
    <row r="47" spans="1:27" ht="13.5" thickBot="1" x14ac:dyDescent="0.35">
      <c r="A47" s="192"/>
      <c r="B47" s="77"/>
      <c r="C47" s="77"/>
      <c r="D47" s="156" t="s">
        <v>168</v>
      </c>
      <c r="E47" s="79"/>
      <c r="F47" s="79"/>
      <c r="G47" s="79"/>
      <c r="H47" s="79"/>
      <c r="I47" s="79"/>
      <c r="J47" s="79"/>
      <c r="K47" s="79"/>
      <c r="L47" s="79"/>
      <c r="M47" s="79"/>
      <c r="N47" s="169" t="s">
        <v>70</v>
      </c>
      <c r="O47" s="170">
        <f>SUM(O29:O46)</f>
        <v>0</v>
      </c>
      <c r="P47" s="169" t="s">
        <v>70</v>
      </c>
      <c r="Q47" s="170"/>
      <c r="R47" s="75"/>
      <c r="S47" s="75"/>
      <c r="T47" s="75"/>
      <c r="U47" s="75"/>
      <c r="V47" s="75"/>
      <c r="W47" s="75"/>
      <c r="X47" s="75"/>
      <c r="Y47" s="75"/>
      <c r="Z47" s="75"/>
      <c r="AA47" s="75"/>
    </row>
    <row r="48" spans="1:27" ht="13" x14ac:dyDescent="0.3">
      <c r="A48" s="127" t="s">
        <v>169</v>
      </c>
      <c r="B48" s="133" t="s">
        <v>170</v>
      </c>
      <c r="C48" s="94"/>
      <c r="D48" s="94"/>
      <c r="E48" s="94"/>
      <c r="F48" s="94"/>
      <c r="G48" s="94"/>
      <c r="H48" s="94"/>
      <c r="I48" s="94"/>
      <c r="J48" s="94"/>
      <c r="K48" s="94"/>
      <c r="L48" s="94"/>
      <c r="M48" s="94"/>
      <c r="N48" s="134"/>
      <c r="O48" s="147"/>
      <c r="P48" s="134"/>
      <c r="Q48" s="108"/>
      <c r="R48" s="75"/>
      <c r="S48" s="75"/>
      <c r="T48" s="75"/>
      <c r="U48" s="75"/>
      <c r="V48" s="75"/>
      <c r="W48" s="75"/>
      <c r="X48" s="75"/>
      <c r="Y48" s="75"/>
      <c r="Z48" s="75"/>
      <c r="AA48" s="75"/>
    </row>
    <row r="49" spans="1:27" ht="13" x14ac:dyDescent="0.3">
      <c r="A49" s="137" t="s">
        <v>171</v>
      </c>
      <c r="B49" s="133" t="s">
        <v>559</v>
      </c>
      <c r="C49" s="94"/>
      <c r="D49" s="77"/>
      <c r="E49" s="165"/>
      <c r="F49" s="165"/>
      <c r="G49" s="165"/>
      <c r="H49" s="165"/>
      <c r="I49" s="165"/>
      <c r="J49" s="165"/>
      <c r="K49" s="165"/>
      <c r="L49" s="165"/>
      <c r="M49" s="108"/>
      <c r="N49" s="145" t="s">
        <v>70</v>
      </c>
      <c r="O49" s="142">
        <v>0</v>
      </c>
      <c r="P49" s="143" t="s">
        <v>70</v>
      </c>
      <c r="Q49" s="144"/>
      <c r="R49" s="75"/>
      <c r="S49" s="75"/>
      <c r="T49" s="75"/>
      <c r="U49" s="75"/>
      <c r="V49" s="75"/>
      <c r="W49" s="75"/>
      <c r="X49" s="75"/>
      <c r="Y49" s="75"/>
      <c r="Z49" s="75"/>
      <c r="AA49" s="75"/>
    </row>
    <row r="50" spans="1:27" ht="13" x14ac:dyDescent="0.3">
      <c r="A50" s="137" t="s">
        <v>172</v>
      </c>
      <c r="B50" s="133" t="s">
        <v>560</v>
      </c>
      <c r="C50" s="94"/>
      <c r="D50" s="77"/>
      <c r="E50" s="167"/>
      <c r="F50" s="167" t="s">
        <v>70</v>
      </c>
      <c r="G50" s="165"/>
      <c r="H50" s="165"/>
      <c r="I50" s="165"/>
      <c r="J50" s="165"/>
      <c r="K50" s="165"/>
      <c r="L50" s="165"/>
      <c r="M50" s="108"/>
      <c r="N50" s="177"/>
      <c r="O50" s="154">
        <v>0</v>
      </c>
      <c r="P50" s="177"/>
      <c r="Q50" s="207"/>
      <c r="R50" s="75"/>
      <c r="S50" s="75"/>
      <c r="T50" s="75"/>
      <c r="U50" s="75"/>
      <c r="V50" s="75"/>
      <c r="W50" s="75"/>
      <c r="X50" s="75"/>
      <c r="Y50" s="75"/>
      <c r="Z50" s="75"/>
      <c r="AA50" s="75"/>
    </row>
    <row r="51" spans="1:27" ht="13" x14ac:dyDescent="0.3">
      <c r="A51" s="137" t="s">
        <v>173</v>
      </c>
      <c r="B51" s="133" t="s">
        <v>561</v>
      </c>
      <c r="C51" s="77"/>
      <c r="D51" s="77"/>
      <c r="E51" s="77"/>
      <c r="F51" s="271" t="s">
        <v>103</v>
      </c>
      <c r="G51" s="517">
        <v>0</v>
      </c>
      <c r="H51" s="517"/>
      <c r="I51" s="272" t="s">
        <v>104</v>
      </c>
      <c r="J51" s="272"/>
      <c r="K51" s="518">
        <v>0</v>
      </c>
      <c r="L51" s="519"/>
      <c r="M51" s="108"/>
      <c r="N51" s="177"/>
      <c r="O51" s="154">
        <v>0</v>
      </c>
      <c r="P51" s="177"/>
      <c r="Q51" s="207"/>
      <c r="R51" s="75"/>
      <c r="S51" s="75"/>
      <c r="T51" s="75"/>
      <c r="U51" s="75"/>
      <c r="V51" s="75"/>
      <c r="W51" s="75"/>
      <c r="X51" s="75"/>
      <c r="Y51" s="75"/>
      <c r="Z51" s="75"/>
      <c r="AA51" s="75"/>
    </row>
    <row r="52" spans="1:27" ht="13" x14ac:dyDescent="0.3">
      <c r="A52" s="137" t="s">
        <v>174</v>
      </c>
      <c r="B52" s="133" t="s">
        <v>562</v>
      </c>
      <c r="C52" s="273"/>
      <c r="D52" s="273"/>
      <c r="E52" s="266"/>
      <c r="F52" s="165"/>
      <c r="G52" s="165"/>
      <c r="H52" s="165"/>
      <c r="I52" s="165"/>
      <c r="J52" s="165"/>
      <c r="K52" s="165"/>
      <c r="L52" s="165"/>
      <c r="M52" s="108"/>
      <c r="N52" s="177"/>
      <c r="O52" s="154">
        <v>0</v>
      </c>
      <c r="P52" s="177"/>
      <c r="Q52" s="207"/>
      <c r="R52" s="75"/>
      <c r="S52" s="75"/>
      <c r="T52" s="75"/>
      <c r="U52" s="75"/>
      <c r="V52" s="75"/>
      <c r="W52" s="75"/>
      <c r="X52" s="75"/>
      <c r="Y52" s="75"/>
      <c r="Z52" s="75"/>
      <c r="AA52" s="75"/>
    </row>
    <row r="53" spans="1:27" ht="13" x14ac:dyDescent="0.3">
      <c r="A53" s="137">
        <v>705</v>
      </c>
      <c r="B53" s="133" t="s">
        <v>563</v>
      </c>
      <c r="C53" s="273"/>
      <c r="D53" s="273"/>
      <c r="E53" s="266"/>
      <c r="F53" s="267"/>
      <c r="G53" s="267"/>
      <c r="H53" s="267"/>
      <c r="I53" s="267"/>
      <c r="J53" s="267"/>
      <c r="K53" s="267"/>
      <c r="L53" s="267"/>
      <c r="M53" s="108"/>
      <c r="N53" s="274"/>
      <c r="O53" s="269">
        <v>0</v>
      </c>
      <c r="P53" s="274"/>
      <c r="Q53" s="275"/>
      <c r="R53" s="75"/>
      <c r="S53" s="75"/>
      <c r="T53" s="75"/>
      <c r="U53" s="75"/>
      <c r="V53" s="75"/>
      <c r="W53" s="75"/>
      <c r="X53" s="75"/>
      <c r="Y53" s="75"/>
      <c r="Z53" s="75"/>
      <c r="AA53" s="75"/>
    </row>
    <row r="54" spans="1:27" ht="13" x14ac:dyDescent="0.3">
      <c r="A54" s="137">
        <v>706</v>
      </c>
      <c r="B54" s="133" t="s">
        <v>564</v>
      </c>
      <c r="C54" s="273"/>
      <c r="D54" s="273"/>
      <c r="E54" s="266"/>
      <c r="F54" s="267"/>
      <c r="G54" s="267"/>
      <c r="H54" s="267"/>
      <c r="I54" s="267"/>
      <c r="J54" s="267"/>
      <c r="K54" s="267"/>
      <c r="L54" s="267"/>
      <c r="M54" s="108"/>
      <c r="N54" s="274"/>
      <c r="O54" s="269">
        <v>0</v>
      </c>
      <c r="P54" s="274"/>
      <c r="Q54" s="275"/>
      <c r="R54" s="75"/>
      <c r="S54" s="75"/>
      <c r="T54" s="75"/>
      <c r="U54" s="75"/>
      <c r="V54" s="75"/>
      <c r="W54" s="75"/>
      <c r="X54" s="75"/>
      <c r="Y54" s="75"/>
      <c r="Z54" s="75"/>
      <c r="AA54" s="75"/>
    </row>
    <row r="55" spans="1:27" ht="13" x14ac:dyDescent="0.3">
      <c r="A55" s="137">
        <v>707</v>
      </c>
      <c r="B55" s="133" t="s">
        <v>565</v>
      </c>
      <c r="C55" s="273"/>
      <c r="D55" s="273"/>
      <c r="E55" s="266"/>
      <c r="F55" s="267"/>
      <c r="G55" s="267"/>
      <c r="H55" s="267"/>
      <c r="I55" s="267"/>
      <c r="J55" s="267"/>
      <c r="K55" s="267"/>
      <c r="L55" s="267"/>
      <c r="M55" s="108"/>
      <c r="N55" s="274"/>
      <c r="O55" s="269">
        <v>0</v>
      </c>
      <c r="P55" s="274"/>
      <c r="Q55" s="275"/>
      <c r="R55" s="75"/>
      <c r="S55" s="75"/>
      <c r="T55" s="75"/>
      <c r="U55" s="75"/>
      <c r="V55" s="75"/>
      <c r="W55" s="75"/>
      <c r="X55" s="75"/>
      <c r="Y55" s="75"/>
      <c r="Z55" s="75"/>
      <c r="AA55" s="75"/>
    </row>
    <row r="56" spans="1:27" ht="13" x14ac:dyDescent="0.3">
      <c r="A56" s="137">
        <v>708</v>
      </c>
      <c r="B56" s="133" t="s">
        <v>566</v>
      </c>
      <c r="C56" s="273"/>
      <c r="D56" s="273"/>
      <c r="E56" s="266"/>
      <c r="F56" s="267"/>
      <c r="G56" s="267"/>
      <c r="H56" s="267"/>
      <c r="I56" s="267"/>
      <c r="J56" s="267"/>
      <c r="K56" s="267"/>
      <c r="L56" s="267"/>
      <c r="M56" s="108"/>
      <c r="N56" s="274"/>
      <c r="O56" s="269">
        <v>0</v>
      </c>
      <c r="P56" s="274"/>
      <c r="Q56" s="275"/>
      <c r="R56" s="75"/>
      <c r="S56" s="75"/>
      <c r="T56" s="75"/>
      <c r="U56" s="75"/>
      <c r="V56" s="75"/>
      <c r="W56" s="75"/>
      <c r="X56" s="75"/>
      <c r="Y56" s="75"/>
      <c r="Z56" s="75"/>
      <c r="AA56" s="75"/>
    </row>
    <row r="57" spans="1:27" ht="13" x14ac:dyDescent="0.3">
      <c r="A57" s="137">
        <v>709</v>
      </c>
      <c r="B57" s="133" t="s">
        <v>567</v>
      </c>
      <c r="C57" s="273"/>
      <c r="D57" s="273"/>
      <c r="E57" s="266"/>
      <c r="F57" s="267"/>
      <c r="G57" s="267"/>
      <c r="H57" s="267"/>
      <c r="I57" s="267"/>
      <c r="J57" s="267"/>
      <c r="K57" s="267"/>
      <c r="L57" s="267"/>
      <c r="M57" s="108"/>
      <c r="N57" s="274"/>
      <c r="O57" s="269">
        <v>0</v>
      </c>
      <c r="P57" s="274"/>
      <c r="Q57" s="275"/>
      <c r="R57" s="75"/>
      <c r="S57" s="75"/>
      <c r="T57" s="75"/>
      <c r="U57" s="75"/>
      <c r="V57" s="75"/>
      <c r="W57" s="75"/>
      <c r="X57" s="75"/>
      <c r="Y57" s="75"/>
      <c r="Z57" s="75"/>
      <c r="AA57" s="75"/>
    </row>
    <row r="58" spans="1:27" ht="13.5" thickBot="1" x14ac:dyDescent="0.35">
      <c r="A58" s="192"/>
      <c r="B58" s="77"/>
      <c r="C58" s="77"/>
      <c r="D58" s="156" t="s">
        <v>175</v>
      </c>
      <c r="E58" s="79"/>
      <c r="F58" s="79"/>
      <c r="G58" s="79"/>
      <c r="H58" s="79"/>
      <c r="I58" s="79"/>
      <c r="J58" s="79"/>
      <c r="K58" s="79"/>
      <c r="L58" s="79"/>
      <c r="M58" s="108"/>
      <c r="N58" s="276"/>
      <c r="O58" s="170">
        <f>SUM(O49:O57)</f>
        <v>0</v>
      </c>
      <c r="P58" s="276"/>
      <c r="Q58" s="170"/>
      <c r="R58" s="75"/>
      <c r="S58" s="75"/>
      <c r="T58" s="75"/>
      <c r="U58" s="75"/>
      <c r="V58" s="75"/>
      <c r="W58" s="75"/>
      <c r="X58" s="75"/>
      <c r="Y58" s="75"/>
      <c r="Z58" s="75"/>
      <c r="AA58" s="75"/>
    </row>
    <row r="59" spans="1:27" ht="13" x14ac:dyDescent="0.3">
      <c r="A59" s="192"/>
      <c r="B59" s="77"/>
      <c r="C59" s="77"/>
      <c r="D59" s="77"/>
      <c r="E59" s="77"/>
      <c r="F59" s="77"/>
      <c r="G59" s="77"/>
      <c r="H59" s="77"/>
      <c r="I59" s="77"/>
      <c r="J59" s="77"/>
      <c r="K59" s="77"/>
      <c r="L59" s="77"/>
      <c r="M59" s="77"/>
      <c r="N59" s="134"/>
      <c r="O59" s="147"/>
      <c r="P59" s="134"/>
      <c r="Q59" s="108"/>
      <c r="R59" s="75"/>
      <c r="S59" s="75"/>
      <c r="T59" s="75"/>
      <c r="U59" s="75"/>
      <c r="V59" s="75"/>
      <c r="W59" s="75"/>
      <c r="X59" s="75"/>
      <c r="Y59" s="75"/>
      <c r="Z59" s="75"/>
      <c r="AA59" s="75"/>
    </row>
    <row r="60" spans="1:27" ht="13.5" thickBot="1" x14ac:dyDescent="0.35">
      <c r="A60" s="192"/>
      <c r="B60" s="77"/>
      <c r="C60" s="77"/>
      <c r="D60" s="77"/>
      <c r="E60" s="77"/>
      <c r="F60" s="77"/>
      <c r="G60" s="217" t="s">
        <v>176</v>
      </c>
      <c r="H60" s="277"/>
      <c r="I60" s="277"/>
      <c r="J60" s="277"/>
      <c r="K60" s="277"/>
      <c r="L60" s="277"/>
      <c r="M60" s="277"/>
      <c r="N60" s="278" t="s">
        <v>70</v>
      </c>
      <c r="O60" s="279">
        <f>SUM(O58+O47+O17+Sheet1!L60+Sheet1!L52+Sheet1!L37+Sheet1!L27)</f>
        <v>0</v>
      </c>
      <c r="P60" s="278" t="s">
        <v>70</v>
      </c>
      <c r="Q60" s="279"/>
      <c r="R60" s="75"/>
      <c r="S60" s="75"/>
      <c r="T60" s="75"/>
      <c r="U60" s="75"/>
      <c r="V60" s="75"/>
      <c r="W60" s="75"/>
      <c r="X60" s="75"/>
      <c r="Y60" s="75"/>
      <c r="Z60" s="75"/>
      <c r="AA60" s="75"/>
    </row>
    <row r="61" spans="1:27" ht="10" customHeight="1" thickTop="1" x14ac:dyDescent="0.3">
      <c r="A61" s="192"/>
      <c r="B61" s="77"/>
      <c r="C61" s="77"/>
      <c r="D61" s="77"/>
      <c r="E61" s="77"/>
      <c r="F61" s="77"/>
      <c r="G61" s="77"/>
      <c r="H61" s="77"/>
      <c r="I61" s="77"/>
      <c r="J61" s="77"/>
      <c r="K61" s="77"/>
      <c r="L61" s="77"/>
      <c r="M61" s="77"/>
      <c r="N61" s="134"/>
      <c r="O61" s="147"/>
      <c r="P61" s="134"/>
      <c r="Q61" s="108"/>
      <c r="R61" s="75"/>
      <c r="S61" s="75"/>
      <c r="T61" s="75"/>
      <c r="U61" s="75"/>
      <c r="V61" s="75"/>
      <c r="W61" s="75"/>
      <c r="X61" s="75"/>
      <c r="Y61" s="75"/>
      <c r="Z61" s="75"/>
      <c r="AA61" s="75"/>
    </row>
    <row r="62" spans="1:27" ht="10" customHeight="1" x14ac:dyDescent="0.3">
      <c r="A62" s="127" t="s">
        <v>177</v>
      </c>
      <c r="B62" s="133" t="s">
        <v>178</v>
      </c>
      <c r="C62" s="94"/>
      <c r="D62" s="94"/>
      <c r="E62" s="94"/>
      <c r="F62" s="94"/>
      <c r="G62" s="94"/>
      <c r="H62" s="94"/>
      <c r="I62" s="94"/>
      <c r="J62" s="94"/>
      <c r="K62" s="94"/>
      <c r="L62" s="94"/>
      <c r="M62" s="94"/>
      <c r="N62" s="134"/>
      <c r="O62" s="147"/>
      <c r="P62" s="134"/>
      <c r="Q62" s="108"/>
      <c r="R62" s="75"/>
      <c r="S62" s="75"/>
      <c r="T62" s="75"/>
      <c r="U62" s="75"/>
      <c r="V62" s="75"/>
      <c r="W62" s="75"/>
      <c r="X62" s="75"/>
      <c r="Y62" s="75"/>
      <c r="Z62" s="75"/>
      <c r="AA62" s="75"/>
    </row>
    <row r="63" spans="1:27" ht="11.15" customHeight="1" x14ac:dyDescent="0.3">
      <c r="A63" s="192"/>
      <c r="B63" s="133" t="s">
        <v>179</v>
      </c>
      <c r="C63" s="94"/>
      <c r="D63" s="94"/>
      <c r="E63" s="94"/>
      <c r="F63" s="94"/>
      <c r="G63" s="94"/>
      <c r="H63" s="94"/>
      <c r="I63" s="94"/>
      <c r="J63" s="94"/>
      <c r="K63" s="94"/>
      <c r="L63" s="94"/>
      <c r="M63" s="94"/>
      <c r="N63" s="134"/>
      <c r="O63" s="147"/>
      <c r="P63" s="134"/>
      <c r="Q63" s="108"/>
      <c r="R63" s="75"/>
      <c r="S63" s="75"/>
      <c r="T63" s="75"/>
      <c r="U63" s="75"/>
      <c r="V63" s="75"/>
      <c r="W63" s="75"/>
      <c r="X63" s="75"/>
      <c r="Y63" s="75"/>
      <c r="Z63" s="75"/>
      <c r="AA63" s="75"/>
    </row>
    <row r="64" spans="1:27" ht="13" x14ac:dyDescent="0.3">
      <c r="A64" s="192"/>
      <c r="B64" s="135" t="s">
        <v>116</v>
      </c>
      <c r="C64" s="135"/>
      <c r="D64" s="89"/>
      <c r="E64" s="94"/>
      <c r="F64" s="175" t="s">
        <v>180</v>
      </c>
      <c r="G64" s="136"/>
      <c r="H64" s="77"/>
      <c r="I64" s="175" t="s">
        <v>181</v>
      </c>
      <c r="J64" s="175"/>
      <c r="K64" s="136"/>
      <c r="L64" s="175" t="s">
        <v>104</v>
      </c>
      <c r="M64" s="77"/>
      <c r="N64" s="134"/>
      <c r="O64" s="147"/>
      <c r="P64" s="134"/>
      <c r="Q64" s="108"/>
      <c r="R64" s="75"/>
      <c r="S64" s="75"/>
      <c r="T64" s="75"/>
      <c r="U64" s="75"/>
      <c r="V64" s="75"/>
      <c r="W64" s="75"/>
      <c r="X64" s="75"/>
      <c r="Y64" s="75"/>
      <c r="Z64" s="75"/>
      <c r="AA64" s="75"/>
    </row>
    <row r="65" spans="1:27" ht="13" x14ac:dyDescent="0.3">
      <c r="A65" s="164">
        <v>801</v>
      </c>
      <c r="B65" s="280"/>
      <c r="C65" s="280"/>
      <c r="D65" s="280"/>
      <c r="E65" s="94"/>
      <c r="F65" s="280"/>
      <c r="G65" s="280"/>
      <c r="H65" s="77"/>
      <c r="I65" s="176"/>
      <c r="J65" s="281"/>
      <c r="K65" s="94"/>
      <c r="L65" s="282"/>
      <c r="M65" s="77"/>
      <c r="N65" s="145" t="s">
        <v>70</v>
      </c>
      <c r="O65" s="239">
        <v>0</v>
      </c>
      <c r="P65" s="143" t="s">
        <v>70</v>
      </c>
      <c r="Q65" s="144"/>
      <c r="R65" s="75"/>
      <c r="S65" s="75"/>
      <c r="T65" s="75"/>
      <c r="U65" s="75"/>
      <c r="V65" s="75"/>
      <c r="W65" s="75"/>
      <c r="X65" s="75"/>
      <c r="Y65" s="75"/>
      <c r="Z65" s="75"/>
      <c r="AA65" s="75"/>
    </row>
    <row r="66" spans="1:27" ht="13" x14ac:dyDescent="0.3">
      <c r="A66" s="164">
        <v>802</v>
      </c>
      <c r="B66" s="280"/>
      <c r="C66" s="280"/>
      <c r="D66" s="280"/>
      <c r="E66" s="94"/>
      <c r="F66" s="280"/>
      <c r="G66" s="280"/>
      <c r="H66" s="94"/>
      <c r="I66" s="176"/>
      <c r="J66" s="281"/>
      <c r="K66" s="94"/>
      <c r="L66" s="282"/>
      <c r="M66" s="77"/>
      <c r="N66" s="252"/>
      <c r="O66" s="154">
        <v>0</v>
      </c>
      <c r="P66" s="252"/>
      <c r="Q66" s="146"/>
      <c r="R66" s="75"/>
      <c r="S66" s="75"/>
      <c r="T66" s="75"/>
      <c r="U66" s="75"/>
      <c r="V66" s="75"/>
      <c r="W66" s="75"/>
      <c r="X66" s="75"/>
      <c r="Y66" s="75"/>
      <c r="Z66" s="75"/>
      <c r="AA66" s="75"/>
    </row>
    <row r="67" spans="1:27" ht="13" x14ac:dyDescent="0.3">
      <c r="A67" s="164">
        <v>803</v>
      </c>
      <c r="B67" s="280"/>
      <c r="C67" s="280"/>
      <c r="D67" s="280"/>
      <c r="E67" s="94"/>
      <c r="F67" s="280"/>
      <c r="G67" s="280"/>
      <c r="H67" s="94"/>
      <c r="I67" s="176"/>
      <c r="J67" s="281"/>
      <c r="K67" s="94"/>
      <c r="L67" s="282"/>
      <c r="M67" s="77"/>
      <c r="N67" s="252"/>
      <c r="O67" s="154">
        <v>0</v>
      </c>
      <c r="P67" s="252"/>
      <c r="Q67" s="146"/>
      <c r="R67" s="75"/>
      <c r="S67" s="75"/>
      <c r="T67" s="75"/>
      <c r="U67" s="75"/>
      <c r="V67" s="75"/>
      <c r="W67" s="75"/>
      <c r="X67" s="75"/>
      <c r="Y67" s="75"/>
      <c r="Z67" s="75"/>
      <c r="AA67" s="75"/>
    </row>
    <row r="68" spans="1:27" ht="13" x14ac:dyDescent="0.3">
      <c r="A68" s="164">
        <v>804</v>
      </c>
      <c r="B68" s="280"/>
      <c r="C68" s="280"/>
      <c r="D68" s="280"/>
      <c r="E68" s="94"/>
      <c r="F68" s="280"/>
      <c r="G68" s="280"/>
      <c r="H68" s="94"/>
      <c r="I68" s="176"/>
      <c r="J68" s="281"/>
      <c r="K68" s="94"/>
      <c r="L68" s="282"/>
      <c r="M68" s="77"/>
      <c r="N68" s="252"/>
      <c r="O68" s="154">
        <v>0</v>
      </c>
      <c r="P68" s="252"/>
      <c r="Q68" s="146"/>
      <c r="R68" s="75"/>
      <c r="S68" s="75"/>
      <c r="T68" s="75"/>
      <c r="U68" s="75"/>
      <c r="V68" s="75"/>
      <c r="W68" s="75"/>
      <c r="X68" s="75"/>
      <c r="Y68" s="75"/>
      <c r="Z68" s="75"/>
      <c r="AA68" s="75"/>
    </row>
    <row r="69" spans="1:27" ht="13" x14ac:dyDescent="0.3">
      <c r="A69" s="164">
        <v>805</v>
      </c>
      <c r="B69" s="280"/>
      <c r="C69" s="280"/>
      <c r="D69" s="280"/>
      <c r="E69" s="94"/>
      <c r="F69" s="280"/>
      <c r="G69" s="280"/>
      <c r="H69" s="94"/>
      <c r="I69" s="176"/>
      <c r="J69" s="281"/>
      <c r="K69" s="94"/>
      <c r="L69" s="282"/>
      <c r="M69" s="77"/>
      <c r="N69" s="252"/>
      <c r="O69" s="154">
        <v>0</v>
      </c>
      <c r="P69" s="252"/>
      <c r="Q69" s="146"/>
      <c r="R69" s="75"/>
      <c r="S69" s="75"/>
      <c r="T69" s="75"/>
      <c r="U69" s="75"/>
      <c r="V69" s="75"/>
      <c r="W69" s="75"/>
      <c r="X69" s="75"/>
      <c r="Y69" s="75"/>
      <c r="Z69" s="75"/>
      <c r="AA69" s="75"/>
    </row>
    <row r="70" spans="1:27" ht="13" x14ac:dyDescent="0.3">
      <c r="A70" s="164">
        <v>806</v>
      </c>
      <c r="B70" s="280"/>
      <c r="C70" s="280"/>
      <c r="D70" s="280"/>
      <c r="E70" s="94"/>
      <c r="F70" s="280"/>
      <c r="G70" s="280"/>
      <c r="H70" s="94"/>
      <c r="I70" s="176"/>
      <c r="J70" s="281"/>
      <c r="K70" s="94"/>
      <c r="L70" s="282"/>
      <c r="M70" s="77"/>
      <c r="N70" s="252"/>
      <c r="O70" s="154">
        <v>0</v>
      </c>
      <c r="P70" s="252"/>
      <c r="Q70" s="146"/>
      <c r="R70" s="75"/>
      <c r="S70" s="75"/>
      <c r="T70" s="75"/>
      <c r="U70" s="75"/>
      <c r="V70" s="75"/>
      <c r="W70" s="75"/>
      <c r="X70" s="75"/>
      <c r="Y70" s="75"/>
      <c r="Z70" s="75"/>
      <c r="AA70" s="75"/>
    </row>
    <row r="71" spans="1:27" ht="13" x14ac:dyDescent="0.3">
      <c r="A71" s="164">
        <v>807</v>
      </c>
      <c r="B71" s="280"/>
      <c r="C71" s="280"/>
      <c r="D71" s="280"/>
      <c r="E71" s="94"/>
      <c r="F71" s="280"/>
      <c r="G71" s="280"/>
      <c r="H71" s="94"/>
      <c r="I71" s="176"/>
      <c r="J71" s="281"/>
      <c r="K71" s="94"/>
      <c r="L71" s="282"/>
      <c r="M71" s="77"/>
      <c r="N71" s="252"/>
      <c r="O71" s="154">
        <v>0</v>
      </c>
      <c r="P71" s="252"/>
      <c r="Q71" s="146"/>
      <c r="R71" s="75"/>
      <c r="S71" s="75"/>
      <c r="T71" s="75"/>
      <c r="U71" s="75"/>
      <c r="V71" s="75"/>
      <c r="W71" s="75"/>
      <c r="X71" s="75"/>
      <c r="Y71" s="75"/>
      <c r="Z71" s="75"/>
      <c r="AA71" s="75"/>
    </row>
    <row r="72" spans="1:27" ht="13" x14ac:dyDescent="0.3">
      <c r="A72" s="164">
        <v>808</v>
      </c>
      <c r="B72" s="280"/>
      <c r="C72" s="280"/>
      <c r="D72" s="280"/>
      <c r="E72" s="94"/>
      <c r="F72" s="280"/>
      <c r="G72" s="280"/>
      <c r="H72" s="94"/>
      <c r="I72" s="176"/>
      <c r="J72" s="281"/>
      <c r="K72" s="94"/>
      <c r="L72" s="282"/>
      <c r="M72" s="77"/>
      <c r="N72" s="252"/>
      <c r="O72" s="154">
        <v>0</v>
      </c>
      <c r="P72" s="252"/>
      <c r="Q72" s="146"/>
      <c r="R72" s="75"/>
      <c r="S72" s="75"/>
      <c r="T72" s="75"/>
      <c r="U72" s="75"/>
      <c r="V72" s="75"/>
      <c r="W72" s="75"/>
      <c r="X72" s="75"/>
      <c r="Y72" s="75"/>
      <c r="Z72" s="75"/>
      <c r="AA72" s="75"/>
    </row>
    <row r="73" spans="1:27" ht="13" x14ac:dyDescent="0.3">
      <c r="A73" s="192"/>
      <c r="B73" s="77"/>
      <c r="C73" s="77"/>
      <c r="D73" s="156" t="s">
        <v>182</v>
      </c>
      <c r="E73" s="79"/>
      <c r="F73" s="79"/>
      <c r="G73" s="79"/>
      <c r="H73" s="79"/>
      <c r="I73" s="79"/>
      <c r="J73" s="79"/>
      <c r="K73" s="79"/>
      <c r="L73" s="283">
        <f>SUM(L65:L72)</f>
        <v>0</v>
      </c>
      <c r="M73" s="79"/>
      <c r="N73" s="127" t="s">
        <v>70</v>
      </c>
      <c r="O73" s="161">
        <f>SUM(O65:O72)</f>
        <v>0</v>
      </c>
      <c r="P73" s="174" t="s">
        <v>70</v>
      </c>
      <c r="Q73" s="161"/>
      <c r="R73" s="75"/>
      <c r="S73" s="75"/>
      <c r="T73" s="75"/>
      <c r="U73" s="75"/>
      <c r="V73" s="75"/>
      <c r="W73" s="75"/>
      <c r="X73" s="75"/>
      <c r="Y73" s="75"/>
      <c r="Z73" s="75"/>
      <c r="AA73" s="75"/>
    </row>
    <row r="74" spans="1:27" ht="13" x14ac:dyDescent="0.3">
      <c r="A74" s="284"/>
      <c r="B74" s="117"/>
      <c r="C74" s="117"/>
      <c r="D74" s="117"/>
      <c r="E74" s="117"/>
      <c r="F74" s="117"/>
      <c r="G74" s="117"/>
      <c r="H74" s="117"/>
      <c r="I74" s="117"/>
      <c r="J74" s="117"/>
      <c r="K74" s="117"/>
      <c r="L74" s="117"/>
      <c r="M74" s="117"/>
      <c r="N74" s="285"/>
      <c r="O74" s="286"/>
      <c r="P74" s="285"/>
      <c r="Q74" s="286"/>
    </row>
    <row r="75" spans="1:27" ht="13" x14ac:dyDescent="0.3">
      <c r="B75" s="156" t="s">
        <v>142</v>
      </c>
      <c r="C75" s="217" t="s">
        <v>143</v>
      </c>
      <c r="D75" s="204" t="s">
        <v>130</v>
      </c>
      <c r="F75" s="181"/>
      <c r="G75" s="218"/>
      <c r="H75" s="218"/>
      <c r="I75" s="179"/>
      <c r="J75" s="179"/>
      <c r="K75" s="179"/>
      <c r="L75" s="179"/>
      <c r="M75" s="179"/>
      <c r="N75" s="179"/>
      <c r="O75" s="92" t="s">
        <v>183</v>
      </c>
      <c r="P75" s="179"/>
    </row>
  </sheetData>
  <mergeCells count="2">
    <mergeCell ref="G51:H51"/>
    <mergeCell ref="K51:L51"/>
  </mergeCells>
  <printOptions horizontalCentered="1" verticalCentered="1"/>
  <pageMargins left="0.25" right="0.25" top="0.25" bottom="0.25" header="0.5" footer="0.5"/>
  <pageSetup scale="8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3DE8-6FE1-4995-896F-B9D4193CFAF7}">
  <sheetPr>
    <pageSetUpPr fitToPage="1"/>
  </sheetPr>
  <dimension ref="A1:M62"/>
  <sheetViews>
    <sheetView showGridLines="0" workbookViewId="0">
      <selection activeCell="E2" sqref="E2"/>
    </sheetView>
  </sheetViews>
  <sheetFormatPr defaultRowHeight="12.5" x14ac:dyDescent="0.25"/>
  <cols>
    <col min="1" max="1" width="7.81640625" customWidth="1"/>
    <col min="2" max="2" width="14" bestFit="1" customWidth="1"/>
    <col min="3" max="3" width="11.54296875" customWidth="1"/>
    <col min="4" max="4" width="19.453125" customWidth="1"/>
    <col min="5" max="5" width="14.81640625" customWidth="1"/>
    <col min="6" max="6" width="11.54296875" customWidth="1"/>
    <col min="7" max="7" width="7.54296875" customWidth="1"/>
    <col min="8" max="8" width="8.453125" customWidth="1"/>
    <col min="9" max="9" width="8.54296875" customWidth="1"/>
    <col min="10" max="10" width="11.81640625" customWidth="1"/>
    <col min="11" max="11" width="19.453125" customWidth="1"/>
    <col min="12" max="12" width="17.453125" customWidth="1"/>
    <col min="257" max="257" width="7.81640625" customWidth="1"/>
    <col min="258" max="258" width="14" bestFit="1" customWidth="1"/>
    <col min="259" max="259" width="11.54296875" customWidth="1"/>
    <col min="260" max="260" width="19.453125" customWidth="1"/>
    <col min="261" max="261" width="14.81640625" customWidth="1"/>
    <col min="262" max="262" width="11.54296875" customWidth="1"/>
    <col min="263" max="263" width="7.54296875" customWidth="1"/>
    <col min="264" max="264" width="8.453125" customWidth="1"/>
    <col min="265" max="265" width="8.54296875" customWidth="1"/>
    <col min="266" max="266" width="11.81640625" customWidth="1"/>
    <col min="267" max="267" width="19.453125" customWidth="1"/>
    <col min="268" max="268" width="17.453125" customWidth="1"/>
    <col min="513" max="513" width="7.81640625" customWidth="1"/>
    <col min="514" max="514" width="14" bestFit="1" customWidth="1"/>
    <col min="515" max="515" width="11.54296875" customWidth="1"/>
    <col min="516" max="516" width="19.453125" customWidth="1"/>
    <col min="517" max="517" width="14.81640625" customWidth="1"/>
    <col min="518" max="518" width="11.54296875" customWidth="1"/>
    <col min="519" max="519" width="7.54296875" customWidth="1"/>
    <col min="520" max="520" width="8.453125" customWidth="1"/>
    <col min="521" max="521" width="8.54296875" customWidth="1"/>
    <col min="522" max="522" width="11.81640625" customWidth="1"/>
    <col min="523" max="523" width="19.453125" customWidth="1"/>
    <col min="524" max="524" width="17.453125" customWidth="1"/>
    <col min="769" max="769" width="7.81640625" customWidth="1"/>
    <col min="770" max="770" width="14" bestFit="1" customWidth="1"/>
    <col min="771" max="771" width="11.54296875" customWidth="1"/>
    <col min="772" max="772" width="19.453125" customWidth="1"/>
    <col min="773" max="773" width="14.81640625" customWidth="1"/>
    <col min="774" max="774" width="11.54296875" customWidth="1"/>
    <col min="775" max="775" width="7.54296875" customWidth="1"/>
    <col min="776" max="776" width="8.453125" customWidth="1"/>
    <col min="777" max="777" width="8.54296875" customWidth="1"/>
    <col min="778" max="778" width="11.81640625" customWidth="1"/>
    <col min="779" max="779" width="19.453125" customWidth="1"/>
    <col min="780" max="780" width="17.453125" customWidth="1"/>
    <col min="1025" max="1025" width="7.81640625" customWidth="1"/>
    <col min="1026" max="1026" width="14" bestFit="1" customWidth="1"/>
    <col min="1027" max="1027" width="11.54296875" customWidth="1"/>
    <col min="1028" max="1028" width="19.453125" customWidth="1"/>
    <col min="1029" max="1029" width="14.81640625" customWidth="1"/>
    <col min="1030" max="1030" width="11.54296875" customWidth="1"/>
    <col min="1031" max="1031" width="7.54296875" customWidth="1"/>
    <col min="1032" max="1032" width="8.453125" customWidth="1"/>
    <col min="1033" max="1033" width="8.54296875" customWidth="1"/>
    <col min="1034" max="1034" width="11.81640625" customWidth="1"/>
    <col min="1035" max="1035" width="19.453125" customWidth="1"/>
    <col min="1036" max="1036" width="17.453125" customWidth="1"/>
    <col min="1281" max="1281" width="7.81640625" customWidth="1"/>
    <col min="1282" max="1282" width="14" bestFit="1" customWidth="1"/>
    <col min="1283" max="1283" width="11.54296875" customWidth="1"/>
    <col min="1284" max="1284" width="19.453125" customWidth="1"/>
    <col min="1285" max="1285" width="14.81640625" customWidth="1"/>
    <col min="1286" max="1286" width="11.54296875" customWidth="1"/>
    <col min="1287" max="1287" width="7.54296875" customWidth="1"/>
    <col min="1288" max="1288" width="8.453125" customWidth="1"/>
    <col min="1289" max="1289" width="8.54296875" customWidth="1"/>
    <col min="1290" max="1290" width="11.81640625" customWidth="1"/>
    <col min="1291" max="1291" width="19.453125" customWidth="1"/>
    <col min="1292" max="1292" width="17.453125" customWidth="1"/>
    <col min="1537" max="1537" width="7.81640625" customWidth="1"/>
    <col min="1538" max="1538" width="14" bestFit="1" customWidth="1"/>
    <col min="1539" max="1539" width="11.54296875" customWidth="1"/>
    <col min="1540" max="1540" width="19.453125" customWidth="1"/>
    <col min="1541" max="1541" width="14.81640625" customWidth="1"/>
    <col min="1542" max="1542" width="11.54296875" customWidth="1"/>
    <col min="1543" max="1543" width="7.54296875" customWidth="1"/>
    <col min="1544" max="1544" width="8.453125" customWidth="1"/>
    <col min="1545" max="1545" width="8.54296875" customWidth="1"/>
    <col min="1546" max="1546" width="11.81640625" customWidth="1"/>
    <col min="1547" max="1547" width="19.453125" customWidth="1"/>
    <col min="1548" max="1548" width="17.453125" customWidth="1"/>
    <col min="1793" max="1793" width="7.81640625" customWidth="1"/>
    <col min="1794" max="1794" width="14" bestFit="1" customWidth="1"/>
    <col min="1795" max="1795" width="11.54296875" customWidth="1"/>
    <col min="1796" max="1796" width="19.453125" customWidth="1"/>
    <col min="1797" max="1797" width="14.81640625" customWidth="1"/>
    <col min="1798" max="1798" width="11.54296875" customWidth="1"/>
    <col min="1799" max="1799" width="7.54296875" customWidth="1"/>
    <col min="1800" max="1800" width="8.453125" customWidth="1"/>
    <col min="1801" max="1801" width="8.54296875" customWidth="1"/>
    <col min="1802" max="1802" width="11.81640625" customWidth="1"/>
    <col min="1803" max="1803" width="19.453125" customWidth="1"/>
    <col min="1804" max="1804" width="17.453125" customWidth="1"/>
    <col min="2049" max="2049" width="7.81640625" customWidth="1"/>
    <col min="2050" max="2050" width="14" bestFit="1" customWidth="1"/>
    <col min="2051" max="2051" width="11.54296875" customWidth="1"/>
    <col min="2052" max="2052" width="19.453125" customWidth="1"/>
    <col min="2053" max="2053" width="14.81640625" customWidth="1"/>
    <col min="2054" max="2054" width="11.54296875" customWidth="1"/>
    <col min="2055" max="2055" width="7.54296875" customWidth="1"/>
    <col min="2056" max="2056" width="8.453125" customWidth="1"/>
    <col min="2057" max="2057" width="8.54296875" customWidth="1"/>
    <col min="2058" max="2058" width="11.81640625" customWidth="1"/>
    <col min="2059" max="2059" width="19.453125" customWidth="1"/>
    <col min="2060" max="2060" width="17.453125" customWidth="1"/>
    <col min="2305" max="2305" width="7.81640625" customWidth="1"/>
    <col min="2306" max="2306" width="14" bestFit="1" customWidth="1"/>
    <col min="2307" max="2307" width="11.54296875" customWidth="1"/>
    <col min="2308" max="2308" width="19.453125" customWidth="1"/>
    <col min="2309" max="2309" width="14.81640625" customWidth="1"/>
    <col min="2310" max="2310" width="11.54296875" customWidth="1"/>
    <col min="2311" max="2311" width="7.54296875" customWidth="1"/>
    <col min="2312" max="2312" width="8.453125" customWidth="1"/>
    <col min="2313" max="2313" width="8.54296875" customWidth="1"/>
    <col min="2314" max="2314" width="11.81640625" customWidth="1"/>
    <col min="2315" max="2315" width="19.453125" customWidth="1"/>
    <col min="2316" max="2316" width="17.453125" customWidth="1"/>
    <col min="2561" max="2561" width="7.81640625" customWidth="1"/>
    <col min="2562" max="2562" width="14" bestFit="1" customWidth="1"/>
    <col min="2563" max="2563" width="11.54296875" customWidth="1"/>
    <col min="2564" max="2564" width="19.453125" customWidth="1"/>
    <col min="2565" max="2565" width="14.81640625" customWidth="1"/>
    <col min="2566" max="2566" width="11.54296875" customWidth="1"/>
    <col min="2567" max="2567" width="7.54296875" customWidth="1"/>
    <col min="2568" max="2568" width="8.453125" customWidth="1"/>
    <col min="2569" max="2569" width="8.54296875" customWidth="1"/>
    <col min="2570" max="2570" width="11.81640625" customWidth="1"/>
    <col min="2571" max="2571" width="19.453125" customWidth="1"/>
    <col min="2572" max="2572" width="17.453125" customWidth="1"/>
    <col min="2817" max="2817" width="7.81640625" customWidth="1"/>
    <col min="2818" max="2818" width="14" bestFit="1" customWidth="1"/>
    <col min="2819" max="2819" width="11.54296875" customWidth="1"/>
    <col min="2820" max="2820" width="19.453125" customWidth="1"/>
    <col min="2821" max="2821" width="14.81640625" customWidth="1"/>
    <col min="2822" max="2822" width="11.54296875" customWidth="1"/>
    <col min="2823" max="2823" width="7.54296875" customWidth="1"/>
    <col min="2824" max="2824" width="8.453125" customWidth="1"/>
    <col min="2825" max="2825" width="8.54296875" customWidth="1"/>
    <col min="2826" max="2826" width="11.81640625" customWidth="1"/>
    <col min="2827" max="2827" width="19.453125" customWidth="1"/>
    <col min="2828" max="2828" width="17.453125" customWidth="1"/>
    <col min="3073" max="3073" width="7.81640625" customWidth="1"/>
    <col min="3074" max="3074" width="14" bestFit="1" customWidth="1"/>
    <col min="3075" max="3075" width="11.54296875" customWidth="1"/>
    <col min="3076" max="3076" width="19.453125" customWidth="1"/>
    <col min="3077" max="3077" width="14.81640625" customWidth="1"/>
    <col min="3078" max="3078" width="11.54296875" customWidth="1"/>
    <col min="3079" max="3079" width="7.54296875" customWidth="1"/>
    <col min="3080" max="3080" width="8.453125" customWidth="1"/>
    <col min="3081" max="3081" width="8.54296875" customWidth="1"/>
    <col min="3082" max="3082" width="11.81640625" customWidth="1"/>
    <col min="3083" max="3083" width="19.453125" customWidth="1"/>
    <col min="3084" max="3084" width="17.453125" customWidth="1"/>
    <col min="3329" max="3329" width="7.81640625" customWidth="1"/>
    <col min="3330" max="3330" width="14" bestFit="1" customWidth="1"/>
    <col min="3331" max="3331" width="11.54296875" customWidth="1"/>
    <col min="3332" max="3332" width="19.453125" customWidth="1"/>
    <col min="3333" max="3333" width="14.81640625" customWidth="1"/>
    <col min="3334" max="3334" width="11.54296875" customWidth="1"/>
    <col min="3335" max="3335" width="7.54296875" customWidth="1"/>
    <col min="3336" max="3336" width="8.453125" customWidth="1"/>
    <col min="3337" max="3337" width="8.54296875" customWidth="1"/>
    <col min="3338" max="3338" width="11.81640625" customWidth="1"/>
    <col min="3339" max="3339" width="19.453125" customWidth="1"/>
    <col min="3340" max="3340" width="17.453125" customWidth="1"/>
    <col min="3585" max="3585" width="7.81640625" customWidth="1"/>
    <col min="3586" max="3586" width="14" bestFit="1" customWidth="1"/>
    <col min="3587" max="3587" width="11.54296875" customWidth="1"/>
    <col min="3588" max="3588" width="19.453125" customWidth="1"/>
    <col min="3589" max="3589" width="14.81640625" customWidth="1"/>
    <col min="3590" max="3590" width="11.54296875" customWidth="1"/>
    <col min="3591" max="3591" width="7.54296875" customWidth="1"/>
    <col min="3592" max="3592" width="8.453125" customWidth="1"/>
    <col min="3593" max="3593" width="8.54296875" customWidth="1"/>
    <col min="3594" max="3594" width="11.81640625" customWidth="1"/>
    <col min="3595" max="3595" width="19.453125" customWidth="1"/>
    <col min="3596" max="3596" width="17.453125" customWidth="1"/>
    <col min="3841" max="3841" width="7.81640625" customWidth="1"/>
    <col min="3842" max="3842" width="14" bestFit="1" customWidth="1"/>
    <col min="3843" max="3843" width="11.54296875" customWidth="1"/>
    <col min="3844" max="3844" width="19.453125" customWidth="1"/>
    <col min="3845" max="3845" width="14.81640625" customWidth="1"/>
    <col min="3846" max="3846" width="11.54296875" customWidth="1"/>
    <col min="3847" max="3847" width="7.54296875" customWidth="1"/>
    <col min="3848" max="3848" width="8.453125" customWidth="1"/>
    <col min="3849" max="3849" width="8.54296875" customWidth="1"/>
    <col min="3850" max="3850" width="11.81640625" customWidth="1"/>
    <col min="3851" max="3851" width="19.453125" customWidth="1"/>
    <col min="3852" max="3852" width="17.453125" customWidth="1"/>
    <col min="4097" max="4097" width="7.81640625" customWidth="1"/>
    <col min="4098" max="4098" width="14" bestFit="1" customWidth="1"/>
    <col min="4099" max="4099" width="11.54296875" customWidth="1"/>
    <col min="4100" max="4100" width="19.453125" customWidth="1"/>
    <col min="4101" max="4101" width="14.81640625" customWidth="1"/>
    <col min="4102" max="4102" width="11.54296875" customWidth="1"/>
    <col min="4103" max="4103" width="7.54296875" customWidth="1"/>
    <col min="4104" max="4104" width="8.453125" customWidth="1"/>
    <col min="4105" max="4105" width="8.54296875" customWidth="1"/>
    <col min="4106" max="4106" width="11.81640625" customWidth="1"/>
    <col min="4107" max="4107" width="19.453125" customWidth="1"/>
    <col min="4108" max="4108" width="17.453125" customWidth="1"/>
    <col min="4353" max="4353" width="7.81640625" customWidth="1"/>
    <col min="4354" max="4354" width="14" bestFit="1" customWidth="1"/>
    <col min="4355" max="4355" width="11.54296875" customWidth="1"/>
    <col min="4356" max="4356" width="19.453125" customWidth="1"/>
    <col min="4357" max="4357" width="14.81640625" customWidth="1"/>
    <col min="4358" max="4358" width="11.54296875" customWidth="1"/>
    <col min="4359" max="4359" width="7.54296875" customWidth="1"/>
    <col min="4360" max="4360" width="8.453125" customWidth="1"/>
    <col min="4361" max="4361" width="8.54296875" customWidth="1"/>
    <col min="4362" max="4362" width="11.81640625" customWidth="1"/>
    <col min="4363" max="4363" width="19.453125" customWidth="1"/>
    <col min="4364" max="4364" width="17.453125" customWidth="1"/>
    <col min="4609" max="4609" width="7.81640625" customWidth="1"/>
    <col min="4610" max="4610" width="14" bestFit="1" customWidth="1"/>
    <col min="4611" max="4611" width="11.54296875" customWidth="1"/>
    <col min="4612" max="4612" width="19.453125" customWidth="1"/>
    <col min="4613" max="4613" width="14.81640625" customWidth="1"/>
    <col min="4614" max="4614" width="11.54296875" customWidth="1"/>
    <col min="4615" max="4615" width="7.54296875" customWidth="1"/>
    <col min="4616" max="4616" width="8.453125" customWidth="1"/>
    <col min="4617" max="4617" width="8.54296875" customWidth="1"/>
    <col min="4618" max="4618" width="11.81640625" customWidth="1"/>
    <col min="4619" max="4619" width="19.453125" customWidth="1"/>
    <col min="4620" max="4620" width="17.453125" customWidth="1"/>
    <col min="4865" max="4865" width="7.81640625" customWidth="1"/>
    <col min="4866" max="4866" width="14" bestFit="1" customWidth="1"/>
    <col min="4867" max="4867" width="11.54296875" customWidth="1"/>
    <col min="4868" max="4868" width="19.453125" customWidth="1"/>
    <col min="4869" max="4869" width="14.81640625" customWidth="1"/>
    <col min="4870" max="4870" width="11.54296875" customWidth="1"/>
    <col min="4871" max="4871" width="7.54296875" customWidth="1"/>
    <col min="4872" max="4872" width="8.453125" customWidth="1"/>
    <col min="4873" max="4873" width="8.54296875" customWidth="1"/>
    <col min="4874" max="4874" width="11.81640625" customWidth="1"/>
    <col min="4875" max="4875" width="19.453125" customWidth="1"/>
    <col min="4876" max="4876" width="17.453125" customWidth="1"/>
    <col min="5121" max="5121" width="7.81640625" customWidth="1"/>
    <col min="5122" max="5122" width="14" bestFit="1" customWidth="1"/>
    <col min="5123" max="5123" width="11.54296875" customWidth="1"/>
    <col min="5124" max="5124" width="19.453125" customWidth="1"/>
    <col min="5125" max="5125" width="14.81640625" customWidth="1"/>
    <col min="5126" max="5126" width="11.54296875" customWidth="1"/>
    <col min="5127" max="5127" width="7.54296875" customWidth="1"/>
    <col min="5128" max="5128" width="8.453125" customWidth="1"/>
    <col min="5129" max="5129" width="8.54296875" customWidth="1"/>
    <col min="5130" max="5130" width="11.81640625" customWidth="1"/>
    <col min="5131" max="5131" width="19.453125" customWidth="1"/>
    <col min="5132" max="5132" width="17.453125" customWidth="1"/>
    <col min="5377" max="5377" width="7.81640625" customWidth="1"/>
    <col min="5378" max="5378" width="14" bestFit="1" customWidth="1"/>
    <col min="5379" max="5379" width="11.54296875" customWidth="1"/>
    <col min="5380" max="5380" width="19.453125" customWidth="1"/>
    <col min="5381" max="5381" width="14.81640625" customWidth="1"/>
    <col min="5382" max="5382" width="11.54296875" customWidth="1"/>
    <col min="5383" max="5383" width="7.54296875" customWidth="1"/>
    <col min="5384" max="5384" width="8.453125" customWidth="1"/>
    <col min="5385" max="5385" width="8.54296875" customWidth="1"/>
    <col min="5386" max="5386" width="11.81640625" customWidth="1"/>
    <col min="5387" max="5387" width="19.453125" customWidth="1"/>
    <col min="5388" max="5388" width="17.453125" customWidth="1"/>
    <col min="5633" max="5633" width="7.81640625" customWidth="1"/>
    <col min="5634" max="5634" width="14" bestFit="1" customWidth="1"/>
    <col min="5635" max="5635" width="11.54296875" customWidth="1"/>
    <col min="5636" max="5636" width="19.453125" customWidth="1"/>
    <col min="5637" max="5637" width="14.81640625" customWidth="1"/>
    <col min="5638" max="5638" width="11.54296875" customWidth="1"/>
    <col min="5639" max="5639" width="7.54296875" customWidth="1"/>
    <col min="5640" max="5640" width="8.453125" customWidth="1"/>
    <col min="5641" max="5641" width="8.54296875" customWidth="1"/>
    <col min="5642" max="5642" width="11.81640625" customWidth="1"/>
    <col min="5643" max="5643" width="19.453125" customWidth="1"/>
    <col min="5644" max="5644" width="17.453125" customWidth="1"/>
    <col min="5889" max="5889" width="7.81640625" customWidth="1"/>
    <col min="5890" max="5890" width="14" bestFit="1" customWidth="1"/>
    <col min="5891" max="5891" width="11.54296875" customWidth="1"/>
    <col min="5892" max="5892" width="19.453125" customWidth="1"/>
    <col min="5893" max="5893" width="14.81640625" customWidth="1"/>
    <col min="5894" max="5894" width="11.54296875" customWidth="1"/>
    <col min="5895" max="5895" width="7.54296875" customWidth="1"/>
    <col min="5896" max="5896" width="8.453125" customWidth="1"/>
    <col min="5897" max="5897" width="8.54296875" customWidth="1"/>
    <col min="5898" max="5898" width="11.81640625" customWidth="1"/>
    <col min="5899" max="5899" width="19.453125" customWidth="1"/>
    <col min="5900" max="5900" width="17.453125" customWidth="1"/>
    <col min="6145" max="6145" width="7.81640625" customWidth="1"/>
    <col min="6146" max="6146" width="14" bestFit="1" customWidth="1"/>
    <col min="6147" max="6147" width="11.54296875" customWidth="1"/>
    <col min="6148" max="6148" width="19.453125" customWidth="1"/>
    <col min="6149" max="6149" width="14.81640625" customWidth="1"/>
    <col min="6150" max="6150" width="11.54296875" customWidth="1"/>
    <col min="6151" max="6151" width="7.54296875" customWidth="1"/>
    <col min="6152" max="6152" width="8.453125" customWidth="1"/>
    <col min="6153" max="6153" width="8.54296875" customWidth="1"/>
    <col min="6154" max="6154" width="11.81640625" customWidth="1"/>
    <col min="6155" max="6155" width="19.453125" customWidth="1"/>
    <col min="6156" max="6156" width="17.453125" customWidth="1"/>
    <col min="6401" max="6401" width="7.81640625" customWidth="1"/>
    <col min="6402" max="6402" width="14" bestFit="1" customWidth="1"/>
    <col min="6403" max="6403" width="11.54296875" customWidth="1"/>
    <col min="6404" max="6404" width="19.453125" customWidth="1"/>
    <col min="6405" max="6405" width="14.81640625" customWidth="1"/>
    <col min="6406" max="6406" width="11.54296875" customWidth="1"/>
    <col min="6407" max="6407" width="7.54296875" customWidth="1"/>
    <col min="6408" max="6408" width="8.453125" customWidth="1"/>
    <col min="6409" max="6409" width="8.54296875" customWidth="1"/>
    <col min="6410" max="6410" width="11.81640625" customWidth="1"/>
    <col min="6411" max="6411" width="19.453125" customWidth="1"/>
    <col min="6412" max="6412" width="17.453125" customWidth="1"/>
    <col min="6657" max="6657" width="7.81640625" customWidth="1"/>
    <col min="6658" max="6658" width="14" bestFit="1" customWidth="1"/>
    <col min="6659" max="6659" width="11.54296875" customWidth="1"/>
    <col min="6660" max="6660" width="19.453125" customWidth="1"/>
    <col min="6661" max="6661" width="14.81640625" customWidth="1"/>
    <col min="6662" max="6662" width="11.54296875" customWidth="1"/>
    <col min="6663" max="6663" width="7.54296875" customWidth="1"/>
    <col min="6664" max="6664" width="8.453125" customWidth="1"/>
    <col min="6665" max="6665" width="8.54296875" customWidth="1"/>
    <col min="6666" max="6666" width="11.81640625" customWidth="1"/>
    <col min="6667" max="6667" width="19.453125" customWidth="1"/>
    <col min="6668" max="6668" width="17.453125" customWidth="1"/>
    <col min="6913" max="6913" width="7.81640625" customWidth="1"/>
    <col min="6914" max="6914" width="14" bestFit="1" customWidth="1"/>
    <col min="6915" max="6915" width="11.54296875" customWidth="1"/>
    <col min="6916" max="6916" width="19.453125" customWidth="1"/>
    <col min="6917" max="6917" width="14.81640625" customWidth="1"/>
    <col min="6918" max="6918" width="11.54296875" customWidth="1"/>
    <col min="6919" max="6919" width="7.54296875" customWidth="1"/>
    <col min="6920" max="6920" width="8.453125" customWidth="1"/>
    <col min="6921" max="6921" width="8.54296875" customWidth="1"/>
    <col min="6922" max="6922" width="11.81640625" customWidth="1"/>
    <col min="6923" max="6923" width="19.453125" customWidth="1"/>
    <col min="6924" max="6924" width="17.453125" customWidth="1"/>
    <col min="7169" max="7169" width="7.81640625" customWidth="1"/>
    <col min="7170" max="7170" width="14" bestFit="1" customWidth="1"/>
    <col min="7171" max="7171" width="11.54296875" customWidth="1"/>
    <col min="7172" max="7172" width="19.453125" customWidth="1"/>
    <col min="7173" max="7173" width="14.81640625" customWidth="1"/>
    <col min="7174" max="7174" width="11.54296875" customWidth="1"/>
    <col min="7175" max="7175" width="7.54296875" customWidth="1"/>
    <col min="7176" max="7176" width="8.453125" customWidth="1"/>
    <col min="7177" max="7177" width="8.54296875" customWidth="1"/>
    <col min="7178" max="7178" width="11.81640625" customWidth="1"/>
    <col min="7179" max="7179" width="19.453125" customWidth="1"/>
    <col min="7180" max="7180" width="17.453125" customWidth="1"/>
    <col min="7425" max="7425" width="7.81640625" customWidth="1"/>
    <col min="7426" max="7426" width="14" bestFit="1" customWidth="1"/>
    <col min="7427" max="7427" width="11.54296875" customWidth="1"/>
    <col min="7428" max="7428" width="19.453125" customWidth="1"/>
    <col min="7429" max="7429" width="14.81640625" customWidth="1"/>
    <col min="7430" max="7430" width="11.54296875" customWidth="1"/>
    <col min="7431" max="7431" width="7.54296875" customWidth="1"/>
    <col min="7432" max="7432" width="8.453125" customWidth="1"/>
    <col min="7433" max="7433" width="8.54296875" customWidth="1"/>
    <col min="7434" max="7434" width="11.81640625" customWidth="1"/>
    <col min="7435" max="7435" width="19.453125" customWidth="1"/>
    <col min="7436" max="7436" width="17.453125" customWidth="1"/>
    <col min="7681" max="7681" width="7.81640625" customWidth="1"/>
    <col min="7682" max="7682" width="14" bestFit="1" customWidth="1"/>
    <col min="7683" max="7683" width="11.54296875" customWidth="1"/>
    <col min="7684" max="7684" width="19.453125" customWidth="1"/>
    <col min="7685" max="7685" width="14.81640625" customWidth="1"/>
    <col min="7686" max="7686" width="11.54296875" customWidth="1"/>
    <col min="7687" max="7687" width="7.54296875" customWidth="1"/>
    <col min="7688" max="7688" width="8.453125" customWidth="1"/>
    <col min="7689" max="7689" width="8.54296875" customWidth="1"/>
    <col min="7690" max="7690" width="11.81640625" customWidth="1"/>
    <col min="7691" max="7691" width="19.453125" customWidth="1"/>
    <col min="7692" max="7692" width="17.453125" customWidth="1"/>
    <col min="7937" max="7937" width="7.81640625" customWidth="1"/>
    <col min="7938" max="7938" width="14" bestFit="1" customWidth="1"/>
    <col min="7939" max="7939" width="11.54296875" customWidth="1"/>
    <col min="7940" max="7940" width="19.453125" customWidth="1"/>
    <col min="7941" max="7941" width="14.81640625" customWidth="1"/>
    <col min="7942" max="7942" width="11.54296875" customWidth="1"/>
    <col min="7943" max="7943" width="7.54296875" customWidth="1"/>
    <col min="7944" max="7944" width="8.453125" customWidth="1"/>
    <col min="7945" max="7945" width="8.54296875" customWidth="1"/>
    <col min="7946" max="7946" width="11.81640625" customWidth="1"/>
    <col min="7947" max="7947" width="19.453125" customWidth="1"/>
    <col min="7948" max="7948" width="17.453125" customWidth="1"/>
    <col min="8193" max="8193" width="7.81640625" customWidth="1"/>
    <col min="8194" max="8194" width="14" bestFit="1" customWidth="1"/>
    <col min="8195" max="8195" width="11.54296875" customWidth="1"/>
    <col min="8196" max="8196" width="19.453125" customWidth="1"/>
    <col min="8197" max="8197" width="14.81640625" customWidth="1"/>
    <col min="8198" max="8198" width="11.54296875" customWidth="1"/>
    <col min="8199" max="8199" width="7.54296875" customWidth="1"/>
    <col min="8200" max="8200" width="8.453125" customWidth="1"/>
    <col min="8201" max="8201" width="8.54296875" customWidth="1"/>
    <col min="8202" max="8202" width="11.81640625" customWidth="1"/>
    <col min="8203" max="8203" width="19.453125" customWidth="1"/>
    <col min="8204" max="8204" width="17.453125" customWidth="1"/>
    <col min="8449" max="8449" width="7.81640625" customWidth="1"/>
    <col min="8450" max="8450" width="14" bestFit="1" customWidth="1"/>
    <col min="8451" max="8451" width="11.54296875" customWidth="1"/>
    <col min="8452" max="8452" width="19.453125" customWidth="1"/>
    <col min="8453" max="8453" width="14.81640625" customWidth="1"/>
    <col min="8454" max="8454" width="11.54296875" customWidth="1"/>
    <col min="8455" max="8455" width="7.54296875" customWidth="1"/>
    <col min="8456" max="8456" width="8.453125" customWidth="1"/>
    <col min="8457" max="8457" width="8.54296875" customWidth="1"/>
    <col min="8458" max="8458" width="11.81640625" customWidth="1"/>
    <col min="8459" max="8459" width="19.453125" customWidth="1"/>
    <col min="8460" max="8460" width="17.453125" customWidth="1"/>
    <col min="8705" max="8705" width="7.81640625" customWidth="1"/>
    <col min="8706" max="8706" width="14" bestFit="1" customWidth="1"/>
    <col min="8707" max="8707" width="11.54296875" customWidth="1"/>
    <col min="8708" max="8708" width="19.453125" customWidth="1"/>
    <col min="8709" max="8709" width="14.81640625" customWidth="1"/>
    <col min="8710" max="8710" width="11.54296875" customWidth="1"/>
    <col min="8711" max="8711" width="7.54296875" customWidth="1"/>
    <col min="8712" max="8712" width="8.453125" customWidth="1"/>
    <col min="8713" max="8713" width="8.54296875" customWidth="1"/>
    <col min="8714" max="8714" width="11.81640625" customWidth="1"/>
    <col min="8715" max="8715" width="19.453125" customWidth="1"/>
    <col min="8716" max="8716" width="17.453125" customWidth="1"/>
    <col min="8961" max="8961" width="7.81640625" customWidth="1"/>
    <col min="8962" max="8962" width="14" bestFit="1" customWidth="1"/>
    <col min="8963" max="8963" width="11.54296875" customWidth="1"/>
    <col min="8964" max="8964" width="19.453125" customWidth="1"/>
    <col min="8965" max="8965" width="14.81640625" customWidth="1"/>
    <col min="8966" max="8966" width="11.54296875" customWidth="1"/>
    <col min="8967" max="8967" width="7.54296875" customWidth="1"/>
    <col min="8968" max="8968" width="8.453125" customWidth="1"/>
    <col min="8969" max="8969" width="8.54296875" customWidth="1"/>
    <col min="8970" max="8970" width="11.81640625" customWidth="1"/>
    <col min="8971" max="8971" width="19.453125" customWidth="1"/>
    <col min="8972" max="8972" width="17.453125" customWidth="1"/>
    <col min="9217" max="9217" width="7.81640625" customWidth="1"/>
    <col min="9218" max="9218" width="14" bestFit="1" customWidth="1"/>
    <col min="9219" max="9219" width="11.54296875" customWidth="1"/>
    <col min="9220" max="9220" width="19.453125" customWidth="1"/>
    <col min="9221" max="9221" width="14.81640625" customWidth="1"/>
    <col min="9222" max="9222" width="11.54296875" customWidth="1"/>
    <col min="9223" max="9223" width="7.54296875" customWidth="1"/>
    <col min="9224" max="9224" width="8.453125" customWidth="1"/>
    <col min="9225" max="9225" width="8.54296875" customWidth="1"/>
    <col min="9226" max="9226" width="11.81640625" customWidth="1"/>
    <col min="9227" max="9227" width="19.453125" customWidth="1"/>
    <col min="9228" max="9228" width="17.453125" customWidth="1"/>
    <col min="9473" max="9473" width="7.81640625" customWidth="1"/>
    <col min="9474" max="9474" width="14" bestFit="1" customWidth="1"/>
    <col min="9475" max="9475" width="11.54296875" customWidth="1"/>
    <col min="9476" max="9476" width="19.453125" customWidth="1"/>
    <col min="9477" max="9477" width="14.81640625" customWidth="1"/>
    <col min="9478" max="9478" width="11.54296875" customWidth="1"/>
    <col min="9479" max="9479" width="7.54296875" customWidth="1"/>
    <col min="9480" max="9480" width="8.453125" customWidth="1"/>
    <col min="9481" max="9481" width="8.54296875" customWidth="1"/>
    <col min="9482" max="9482" width="11.81640625" customWidth="1"/>
    <col min="9483" max="9483" width="19.453125" customWidth="1"/>
    <col min="9484" max="9484" width="17.453125" customWidth="1"/>
    <col min="9729" max="9729" width="7.81640625" customWidth="1"/>
    <col min="9730" max="9730" width="14" bestFit="1" customWidth="1"/>
    <col min="9731" max="9731" width="11.54296875" customWidth="1"/>
    <col min="9732" max="9732" width="19.453125" customWidth="1"/>
    <col min="9733" max="9733" width="14.81640625" customWidth="1"/>
    <col min="9734" max="9734" width="11.54296875" customWidth="1"/>
    <col min="9735" max="9735" width="7.54296875" customWidth="1"/>
    <col min="9736" max="9736" width="8.453125" customWidth="1"/>
    <col min="9737" max="9737" width="8.54296875" customWidth="1"/>
    <col min="9738" max="9738" width="11.81640625" customWidth="1"/>
    <col min="9739" max="9739" width="19.453125" customWidth="1"/>
    <col min="9740" max="9740" width="17.453125" customWidth="1"/>
    <col min="9985" max="9985" width="7.81640625" customWidth="1"/>
    <col min="9986" max="9986" width="14" bestFit="1" customWidth="1"/>
    <col min="9987" max="9987" width="11.54296875" customWidth="1"/>
    <col min="9988" max="9988" width="19.453125" customWidth="1"/>
    <col min="9989" max="9989" width="14.81640625" customWidth="1"/>
    <col min="9990" max="9990" width="11.54296875" customWidth="1"/>
    <col min="9991" max="9991" width="7.54296875" customWidth="1"/>
    <col min="9992" max="9992" width="8.453125" customWidth="1"/>
    <col min="9993" max="9993" width="8.54296875" customWidth="1"/>
    <col min="9994" max="9994" width="11.81640625" customWidth="1"/>
    <col min="9995" max="9995" width="19.453125" customWidth="1"/>
    <col min="9996" max="9996" width="17.453125" customWidth="1"/>
    <col min="10241" max="10241" width="7.81640625" customWidth="1"/>
    <col min="10242" max="10242" width="14" bestFit="1" customWidth="1"/>
    <col min="10243" max="10243" width="11.54296875" customWidth="1"/>
    <col min="10244" max="10244" width="19.453125" customWidth="1"/>
    <col min="10245" max="10245" width="14.81640625" customWidth="1"/>
    <col min="10246" max="10246" width="11.54296875" customWidth="1"/>
    <col min="10247" max="10247" width="7.54296875" customWidth="1"/>
    <col min="10248" max="10248" width="8.453125" customWidth="1"/>
    <col min="10249" max="10249" width="8.54296875" customWidth="1"/>
    <col min="10250" max="10250" width="11.81640625" customWidth="1"/>
    <col min="10251" max="10251" width="19.453125" customWidth="1"/>
    <col min="10252" max="10252" width="17.453125" customWidth="1"/>
    <col min="10497" max="10497" width="7.81640625" customWidth="1"/>
    <col min="10498" max="10498" width="14" bestFit="1" customWidth="1"/>
    <col min="10499" max="10499" width="11.54296875" customWidth="1"/>
    <col min="10500" max="10500" width="19.453125" customWidth="1"/>
    <col min="10501" max="10501" width="14.81640625" customWidth="1"/>
    <col min="10502" max="10502" width="11.54296875" customWidth="1"/>
    <col min="10503" max="10503" width="7.54296875" customWidth="1"/>
    <col min="10504" max="10504" width="8.453125" customWidth="1"/>
    <col min="10505" max="10505" width="8.54296875" customWidth="1"/>
    <col min="10506" max="10506" width="11.81640625" customWidth="1"/>
    <col min="10507" max="10507" width="19.453125" customWidth="1"/>
    <col min="10508" max="10508" width="17.453125" customWidth="1"/>
    <col min="10753" max="10753" width="7.81640625" customWidth="1"/>
    <col min="10754" max="10754" width="14" bestFit="1" customWidth="1"/>
    <col min="10755" max="10755" width="11.54296875" customWidth="1"/>
    <col min="10756" max="10756" width="19.453125" customWidth="1"/>
    <col min="10757" max="10757" width="14.81640625" customWidth="1"/>
    <col min="10758" max="10758" width="11.54296875" customWidth="1"/>
    <col min="10759" max="10759" width="7.54296875" customWidth="1"/>
    <col min="10760" max="10760" width="8.453125" customWidth="1"/>
    <col min="10761" max="10761" width="8.54296875" customWidth="1"/>
    <col min="10762" max="10762" width="11.81640625" customWidth="1"/>
    <col min="10763" max="10763" width="19.453125" customWidth="1"/>
    <col min="10764" max="10764" width="17.453125" customWidth="1"/>
    <col min="11009" max="11009" width="7.81640625" customWidth="1"/>
    <col min="11010" max="11010" width="14" bestFit="1" customWidth="1"/>
    <col min="11011" max="11011" width="11.54296875" customWidth="1"/>
    <col min="11012" max="11012" width="19.453125" customWidth="1"/>
    <col min="11013" max="11013" width="14.81640625" customWidth="1"/>
    <col min="11014" max="11014" width="11.54296875" customWidth="1"/>
    <col min="11015" max="11015" width="7.54296875" customWidth="1"/>
    <col min="11016" max="11016" width="8.453125" customWidth="1"/>
    <col min="11017" max="11017" width="8.54296875" customWidth="1"/>
    <col min="11018" max="11018" width="11.81640625" customWidth="1"/>
    <col min="11019" max="11019" width="19.453125" customWidth="1"/>
    <col min="11020" max="11020" width="17.453125" customWidth="1"/>
    <col min="11265" max="11265" width="7.81640625" customWidth="1"/>
    <col min="11266" max="11266" width="14" bestFit="1" customWidth="1"/>
    <col min="11267" max="11267" width="11.54296875" customWidth="1"/>
    <col min="11268" max="11268" width="19.453125" customWidth="1"/>
    <col min="11269" max="11269" width="14.81640625" customWidth="1"/>
    <col min="11270" max="11270" width="11.54296875" customWidth="1"/>
    <col min="11271" max="11271" width="7.54296875" customWidth="1"/>
    <col min="11272" max="11272" width="8.453125" customWidth="1"/>
    <col min="11273" max="11273" width="8.54296875" customWidth="1"/>
    <col min="11274" max="11274" width="11.81640625" customWidth="1"/>
    <col min="11275" max="11275" width="19.453125" customWidth="1"/>
    <col min="11276" max="11276" width="17.453125" customWidth="1"/>
    <col min="11521" max="11521" width="7.81640625" customWidth="1"/>
    <col min="11522" max="11522" width="14" bestFit="1" customWidth="1"/>
    <col min="11523" max="11523" width="11.54296875" customWidth="1"/>
    <col min="11524" max="11524" width="19.453125" customWidth="1"/>
    <col min="11525" max="11525" width="14.81640625" customWidth="1"/>
    <col min="11526" max="11526" width="11.54296875" customWidth="1"/>
    <col min="11527" max="11527" width="7.54296875" customWidth="1"/>
    <col min="11528" max="11528" width="8.453125" customWidth="1"/>
    <col min="11529" max="11529" width="8.54296875" customWidth="1"/>
    <col min="11530" max="11530" width="11.81640625" customWidth="1"/>
    <col min="11531" max="11531" width="19.453125" customWidth="1"/>
    <col min="11532" max="11532" width="17.453125" customWidth="1"/>
    <col min="11777" max="11777" width="7.81640625" customWidth="1"/>
    <col min="11778" max="11778" width="14" bestFit="1" customWidth="1"/>
    <col min="11779" max="11779" width="11.54296875" customWidth="1"/>
    <col min="11780" max="11780" width="19.453125" customWidth="1"/>
    <col min="11781" max="11781" width="14.81640625" customWidth="1"/>
    <col min="11782" max="11782" width="11.54296875" customWidth="1"/>
    <col min="11783" max="11783" width="7.54296875" customWidth="1"/>
    <col min="11784" max="11784" width="8.453125" customWidth="1"/>
    <col min="11785" max="11785" width="8.54296875" customWidth="1"/>
    <col min="11786" max="11786" width="11.81640625" customWidth="1"/>
    <col min="11787" max="11787" width="19.453125" customWidth="1"/>
    <col min="11788" max="11788" width="17.453125" customWidth="1"/>
    <col min="12033" max="12033" width="7.81640625" customWidth="1"/>
    <col min="12034" max="12034" width="14" bestFit="1" customWidth="1"/>
    <col min="12035" max="12035" width="11.54296875" customWidth="1"/>
    <col min="12036" max="12036" width="19.453125" customWidth="1"/>
    <col min="12037" max="12037" width="14.81640625" customWidth="1"/>
    <col min="12038" max="12038" width="11.54296875" customWidth="1"/>
    <col min="12039" max="12039" width="7.54296875" customWidth="1"/>
    <col min="12040" max="12040" width="8.453125" customWidth="1"/>
    <col min="12041" max="12041" width="8.54296875" customWidth="1"/>
    <col min="12042" max="12042" width="11.81640625" customWidth="1"/>
    <col min="12043" max="12043" width="19.453125" customWidth="1"/>
    <col min="12044" max="12044" width="17.453125" customWidth="1"/>
    <col min="12289" max="12289" width="7.81640625" customWidth="1"/>
    <col min="12290" max="12290" width="14" bestFit="1" customWidth="1"/>
    <col min="12291" max="12291" width="11.54296875" customWidth="1"/>
    <col min="12292" max="12292" width="19.453125" customWidth="1"/>
    <col min="12293" max="12293" width="14.81640625" customWidth="1"/>
    <col min="12294" max="12294" width="11.54296875" customWidth="1"/>
    <col min="12295" max="12295" width="7.54296875" customWidth="1"/>
    <col min="12296" max="12296" width="8.453125" customWidth="1"/>
    <col min="12297" max="12297" width="8.54296875" customWidth="1"/>
    <col min="12298" max="12298" width="11.81640625" customWidth="1"/>
    <col min="12299" max="12299" width="19.453125" customWidth="1"/>
    <col min="12300" max="12300" width="17.453125" customWidth="1"/>
    <col min="12545" max="12545" width="7.81640625" customWidth="1"/>
    <col min="12546" max="12546" width="14" bestFit="1" customWidth="1"/>
    <col min="12547" max="12547" width="11.54296875" customWidth="1"/>
    <col min="12548" max="12548" width="19.453125" customWidth="1"/>
    <col min="12549" max="12549" width="14.81640625" customWidth="1"/>
    <col min="12550" max="12550" width="11.54296875" customWidth="1"/>
    <col min="12551" max="12551" width="7.54296875" customWidth="1"/>
    <col min="12552" max="12552" width="8.453125" customWidth="1"/>
    <col min="12553" max="12553" width="8.54296875" customWidth="1"/>
    <col min="12554" max="12554" width="11.81640625" customWidth="1"/>
    <col min="12555" max="12555" width="19.453125" customWidth="1"/>
    <col min="12556" max="12556" width="17.453125" customWidth="1"/>
    <col min="12801" max="12801" width="7.81640625" customWidth="1"/>
    <col min="12802" max="12802" width="14" bestFit="1" customWidth="1"/>
    <col min="12803" max="12803" width="11.54296875" customWidth="1"/>
    <col min="12804" max="12804" width="19.453125" customWidth="1"/>
    <col min="12805" max="12805" width="14.81640625" customWidth="1"/>
    <col min="12806" max="12806" width="11.54296875" customWidth="1"/>
    <col min="12807" max="12807" width="7.54296875" customWidth="1"/>
    <col min="12808" max="12808" width="8.453125" customWidth="1"/>
    <col min="12809" max="12809" width="8.54296875" customWidth="1"/>
    <col min="12810" max="12810" width="11.81640625" customWidth="1"/>
    <col min="12811" max="12811" width="19.453125" customWidth="1"/>
    <col min="12812" max="12812" width="17.453125" customWidth="1"/>
    <col min="13057" max="13057" width="7.81640625" customWidth="1"/>
    <col min="13058" max="13058" width="14" bestFit="1" customWidth="1"/>
    <col min="13059" max="13059" width="11.54296875" customWidth="1"/>
    <col min="13060" max="13060" width="19.453125" customWidth="1"/>
    <col min="13061" max="13061" width="14.81640625" customWidth="1"/>
    <col min="13062" max="13062" width="11.54296875" customWidth="1"/>
    <col min="13063" max="13063" width="7.54296875" customWidth="1"/>
    <col min="13064" max="13064" width="8.453125" customWidth="1"/>
    <col min="13065" max="13065" width="8.54296875" customWidth="1"/>
    <col min="13066" max="13066" width="11.81640625" customWidth="1"/>
    <col min="13067" max="13067" width="19.453125" customWidth="1"/>
    <col min="13068" max="13068" width="17.453125" customWidth="1"/>
    <col min="13313" max="13313" width="7.81640625" customWidth="1"/>
    <col min="13314" max="13314" width="14" bestFit="1" customWidth="1"/>
    <col min="13315" max="13315" width="11.54296875" customWidth="1"/>
    <col min="13316" max="13316" width="19.453125" customWidth="1"/>
    <col min="13317" max="13317" width="14.81640625" customWidth="1"/>
    <col min="13318" max="13318" width="11.54296875" customWidth="1"/>
    <col min="13319" max="13319" width="7.54296875" customWidth="1"/>
    <col min="13320" max="13320" width="8.453125" customWidth="1"/>
    <col min="13321" max="13321" width="8.54296875" customWidth="1"/>
    <col min="13322" max="13322" width="11.81640625" customWidth="1"/>
    <col min="13323" max="13323" width="19.453125" customWidth="1"/>
    <col min="13324" max="13324" width="17.453125" customWidth="1"/>
    <col min="13569" max="13569" width="7.81640625" customWidth="1"/>
    <col min="13570" max="13570" width="14" bestFit="1" customWidth="1"/>
    <col min="13571" max="13571" width="11.54296875" customWidth="1"/>
    <col min="13572" max="13572" width="19.453125" customWidth="1"/>
    <col min="13573" max="13573" width="14.81640625" customWidth="1"/>
    <col min="13574" max="13574" width="11.54296875" customWidth="1"/>
    <col min="13575" max="13575" width="7.54296875" customWidth="1"/>
    <col min="13576" max="13576" width="8.453125" customWidth="1"/>
    <col min="13577" max="13577" width="8.54296875" customWidth="1"/>
    <col min="13578" max="13578" width="11.81640625" customWidth="1"/>
    <col min="13579" max="13579" width="19.453125" customWidth="1"/>
    <col min="13580" max="13580" width="17.453125" customWidth="1"/>
    <col min="13825" max="13825" width="7.81640625" customWidth="1"/>
    <col min="13826" max="13826" width="14" bestFit="1" customWidth="1"/>
    <col min="13827" max="13827" width="11.54296875" customWidth="1"/>
    <col min="13828" max="13828" width="19.453125" customWidth="1"/>
    <col min="13829" max="13829" width="14.81640625" customWidth="1"/>
    <col min="13830" max="13830" width="11.54296875" customWidth="1"/>
    <col min="13831" max="13831" width="7.54296875" customWidth="1"/>
    <col min="13832" max="13832" width="8.453125" customWidth="1"/>
    <col min="13833" max="13833" width="8.54296875" customWidth="1"/>
    <col min="13834" max="13834" width="11.81640625" customWidth="1"/>
    <col min="13835" max="13835" width="19.453125" customWidth="1"/>
    <col min="13836" max="13836" width="17.453125" customWidth="1"/>
    <col min="14081" max="14081" width="7.81640625" customWidth="1"/>
    <col min="14082" max="14082" width="14" bestFit="1" customWidth="1"/>
    <col min="14083" max="14083" width="11.54296875" customWidth="1"/>
    <col min="14084" max="14084" width="19.453125" customWidth="1"/>
    <col min="14085" max="14085" width="14.81640625" customWidth="1"/>
    <col min="14086" max="14086" width="11.54296875" customWidth="1"/>
    <col min="14087" max="14087" width="7.54296875" customWidth="1"/>
    <col min="14088" max="14088" width="8.453125" customWidth="1"/>
    <col min="14089" max="14089" width="8.54296875" customWidth="1"/>
    <col min="14090" max="14090" width="11.81640625" customWidth="1"/>
    <col min="14091" max="14091" width="19.453125" customWidth="1"/>
    <col min="14092" max="14092" width="17.453125" customWidth="1"/>
    <col min="14337" max="14337" width="7.81640625" customWidth="1"/>
    <col min="14338" max="14338" width="14" bestFit="1" customWidth="1"/>
    <col min="14339" max="14339" width="11.54296875" customWidth="1"/>
    <col min="14340" max="14340" width="19.453125" customWidth="1"/>
    <col min="14341" max="14341" width="14.81640625" customWidth="1"/>
    <col min="14342" max="14342" width="11.54296875" customWidth="1"/>
    <col min="14343" max="14343" width="7.54296875" customWidth="1"/>
    <col min="14344" max="14344" width="8.453125" customWidth="1"/>
    <col min="14345" max="14345" width="8.54296875" customWidth="1"/>
    <col min="14346" max="14346" width="11.81640625" customWidth="1"/>
    <col min="14347" max="14347" width="19.453125" customWidth="1"/>
    <col min="14348" max="14348" width="17.453125" customWidth="1"/>
    <col min="14593" max="14593" width="7.81640625" customWidth="1"/>
    <col min="14594" max="14594" width="14" bestFit="1" customWidth="1"/>
    <col min="14595" max="14595" width="11.54296875" customWidth="1"/>
    <col min="14596" max="14596" width="19.453125" customWidth="1"/>
    <col min="14597" max="14597" width="14.81640625" customWidth="1"/>
    <col min="14598" max="14598" width="11.54296875" customWidth="1"/>
    <col min="14599" max="14599" width="7.54296875" customWidth="1"/>
    <col min="14600" max="14600" width="8.453125" customWidth="1"/>
    <col min="14601" max="14601" width="8.54296875" customWidth="1"/>
    <col min="14602" max="14602" width="11.81640625" customWidth="1"/>
    <col min="14603" max="14603" width="19.453125" customWidth="1"/>
    <col min="14604" max="14604" width="17.453125" customWidth="1"/>
    <col min="14849" max="14849" width="7.81640625" customWidth="1"/>
    <col min="14850" max="14850" width="14" bestFit="1" customWidth="1"/>
    <col min="14851" max="14851" width="11.54296875" customWidth="1"/>
    <col min="14852" max="14852" width="19.453125" customWidth="1"/>
    <col min="14853" max="14853" width="14.81640625" customWidth="1"/>
    <col min="14854" max="14854" width="11.54296875" customWidth="1"/>
    <col min="14855" max="14855" width="7.54296875" customWidth="1"/>
    <col min="14856" max="14856" width="8.453125" customWidth="1"/>
    <col min="14857" max="14857" width="8.54296875" customWidth="1"/>
    <col min="14858" max="14858" width="11.81640625" customWidth="1"/>
    <col min="14859" max="14859" width="19.453125" customWidth="1"/>
    <col min="14860" max="14860" width="17.453125" customWidth="1"/>
    <col min="15105" max="15105" width="7.81640625" customWidth="1"/>
    <col min="15106" max="15106" width="14" bestFit="1" customWidth="1"/>
    <col min="15107" max="15107" width="11.54296875" customWidth="1"/>
    <col min="15108" max="15108" width="19.453125" customWidth="1"/>
    <col min="15109" max="15109" width="14.81640625" customWidth="1"/>
    <col min="15110" max="15110" width="11.54296875" customWidth="1"/>
    <col min="15111" max="15111" width="7.54296875" customWidth="1"/>
    <col min="15112" max="15112" width="8.453125" customWidth="1"/>
    <col min="15113" max="15113" width="8.54296875" customWidth="1"/>
    <col min="15114" max="15114" width="11.81640625" customWidth="1"/>
    <col min="15115" max="15115" width="19.453125" customWidth="1"/>
    <col min="15116" max="15116" width="17.453125" customWidth="1"/>
    <col min="15361" max="15361" width="7.81640625" customWidth="1"/>
    <col min="15362" max="15362" width="14" bestFit="1" customWidth="1"/>
    <col min="15363" max="15363" width="11.54296875" customWidth="1"/>
    <col min="15364" max="15364" width="19.453125" customWidth="1"/>
    <col min="15365" max="15365" width="14.81640625" customWidth="1"/>
    <col min="15366" max="15366" width="11.54296875" customWidth="1"/>
    <col min="15367" max="15367" width="7.54296875" customWidth="1"/>
    <col min="15368" max="15368" width="8.453125" customWidth="1"/>
    <col min="15369" max="15369" width="8.54296875" customWidth="1"/>
    <col min="15370" max="15370" width="11.81640625" customWidth="1"/>
    <col min="15371" max="15371" width="19.453125" customWidth="1"/>
    <col min="15372" max="15372" width="17.453125" customWidth="1"/>
    <col min="15617" max="15617" width="7.81640625" customWidth="1"/>
    <col min="15618" max="15618" width="14" bestFit="1" customWidth="1"/>
    <col min="15619" max="15619" width="11.54296875" customWidth="1"/>
    <col min="15620" max="15620" width="19.453125" customWidth="1"/>
    <col min="15621" max="15621" width="14.81640625" customWidth="1"/>
    <col min="15622" max="15622" width="11.54296875" customWidth="1"/>
    <col min="15623" max="15623" width="7.54296875" customWidth="1"/>
    <col min="15624" max="15624" width="8.453125" customWidth="1"/>
    <col min="15625" max="15625" width="8.54296875" customWidth="1"/>
    <col min="15626" max="15626" width="11.81640625" customWidth="1"/>
    <col min="15627" max="15627" width="19.453125" customWidth="1"/>
    <col min="15628" max="15628" width="17.453125" customWidth="1"/>
    <col min="15873" max="15873" width="7.81640625" customWidth="1"/>
    <col min="15874" max="15874" width="14" bestFit="1" customWidth="1"/>
    <col min="15875" max="15875" width="11.54296875" customWidth="1"/>
    <col min="15876" max="15876" width="19.453125" customWidth="1"/>
    <col min="15877" max="15877" width="14.81640625" customWidth="1"/>
    <col min="15878" max="15878" width="11.54296875" customWidth="1"/>
    <col min="15879" max="15879" width="7.54296875" customWidth="1"/>
    <col min="15880" max="15880" width="8.453125" customWidth="1"/>
    <col min="15881" max="15881" width="8.54296875" customWidth="1"/>
    <col min="15882" max="15882" width="11.81640625" customWidth="1"/>
    <col min="15883" max="15883" width="19.453125" customWidth="1"/>
    <col min="15884" max="15884" width="17.453125" customWidth="1"/>
    <col min="16129" max="16129" width="7.81640625" customWidth="1"/>
    <col min="16130" max="16130" width="14" bestFit="1" customWidth="1"/>
    <col min="16131" max="16131" width="11.54296875" customWidth="1"/>
    <col min="16132" max="16132" width="19.453125" customWidth="1"/>
    <col min="16133" max="16133" width="14.81640625" customWidth="1"/>
    <col min="16134" max="16134" width="11.54296875" customWidth="1"/>
    <col min="16135" max="16135" width="7.54296875" customWidth="1"/>
    <col min="16136" max="16136" width="8.453125" customWidth="1"/>
    <col min="16137" max="16137" width="8.54296875" customWidth="1"/>
    <col min="16138" max="16138" width="11.81640625" customWidth="1"/>
    <col min="16139" max="16139" width="19.453125" customWidth="1"/>
    <col min="16140" max="16140" width="17.453125" customWidth="1"/>
  </cols>
  <sheetData>
    <row r="1" spans="1:12" ht="6" customHeight="1" x14ac:dyDescent="0.35">
      <c r="A1" s="287"/>
      <c r="B1" s="288"/>
      <c r="C1" s="288"/>
      <c r="D1" s="289"/>
      <c r="E1" s="289"/>
      <c r="F1" s="290"/>
      <c r="G1" s="291"/>
      <c r="H1" s="291"/>
      <c r="I1" s="291"/>
      <c r="J1" s="291"/>
      <c r="K1" s="292"/>
      <c r="L1" s="293"/>
    </row>
    <row r="2" spans="1:12" ht="19.5" customHeight="1" x14ac:dyDescent="0.4">
      <c r="A2" s="294" t="s">
        <v>184</v>
      </c>
      <c r="B2" s="295"/>
      <c r="C2" s="295"/>
      <c r="D2" s="295"/>
      <c r="E2" s="295" t="str">
        <f>Sheet1!I10</f>
        <v xml:space="preserve"> </v>
      </c>
      <c r="F2" s="295"/>
      <c r="G2" s="296"/>
      <c r="H2" s="297" t="s">
        <v>185</v>
      </c>
      <c r="I2" s="298"/>
      <c r="J2" s="299">
        <f>Sheet1!I13</f>
        <v>0</v>
      </c>
      <c r="K2" s="300"/>
    </row>
    <row r="3" spans="1:12" ht="18" x14ac:dyDescent="0.4">
      <c r="A3" s="27" t="s">
        <v>186</v>
      </c>
      <c r="B3" s="33"/>
      <c r="C3" s="33"/>
      <c r="D3" s="33"/>
      <c r="E3" s="33"/>
      <c r="F3" s="33"/>
      <c r="G3" s="301"/>
      <c r="H3" s="293"/>
      <c r="K3" s="36"/>
    </row>
    <row r="4" spans="1:12" ht="18.5" thickBot="1" x14ac:dyDescent="0.45">
      <c r="A4" s="541" t="s">
        <v>187</v>
      </c>
      <c r="B4" s="542"/>
      <c r="C4" s="542"/>
      <c r="D4" s="542"/>
      <c r="E4" s="542"/>
      <c r="F4" s="542"/>
      <c r="G4" s="542"/>
      <c r="H4" s="542"/>
      <c r="I4" s="542"/>
      <c r="J4" s="542"/>
      <c r="K4" s="543"/>
      <c r="L4" s="293"/>
    </row>
    <row r="5" spans="1:12" ht="18" x14ac:dyDescent="0.4">
      <c r="A5" s="302" t="s">
        <v>188</v>
      </c>
      <c r="B5" s="303"/>
      <c r="C5" s="303"/>
      <c r="D5" s="303"/>
      <c r="E5" s="303"/>
      <c r="F5" s="303"/>
      <c r="G5" s="303"/>
      <c r="H5" s="303"/>
      <c r="I5" s="303"/>
      <c r="J5" s="303"/>
      <c r="K5" s="304"/>
      <c r="L5" s="293"/>
    </row>
    <row r="6" spans="1:12" ht="18.5" thickBot="1" x14ac:dyDescent="0.45">
      <c r="A6" s="305" t="s">
        <v>189</v>
      </c>
      <c r="B6" s="303"/>
      <c r="C6" s="303"/>
      <c r="D6" s="303"/>
      <c r="E6" s="303"/>
      <c r="F6" s="303"/>
      <c r="G6" s="303"/>
      <c r="H6" s="303"/>
      <c r="I6" s="303"/>
      <c r="J6" s="303"/>
      <c r="K6" s="304"/>
      <c r="L6" s="293"/>
    </row>
    <row r="7" spans="1:12" ht="7.5" customHeight="1" x14ac:dyDescent="0.35">
      <c r="A7" s="306"/>
      <c r="B7" s="544" t="s">
        <v>190</v>
      </c>
      <c r="C7" s="544"/>
      <c r="D7" s="544"/>
      <c r="E7" s="544"/>
      <c r="F7" s="544"/>
      <c r="G7" s="545"/>
      <c r="H7" s="548" t="s">
        <v>191</v>
      </c>
      <c r="I7" s="544"/>
      <c r="J7" s="544"/>
      <c r="K7" s="545"/>
      <c r="L7" s="293"/>
    </row>
    <row r="8" spans="1:12" ht="18.5" thickBot="1" x14ac:dyDescent="0.45">
      <c r="A8" s="37"/>
      <c r="B8" s="546"/>
      <c r="C8" s="546"/>
      <c r="D8" s="546"/>
      <c r="E8" s="546"/>
      <c r="F8" s="546"/>
      <c r="G8" s="547"/>
      <c r="H8" s="549"/>
      <c r="I8" s="546"/>
      <c r="J8" s="546"/>
      <c r="K8" s="546"/>
      <c r="L8" s="307"/>
    </row>
    <row r="9" spans="1:12" ht="9.75" customHeight="1" x14ac:dyDescent="0.35">
      <c r="A9" s="550" t="s">
        <v>192</v>
      </c>
      <c r="B9" s="551"/>
      <c r="C9" s="551"/>
      <c r="D9" s="552"/>
      <c r="E9" s="556" t="s">
        <v>193</v>
      </c>
      <c r="F9" s="308"/>
      <c r="G9" s="309"/>
      <c r="H9" s="310"/>
      <c r="I9" s="559" t="s">
        <v>194</v>
      </c>
      <c r="J9" s="560"/>
      <c r="K9" s="565" t="s">
        <v>195</v>
      </c>
      <c r="L9" s="531"/>
    </row>
    <row r="10" spans="1:12" ht="33.75" customHeight="1" x14ac:dyDescent="0.25">
      <c r="A10" s="553"/>
      <c r="B10" s="554"/>
      <c r="C10" s="554"/>
      <c r="D10" s="555"/>
      <c r="E10" s="557"/>
      <c r="F10" s="533" t="s">
        <v>196</v>
      </c>
      <c r="G10" s="534"/>
      <c r="H10" s="311"/>
      <c r="I10" s="561"/>
      <c r="J10" s="562"/>
      <c r="K10" s="566"/>
      <c r="L10" s="532"/>
    </row>
    <row r="11" spans="1:12" ht="18.75" customHeight="1" thickBot="1" x14ac:dyDescent="0.4">
      <c r="A11" s="312" t="s">
        <v>197</v>
      </c>
      <c r="B11" s="313" t="s">
        <v>198</v>
      </c>
      <c r="C11" s="314" t="s">
        <v>194</v>
      </c>
      <c r="D11" s="315" t="s">
        <v>195</v>
      </c>
      <c r="E11" s="558"/>
      <c r="F11" s="535"/>
      <c r="G11" s="536"/>
      <c r="H11" s="316" t="s">
        <v>197</v>
      </c>
      <c r="I11" s="563"/>
      <c r="J11" s="564"/>
      <c r="K11" s="567"/>
      <c r="L11" s="532"/>
    </row>
    <row r="12" spans="1:12" ht="15.5" x14ac:dyDescent="0.35">
      <c r="A12" s="317"/>
      <c r="B12" s="318">
        <v>224</v>
      </c>
      <c r="C12" s="319">
        <v>39113</v>
      </c>
      <c r="D12" s="320"/>
      <c r="E12" s="321"/>
      <c r="F12" s="537"/>
      <c r="G12" s="538"/>
      <c r="H12" s="322"/>
      <c r="I12" s="539">
        <v>39113</v>
      </c>
      <c r="J12" s="540"/>
      <c r="K12" s="320"/>
      <c r="L12" s="323"/>
    </row>
    <row r="13" spans="1:12" ht="15.5" x14ac:dyDescent="0.35">
      <c r="A13" s="324"/>
      <c r="B13" s="325">
        <v>225</v>
      </c>
      <c r="C13" s="326">
        <v>39141</v>
      </c>
      <c r="D13" s="327"/>
      <c r="E13" s="328"/>
      <c r="F13" s="523"/>
      <c r="G13" s="524"/>
      <c r="H13" s="329"/>
      <c r="I13" s="525">
        <v>39141</v>
      </c>
      <c r="J13" s="526"/>
      <c r="K13" s="327"/>
      <c r="L13" s="330"/>
    </row>
    <row r="14" spans="1:12" ht="15.5" x14ac:dyDescent="0.35">
      <c r="A14" s="324"/>
      <c r="B14" s="325">
        <v>226</v>
      </c>
      <c r="C14" s="326">
        <v>39172</v>
      </c>
      <c r="D14" s="327"/>
      <c r="E14" s="328"/>
      <c r="F14" s="523"/>
      <c r="G14" s="524"/>
      <c r="H14" s="329"/>
      <c r="I14" s="525">
        <v>39172</v>
      </c>
      <c r="J14" s="526"/>
      <c r="K14" s="327"/>
      <c r="L14" s="330"/>
    </row>
    <row r="15" spans="1:12" ht="15.5" x14ac:dyDescent="0.35">
      <c r="A15" s="324"/>
      <c r="B15" s="325">
        <v>227</v>
      </c>
      <c r="C15" s="326">
        <v>39202</v>
      </c>
      <c r="D15" s="327"/>
      <c r="E15" s="328"/>
      <c r="F15" s="523"/>
      <c r="G15" s="524"/>
      <c r="H15" s="329"/>
      <c r="I15" s="525">
        <v>39202</v>
      </c>
      <c r="J15" s="526"/>
      <c r="K15" s="327"/>
      <c r="L15" s="330"/>
    </row>
    <row r="16" spans="1:12" ht="15.5" x14ac:dyDescent="0.35">
      <c r="A16" s="324"/>
      <c r="B16" s="325">
        <v>228</v>
      </c>
      <c r="C16" s="326">
        <v>39233</v>
      </c>
      <c r="D16" s="327"/>
      <c r="E16" s="328"/>
      <c r="F16" s="523"/>
      <c r="G16" s="524"/>
      <c r="H16" s="329"/>
      <c r="I16" s="525">
        <v>39233</v>
      </c>
      <c r="J16" s="526"/>
      <c r="K16" s="327"/>
      <c r="L16" s="330"/>
    </row>
    <row r="17" spans="1:12" ht="15.5" x14ac:dyDescent="0.35">
      <c r="A17" s="324"/>
      <c r="B17" s="325">
        <v>229</v>
      </c>
      <c r="C17" s="326">
        <v>39263</v>
      </c>
      <c r="D17" s="327"/>
      <c r="E17" s="328"/>
      <c r="F17" s="523"/>
      <c r="G17" s="524"/>
      <c r="H17" s="329"/>
      <c r="I17" s="525">
        <v>39263</v>
      </c>
      <c r="J17" s="526"/>
      <c r="K17" s="327"/>
      <c r="L17" s="330"/>
    </row>
    <row r="18" spans="1:12" ht="15.5" x14ac:dyDescent="0.35">
      <c r="A18" s="324"/>
      <c r="B18" s="325">
        <v>230</v>
      </c>
      <c r="C18" s="326">
        <v>39294</v>
      </c>
      <c r="D18" s="327"/>
      <c r="E18" s="328"/>
      <c r="F18" s="523"/>
      <c r="G18" s="524"/>
      <c r="H18" s="329"/>
      <c r="I18" s="525">
        <v>39294</v>
      </c>
      <c r="J18" s="526"/>
      <c r="K18" s="327"/>
      <c r="L18" s="330"/>
    </row>
    <row r="19" spans="1:12" ht="15.5" x14ac:dyDescent="0.35">
      <c r="A19" s="324"/>
      <c r="B19" s="325">
        <v>231</v>
      </c>
      <c r="C19" s="326">
        <v>39325</v>
      </c>
      <c r="D19" s="327"/>
      <c r="E19" s="328"/>
      <c r="F19" s="523"/>
      <c r="G19" s="524"/>
      <c r="H19" s="329"/>
      <c r="I19" s="525">
        <v>39325</v>
      </c>
      <c r="J19" s="526"/>
      <c r="K19" s="327"/>
      <c r="L19" s="330"/>
    </row>
    <row r="20" spans="1:12" ht="15.5" x14ac:dyDescent="0.35">
      <c r="A20" s="324"/>
      <c r="B20" s="325">
        <v>232</v>
      </c>
      <c r="C20" s="326">
        <v>39355</v>
      </c>
      <c r="D20" s="327"/>
      <c r="E20" s="328"/>
      <c r="F20" s="523"/>
      <c r="G20" s="524"/>
      <c r="H20" s="329"/>
      <c r="I20" s="525">
        <v>39355</v>
      </c>
      <c r="J20" s="526"/>
      <c r="K20" s="327"/>
      <c r="L20" s="330"/>
    </row>
    <row r="21" spans="1:12" ht="15.5" x14ac:dyDescent="0.35">
      <c r="A21" s="324"/>
      <c r="B21" s="325">
        <v>233</v>
      </c>
      <c r="C21" s="326">
        <v>39386</v>
      </c>
      <c r="D21" s="327"/>
      <c r="E21" s="328"/>
      <c r="F21" s="523"/>
      <c r="G21" s="524"/>
      <c r="H21" s="329"/>
      <c r="I21" s="525">
        <v>39386</v>
      </c>
      <c r="J21" s="526"/>
      <c r="K21" s="327"/>
      <c r="L21" s="330"/>
    </row>
    <row r="22" spans="1:12" ht="15.5" x14ac:dyDescent="0.35">
      <c r="A22" s="324"/>
      <c r="B22" s="325">
        <v>234</v>
      </c>
      <c r="C22" s="326">
        <v>39416</v>
      </c>
      <c r="D22" s="327"/>
      <c r="E22" s="328"/>
      <c r="F22" s="523"/>
      <c r="G22" s="524"/>
      <c r="H22" s="329"/>
      <c r="I22" s="525">
        <v>39416</v>
      </c>
      <c r="J22" s="526"/>
      <c r="K22" s="327"/>
      <c r="L22" s="330"/>
    </row>
    <row r="23" spans="1:12" ht="15.5" x14ac:dyDescent="0.35">
      <c r="A23" s="324"/>
      <c r="B23" s="325">
        <v>235</v>
      </c>
      <c r="C23" s="326">
        <v>39447</v>
      </c>
      <c r="D23" s="327"/>
      <c r="E23" s="328"/>
      <c r="F23" s="523"/>
      <c r="G23" s="524"/>
      <c r="H23" s="329"/>
      <c r="I23" s="525">
        <v>39447</v>
      </c>
      <c r="J23" s="526"/>
      <c r="K23" s="327"/>
      <c r="L23" s="330"/>
    </row>
    <row r="24" spans="1:12" ht="15.5" x14ac:dyDescent="0.35">
      <c r="A24" s="324"/>
      <c r="B24" s="325">
        <v>248</v>
      </c>
      <c r="C24" s="326">
        <v>39478</v>
      </c>
      <c r="D24" s="327"/>
      <c r="E24" s="328"/>
      <c r="F24" s="523"/>
      <c r="G24" s="524"/>
      <c r="H24" s="329"/>
      <c r="I24" s="525">
        <v>39478</v>
      </c>
      <c r="J24" s="526"/>
      <c r="K24" s="327"/>
      <c r="L24" s="330"/>
    </row>
    <row r="25" spans="1:12" ht="15.5" x14ac:dyDescent="0.35">
      <c r="A25" s="324"/>
      <c r="B25" s="325">
        <v>249</v>
      </c>
      <c r="C25" s="326">
        <v>39507</v>
      </c>
      <c r="D25" s="327"/>
      <c r="E25" s="328"/>
      <c r="F25" s="523"/>
      <c r="G25" s="524"/>
      <c r="H25" s="329"/>
      <c r="I25" s="525">
        <v>39507</v>
      </c>
      <c r="J25" s="526"/>
      <c r="K25" s="331"/>
      <c r="L25" s="332"/>
    </row>
    <row r="26" spans="1:12" ht="15.5" x14ac:dyDescent="0.35">
      <c r="A26" s="324"/>
      <c r="B26" s="325">
        <v>250</v>
      </c>
      <c r="C26" s="326">
        <v>39538</v>
      </c>
      <c r="D26" s="327"/>
      <c r="E26" s="328"/>
      <c r="F26" s="523"/>
      <c r="G26" s="524"/>
      <c r="H26" s="329"/>
      <c r="I26" s="525">
        <v>39538</v>
      </c>
      <c r="J26" s="526"/>
      <c r="K26" s="327"/>
      <c r="L26" s="330"/>
    </row>
    <row r="27" spans="1:12" ht="15.5" x14ac:dyDescent="0.35">
      <c r="A27" s="324"/>
      <c r="B27" s="325">
        <v>251</v>
      </c>
      <c r="C27" s="326">
        <v>39568</v>
      </c>
      <c r="D27" s="327"/>
      <c r="E27" s="328"/>
      <c r="F27" s="523"/>
      <c r="G27" s="524"/>
      <c r="H27" s="329"/>
      <c r="I27" s="525">
        <v>39568</v>
      </c>
      <c r="J27" s="526"/>
      <c r="K27" s="327"/>
      <c r="L27" s="330"/>
    </row>
    <row r="28" spans="1:12" ht="15.5" x14ac:dyDescent="0.35">
      <c r="A28" s="324"/>
      <c r="B28" s="325">
        <v>252</v>
      </c>
      <c r="C28" s="326">
        <v>39599</v>
      </c>
      <c r="D28" s="327"/>
      <c r="E28" s="328"/>
      <c r="F28" s="523"/>
      <c r="G28" s="524"/>
      <c r="H28" s="329"/>
      <c r="I28" s="525">
        <v>39599</v>
      </c>
      <c r="J28" s="526"/>
      <c r="K28" s="327"/>
      <c r="L28" s="330"/>
    </row>
    <row r="29" spans="1:12" ht="15.5" x14ac:dyDescent="0.35">
      <c r="A29" s="324"/>
      <c r="B29" s="325">
        <v>253</v>
      </c>
      <c r="C29" s="326">
        <v>39629</v>
      </c>
      <c r="D29" s="327"/>
      <c r="E29" s="328"/>
      <c r="F29" s="523"/>
      <c r="G29" s="524"/>
      <c r="H29" s="329"/>
      <c r="I29" s="525">
        <v>39629</v>
      </c>
      <c r="J29" s="526"/>
      <c r="K29" s="327"/>
      <c r="L29" s="330"/>
    </row>
    <row r="30" spans="1:12" ht="15.5" x14ac:dyDescent="0.35">
      <c r="A30" s="324"/>
      <c r="B30" s="325">
        <v>254</v>
      </c>
      <c r="C30" s="326">
        <v>39660</v>
      </c>
      <c r="D30" s="327"/>
      <c r="E30" s="328"/>
      <c r="F30" s="523"/>
      <c r="G30" s="524"/>
      <c r="H30" s="329"/>
      <c r="I30" s="525">
        <v>39660</v>
      </c>
      <c r="J30" s="526"/>
      <c r="K30" s="327"/>
      <c r="L30" s="330"/>
    </row>
    <row r="31" spans="1:12" ht="15.5" x14ac:dyDescent="0.35">
      <c r="A31" s="324"/>
      <c r="B31" s="325">
        <v>255</v>
      </c>
      <c r="C31" s="326">
        <v>39691</v>
      </c>
      <c r="D31" s="327"/>
      <c r="E31" s="328"/>
      <c r="F31" s="523"/>
      <c r="G31" s="524"/>
      <c r="H31" s="329"/>
      <c r="I31" s="525">
        <v>39691</v>
      </c>
      <c r="J31" s="526"/>
      <c r="K31" s="327"/>
      <c r="L31" s="330"/>
    </row>
    <row r="32" spans="1:12" ht="15.5" x14ac:dyDescent="0.35">
      <c r="A32" s="324"/>
      <c r="B32" s="325">
        <v>256</v>
      </c>
      <c r="C32" s="326">
        <v>39721</v>
      </c>
      <c r="D32" s="327"/>
      <c r="E32" s="328"/>
      <c r="F32" s="523"/>
      <c r="G32" s="524"/>
      <c r="H32" s="329"/>
      <c r="I32" s="525">
        <v>39721</v>
      </c>
      <c r="J32" s="526"/>
      <c r="K32" s="327"/>
      <c r="L32" s="330"/>
    </row>
    <row r="33" spans="1:12" ht="15.5" x14ac:dyDescent="0.35">
      <c r="A33" s="324"/>
      <c r="B33" s="325">
        <v>257</v>
      </c>
      <c r="C33" s="326">
        <v>39752</v>
      </c>
      <c r="D33" s="327"/>
      <c r="E33" s="328"/>
      <c r="F33" s="523"/>
      <c r="G33" s="524"/>
      <c r="H33" s="329"/>
      <c r="I33" s="525">
        <v>39752</v>
      </c>
      <c r="J33" s="526"/>
      <c r="K33" s="327"/>
      <c r="L33" s="330"/>
    </row>
    <row r="34" spans="1:12" ht="15.5" x14ac:dyDescent="0.35">
      <c r="A34" s="324"/>
      <c r="B34" s="325">
        <v>258</v>
      </c>
      <c r="C34" s="326">
        <v>39782</v>
      </c>
      <c r="D34" s="327"/>
      <c r="E34" s="328"/>
      <c r="F34" s="523"/>
      <c r="G34" s="524"/>
      <c r="H34" s="329"/>
      <c r="I34" s="525">
        <v>39782</v>
      </c>
      <c r="J34" s="526"/>
      <c r="K34" s="327"/>
      <c r="L34" s="330"/>
    </row>
    <row r="35" spans="1:12" ht="15.5" x14ac:dyDescent="0.35">
      <c r="A35" s="324"/>
      <c r="B35" s="325">
        <v>259</v>
      </c>
      <c r="C35" s="326">
        <v>39813</v>
      </c>
      <c r="D35" s="327"/>
      <c r="E35" s="328"/>
      <c r="F35" s="523"/>
      <c r="G35" s="524"/>
      <c r="H35" s="329"/>
      <c r="I35" s="525">
        <v>39813</v>
      </c>
      <c r="J35" s="526"/>
      <c r="K35" s="327"/>
      <c r="L35" s="330"/>
    </row>
    <row r="36" spans="1:12" ht="15.5" x14ac:dyDescent="0.35">
      <c r="A36" s="324"/>
      <c r="B36" s="325">
        <v>260</v>
      </c>
      <c r="C36" s="326" t="s">
        <v>199</v>
      </c>
      <c r="D36" s="327"/>
      <c r="E36" s="328"/>
      <c r="F36" s="523"/>
      <c r="G36" s="524"/>
      <c r="H36" s="329"/>
      <c r="I36" s="525" t="s">
        <v>199</v>
      </c>
      <c r="J36" s="526"/>
      <c r="K36" s="327"/>
      <c r="L36" s="330"/>
    </row>
    <row r="37" spans="1:12" ht="15.5" x14ac:dyDescent="0.35">
      <c r="A37" s="324"/>
      <c r="B37" s="325">
        <v>261</v>
      </c>
      <c r="C37" s="326" t="s">
        <v>200</v>
      </c>
      <c r="D37" s="327"/>
      <c r="E37" s="328"/>
      <c r="F37" s="523"/>
      <c r="G37" s="524"/>
      <c r="H37" s="329"/>
      <c r="I37" s="525" t="s">
        <v>200</v>
      </c>
      <c r="J37" s="526"/>
      <c r="K37" s="327"/>
      <c r="L37" s="330"/>
    </row>
    <row r="38" spans="1:12" ht="15.5" x14ac:dyDescent="0.35">
      <c r="A38" s="324"/>
      <c r="B38" s="325">
        <v>262</v>
      </c>
      <c r="C38" s="326" t="s">
        <v>201</v>
      </c>
      <c r="D38" s="327"/>
      <c r="E38" s="328"/>
      <c r="F38" s="523"/>
      <c r="G38" s="524"/>
      <c r="H38" s="329"/>
      <c r="I38" s="525" t="s">
        <v>201</v>
      </c>
      <c r="J38" s="526"/>
      <c r="K38" s="327"/>
      <c r="L38" s="330"/>
    </row>
    <row r="39" spans="1:12" ht="15.5" x14ac:dyDescent="0.35">
      <c r="A39" s="324"/>
      <c r="B39" s="325">
        <v>263</v>
      </c>
      <c r="C39" s="326" t="s">
        <v>202</v>
      </c>
      <c r="D39" s="327"/>
      <c r="E39" s="328"/>
      <c r="F39" s="523"/>
      <c r="G39" s="524"/>
      <c r="H39" s="329"/>
      <c r="I39" s="525" t="s">
        <v>202</v>
      </c>
      <c r="J39" s="526"/>
      <c r="K39" s="327"/>
      <c r="L39" s="330"/>
    </row>
    <row r="40" spans="1:12" ht="15.5" x14ac:dyDescent="0.35">
      <c r="A40" s="324"/>
      <c r="B40" s="325">
        <v>264</v>
      </c>
      <c r="C40" s="326" t="s">
        <v>203</v>
      </c>
      <c r="D40" s="327"/>
      <c r="E40" s="328"/>
      <c r="F40" s="523"/>
      <c r="G40" s="524"/>
      <c r="H40" s="329"/>
      <c r="I40" s="525" t="s">
        <v>203</v>
      </c>
      <c r="J40" s="526"/>
      <c r="K40" s="327"/>
      <c r="L40" s="330"/>
    </row>
    <row r="41" spans="1:12" ht="15.5" x14ac:dyDescent="0.35">
      <c r="A41" s="324"/>
      <c r="B41" s="325">
        <v>265</v>
      </c>
      <c r="C41" s="326" t="s">
        <v>204</v>
      </c>
      <c r="D41" s="327"/>
      <c r="E41" s="328"/>
      <c r="F41" s="523"/>
      <c r="G41" s="524"/>
      <c r="H41" s="329"/>
      <c r="I41" s="525" t="s">
        <v>204</v>
      </c>
      <c r="J41" s="526"/>
      <c r="K41" s="327"/>
      <c r="L41" s="330"/>
    </row>
    <row r="42" spans="1:12" ht="15.5" x14ac:dyDescent="0.35">
      <c r="A42" s="324"/>
      <c r="B42" s="325">
        <v>266</v>
      </c>
      <c r="C42" s="326" t="s">
        <v>205</v>
      </c>
      <c r="D42" s="327"/>
      <c r="E42" s="328"/>
      <c r="F42" s="523"/>
      <c r="G42" s="524"/>
      <c r="H42" s="329"/>
      <c r="I42" s="525" t="s">
        <v>205</v>
      </c>
      <c r="J42" s="526"/>
      <c r="K42" s="327"/>
      <c r="L42" s="330"/>
    </row>
    <row r="43" spans="1:12" ht="16" thickBot="1" x14ac:dyDescent="0.4">
      <c r="A43" s="333"/>
      <c r="B43" s="334">
        <v>267</v>
      </c>
      <c r="C43" s="335" t="s">
        <v>206</v>
      </c>
      <c r="D43" s="336"/>
      <c r="E43" s="337"/>
      <c r="F43" s="527"/>
      <c r="G43" s="528"/>
      <c r="H43" s="338"/>
      <c r="I43" s="529" t="s">
        <v>206</v>
      </c>
      <c r="J43" s="530"/>
      <c r="K43" s="336"/>
      <c r="L43" s="330"/>
    </row>
    <row r="44" spans="1:12" ht="15.5" x14ac:dyDescent="0.35">
      <c r="A44" s="306"/>
      <c r="B44" s="309"/>
      <c r="C44" s="339"/>
      <c r="D44" s="340"/>
      <c r="E44" s="341"/>
      <c r="F44" s="342"/>
      <c r="G44" s="293"/>
      <c r="H44" s="293"/>
      <c r="I44" s="291"/>
      <c r="J44" s="339"/>
      <c r="K44" s="340"/>
      <c r="L44" s="343"/>
    </row>
    <row r="45" spans="1:12" ht="15.5" x14ac:dyDescent="0.35">
      <c r="A45" s="306"/>
      <c r="B45" s="344" t="s">
        <v>207</v>
      </c>
      <c r="C45" s="345"/>
      <c r="D45" s="308"/>
      <c r="E45" s="308"/>
      <c r="F45" s="308"/>
      <c r="G45" s="293"/>
      <c r="H45" s="293"/>
      <c r="I45" s="21" t="s">
        <v>207</v>
      </c>
      <c r="J45" s="293"/>
      <c r="K45" s="293"/>
      <c r="L45" s="346"/>
    </row>
    <row r="46" spans="1:12" ht="15.5" x14ac:dyDescent="0.35">
      <c r="A46" s="347" t="s">
        <v>208</v>
      </c>
      <c r="C46" s="345"/>
      <c r="D46" s="348">
        <f>SUM(D12:D43)</f>
        <v>0</v>
      </c>
      <c r="E46" s="349">
        <f>SUM(E12:E43)</f>
        <v>0</v>
      </c>
      <c r="F46" s="520">
        <f>SUM(F12:F43)</f>
        <v>0</v>
      </c>
      <c r="G46" s="520"/>
      <c r="H46" s="25" t="s">
        <v>209</v>
      </c>
      <c r="K46" s="350">
        <f>SUM(K12:K43)</f>
        <v>0</v>
      </c>
      <c r="L46" s="293"/>
    </row>
    <row r="47" spans="1:12" ht="15.5" x14ac:dyDescent="0.35">
      <c r="A47" s="306"/>
      <c r="B47" s="309"/>
      <c r="C47" s="345"/>
      <c r="D47" s="308"/>
      <c r="E47" s="308"/>
      <c r="F47" s="308"/>
      <c r="G47" s="293"/>
      <c r="H47" s="293"/>
      <c r="I47" s="293"/>
      <c r="J47" s="293"/>
      <c r="K47" s="351"/>
      <c r="L47" s="293"/>
    </row>
    <row r="48" spans="1:12" ht="15.5" x14ac:dyDescent="0.35">
      <c r="A48" s="306"/>
      <c r="B48" s="309"/>
      <c r="C48" s="521"/>
      <c r="D48" s="521"/>
      <c r="E48" s="57"/>
      <c r="F48" s="57"/>
      <c r="G48" s="293"/>
      <c r="H48" s="293"/>
      <c r="I48" s="293"/>
      <c r="J48" s="293"/>
      <c r="K48" s="351"/>
      <c r="L48" s="293"/>
    </row>
    <row r="49" spans="1:13" ht="15.5" x14ac:dyDescent="0.35">
      <c r="A49" s="306"/>
      <c r="B49" s="309"/>
      <c r="C49" s="293"/>
      <c r="D49" s="293"/>
      <c r="E49" s="293"/>
      <c r="F49" s="293"/>
      <c r="G49" s="293"/>
      <c r="H49" s="293"/>
      <c r="I49" s="293"/>
      <c r="J49" s="293"/>
      <c r="K49" s="351"/>
    </row>
    <row r="50" spans="1:13" ht="22.5" x14ac:dyDescent="0.85">
      <c r="A50" s="306"/>
      <c r="B50" s="293"/>
      <c r="C50" s="293"/>
      <c r="D50" s="352" t="s">
        <v>210</v>
      </c>
      <c r="E50" s="57"/>
      <c r="F50" s="293"/>
      <c r="G50" s="522">
        <f>D46+K46</f>
        <v>0</v>
      </c>
      <c r="H50" s="522"/>
      <c r="I50" s="522"/>
      <c r="J50" s="522"/>
      <c r="K50" s="353" t="s">
        <v>211</v>
      </c>
      <c r="L50" s="293"/>
    </row>
    <row r="51" spans="1:13" ht="15.5" x14ac:dyDescent="0.35">
      <c r="A51" s="354" t="s">
        <v>212</v>
      </c>
      <c r="B51" s="309"/>
      <c r="C51" s="309"/>
      <c r="D51" s="309"/>
      <c r="E51" s="309"/>
      <c r="F51" s="309"/>
      <c r="G51" s="293"/>
      <c r="H51" s="293"/>
      <c r="I51" s="293"/>
      <c r="J51" s="293"/>
      <c r="K51" s="351"/>
      <c r="L51" s="293"/>
    </row>
    <row r="52" spans="1:13" ht="15.5" x14ac:dyDescent="0.35">
      <c r="A52" s="355" t="s">
        <v>213</v>
      </c>
      <c r="B52" s="309"/>
      <c r="C52" s="293"/>
      <c r="D52" s="293"/>
      <c r="E52" s="293"/>
      <c r="F52" s="293"/>
      <c r="G52" s="293"/>
      <c r="H52" s="293"/>
      <c r="I52" s="293"/>
      <c r="J52" s="293"/>
      <c r="K52" s="351"/>
      <c r="L52" s="293"/>
    </row>
    <row r="53" spans="1:13" ht="20.5" thickBot="1" x14ac:dyDescent="0.85">
      <c r="A53" s="356" t="s">
        <v>214</v>
      </c>
      <c r="B53" s="357"/>
      <c r="C53" s="358"/>
      <c r="D53" s="359"/>
      <c r="E53" s="359"/>
      <c r="F53" s="359"/>
      <c r="G53" s="38"/>
      <c r="H53" s="38"/>
      <c r="I53" s="38"/>
      <c r="J53" s="38"/>
      <c r="K53" s="41"/>
      <c r="L53" s="360"/>
    </row>
    <row r="54" spans="1:13" ht="13" x14ac:dyDescent="0.3">
      <c r="A54" s="156" t="s">
        <v>215</v>
      </c>
      <c r="C54" s="156" t="s">
        <v>130</v>
      </c>
      <c r="D54" s="92"/>
      <c r="E54" s="181"/>
      <c r="F54" s="204"/>
      <c r="G54" s="218"/>
      <c r="H54" s="218"/>
      <c r="I54" s="179" t="s">
        <v>216</v>
      </c>
      <c r="M54" s="92"/>
    </row>
    <row r="55" spans="1:13" ht="15.5" x14ac:dyDescent="0.35">
      <c r="A55" s="7"/>
      <c r="B55" s="7"/>
      <c r="C55" s="7"/>
      <c r="D55" s="7"/>
      <c r="E55" s="7"/>
      <c r="F55" s="7"/>
      <c r="G55" s="7"/>
      <c r="H55" s="7"/>
      <c r="I55" s="7"/>
      <c r="J55" s="7"/>
      <c r="K55" s="7"/>
      <c r="L55" s="293"/>
    </row>
    <row r="56" spans="1:13" x14ac:dyDescent="0.25">
      <c r="A56" s="7"/>
      <c r="B56" s="7"/>
      <c r="C56" s="7"/>
      <c r="D56" s="7"/>
      <c r="E56" s="7"/>
      <c r="F56" s="7"/>
      <c r="G56" s="7"/>
      <c r="H56" s="7"/>
      <c r="I56" s="7"/>
      <c r="J56" s="7"/>
      <c r="K56" s="7"/>
    </row>
    <row r="57" spans="1:13" x14ac:dyDescent="0.25">
      <c r="A57" s="7"/>
      <c r="B57" s="7"/>
      <c r="C57" s="7"/>
      <c r="D57" s="7"/>
      <c r="E57" s="7"/>
      <c r="F57" s="7"/>
      <c r="G57" s="7"/>
      <c r="H57" s="7"/>
      <c r="I57" s="7"/>
      <c r="J57" s="7"/>
      <c r="K57" s="7"/>
    </row>
    <row r="58" spans="1:13" x14ac:dyDescent="0.25">
      <c r="A58" s="7"/>
      <c r="B58" s="7"/>
      <c r="C58" s="7"/>
      <c r="D58" s="7"/>
      <c r="E58" s="7"/>
      <c r="F58" s="7"/>
      <c r="G58" s="7"/>
      <c r="H58" s="7"/>
      <c r="I58" s="7"/>
      <c r="J58" s="7"/>
      <c r="K58" s="7"/>
    </row>
    <row r="59" spans="1:13" x14ac:dyDescent="0.25">
      <c r="A59" s="7"/>
      <c r="B59" s="7"/>
      <c r="C59" s="7"/>
      <c r="D59" s="7"/>
      <c r="E59" s="7"/>
      <c r="F59" s="7"/>
      <c r="G59" s="7"/>
      <c r="H59" s="7"/>
      <c r="I59" s="7"/>
      <c r="J59" s="7"/>
      <c r="K59" s="7"/>
    </row>
    <row r="60" spans="1:13" x14ac:dyDescent="0.25">
      <c r="A60" s="7"/>
      <c r="B60" s="7"/>
      <c r="C60" s="7"/>
      <c r="D60" s="7"/>
      <c r="E60" s="7"/>
      <c r="F60" s="7"/>
      <c r="G60" s="7"/>
      <c r="H60" s="7"/>
      <c r="I60" s="7"/>
      <c r="J60" s="7"/>
      <c r="K60" s="7"/>
    </row>
    <row r="61" spans="1:13" x14ac:dyDescent="0.25">
      <c r="A61" s="7"/>
      <c r="B61" s="7"/>
      <c r="C61" s="7"/>
      <c r="D61" s="7"/>
      <c r="E61" s="7"/>
      <c r="F61" s="7"/>
      <c r="G61" s="7"/>
      <c r="H61" s="7"/>
      <c r="I61" s="7"/>
      <c r="J61" s="7"/>
      <c r="K61" s="7"/>
    </row>
    <row r="62" spans="1:13" x14ac:dyDescent="0.25">
      <c r="A62" s="7"/>
      <c r="B62" s="7"/>
      <c r="C62" s="7"/>
      <c r="D62" s="7"/>
      <c r="E62" s="7"/>
      <c r="F62" s="7"/>
      <c r="G62" s="7"/>
      <c r="H62" s="7"/>
      <c r="I62" s="7"/>
      <c r="J62" s="7"/>
      <c r="K62" s="7"/>
    </row>
  </sheetData>
  <mergeCells count="76">
    <mergeCell ref="A4:K4"/>
    <mergeCell ref="B7:G8"/>
    <mergeCell ref="H7:K8"/>
    <mergeCell ref="A9:D10"/>
    <mergeCell ref="E9:E11"/>
    <mergeCell ref="I9:J11"/>
    <mergeCell ref="K9:K11"/>
    <mergeCell ref="L9:L11"/>
    <mergeCell ref="F10:G11"/>
    <mergeCell ref="F12:G12"/>
    <mergeCell ref="I12:J12"/>
    <mergeCell ref="F13:G13"/>
    <mergeCell ref="I13:J13"/>
    <mergeCell ref="F14:G14"/>
    <mergeCell ref="I14:J14"/>
    <mergeCell ref="F15:G15"/>
    <mergeCell ref="I15:J15"/>
    <mergeCell ref="F16:G16"/>
    <mergeCell ref="I16:J16"/>
    <mergeCell ref="F17:G17"/>
    <mergeCell ref="I17:J17"/>
    <mergeCell ref="F18:G18"/>
    <mergeCell ref="I18:J18"/>
    <mergeCell ref="F19:G19"/>
    <mergeCell ref="I19:J19"/>
    <mergeCell ref="F20:G20"/>
    <mergeCell ref="I20:J20"/>
    <mergeCell ref="F21:G21"/>
    <mergeCell ref="I21:J21"/>
    <mergeCell ref="F22:G22"/>
    <mergeCell ref="I22:J22"/>
    <mergeCell ref="F23:G23"/>
    <mergeCell ref="I23:J23"/>
    <mergeCell ref="F24:G24"/>
    <mergeCell ref="I24:J24"/>
    <mergeCell ref="F25:G25"/>
    <mergeCell ref="I25:J25"/>
    <mergeCell ref="F26:G26"/>
    <mergeCell ref="I26:J26"/>
    <mergeCell ref="F27:G27"/>
    <mergeCell ref="I27:J27"/>
    <mergeCell ref="F28:G28"/>
    <mergeCell ref="I28:J28"/>
    <mergeCell ref="F29:G29"/>
    <mergeCell ref="I29:J29"/>
    <mergeCell ref="F30:G30"/>
    <mergeCell ref="I30:J30"/>
    <mergeCell ref="F31:G31"/>
    <mergeCell ref="I31:J31"/>
    <mergeCell ref="F32:G32"/>
    <mergeCell ref="I32:J32"/>
    <mergeCell ref="F33:G33"/>
    <mergeCell ref="I33:J33"/>
    <mergeCell ref="F34:G34"/>
    <mergeCell ref="I34:J34"/>
    <mergeCell ref="F35:G35"/>
    <mergeCell ref="I35:J35"/>
    <mergeCell ref="F36:G36"/>
    <mergeCell ref="I36:J36"/>
    <mergeCell ref="F37:G37"/>
    <mergeCell ref="I37:J37"/>
    <mergeCell ref="F38:G38"/>
    <mergeCell ref="I38:J38"/>
    <mergeCell ref="F39:G39"/>
    <mergeCell ref="I39:J39"/>
    <mergeCell ref="F40:G40"/>
    <mergeCell ref="I40:J40"/>
    <mergeCell ref="F46:G46"/>
    <mergeCell ref="C48:D48"/>
    <mergeCell ref="G50:J50"/>
    <mergeCell ref="F41:G41"/>
    <mergeCell ref="I41:J41"/>
    <mergeCell ref="F42:G42"/>
    <mergeCell ref="I42:J42"/>
    <mergeCell ref="F43:G43"/>
    <mergeCell ref="I43:J43"/>
  </mergeCells>
  <pageMargins left="0" right="0" top="1" bottom="1" header="0.5" footer="0.5"/>
  <pageSetup scale="70"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C2A1-51FF-4FD2-BDFD-81E9C8F112AD}">
  <sheetPr>
    <pageSetUpPr fitToPage="1"/>
  </sheetPr>
  <dimension ref="A1:Q57"/>
  <sheetViews>
    <sheetView showGridLines="0" topLeftCell="A16" workbookViewId="0">
      <selection activeCell="B16" sqref="B16"/>
    </sheetView>
  </sheetViews>
  <sheetFormatPr defaultRowHeight="12.5" x14ac:dyDescent="0.25"/>
  <cols>
    <col min="1" max="2" width="4.54296875" customWidth="1"/>
    <col min="4" max="4" width="4.54296875" customWidth="1"/>
    <col min="5" max="7" width="2.54296875" customWidth="1"/>
    <col min="10" max="10" width="2.54296875" customWidth="1"/>
    <col min="13" max="14" width="2.54296875" customWidth="1"/>
    <col min="15" max="15" width="11.54296875" customWidth="1"/>
    <col min="16" max="16" width="2.54296875" customWidth="1"/>
    <col min="17" max="17" width="10.54296875" customWidth="1"/>
    <col min="257" max="258" width="4.54296875" customWidth="1"/>
    <col min="260" max="260" width="4.54296875" customWidth="1"/>
    <col min="261" max="263" width="2.54296875" customWidth="1"/>
    <col min="266" max="266" width="2.54296875" customWidth="1"/>
    <col min="269" max="270" width="2.54296875" customWidth="1"/>
    <col min="271" max="271" width="11.54296875" customWidth="1"/>
    <col min="272" max="272" width="2.54296875" customWidth="1"/>
    <col min="273" max="273" width="10.54296875" customWidth="1"/>
    <col min="513" max="514" width="4.54296875" customWidth="1"/>
    <col min="516" max="516" width="4.54296875" customWidth="1"/>
    <col min="517" max="519" width="2.54296875" customWidth="1"/>
    <col min="522" max="522" width="2.54296875" customWidth="1"/>
    <col min="525" max="526" width="2.54296875" customWidth="1"/>
    <col min="527" max="527" width="11.54296875" customWidth="1"/>
    <col min="528" max="528" width="2.54296875" customWidth="1"/>
    <col min="529" max="529" width="10.54296875" customWidth="1"/>
    <col min="769" max="770" width="4.54296875" customWidth="1"/>
    <col min="772" max="772" width="4.54296875" customWidth="1"/>
    <col min="773" max="775" width="2.54296875" customWidth="1"/>
    <col min="778" max="778" width="2.54296875" customWidth="1"/>
    <col min="781" max="782" width="2.54296875" customWidth="1"/>
    <col min="783" max="783" width="11.54296875" customWidth="1"/>
    <col min="784" max="784" width="2.54296875" customWidth="1"/>
    <col min="785" max="785" width="10.54296875" customWidth="1"/>
    <col min="1025" max="1026" width="4.54296875" customWidth="1"/>
    <col min="1028" max="1028" width="4.54296875" customWidth="1"/>
    <col min="1029" max="1031" width="2.54296875" customWidth="1"/>
    <col min="1034" max="1034" width="2.54296875" customWidth="1"/>
    <col min="1037" max="1038" width="2.54296875" customWidth="1"/>
    <col min="1039" max="1039" width="11.54296875" customWidth="1"/>
    <col min="1040" max="1040" width="2.54296875" customWidth="1"/>
    <col min="1041" max="1041" width="10.54296875" customWidth="1"/>
    <col min="1281" max="1282" width="4.54296875" customWidth="1"/>
    <col min="1284" max="1284" width="4.54296875" customWidth="1"/>
    <col min="1285" max="1287" width="2.54296875" customWidth="1"/>
    <col min="1290" max="1290" width="2.54296875" customWidth="1"/>
    <col min="1293" max="1294" width="2.54296875" customWidth="1"/>
    <col min="1295" max="1295" width="11.54296875" customWidth="1"/>
    <col min="1296" max="1296" width="2.54296875" customWidth="1"/>
    <col min="1297" max="1297" width="10.54296875" customWidth="1"/>
    <col min="1537" max="1538" width="4.54296875" customWidth="1"/>
    <col min="1540" max="1540" width="4.54296875" customWidth="1"/>
    <col min="1541" max="1543" width="2.54296875" customWidth="1"/>
    <col min="1546" max="1546" width="2.54296875" customWidth="1"/>
    <col min="1549" max="1550" width="2.54296875" customWidth="1"/>
    <col min="1551" max="1551" width="11.54296875" customWidth="1"/>
    <col min="1552" max="1552" width="2.54296875" customWidth="1"/>
    <col min="1553" max="1553" width="10.54296875" customWidth="1"/>
    <col min="1793" max="1794" width="4.54296875" customWidth="1"/>
    <col min="1796" max="1796" width="4.54296875" customWidth="1"/>
    <col min="1797" max="1799" width="2.54296875" customWidth="1"/>
    <col min="1802" max="1802" width="2.54296875" customWidth="1"/>
    <col min="1805" max="1806" width="2.54296875" customWidth="1"/>
    <col min="1807" max="1807" width="11.54296875" customWidth="1"/>
    <col min="1808" max="1808" width="2.54296875" customWidth="1"/>
    <col min="1809" max="1809" width="10.54296875" customWidth="1"/>
    <col min="2049" max="2050" width="4.54296875" customWidth="1"/>
    <col min="2052" max="2052" width="4.54296875" customWidth="1"/>
    <col min="2053" max="2055" width="2.54296875" customWidth="1"/>
    <col min="2058" max="2058" width="2.54296875" customWidth="1"/>
    <col min="2061" max="2062" width="2.54296875" customWidth="1"/>
    <col min="2063" max="2063" width="11.54296875" customWidth="1"/>
    <col min="2064" max="2064" width="2.54296875" customWidth="1"/>
    <col min="2065" max="2065" width="10.54296875" customWidth="1"/>
    <col min="2305" max="2306" width="4.54296875" customWidth="1"/>
    <col min="2308" max="2308" width="4.54296875" customWidth="1"/>
    <col min="2309" max="2311" width="2.54296875" customWidth="1"/>
    <col min="2314" max="2314" width="2.54296875" customWidth="1"/>
    <col min="2317" max="2318" width="2.54296875" customWidth="1"/>
    <col min="2319" max="2319" width="11.54296875" customWidth="1"/>
    <col min="2320" max="2320" width="2.54296875" customWidth="1"/>
    <col min="2321" max="2321" width="10.54296875" customWidth="1"/>
    <col min="2561" max="2562" width="4.54296875" customWidth="1"/>
    <col min="2564" max="2564" width="4.54296875" customWidth="1"/>
    <col min="2565" max="2567" width="2.54296875" customWidth="1"/>
    <col min="2570" max="2570" width="2.54296875" customWidth="1"/>
    <col min="2573" max="2574" width="2.54296875" customWidth="1"/>
    <col min="2575" max="2575" width="11.54296875" customWidth="1"/>
    <col min="2576" max="2576" width="2.54296875" customWidth="1"/>
    <col min="2577" max="2577" width="10.54296875" customWidth="1"/>
    <col min="2817" max="2818" width="4.54296875" customWidth="1"/>
    <col min="2820" max="2820" width="4.54296875" customWidth="1"/>
    <col min="2821" max="2823" width="2.54296875" customWidth="1"/>
    <col min="2826" max="2826" width="2.54296875" customWidth="1"/>
    <col min="2829" max="2830" width="2.54296875" customWidth="1"/>
    <col min="2831" max="2831" width="11.54296875" customWidth="1"/>
    <col min="2832" max="2832" width="2.54296875" customWidth="1"/>
    <col min="2833" max="2833" width="10.54296875" customWidth="1"/>
    <col min="3073" max="3074" width="4.54296875" customWidth="1"/>
    <col min="3076" max="3076" width="4.54296875" customWidth="1"/>
    <col min="3077" max="3079" width="2.54296875" customWidth="1"/>
    <col min="3082" max="3082" width="2.54296875" customWidth="1"/>
    <col min="3085" max="3086" width="2.54296875" customWidth="1"/>
    <col min="3087" max="3087" width="11.54296875" customWidth="1"/>
    <col min="3088" max="3088" width="2.54296875" customWidth="1"/>
    <col min="3089" max="3089" width="10.54296875" customWidth="1"/>
    <col min="3329" max="3330" width="4.54296875" customWidth="1"/>
    <col min="3332" max="3332" width="4.54296875" customWidth="1"/>
    <col min="3333" max="3335" width="2.54296875" customWidth="1"/>
    <col min="3338" max="3338" width="2.54296875" customWidth="1"/>
    <col min="3341" max="3342" width="2.54296875" customWidth="1"/>
    <col min="3343" max="3343" width="11.54296875" customWidth="1"/>
    <col min="3344" max="3344" width="2.54296875" customWidth="1"/>
    <col min="3345" max="3345" width="10.54296875" customWidth="1"/>
    <col min="3585" max="3586" width="4.54296875" customWidth="1"/>
    <col min="3588" max="3588" width="4.54296875" customWidth="1"/>
    <col min="3589" max="3591" width="2.54296875" customWidth="1"/>
    <col min="3594" max="3594" width="2.54296875" customWidth="1"/>
    <col min="3597" max="3598" width="2.54296875" customWidth="1"/>
    <col min="3599" max="3599" width="11.54296875" customWidth="1"/>
    <col min="3600" max="3600" width="2.54296875" customWidth="1"/>
    <col min="3601" max="3601" width="10.54296875" customWidth="1"/>
    <col min="3841" max="3842" width="4.54296875" customWidth="1"/>
    <col min="3844" max="3844" width="4.54296875" customWidth="1"/>
    <col min="3845" max="3847" width="2.54296875" customWidth="1"/>
    <col min="3850" max="3850" width="2.54296875" customWidth="1"/>
    <col min="3853" max="3854" width="2.54296875" customWidth="1"/>
    <col min="3855" max="3855" width="11.54296875" customWidth="1"/>
    <col min="3856" max="3856" width="2.54296875" customWidth="1"/>
    <col min="3857" max="3857" width="10.54296875" customWidth="1"/>
    <col min="4097" max="4098" width="4.54296875" customWidth="1"/>
    <col min="4100" max="4100" width="4.54296875" customWidth="1"/>
    <col min="4101" max="4103" width="2.54296875" customWidth="1"/>
    <col min="4106" max="4106" width="2.54296875" customWidth="1"/>
    <col min="4109" max="4110" width="2.54296875" customWidth="1"/>
    <col min="4111" max="4111" width="11.54296875" customWidth="1"/>
    <col min="4112" max="4112" width="2.54296875" customWidth="1"/>
    <col min="4113" max="4113" width="10.54296875" customWidth="1"/>
    <col min="4353" max="4354" width="4.54296875" customWidth="1"/>
    <col min="4356" max="4356" width="4.54296875" customWidth="1"/>
    <col min="4357" max="4359" width="2.54296875" customWidth="1"/>
    <col min="4362" max="4362" width="2.54296875" customWidth="1"/>
    <col min="4365" max="4366" width="2.54296875" customWidth="1"/>
    <col min="4367" max="4367" width="11.54296875" customWidth="1"/>
    <col min="4368" max="4368" width="2.54296875" customWidth="1"/>
    <col min="4369" max="4369" width="10.54296875" customWidth="1"/>
    <col min="4609" max="4610" width="4.54296875" customWidth="1"/>
    <col min="4612" max="4612" width="4.54296875" customWidth="1"/>
    <col min="4613" max="4615" width="2.54296875" customWidth="1"/>
    <col min="4618" max="4618" width="2.54296875" customWidth="1"/>
    <col min="4621" max="4622" width="2.54296875" customWidth="1"/>
    <col min="4623" max="4623" width="11.54296875" customWidth="1"/>
    <col min="4624" max="4624" width="2.54296875" customWidth="1"/>
    <col min="4625" max="4625" width="10.54296875" customWidth="1"/>
    <col min="4865" max="4866" width="4.54296875" customWidth="1"/>
    <col min="4868" max="4868" width="4.54296875" customWidth="1"/>
    <col min="4869" max="4871" width="2.54296875" customWidth="1"/>
    <col min="4874" max="4874" width="2.54296875" customWidth="1"/>
    <col min="4877" max="4878" width="2.54296875" customWidth="1"/>
    <col min="4879" max="4879" width="11.54296875" customWidth="1"/>
    <col min="4880" max="4880" width="2.54296875" customWidth="1"/>
    <col min="4881" max="4881" width="10.54296875" customWidth="1"/>
    <col min="5121" max="5122" width="4.54296875" customWidth="1"/>
    <col min="5124" max="5124" width="4.54296875" customWidth="1"/>
    <col min="5125" max="5127" width="2.54296875" customWidth="1"/>
    <col min="5130" max="5130" width="2.54296875" customWidth="1"/>
    <col min="5133" max="5134" width="2.54296875" customWidth="1"/>
    <col min="5135" max="5135" width="11.54296875" customWidth="1"/>
    <col min="5136" max="5136" width="2.54296875" customWidth="1"/>
    <col min="5137" max="5137" width="10.54296875" customWidth="1"/>
    <col min="5377" max="5378" width="4.54296875" customWidth="1"/>
    <col min="5380" max="5380" width="4.54296875" customWidth="1"/>
    <col min="5381" max="5383" width="2.54296875" customWidth="1"/>
    <col min="5386" max="5386" width="2.54296875" customWidth="1"/>
    <col min="5389" max="5390" width="2.54296875" customWidth="1"/>
    <col min="5391" max="5391" width="11.54296875" customWidth="1"/>
    <col min="5392" max="5392" width="2.54296875" customWidth="1"/>
    <col min="5393" max="5393" width="10.54296875" customWidth="1"/>
    <col min="5633" max="5634" width="4.54296875" customWidth="1"/>
    <col min="5636" max="5636" width="4.54296875" customWidth="1"/>
    <col min="5637" max="5639" width="2.54296875" customWidth="1"/>
    <col min="5642" max="5642" width="2.54296875" customWidth="1"/>
    <col min="5645" max="5646" width="2.54296875" customWidth="1"/>
    <col min="5647" max="5647" width="11.54296875" customWidth="1"/>
    <col min="5648" max="5648" width="2.54296875" customWidth="1"/>
    <col min="5649" max="5649" width="10.54296875" customWidth="1"/>
    <col min="5889" max="5890" width="4.54296875" customWidth="1"/>
    <col min="5892" max="5892" width="4.54296875" customWidth="1"/>
    <col min="5893" max="5895" width="2.54296875" customWidth="1"/>
    <col min="5898" max="5898" width="2.54296875" customWidth="1"/>
    <col min="5901" max="5902" width="2.54296875" customWidth="1"/>
    <col min="5903" max="5903" width="11.54296875" customWidth="1"/>
    <col min="5904" max="5904" width="2.54296875" customWidth="1"/>
    <col min="5905" max="5905" width="10.54296875" customWidth="1"/>
    <col min="6145" max="6146" width="4.54296875" customWidth="1"/>
    <col min="6148" max="6148" width="4.54296875" customWidth="1"/>
    <col min="6149" max="6151" width="2.54296875" customWidth="1"/>
    <col min="6154" max="6154" width="2.54296875" customWidth="1"/>
    <col min="6157" max="6158" width="2.54296875" customWidth="1"/>
    <col min="6159" max="6159" width="11.54296875" customWidth="1"/>
    <col min="6160" max="6160" width="2.54296875" customWidth="1"/>
    <col min="6161" max="6161" width="10.54296875" customWidth="1"/>
    <col min="6401" max="6402" width="4.54296875" customWidth="1"/>
    <col min="6404" max="6404" width="4.54296875" customWidth="1"/>
    <col min="6405" max="6407" width="2.54296875" customWidth="1"/>
    <col min="6410" max="6410" width="2.54296875" customWidth="1"/>
    <col min="6413" max="6414" width="2.54296875" customWidth="1"/>
    <col min="6415" max="6415" width="11.54296875" customWidth="1"/>
    <col min="6416" max="6416" width="2.54296875" customWidth="1"/>
    <col min="6417" max="6417" width="10.54296875" customWidth="1"/>
    <col min="6657" max="6658" width="4.54296875" customWidth="1"/>
    <col min="6660" max="6660" width="4.54296875" customWidth="1"/>
    <col min="6661" max="6663" width="2.54296875" customWidth="1"/>
    <col min="6666" max="6666" width="2.54296875" customWidth="1"/>
    <col min="6669" max="6670" width="2.54296875" customWidth="1"/>
    <col min="6671" max="6671" width="11.54296875" customWidth="1"/>
    <col min="6672" max="6672" width="2.54296875" customWidth="1"/>
    <col min="6673" max="6673" width="10.54296875" customWidth="1"/>
    <col min="6913" max="6914" width="4.54296875" customWidth="1"/>
    <col min="6916" max="6916" width="4.54296875" customWidth="1"/>
    <col min="6917" max="6919" width="2.54296875" customWidth="1"/>
    <col min="6922" max="6922" width="2.54296875" customWidth="1"/>
    <col min="6925" max="6926" width="2.54296875" customWidth="1"/>
    <col min="6927" max="6927" width="11.54296875" customWidth="1"/>
    <col min="6928" max="6928" width="2.54296875" customWidth="1"/>
    <col min="6929" max="6929" width="10.54296875" customWidth="1"/>
    <col min="7169" max="7170" width="4.54296875" customWidth="1"/>
    <col min="7172" max="7172" width="4.54296875" customWidth="1"/>
    <col min="7173" max="7175" width="2.54296875" customWidth="1"/>
    <col min="7178" max="7178" width="2.54296875" customWidth="1"/>
    <col min="7181" max="7182" width="2.54296875" customWidth="1"/>
    <col min="7183" max="7183" width="11.54296875" customWidth="1"/>
    <col min="7184" max="7184" width="2.54296875" customWidth="1"/>
    <col min="7185" max="7185" width="10.54296875" customWidth="1"/>
    <col min="7425" max="7426" width="4.54296875" customWidth="1"/>
    <col min="7428" max="7428" width="4.54296875" customWidth="1"/>
    <col min="7429" max="7431" width="2.54296875" customWidth="1"/>
    <col min="7434" max="7434" width="2.54296875" customWidth="1"/>
    <col min="7437" max="7438" width="2.54296875" customWidth="1"/>
    <col min="7439" max="7439" width="11.54296875" customWidth="1"/>
    <col min="7440" max="7440" width="2.54296875" customWidth="1"/>
    <col min="7441" max="7441" width="10.54296875" customWidth="1"/>
    <col min="7681" max="7682" width="4.54296875" customWidth="1"/>
    <col min="7684" max="7684" width="4.54296875" customWidth="1"/>
    <col min="7685" max="7687" width="2.54296875" customWidth="1"/>
    <col min="7690" max="7690" width="2.54296875" customWidth="1"/>
    <col min="7693" max="7694" width="2.54296875" customWidth="1"/>
    <col min="7695" max="7695" width="11.54296875" customWidth="1"/>
    <col min="7696" max="7696" width="2.54296875" customWidth="1"/>
    <col min="7697" max="7697" width="10.54296875" customWidth="1"/>
    <col min="7937" max="7938" width="4.54296875" customWidth="1"/>
    <col min="7940" max="7940" width="4.54296875" customWidth="1"/>
    <col min="7941" max="7943" width="2.54296875" customWidth="1"/>
    <col min="7946" max="7946" width="2.54296875" customWidth="1"/>
    <col min="7949" max="7950" width="2.54296875" customWidth="1"/>
    <col min="7951" max="7951" width="11.54296875" customWidth="1"/>
    <col min="7952" max="7952" width="2.54296875" customWidth="1"/>
    <col min="7953" max="7953" width="10.54296875" customWidth="1"/>
    <col min="8193" max="8194" width="4.54296875" customWidth="1"/>
    <col min="8196" max="8196" width="4.54296875" customWidth="1"/>
    <col min="8197" max="8199" width="2.54296875" customWidth="1"/>
    <col min="8202" max="8202" width="2.54296875" customWidth="1"/>
    <col min="8205" max="8206" width="2.54296875" customWidth="1"/>
    <col min="8207" max="8207" width="11.54296875" customWidth="1"/>
    <col min="8208" max="8208" width="2.54296875" customWidth="1"/>
    <col min="8209" max="8209" width="10.54296875" customWidth="1"/>
    <col min="8449" max="8450" width="4.54296875" customWidth="1"/>
    <col min="8452" max="8452" width="4.54296875" customWidth="1"/>
    <col min="8453" max="8455" width="2.54296875" customWidth="1"/>
    <col min="8458" max="8458" width="2.54296875" customWidth="1"/>
    <col min="8461" max="8462" width="2.54296875" customWidth="1"/>
    <col min="8463" max="8463" width="11.54296875" customWidth="1"/>
    <col min="8464" max="8464" width="2.54296875" customWidth="1"/>
    <col min="8465" max="8465" width="10.54296875" customWidth="1"/>
    <col min="8705" max="8706" width="4.54296875" customWidth="1"/>
    <col min="8708" max="8708" width="4.54296875" customWidth="1"/>
    <col min="8709" max="8711" width="2.54296875" customWidth="1"/>
    <col min="8714" max="8714" width="2.54296875" customWidth="1"/>
    <col min="8717" max="8718" width="2.54296875" customWidth="1"/>
    <col min="8719" max="8719" width="11.54296875" customWidth="1"/>
    <col min="8720" max="8720" width="2.54296875" customWidth="1"/>
    <col min="8721" max="8721" width="10.54296875" customWidth="1"/>
    <col min="8961" max="8962" width="4.54296875" customWidth="1"/>
    <col min="8964" max="8964" width="4.54296875" customWidth="1"/>
    <col min="8965" max="8967" width="2.54296875" customWidth="1"/>
    <col min="8970" max="8970" width="2.54296875" customWidth="1"/>
    <col min="8973" max="8974" width="2.54296875" customWidth="1"/>
    <col min="8975" max="8975" width="11.54296875" customWidth="1"/>
    <col min="8976" max="8976" width="2.54296875" customWidth="1"/>
    <col min="8977" max="8977" width="10.54296875" customWidth="1"/>
    <col min="9217" max="9218" width="4.54296875" customWidth="1"/>
    <col min="9220" max="9220" width="4.54296875" customWidth="1"/>
    <col min="9221" max="9223" width="2.54296875" customWidth="1"/>
    <col min="9226" max="9226" width="2.54296875" customWidth="1"/>
    <col min="9229" max="9230" width="2.54296875" customWidth="1"/>
    <col min="9231" max="9231" width="11.54296875" customWidth="1"/>
    <col min="9232" max="9232" width="2.54296875" customWidth="1"/>
    <col min="9233" max="9233" width="10.54296875" customWidth="1"/>
    <col min="9473" max="9474" width="4.54296875" customWidth="1"/>
    <col min="9476" max="9476" width="4.54296875" customWidth="1"/>
    <col min="9477" max="9479" width="2.54296875" customWidth="1"/>
    <col min="9482" max="9482" width="2.54296875" customWidth="1"/>
    <col min="9485" max="9486" width="2.54296875" customWidth="1"/>
    <col min="9487" max="9487" width="11.54296875" customWidth="1"/>
    <col min="9488" max="9488" width="2.54296875" customWidth="1"/>
    <col min="9489" max="9489" width="10.54296875" customWidth="1"/>
    <col min="9729" max="9730" width="4.54296875" customWidth="1"/>
    <col min="9732" max="9732" width="4.54296875" customWidth="1"/>
    <col min="9733" max="9735" width="2.54296875" customWidth="1"/>
    <col min="9738" max="9738" width="2.54296875" customWidth="1"/>
    <col min="9741" max="9742" width="2.54296875" customWidth="1"/>
    <col min="9743" max="9743" width="11.54296875" customWidth="1"/>
    <col min="9744" max="9744" width="2.54296875" customWidth="1"/>
    <col min="9745" max="9745" width="10.54296875" customWidth="1"/>
    <col min="9985" max="9986" width="4.54296875" customWidth="1"/>
    <col min="9988" max="9988" width="4.54296875" customWidth="1"/>
    <col min="9989" max="9991" width="2.54296875" customWidth="1"/>
    <col min="9994" max="9994" width="2.54296875" customWidth="1"/>
    <col min="9997" max="9998" width="2.54296875" customWidth="1"/>
    <col min="9999" max="9999" width="11.54296875" customWidth="1"/>
    <col min="10000" max="10000" width="2.54296875" customWidth="1"/>
    <col min="10001" max="10001" width="10.54296875" customWidth="1"/>
    <col min="10241" max="10242" width="4.54296875" customWidth="1"/>
    <col min="10244" max="10244" width="4.54296875" customWidth="1"/>
    <col min="10245" max="10247" width="2.54296875" customWidth="1"/>
    <col min="10250" max="10250" width="2.54296875" customWidth="1"/>
    <col min="10253" max="10254" width="2.54296875" customWidth="1"/>
    <col min="10255" max="10255" width="11.54296875" customWidth="1"/>
    <col min="10256" max="10256" width="2.54296875" customWidth="1"/>
    <col min="10257" max="10257" width="10.54296875" customWidth="1"/>
    <col min="10497" max="10498" width="4.54296875" customWidth="1"/>
    <col min="10500" max="10500" width="4.54296875" customWidth="1"/>
    <col min="10501" max="10503" width="2.54296875" customWidth="1"/>
    <col min="10506" max="10506" width="2.54296875" customWidth="1"/>
    <col min="10509" max="10510" width="2.54296875" customWidth="1"/>
    <col min="10511" max="10511" width="11.54296875" customWidth="1"/>
    <col min="10512" max="10512" width="2.54296875" customWidth="1"/>
    <col min="10513" max="10513" width="10.54296875" customWidth="1"/>
    <col min="10753" max="10754" width="4.54296875" customWidth="1"/>
    <col min="10756" max="10756" width="4.54296875" customWidth="1"/>
    <col min="10757" max="10759" width="2.54296875" customWidth="1"/>
    <col min="10762" max="10762" width="2.54296875" customWidth="1"/>
    <col min="10765" max="10766" width="2.54296875" customWidth="1"/>
    <col min="10767" max="10767" width="11.54296875" customWidth="1"/>
    <col min="10768" max="10768" width="2.54296875" customWidth="1"/>
    <col min="10769" max="10769" width="10.54296875" customWidth="1"/>
    <col min="11009" max="11010" width="4.54296875" customWidth="1"/>
    <col min="11012" max="11012" width="4.54296875" customWidth="1"/>
    <col min="11013" max="11015" width="2.54296875" customWidth="1"/>
    <col min="11018" max="11018" width="2.54296875" customWidth="1"/>
    <col min="11021" max="11022" width="2.54296875" customWidth="1"/>
    <col min="11023" max="11023" width="11.54296875" customWidth="1"/>
    <col min="11024" max="11024" width="2.54296875" customWidth="1"/>
    <col min="11025" max="11025" width="10.54296875" customWidth="1"/>
    <col min="11265" max="11266" width="4.54296875" customWidth="1"/>
    <col min="11268" max="11268" width="4.54296875" customWidth="1"/>
    <col min="11269" max="11271" width="2.54296875" customWidth="1"/>
    <col min="11274" max="11274" width="2.54296875" customWidth="1"/>
    <col min="11277" max="11278" width="2.54296875" customWidth="1"/>
    <col min="11279" max="11279" width="11.54296875" customWidth="1"/>
    <col min="11280" max="11280" width="2.54296875" customWidth="1"/>
    <col min="11281" max="11281" width="10.54296875" customWidth="1"/>
    <col min="11521" max="11522" width="4.54296875" customWidth="1"/>
    <col min="11524" max="11524" width="4.54296875" customWidth="1"/>
    <col min="11525" max="11527" width="2.54296875" customWidth="1"/>
    <col min="11530" max="11530" width="2.54296875" customWidth="1"/>
    <col min="11533" max="11534" width="2.54296875" customWidth="1"/>
    <col min="11535" max="11535" width="11.54296875" customWidth="1"/>
    <col min="11536" max="11536" width="2.54296875" customWidth="1"/>
    <col min="11537" max="11537" width="10.54296875" customWidth="1"/>
    <col min="11777" max="11778" width="4.54296875" customWidth="1"/>
    <col min="11780" max="11780" width="4.54296875" customWidth="1"/>
    <col min="11781" max="11783" width="2.54296875" customWidth="1"/>
    <col min="11786" max="11786" width="2.54296875" customWidth="1"/>
    <col min="11789" max="11790" width="2.54296875" customWidth="1"/>
    <col min="11791" max="11791" width="11.54296875" customWidth="1"/>
    <col min="11792" max="11792" width="2.54296875" customWidth="1"/>
    <col min="11793" max="11793" width="10.54296875" customWidth="1"/>
    <col min="12033" max="12034" width="4.54296875" customWidth="1"/>
    <col min="12036" max="12036" width="4.54296875" customWidth="1"/>
    <col min="12037" max="12039" width="2.54296875" customWidth="1"/>
    <col min="12042" max="12042" width="2.54296875" customWidth="1"/>
    <col min="12045" max="12046" width="2.54296875" customWidth="1"/>
    <col min="12047" max="12047" width="11.54296875" customWidth="1"/>
    <col min="12048" max="12048" width="2.54296875" customWidth="1"/>
    <col min="12049" max="12049" width="10.54296875" customWidth="1"/>
    <col min="12289" max="12290" width="4.54296875" customWidth="1"/>
    <col min="12292" max="12292" width="4.54296875" customWidth="1"/>
    <col min="12293" max="12295" width="2.54296875" customWidth="1"/>
    <col min="12298" max="12298" width="2.54296875" customWidth="1"/>
    <col min="12301" max="12302" width="2.54296875" customWidth="1"/>
    <col min="12303" max="12303" width="11.54296875" customWidth="1"/>
    <col min="12304" max="12304" width="2.54296875" customWidth="1"/>
    <col min="12305" max="12305" width="10.54296875" customWidth="1"/>
    <col min="12545" max="12546" width="4.54296875" customWidth="1"/>
    <col min="12548" max="12548" width="4.54296875" customWidth="1"/>
    <col min="12549" max="12551" width="2.54296875" customWidth="1"/>
    <col min="12554" max="12554" width="2.54296875" customWidth="1"/>
    <col min="12557" max="12558" width="2.54296875" customWidth="1"/>
    <col min="12559" max="12559" width="11.54296875" customWidth="1"/>
    <col min="12560" max="12560" width="2.54296875" customWidth="1"/>
    <col min="12561" max="12561" width="10.54296875" customWidth="1"/>
    <col min="12801" max="12802" width="4.54296875" customWidth="1"/>
    <col min="12804" max="12804" width="4.54296875" customWidth="1"/>
    <col min="12805" max="12807" width="2.54296875" customWidth="1"/>
    <col min="12810" max="12810" width="2.54296875" customWidth="1"/>
    <col min="12813" max="12814" width="2.54296875" customWidth="1"/>
    <col min="12815" max="12815" width="11.54296875" customWidth="1"/>
    <col min="12816" max="12816" width="2.54296875" customWidth="1"/>
    <col min="12817" max="12817" width="10.54296875" customWidth="1"/>
    <col min="13057" max="13058" width="4.54296875" customWidth="1"/>
    <col min="13060" max="13060" width="4.54296875" customWidth="1"/>
    <col min="13061" max="13063" width="2.54296875" customWidth="1"/>
    <col min="13066" max="13066" width="2.54296875" customWidth="1"/>
    <col min="13069" max="13070" width="2.54296875" customWidth="1"/>
    <col min="13071" max="13071" width="11.54296875" customWidth="1"/>
    <col min="13072" max="13072" width="2.54296875" customWidth="1"/>
    <col min="13073" max="13073" width="10.54296875" customWidth="1"/>
    <col min="13313" max="13314" width="4.54296875" customWidth="1"/>
    <col min="13316" max="13316" width="4.54296875" customWidth="1"/>
    <col min="13317" max="13319" width="2.54296875" customWidth="1"/>
    <col min="13322" max="13322" width="2.54296875" customWidth="1"/>
    <col min="13325" max="13326" width="2.54296875" customWidth="1"/>
    <col min="13327" max="13327" width="11.54296875" customWidth="1"/>
    <col min="13328" max="13328" width="2.54296875" customWidth="1"/>
    <col min="13329" max="13329" width="10.54296875" customWidth="1"/>
    <col min="13569" max="13570" width="4.54296875" customWidth="1"/>
    <col min="13572" max="13572" width="4.54296875" customWidth="1"/>
    <col min="13573" max="13575" width="2.54296875" customWidth="1"/>
    <col min="13578" max="13578" width="2.54296875" customWidth="1"/>
    <col min="13581" max="13582" width="2.54296875" customWidth="1"/>
    <col min="13583" max="13583" width="11.54296875" customWidth="1"/>
    <col min="13584" max="13584" width="2.54296875" customWidth="1"/>
    <col min="13585" max="13585" width="10.54296875" customWidth="1"/>
    <col min="13825" max="13826" width="4.54296875" customWidth="1"/>
    <col min="13828" max="13828" width="4.54296875" customWidth="1"/>
    <col min="13829" max="13831" width="2.54296875" customWidth="1"/>
    <col min="13834" max="13834" width="2.54296875" customWidth="1"/>
    <col min="13837" max="13838" width="2.54296875" customWidth="1"/>
    <col min="13839" max="13839" width="11.54296875" customWidth="1"/>
    <col min="13840" max="13840" width="2.54296875" customWidth="1"/>
    <col min="13841" max="13841" width="10.54296875" customWidth="1"/>
    <col min="14081" max="14082" width="4.54296875" customWidth="1"/>
    <col min="14084" max="14084" width="4.54296875" customWidth="1"/>
    <col min="14085" max="14087" width="2.54296875" customWidth="1"/>
    <col min="14090" max="14090" width="2.54296875" customWidth="1"/>
    <col min="14093" max="14094" width="2.54296875" customWidth="1"/>
    <col min="14095" max="14095" width="11.54296875" customWidth="1"/>
    <col min="14096" max="14096" width="2.54296875" customWidth="1"/>
    <col min="14097" max="14097" width="10.54296875" customWidth="1"/>
    <col min="14337" max="14338" width="4.54296875" customWidth="1"/>
    <col min="14340" max="14340" width="4.54296875" customWidth="1"/>
    <col min="14341" max="14343" width="2.54296875" customWidth="1"/>
    <col min="14346" max="14346" width="2.54296875" customWidth="1"/>
    <col min="14349" max="14350" width="2.54296875" customWidth="1"/>
    <col min="14351" max="14351" width="11.54296875" customWidth="1"/>
    <col min="14352" max="14352" width="2.54296875" customWidth="1"/>
    <col min="14353" max="14353" width="10.54296875" customWidth="1"/>
    <col min="14593" max="14594" width="4.54296875" customWidth="1"/>
    <col min="14596" max="14596" width="4.54296875" customWidth="1"/>
    <col min="14597" max="14599" width="2.54296875" customWidth="1"/>
    <col min="14602" max="14602" width="2.54296875" customWidth="1"/>
    <col min="14605" max="14606" width="2.54296875" customWidth="1"/>
    <col min="14607" max="14607" width="11.54296875" customWidth="1"/>
    <col min="14608" max="14608" width="2.54296875" customWidth="1"/>
    <col min="14609" max="14609" width="10.54296875" customWidth="1"/>
    <col min="14849" max="14850" width="4.54296875" customWidth="1"/>
    <col min="14852" max="14852" width="4.54296875" customWidth="1"/>
    <col min="14853" max="14855" width="2.54296875" customWidth="1"/>
    <col min="14858" max="14858" width="2.54296875" customWidth="1"/>
    <col min="14861" max="14862" width="2.54296875" customWidth="1"/>
    <col min="14863" max="14863" width="11.54296875" customWidth="1"/>
    <col min="14864" max="14864" width="2.54296875" customWidth="1"/>
    <col min="14865" max="14865" width="10.54296875" customWidth="1"/>
    <col min="15105" max="15106" width="4.54296875" customWidth="1"/>
    <col min="15108" max="15108" width="4.54296875" customWidth="1"/>
    <col min="15109" max="15111" width="2.54296875" customWidth="1"/>
    <col min="15114" max="15114" width="2.54296875" customWidth="1"/>
    <col min="15117" max="15118" width="2.54296875" customWidth="1"/>
    <col min="15119" max="15119" width="11.54296875" customWidth="1"/>
    <col min="15120" max="15120" width="2.54296875" customWidth="1"/>
    <col min="15121" max="15121" width="10.54296875" customWidth="1"/>
    <col min="15361" max="15362" width="4.54296875" customWidth="1"/>
    <col min="15364" max="15364" width="4.54296875" customWidth="1"/>
    <col min="15365" max="15367" width="2.54296875" customWidth="1"/>
    <col min="15370" max="15370" width="2.54296875" customWidth="1"/>
    <col min="15373" max="15374" width="2.54296875" customWidth="1"/>
    <col min="15375" max="15375" width="11.54296875" customWidth="1"/>
    <col min="15376" max="15376" width="2.54296875" customWidth="1"/>
    <col min="15377" max="15377" width="10.54296875" customWidth="1"/>
    <col min="15617" max="15618" width="4.54296875" customWidth="1"/>
    <col min="15620" max="15620" width="4.54296875" customWidth="1"/>
    <col min="15621" max="15623" width="2.54296875" customWidth="1"/>
    <col min="15626" max="15626" width="2.54296875" customWidth="1"/>
    <col min="15629" max="15630" width="2.54296875" customWidth="1"/>
    <col min="15631" max="15631" width="11.54296875" customWidth="1"/>
    <col min="15632" max="15632" width="2.54296875" customWidth="1"/>
    <col min="15633" max="15633" width="10.54296875" customWidth="1"/>
    <col min="15873" max="15874" width="4.54296875" customWidth="1"/>
    <col min="15876" max="15876" width="4.54296875" customWidth="1"/>
    <col min="15877" max="15879" width="2.54296875" customWidth="1"/>
    <col min="15882" max="15882" width="2.54296875" customWidth="1"/>
    <col min="15885" max="15886" width="2.54296875" customWidth="1"/>
    <col min="15887" max="15887" width="11.54296875" customWidth="1"/>
    <col min="15888" max="15888" width="2.54296875" customWidth="1"/>
    <col min="15889" max="15889" width="10.54296875" customWidth="1"/>
    <col min="16129" max="16130" width="4.54296875" customWidth="1"/>
    <col min="16132" max="16132" width="4.54296875" customWidth="1"/>
    <col min="16133" max="16135" width="2.54296875" customWidth="1"/>
    <col min="16138" max="16138" width="2.54296875" customWidth="1"/>
    <col min="16141" max="16142" width="2.54296875" customWidth="1"/>
    <col min="16143" max="16143" width="11.54296875" customWidth="1"/>
    <col min="16144" max="16144" width="2.54296875" customWidth="1"/>
    <col min="16145" max="16145" width="10.54296875" customWidth="1"/>
  </cols>
  <sheetData>
    <row r="1" spans="1:17" ht="13" x14ac:dyDescent="0.3">
      <c r="A1" s="185" t="s">
        <v>132</v>
      </c>
      <c r="B1" s="186"/>
      <c r="C1" s="186"/>
      <c r="D1" s="186"/>
      <c r="E1" s="186"/>
      <c r="F1" s="186"/>
      <c r="G1" s="186"/>
      <c r="H1" s="220"/>
      <c r="I1" s="361"/>
      <c r="J1" s="185" t="s">
        <v>133</v>
      </c>
      <c r="K1" s="186"/>
      <c r="L1" s="186"/>
      <c r="M1" s="186"/>
      <c r="N1" s="186"/>
      <c r="O1" s="362" t="str">
        <f>Sheet1!I10</f>
        <v xml:space="preserve"> </v>
      </c>
      <c r="P1" s="186"/>
      <c r="Q1" s="191"/>
    </row>
    <row r="2" spans="1:17" ht="13" x14ac:dyDescent="0.3">
      <c r="A2" s="192"/>
      <c r="B2" s="77"/>
      <c r="C2" s="77"/>
      <c r="D2" s="77"/>
      <c r="E2" s="77"/>
      <c r="F2" s="77"/>
      <c r="G2" s="77"/>
      <c r="H2" s="77"/>
      <c r="I2" s="77"/>
      <c r="J2" s="77"/>
      <c r="K2" s="77"/>
      <c r="L2" s="77"/>
      <c r="M2" s="77"/>
      <c r="N2" s="363"/>
      <c r="O2" s="364"/>
      <c r="P2" s="79"/>
      <c r="Q2" s="80"/>
    </row>
    <row r="3" spans="1:17" ht="13" x14ac:dyDescent="0.3">
      <c r="A3" s="192"/>
      <c r="B3" s="133" t="s">
        <v>217</v>
      </c>
      <c r="C3" s="94"/>
      <c r="D3" s="94"/>
      <c r="E3" s="94"/>
      <c r="F3" s="77"/>
      <c r="G3" s="94"/>
      <c r="H3" s="156" t="s">
        <v>218</v>
      </c>
      <c r="I3" s="94"/>
      <c r="J3" s="77"/>
      <c r="K3" s="77"/>
      <c r="L3" s="77"/>
      <c r="M3" s="77"/>
      <c r="N3" s="231" t="s">
        <v>146</v>
      </c>
      <c r="O3" s="232"/>
      <c r="P3" s="230" t="s">
        <v>147</v>
      </c>
      <c r="Q3" s="232"/>
    </row>
    <row r="4" spans="1:17" ht="13" x14ac:dyDescent="0.3">
      <c r="A4" s="198"/>
      <c r="B4" s="106"/>
      <c r="C4" s="106"/>
      <c r="D4" s="106"/>
      <c r="E4" s="106"/>
      <c r="F4" s="106"/>
      <c r="G4" s="106"/>
      <c r="H4" s="106"/>
      <c r="I4" s="106"/>
      <c r="J4" s="106"/>
      <c r="K4" s="106"/>
      <c r="L4" s="106"/>
      <c r="M4" s="106"/>
      <c r="N4" s="365" t="s">
        <v>219</v>
      </c>
      <c r="O4" s="236"/>
      <c r="P4" s="366"/>
      <c r="Q4" s="235"/>
    </row>
    <row r="5" spans="1:17" ht="13" x14ac:dyDescent="0.3">
      <c r="A5" s="127" t="s">
        <v>220</v>
      </c>
      <c r="B5" s="133" t="s">
        <v>221</v>
      </c>
      <c r="C5" s="94"/>
      <c r="D5" s="94"/>
      <c r="E5" s="94"/>
      <c r="F5" s="94"/>
      <c r="G5" s="77"/>
      <c r="H5" s="77"/>
      <c r="I5" s="77"/>
      <c r="J5" s="77"/>
      <c r="K5" s="77"/>
      <c r="L5" s="77"/>
      <c r="M5" s="77"/>
      <c r="N5" s="134"/>
      <c r="O5" s="108"/>
      <c r="P5" s="94"/>
      <c r="Q5" s="108"/>
    </row>
    <row r="6" spans="1:17" ht="13" x14ac:dyDescent="0.3">
      <c r="A6" s="192"/>
      <c r="B6" s="135" t="s">
        <v>125</v>
      </c>
      <c r="C6" s="89"/>
      <c r="D6" s="89"/>
      <c r="E6" s="89"/>
      <c r="F6" s="94"/>
      <c r="G6" s="367" t="s">
        <v>126</v>
      </c>
      <c r="H6" s="368"/>
      <c r="I6" s="367"/>
      <c r="J6" s="369"/>
      <c r="K6" s="367" t="s">
        <v>222</v>
      </c>
      <c r="L6" s="370"/>
      <c r="M6" s="77"/>
      <c r="N6" s="134"/>
      <c r="O6" s="147"/>
      <c r="P6" s="94"/>
      <c r="Q6" s="108"/>
    </row>
    <row r="7" spans="1:17" ht="10" customHeight="1" x14ac:dyDescent="0.3">
      <c r="A7" s="192"/>
      <c r="B7" s="77"/>
      <c r="C7" s="77"/>
      <c r="D7" s="77"/>
      <c r="E7" s="77"/>
      <c r="F7" s="77"/>
      <c r="G7" s="77"/>
      <c r="H7" s="77"/>
      <c r="I7" s="77"/>
      <c r="J7" s="77"/>
      <c r="K7" s="77"/>
      <c r="L7" s="77"/>
      <c r="M7" s="77"/>
      <c r="N7" s="134"/>
      <c r="O7" s="147"/>
      <c r="P7" s="94"/>
      <c r="Q7" s="108"/>
    </row>
    <row r="8" spans="1:17" ht="13" x14ac:dyDescent="0.3">
      <c r="A8" s="371">
        <v>901</v>
      </c>
      <c r="B8" s="167" t="s">
        <v>70</v>
      </c>
      <c r="C8" s="372"/>
      <c r="D8" s="372"/>
      <c r="E8" s="372"/>
      <c r="F8" s="77"/>
      <c r="G8" s="373"/>
      <c r="H8" s="373"/>
      <c r="I8" s="373"/>
      <c r="J8" s="77"/>
      <c r="K8" s="280"/>
      <c r="L8" s="280"/>
      <c r="M8" s="77"/>
      <c r="N8" s="145" t="s">
        <v>70</v>
      </c>
      <c r="O8" s="142">
        <v>0</v>
      </c>
      <c r="P8" s="374" t="s">
        <v>70</v>
      </c>
      <c r="Q8" s="144"/>
    </row>
    <row r="9" spans="1:17" ht="13" x14ac:dyDescent="0.3">
      <c r="A9" s="371">
        <v>902</v>
      </c>
      <c r="B9" s="165"/>
      <c r="C9" s="165"/>
      <c r="D9" s="165"/>
      <c r="E9" s="165"/>
      <c r="F9" s="77"/>
      <c r="G9" s="280"/>
      <c r="H9" s="280"/>
      <c r="I9" s="280"/>
      <c r="J9" s="77"/>
      <c r="K9" s="280"/>
      <c r="L9" s="280"/>
      <c r="M9" s="77"/>
      <c r="N9" s="177"/>
      <c r="O9" s="154">
        <v>0</v>
      </c>
      <c r="P9" s="375"/>
      <c r="Q9" s="146"/>
    </row>
    <row r="10" spans="1:17" ht="13" x14ac:dyDescent="0.3">
      <c r="A10" s="371">
        <v>903</v>
      </c>
      <c r="B10" s="165"/>
      <c r="C10" s="165"/>
      <c r="D10" s="165"/>
      <c r="E10" s="165"/>
      <c r="F10" s="77"/>
      <c r="G10" s="280"/>
      <c r="H10" s="280"/>
      <c r="I10" s="280"/>
      <c r="J10" s="77"/>
      <c r="K10" s="280"/>
      <c r="L10" s="280"/>
      <c r="M10" s="77"/>
      <c r="N10" s="177"/>
      <c r="O10" s="154">
        <v>0</v>
      </c>
      <c r="P10" s="375"/>
      <c r="Q10" s="146"/>
    </row>
    <row r="11" spans="1:17" ht="13" x14ac:dyDescent="0.3">
      <c r="A11" s="371">
        <v>904</v>
      </c>
      <c r="B11" s="165"/>
      <c r="C11" s="165"/>
      <c r="D11" s="165"/>
      <c r="E11" s="165"/>
      <c r="F11" s="77"/>
      <c r="G11" s="280"/>
      <c r="H11" s="280"/>
      <c r="I11" s="280"/>
      <c r="J11" s="77"/>
      <c r="K11" s="280"/>
      <c r="L11" s="280"/>
      <c r="M11" s="77"/>
      <c r="N11" s="177"/>
      <c r="O11" s="154">
        <v>0</v>
      </c>
      <c r="P11" s="375"/>
      <c r="Q11" s="146"/>
    </row>
    <row r="12" spans="1:17" ht="13" x14ac:dyDescent="0.3">
      <c r="A12" s="371">
        <v>905</v>
      </c>
      <c r="B12" s="165"/>
      <c r="C12" s="165"/>
      <c r="D12" s="165"/>
      <c r="E12" s="165"/>
      <c r="F12" s="77"/>
      <c r="G12" s="280"/>
      <c r="H12" s="280"/>
      <c r="I12" s="280"/>
      <c r="J12" s="77"/>
      <c r="K12" s="280"/>
      <c r="L12" s="280"/>
      <c r="M12" s="77"/>
      <c r="N12" s="177"/>
      <c r="O12" s="154">
        <v>0</v>
      </c>
      <c r="P12" s="375"/>
      <c r="Q12" s="146"/>
    </row>
    <row r="13" spans="1:17" ht="13" x14ac:dyDescent="0.3">
      <c r="A13" s="371">
        <v>906</v>
      </c>
      <c r="B13" s="165"/>
      <c r="C13" s="165"/>
      <c r="D13" s="165"/>
      <c r="E13" s="165"/>
      <c r="F13" s="77"/>
      <c r="G13" s="280"/>
      <c r="H13" s="280"/>
      <c r="I13" s="280"/>
      <c r="J13" s="77"/>
      <c r="K13" s="280"/>
      <c r="L13" s="280"/>
      <c r="M13" s="77"/>
      <c r="N13" s="177"/>
      <c r="O13" s="154">
        <v>0</v>
      </c>
      <c r="P13" s="375"/>
      <c r="Q13" s="146"/>
    </row>
    <row r="14" spans="1:17" ht="13" x14ac:dyDescent="0.3">
      <c r="A14" s="371">
        <v>907</v>
      </c>
      <c r="B14" s="165"/>
      <c r="C14" s="165"/>
      <c r="D14" s="165"/>
      <c r="E14" s="165"/>
      <c r="F14" s="77"/>
      <c r="G14" s="280"/>
      <c r="H14" s="280"/>
      <c r="I14" s="280"/>
      <c r="J14" s="77"/>
      <c r="K14" s="280"/>
      <c r="L14" s="280"/>
      <c r="M14" s="77"/>
      <c r="N14" s="177"/>
      <c r="O14" s="154">
        <v>0</v>
      </c>
      <c r="P14" s="375"/>
      <c r="Q14" s="146"/>
    </row>
    <row r="15" spans="1:17" ht="13.5" thickBot="1" x14ac:dyDescent="0.35">
      <c r="A15" s="192"/>
      <c r="B15" s="77"/>
      <c r="C15" s="77"/>
      <c r="E15" s="156" t="s">
        <v>223</v>
      </c>
      <c r="F15" s="79"/>
      <c r="G15" s="79"/>
      <c r="H15" s="79"/>
      <c r="I15" s="79"/>
      <c r="J15" s="79"/>
      <c r="K15" s="79"/>
      <c r="L15" s="79"/>
      <c r="M15" s="79"/>
      <c r="N15" s="376" t="s">
        <v>70</v>
      </c>
      <c r="O15" s="170">
        <f>SUM(O8:O14)</f>
        <v>0</v>
      </c>
      <c r="P15" s="377" t="s">
        <v>70</v>
      </c>
      <c r="Q15" s="170"/>
    </row>
    <row r="16" spans="1:17" ht="13" x14ac:dyDescent="0.3">
      <c r="A16" s="127" t="s">
        <v>224</v>
      </c>
      <c r="B16" s="133" t="s">
        <v>225</v>
      </c>
      <c r="C16" s="94"/>
      <c r="D16" s="94"/>
      <c r="E16" s="94"/>
      <c r="F16" s="94"/>
      <c r="G16" s="94"/>
      <c r="H16" s="94"/>
      <c r="I16" s="94"/>
      <c r="J16" s="94"/>
      <c r="K16" s="94"/>
      <c r="L16" s="94"/>
      <c r="M16" s="94"/>
      <c r="N16" s="134"/>
      <c r="O16" s="147"/>
      <c r="P16" s="94"/>
      <c r="Q16" s="108"/>
    </row>
    <row r="17" spans="1:17" ht="13" x14ac:dyDescent="0.3">
      <c r="A17" s="134"/>
      <c r="B17" s="135" t="s">
        <v>226</v>
      </c>
      <c r="C17" s="89"/>
      <c r="D17" s="89"/>
      <c r="E17" s="89"/>
      <c r="F17" s="94"/>
      <c r="G17" s="135" t="s">
        <v>150</v>
      </c>
      <c r="H17" s="89"/>
      <c r="I17" s="89"/>
      <c r="J17" s="89"/>
      <c r="K17" s="89"/>
      <c r="L17" s="89"/>
      <c r="M17" s="94"/>
      <c r="N17" s="134"/>
      <c r="O17" s="147"/>
      <c r="P17" s="94"/>
      <c r="Q17" s="108"/>
    </row>
    <row r="18" spans="1:17" ht="13" x14ac:dyDescent="0.3">
      <c r="A18" s="371">
        <v>1001</v>
      </c>
      <c r="B18" s="167" t="s">
        <v>70</v>
      </c>
      <c r="C18" s="165"/>
      <c r="D18" s="165"/>
      <c r="E18" s="167"/>
      <c r="F18" s="94"/>
      <c r="G18" s="165"/>
      <c r="H18" s="167"/>
      <c r="I18" s="165"/>
      <c r="J18" s="165"/>
      <c r="K18" s="165"/>
      <c r="L18" s="165"/>
      <c r="M18" s="94"/>
      <c r="N18" s="143" t="s">
        <v>70</v>
      </c>
      <c r="O18" s="142">
        <v>0</v>
      </c>
      <c r="P18" s="374" t="s">
        <v>70</v>
      </c>
      <c r="Q18" s="144"/>
    </row>
    <row r="19" spans="1:17" ht="13" x14ac:dyDescent="0.3">
      <c r="A19" s="371">
        <v>1002</v>
      </c>
      <c r="B19" s="165"/>
      <c r="C19" s="165"/>
      <c r="D19" s="165"/>
      <c r="E19" s="165"/>
      <c r="F19" s="94"/>
      <c r="G19" s="165"/>
      <c r="H19" s="165"/>
      <c r="I19" s="165"/>
      <c r="J19" s="165"/>
      <c r="K19" s="165"/>
      <c r="L19" s="165"/>
      <c r="M19" s="94"/>
      <c r="N19" s="177"/>
      <c r="O19" s="154">
        <v>0</v>
      </c>
      <c r="P19" s="375"/>
      <c r="Q19" s="146"/>
    </row>
    <row r="20" spans="1:17" ht="13" x14ac:dyDescent="0.3">
      <c r="A20" s="371">
        <v>1003</v>
      </c>
      <c r="B20" s="167" t="s">
        <v>70</v>
      </c>
      <c r="C20" s="165"/>
      <c r="D20" s="165"/>
      <c r="E20" s="165"/>
      <c r="F20" s="94"/>
      <c r="G20" s="165"/>
      <c r="H20" s="167"/>
      <c r="I20" s="165"/>
      <c r="J20" s="165"/>
      <c r="K20" s="165"/>
      <c r="L20" s="165"/>
      <c r="M20" s="94"/>
      <c r="N20" s="177"/>
      <c r="O20" s="154">
        <v>0</v>
      </c>
      <c r="P20" s="375"/>
      <c r="Q20" s="146"/>
    </row>
    <row r="21" spans="1:17" ht="13" x14ac:dyDescent="0.3">
      <c r="A21" s="371">
        <v>1004</v>
      </c>
      <c r="B21" s="167" t="s">
        <v>70</v>
      </c>
      <c r="C21" s="165"/>
      <c r="D21" s="165"/>
      <c r="E21" s="165"/>
      <c r="F21" s="94"/>
      <c r="G21" s="165"/>
      <c r="H21" s="167"/>
      <c r="I21" s="165"/>
      <c r="J21" s="165"/>
      <c r="K21" s="165"/>
      <c r="L21" s="165"/>
      <c r="M21" s="94"/>
      <c r="N21" s="177"/>
      <c r="O21" s="154">
        <v>0</v>
      </c>
      <c r="P21" s="375"/>
      <c r="Q21" s="146"/>
    </row>
    <row r="22" spans="1:17" ht="13" x14ac:dyDescent="0.3">
      <c r="A22" s="371">
        <v>1005</v>
      </c>
      <c r="B22" s="167" t="s">
        <v>70</v>
      </c>
      <c r="C22" s="165"/>
      <c r="D22" s="165"/>
      <c r="E22" s="165"/>
      <c r="F22" s="94"/>
      <c r="G22" s="165"/>
      <c r="H22" s="165"/>
      <c r="I22" s="165"/>
      <c r="J22" s="165"/>
      <c r="K22" s="165"/>
      <c r="L22" s="165"/>
      <c r="M22" s="94"/>
      <c r="N22" s="177"/>
      <c r="O22" s="154">
        <v>0</v>
      </c>
      <c r="P22" s="375"/>
      <c r="Q22" s="146"/>
    </row>
    <row r="23" spans="1:17" ht="13" x14ac:dyDescent="0.3">
      <c r="A23" s="371">
        <v>1006</v>
      </c>
      <c r="B23" s="165"/>
      <c r="C23" s="165"/>
      <c r="D23" s="165"/>
      <c r="E23" s="165"/>
      <c r="F23" s="94"/>
      <c r="G23" s="165"/>
      <c r="H23" s="165"/>
      <c r="I23" s="165"/>
      <c r="J23" s="165"/>
      <c r="K23" s="165"/>
      <c r="L23" s="165"/>
      <c r="M23" s="94"/>
      <c r="N23" s="177"/>
      <c r="O23" s="154">
        <v>0</v>
      </c>
      <c r="P23" s="375"/>
      <c r="Q23" s="146"/>
    </row>
    <row r="24" spans="1:17" ht="13" x14ac:dyDescent="0.3">
      <c r="A24" s="371">
        <v>1007</v>
      </c>
      <c r="B24" s="165"/>
      <c r="C24" s="165"/>
      <c r="D24" s="165"/>
      <c r="E24" s="165"/>
      <c r="F24" s="94"/>
      <c r="G24" s="165"/>
      <c r="H24" s="165"/>
      <c r="I24" s="165"/>
      <c r="J24" s="165"/>
      <c r="K24" s="165"/>
      <c r="L24" s="165"/>
      <c r="M24" s="94"/>
      <c r="N24" s="177"/>
      <c r="O24" s="154">
        <v>0</v>
      </c>
      <c r="P24" s="375"/>
      <c r="Q24" s="146"/>
    </row>
    <row r="25" spans="1:17" ht="13" x14ac:dyDescent="0.3">
      <c r="A25" s="371">
        <v>1008</v>
      </c>
      <c r="B25" s="165"/>
      <c r="C25" s="165"/>
      <c r="D25" s="165"/>
      <c r="E25" s="165"/>
      <c r="F25" s="94"/>
      <c r="G25" s="165"/>
      <c r="H25" s="165"/>
      <c r="I25" s="165"/>
      <c r="J25" s="165"/>
      <c r="K25" s="165"/>
      <c r="L25" s="165"/>
      <c r="M25" s="94"/>
      <c r="N25" s="177"/>
      <c r="O25" s="154">
        <v>0</v>
      </c>
      <c r="P25" s="375"/>
      <c r="Q25" s="146"/>
    </row>
    <row r="26" spans="1:17" ht="13" x14ac:dyDescent="0.3">
      <c r="A26" s="371">
        <v>1009</v>
      </c>
      <c r="B26" s="165"/>
      <c r="C26" s="165"/>
      <c r="D26" s="165"/>
      <c r="E26" s="165"/>
      <c r="F26" s="94"/>
      <c r="G26" s="165"/>
      <c r="H26" s="165"/>
      <c r="I26" s="165"/>
      <c r="J26" s="165"/>
      <c r="K26" s="165"/>
      <c r="L26" s="165"/>
      <c r="M26" s="94"/>
      <c r="N26" s="177"/>
      <c r="O26" s="154">
        <v>0</v>
      </c>
      <c r="P26" s="375"/>
      <c r="Q26" s="146"/>
    </row>
    <row r="27" spans="1:17" ht="10" customHeight="1" x14ac:dyDescent="0.3">
      <c r="A27" s="134"/>
      <c r="B27" s="94"/>
      <c r="C27" s="94"/>
      <c r="D27" s="94"/>
      <c r="E27" s="94"/>
      <c r="F27" s="94"/>
      <c r="G27" s="94"/>
      <c r="H27" s="94"/>
      <c r="I27" s="94"/>
      <c r="J27" s="94"/>
      <c r="K27" s="94"/>
      <c r="L27" s="94"/>
      <c r="M27" s="94"/>
      <c r="N27" s="134"/>
      <c r="O27" s="147"/>
      <c r="P27" s="94"/>
      <c r="Q27" s="108"/>
    </row>
    <row r="28" spans="1:17" ht="13.5" thickBot="1" x14ac:dyDescent="0.35">
      <c r="A28" s="192"/>
      <c r="B28" s="77"/>
      <c r="C28" s="77"/>
      <c r="E28" s="156" t="s">
        <v>227</v>
      </c>
      <c r="F28" s="79"/>
      <c r="G28" s="79"/>
      <c r="H28" s="79"/>
      <c r="I28" s="79"/>
      <c r="J28" s="79"/>
      <c r="K28" s="79"/>
      <c r="L28" s="79"/>
      <c r="M28" s="79"/>
      <c r="N28" s="376" t="s">
        <v>70</v>
      </c>
      <c r="O28" s="170">
        <f>SUM(O18:O27)</f>
        <v>0</v>
      </c>
      <c r="P28" s="377" t="s">
        <v>70</v>
      </c>
      <c r="Q28" s="170"/>
    </row>
    <row r="29" spans="1:17" ht="13" x14ac:dyDescent="0.3">
      <c r="A29" s="127" t="s">
        <v>228</v>
      </c>
      <c r="B29" s="133" t="s">
        <v>229</v>
      </c>
      <c r="C29" s="94"/>
      <c r="D29" s="94"/>
      <c r="E29" s="94"/>
      <c r="F29" s="94"/>
      <c r="G29" s="94"/>
      <c r="H29" s="94"/>
      <c r="I29" s="94"/>
      <c r="J29" s="94"/>
      <c r="K29" s="94"/>
      <c r="L29" s="94"/>
      <c r="M29" s="94"/>
      <c r="N29" s="134"/>
      <c r="O29" s="147"/>
      <c r="P29" s="94"/>
      <c r="Q29" s="108"/>
    </row>
    <row r="30" spans="1:17" ht="13" x14ac:dyDescent="0.3">
      <c r="A30" s="371">
        <v>1101</v>
      </c>
      <c r="B30" s="133" t="s">
        <v>547</v>
      </c>
      <c r="C30" s="94"/>
      <c r="D30" s="94"/>
      <c r="E30" s="165"/>
      <c r="F30" s="165"/>
      <c r="G30" s="165"/>
      <c r="H30" s="165"/>
      <c r="I30" s="165"/>
      <c r="J30" s="165"/>
      <c r="K30" s="165"/>
      <c r="L30" s="165"/>
      <c r="M30" s="94"/>
      <c r="N30" s="145" t="s">
        <v>70</v>
      </c>
      <c r="O30" s="142">
        <v>0</v>
      </c>
      <c r="P30" s="374" t="s">
        <v>70</v>
      </c>
      <c r="Q30" s="144"/>
    </row>
    <row r="31" spans="1:17" ht="13" x14ac:dyDescent="0.3">
      <c r="A31" s="371">
        <v>1102</v>
      </c>
      <c r="B31" s="133" t="s">
        <v>547</v>
      </c>
      <c r="C31" s="94"/>
      <c r="D31" s="94"/>
      <c r="E31" s="165"/>
      <c r="F31" s="165"/>
      <c r="G31" s="165"/>
      <c r="H31" s="165"/>
      <c r="I31" s="165"/>
      <c r="J31" s="165"/>
      <c r="K31" s="165"/>
      <c r="L31" s="165"/>
      <c r="M31" s="94"/>
      <c r="N31" s="177"/>
      <c r="O31" s="154">
        <v>0</v>
      </c>
      <c r="P31" s="104"/>
      <c r="Q31" s="146"/>
    </row>
    <row r="32" spans="1:17" ht="13" x14ac:dyDescent="0.3">
      <c r="A32" s="371">
        <v>1103</v>
      </c>
      <c r="B32" s="133" t="s">
        <v>561</v>
      </c>
      <c r="C32" s="94"/>
      <c r="D32" s="94"/>
      <c r="E32" s="94"/>
      <c r="F32" s="94"/>
      <c r="G32" s="94"/>
      <c r="I32" s="378" t="s">
        <v>104</v>
      </c>
      <c r="J32" s="379"/>
      <c r="K32" s="380">
        <f>'Transmission Reimbursement'!F46</f>
        <v>0</v>
      </c>
      <c r="L32" s="379"/>
      <c r="M32" s="94"/>
      <c r="N32" s="177"/>
      <c r="O32" s="154">
        <f>'Transmission Reimbursement'!D46</f>
        <v>0</v>
      </c>
      <c r="P32" s="104"/>
      <c r="Q32" s="146"/>
    </row>
    <row r="33" spans="1:17" ht="13" x14ac:dyDescent="0.3">
      <c r="A33" s="371">
        <v>1104</v>
      </c>
      <c r="B33" s="133" t="s">
        <v>568</v>
      </c>
      <c r="C33" s="94"/>
      <c r="D33" s="94"/>
      <c r="E33" s="94"/>
      <c r="F33" s="94"/>
      <c r="G33" s="94"/>
      <c r="I33" s="378"/>
      <c r="J33" s="266"/>
      <c r="K33" s="381"/>
      <c r="L33" s="266"/>
      <c r="M33" s="94"/>
      <c r="N33" s="177"/>
      <c r="O33" s="154">
        <v>0</v>
      </c>
      <c r="P33" s="104"/>
      <c r="Q33" s="146"/>
    </row>
    <row r="34" spans="1:17" ht="13" x14ac:dyDescent="0.3">
      <c r="A34" s="371">
        <v>1105</v>
      </c>
      <c r="B34" s="133" t="s">
        <v>569</v>
      </c>
      <c r="C34" s="165"/>
      <c r="D34" s="165"/>
      <c r="E34" s="165"/>
      <c r="F34" s="165"/>
      <c r="G34" s="165"/>
      <c r="H34" s="165"/>
      <c r="I34" s="165"/>
      <c r="J34" s="165"/>
      <c r="K34" s="165"/>
      <c r="L34" s="165"/>
      <c r="M34" s="94"/>
      <c r="N34" s="177"/>
      <c r="O34" s="154">
        <v>0</v>
      </c>
      <c r="P34" s="104"/>
      <c r="Q34" s="146"/>
    </row>
    <row r="35" spans="1:17" ht="13.5" thickBot="1" x14ac:dyDescent="0.35">
      <c r="A35" s="132"/>
      <c r="B35" s="77"/>
      <c r="C35" s="77"/>
      <c r="E35" s="156" t="s">
        <v>230</v>
      </c>
      <c r="F35" s="79"/>
      <c r="G35" s="79"/>
      <c r="H35" s="79"/>
      <c r="I35" s="79"/>
      <c r="J35" s="79"/>
      <c r="K35" s="79"/>
      <c r="L35" s="79"/>
      <c r="M35" s="79"/>
      <c r="N35" s="376" t="s">
        <v>70</v>
      </c>
      <c r="O35" s="170">
        <f>SUM(O30:O34)</f>
        <v>0</v>
      </c>
      <c r="P35" s="382" t="s">
        <v>70</v>
      </c>
      <c r="Q35" s="170"/>
    </row>
    <row r="36" spans="1:17" ht="10" customHeight="1" x14ac:dyDescent="0.3">
      <c r="A36" s="132"/>
      <c r="B36" s="77"/>
      <c r="C36" s="77"/>
      <c r="D36" s="77"/>
      <c r="E36" s="77"/>
      <c r="F36" s="77"/>
      <c r="G36" s="77"/>
      <c r="H36" s="77"/>
      <c r="I36" s="77"/>
      <c r="J36" s="77"/>
      <c r="K36" s="77"/>
      <c r="L36" s="77"/>
      <c r="M36" s="77"/>
      <c r="N36" s="134"/>
      <c r="O36" s="147"/>
      <c r="P36" s="94"/>
      <c r="Q36" s="108"/>
    </row>
    <row r="37" spans="1:17" ht="13.5" thickBot="1" x14ac:dyDescent="0.35">
      <c r="A37" s="132"/>
      <c r="B37" s="77"/>
      <c r="C37" s="77"/>
      <c r="D37" s="77"/>
      <c r="E37" s="77"/>
      <c r="F37" s="77"/>
      <c r="G37" s="217" t="s">
        <v>231</v>
      </c>
      <c r="H37" s="277"/>
      <c r="I37" s="277"/>
      <c r="J37" s="277"/>
      <c r="K37" s="277"/>
      <c r="L37" s="277"/>
      <c r="M37" s="277"/>
      <c r="N37" s="278" t="s">
        <v>232</v>
      </c>
      <c r="O37" s="279">
        <f>'Sheet 3'!O15+'Sheet 3'!O28+'Sheet 3'!O35</f>
        <v>0</v>
      </c>
      <c r="P37" s="383" t="s">
        <v>70</v>
      </c>
      <c r="Q37" s="279"/>
    </row>
    <row r="38" spans="1:17" ht="10" customHeight="1" thickTop="1" x14ac:dyDescent="0.3">
      <c r="A38" s="132"/>
      <c r="B38" s="77"/>
      <c r="C38" s="77"/>
      <c r="D38" s="77"/>
      <c r="E38" s="77"/>
      <c r="F38" s="77"/>
      <c r="G38" s="77"/>
      <c r="H38" s="77"/>
      <c r="I38" s="77"/>
      <c r="J38" s="77"/>
      <c r="K38" s="77"/>
      <c r="L38" s="77"/>
      <c r="M38" s="77"/>
      <c r="N38" s="134"/>
      <c r="O38" s="147"/>
      <c r="P38" s="94"/>
      <c r="Q38" s="108"/>
    </row>
    <row r="39" spans="1:17" ht="13" x14ac:dyDescent="0.3">
      <c r="A39" s="127" t="s">
        <v>233</v>
      </c>
      <c r="B39" s="133" t="s">
        <v>234</v>
      </c>
      <c r="C39" s="94"/>
      <c r="D39" s="94"/>
      <c r="E39" s="94"/>
      <c r="F39" s="94"/>
      <c r="G39" s="94"/>
      <c r="H39" s="94"/>
      <c r="I39" s="94"/>
      <c r="J39" s="94"/>
      <c r="K39" s="94"/>
      <c r="L39" s="94"/>
      <c r="M39" s="94"/>
      <c r="N39" s="134"/>
      <c r="O39" s="147"/>
      <c r="P39" s="94"/>
      <c r="Q39" s="108"/>
    </row>
    <row r="40" spans="1:17" ht="13" x14ac:dyDescent="0.3">
      <c r="A40" s="371">
        <v>1201</v>
      </c>
      <c r="B40" s="133" t="s">
        <v>235</v>
      </c>
      <c r="C40" s="165"/>
      <c r="D40" s="165"/>
      <c r="E40" s="165"/>
      <c r="G40" s="133" t="s">
        <v>236</v>
      </c>
      <c r="H40" s="94"/>
      <c r="I40" s="280"/>
      <c r="J40" s="280" t="s">
        <v>70</v>
      </c>
      <c r="K40" s="373"/>
      <c r="L40" s="133" t="s">
        <v>237</v>
      </c>
      <c r="M40" s="94"/>
      <c r="N40" s="145" t="s">
        <v>70</v>
      </c>
      <c r="O40" s="142">
        <v>0</v>
      </c>
      <c r="P40" s="374" t="s">
        <v>70</v>
      </c>
      <c r="Q40" s="144"/>
    </row>
    <row r="41" spans="1:17" ht="13" x14ac:dyDescent="0.3">
      <c r="A41" s="371">
        <v>1202</v>
      </c>
      <c r="B41" s="133" t="s">
        <v>238</v>
      </c>
      <c r="C41" s="165"/>
      <c r="D41" s="165"/>
      <c r="E41" s="165"/>
      <c r="F41" s="165"/>
      <c r="G41" s="165"/>
      <c r="H41" s="165"/>
      <c r="I41" s="165"/>
      <c r="J41" s="165"/>
      <c r="K41" s="165"/>
      <c r="L41" s="165"/>
      <c r="M41" s="94"/>
      <c r="N41" s="177"/>
      <c r="O41" s="154">
        <v>0</v>
      </c>
      <c r="P41" s="104"/>
      <c r="Q41" s="146"/>
    </row>
    <row r="42" spans="1:17" ht="10" customHeight="1" x14ac:dyDescent="0.3">
      <c r="A42" s="132"/>
      <c r="B42" s="94"/>
      <c r="C42" s="94"/>
      <c r="D42" s="94"/>
      <c r="E42" s="94"/>
      <c r="F42" s="94"/>
      <c r="G42" s="94"/>
      <c r="H42" s="94"/>
      <c r="I42" s="94"/>
      <c r="J42" s="94"/>
      <c r="K42" s="94"/>
      <c r="L42" s="384"/>
      <c r="M42" s="94"/>
      <c r="N42" s="134"/>
      <c r="O42" s="147"/>
      <c r="P42" s="94"/>
      <c r="Q42" s="108"/>
    </row>
    <row r="43" spans="1:17" ht="13" x14ac:dyDescent="0.3">
      <c r="A43" s="132"/>
      <c r="B43" s="77"/>
      <c r="C43" s="77"/>
      <c r="D43" s="77"/>
      <c r="E43" s="77"/>
      <c r="F43" s="77"/>
      <c r="G43" s="77"/>
      <c r="H43" s="77"/>
      <c r="I43" s="77"/>
      <c r="J43" s="77"/>
      <c r="K43" s="77"/>
      <c r="L43" s="77"/>
      <c r="M43" s="77"/>
      <c r="N43" s="259"/>
      <c r="O43" s="147"/>
      <c r="P43" s="94"/>
      <c r="Q43" s="108"/>
    </row>
    <row r="44" spans="1:17" ht="13.5" thickBot="1" x14ac:dyDescent="0.35">
      <c r="A44" s="132"/>
      <c r="B44" s="77"/>
      <c r="C44" s="77"/>
      <c r="D44" s="77"/>
      <c r="E44" s="77"/>
      <c r="F44" s="77"/>
      <c r="G44" s="217" t="s">
        <v>239</v>
      </c>
      <c r="H44" s="277"/>
      <c r="I44" s="277"/>
      <c r="J44" s="277"/>
      <c r="K44" s="277"/>
      <c r="L44" s="277"/>
      <c r="M44" s="277"/>
      <c r="N44" s="385" t="s">
        <v>70</v>
      </c>
      <c r="O44" s="279">
        <f>O40+O41</f>
        <v>0</v>
      </c>
      <c r="P44" s="383" t="s">
        <v>70</v>
      </c>
      <c r="Q44" s="279"/>
    </row>
    <row r="45" spans="1:17" ht="10" customHeight="1" thickTop="1" x14ac:dyDescent="0.3">
      <c r="A45" s="132"/>
      <c r="B45" s="77"/>
      <c r="C45" s="77"/>
      <c r="D45" s="77"/>
      <c r="E45" s="77"/>
      <c r="F45" s="77"/>
      <c r="G45" s="77"/>
      <c r="H45" s="77"/>
      <c r="I45" s="77"/>
      <c r="J45" s="77"/>
      <c r="K45" s="77"/>
      <c r="L45" s="77"/>
      <c r="M45" s="77"/>
      <c r="N45" s="259"/>
      <c r="O45" s="147"/>
      <c r="P45" s="94"/>
      <c r="Q45" s="108"/>
    </row>
    <row r="46" spans="1:17" ht="13" x14ac:dyDescent="0.3">
      <c r="A46" s="132"/>
      <c r="B46" s="156" t="s">
        <v>232</v>
      </c>
      <c r="C46" s="77"/>
      <c r="D46" s="77"/>
      <c r="E46" s="77"/>
      <c r="F46" s="77"/>
      <c r="G46" s="77"/>
      <c r="H46" s="77"/>
      <c r="I46" s="77"/>
      <c r="J46" s="77"/>
      <c r="K46" s="77"/>
      <c r="L46" s="77"/>
      <c r="M46" s="77"/>
      <c r="N46" s="259"/>
      <c r="O46" s="147"/>
      <c r="P46" s="94"/>
      <c r="Q46" s="108"/>
    </row>
    <row r="47" spans="1:17" ht="13" x14ac:dyDescent="0.3">
      <c r="A47" s="127" t="s">
        <v>240</v>
      </c>
      <c r="B47" s="133" t="s">
        <v>241</v>
      </c>
      <c r="C47" s="94"/>
      <c r="D47" s="94"/>
      <c r="E47" s="94"/>
      <c r="F47" s="94"/>
      <c r="G47" s="94"/>
      <c r="H47" s="94"/>
      <c r="I47" s="94"/>
      <c r="J47" s="94"/>
      <c r="K47" s="94"/>
      <c r="L47" s="94"/>
      <c r="M47" s="94"/>
      <c r="N47" s="259"/>
      <c r="O47" s="147"/>
      <c r="P47" s="94"/>
      <c r="Q47" s="108"/>
    </row>
    <row r="48" spans="1:17" ht="13" x14ac:dyDescent="0.3">
      <c r="A48" s="371">
        <v>1301</v>
      </c>
      <c r="B48" s="133" t="s">
        <v>242</v>
      </c>
      <c r="C48" s="94"/>
      <c r="D48" s="94"/>
      <c r="F48" s="386"/>
      <c r="G48" s="165"/>
      <c r="H48" s="167" t="s">
        <v>243</v>
      </c>
      <c r="I48" s="372"/>
      <c r="J48" s="372"/>
      <c r="K48" s="167" t="s">
        <v>70</v>
      </c>
      <c r="L48" s="165"/>
      <c r="M48" s="94"/>
      <c r="N48" s="155" t="s">
        <v>70</v>
      </c>
      <c r="O48" s="142">
        <v>0</v>
      </c>
      <c r="P48" s="374" t="s">
        <v>70</v>
      </c>
      <c r="Q48" s="144"/>
    </row>
    <row r="49" spans="1:17" ht="13" x14ac:dyDescent="0.3">
      <c r="A49" s="371">
        <v>1302</v>
      </c>
      <c r="B49" s="387" t="s">
        <v>238</v>
      </c>
      <c r="C49" s="165"/>
      <c r="D49" s="165"/>
      <c r="E49" s="165"/>
      <c r="F49" s="165"/>
      <c r="G49" s="165"/>
      <c r="H49" s="165"/>
      <c r="I49" s="165"/>
      <c r="J49" s="165"/>
      <c r="K49" s="165"/>
      <c r="L49" s="165"/>
      <c r="M49" s="94"/>
      <c r="N49" s="252"/>
      <c r="O49" s="154">
        <v>0</v>
      </c>
      <c r="P49" s="375"/>
      <c r="Q49" s="146"/>
    </row>
    <row r="50" spans="1:17" ht="13" x14ac:dyDescent="0.3">
      <c r="A50" s="132">
        <v>1303</v>
      </c>
      <c r="B50" s="133" t="s">
        <v>244</v>
      </c>
      <c r="C50" s="94"/>
      <c r="D50" s="94"/>
      <c r="E50" s="94"/>
      <c r="F50" s="94"/>
      <c r="G50" s="94"/>
      <c r="H50" s="94"/>
      <c r="I50" s="94"/>
      <c r="J50" s="94"/>
      <c r="K50" s="94"/>
      <c r="L50" s="94"/>
      <c r="M50" s="94"/>
      <c r="N50" s="252"/>
      <c r="O50" s="154">
        <v>0</v>
      </c>
      <c r="P50" s="94"/>
      <c r="Q50" s="108"/>
    </row>
    <row r="51" spans="1:17" ht="10" customHeight="1" x14ac:dyDescent="0.3">
      <c r="A51" s="192"/>
      <c r="B51" s="77"/>
      <c r="C51" s="77"/>
      <c r="D51" s="77"/>
      <c r="E51" s="77"/>
      <c r="F51" s="77"/>
      <c r="G51" s="77"/>
      <c r="H51" s="77"/>
      <c r="I51" s="77"/>
      <c r="J51" s="77"/>
      <c r="K51" s="77"/>
      <c r="L51" s="77"/>
      <c r="M51" s="77"/>
      <c r="N51" s="259"/>
      <c r="O51" s="147"/>
      <c r="P51" s="94"/>
      <c r="Q51" s="108"/>
    </row>
    <row r="52" spans="1:17" ht="10" customHeight="1" x14ac:dyDescent="0.3">
      <c r="A52" s="192"/>
      <c r="B52" s="77"/>
      <c r="C52" s="77"/>
      <c r="D52" s="77"/>
      <c r="E52" s="77"/>
      <c r="F52" s="77"/>
      <c r="G52" s="77"/>
      <c r="H52" s="77"/>
      <c r="I52" s="77"/>
      <c r="J52" s="77"/>
      <c r="K52" s="77"/>
      <c r="L52" s="77"/>
      <c r="M52" s="77"/>
      <c r="N52" s="134"/>
      <c r="O52" s="147"/>
      <c r="P52" s="94"/>
      <c r="Q52" s="108"/>
    </row>
    <row r="53" spans="1:17" ht="13" x14ac:dyDescent="0.3">
      <c r="A53" s="192"/>
      <c r="B53" s="77"/>
      <c r="C53" s="77"/>
      <c r="D53" s="77"/>
      <c r="E53" s="77"/>
      <c r="F53" s="77"/>
      <c r="G53" s="77"/>
      <c r="H53" s="77"/>
      <c r="I53" s="77"/>
      <c r="J53" s="77"/>
      <c r="K53" s="77"/>
      <c r="L53" s="388"/>
      <c r="M53" s="77"/>
      <c r="N53" s="134"/>
      <c r="O53" s="147"/>
      <c r="P53" s="94"/>
      <c r="Q53" s="108"/>
    </row>
    <row r="54" spans="1:17" ht="13" x14ac:dyDescent="0.3">
      <c r="A54" s="192"/>
      <c r="B54" s="77"/>
      <c r="C54" s="77"/>
      <c r="D54" s="77"/>
      <c r="E54" s="77"/>
      <c r="F54" s="77"/>
      <c r="G54" s="77"/>
      <c r="H54" s="77"/>
      <c r="I54" s="77"/>
      <c r="J54" s="77"/>
      <c r="K54" s="77"/>
      <c r="L54" s="77"/>
      <c r="M54" s="77"/>
      <c r="N54" s="134"/>
      <c r="O54" s="147"/>
      <c r="P54" s="94"/>
      <c r="Q54" s="108"/>
    </row>
    <row r="55" spans="1:17" ht="13.5" thickBot="1" x14ac:dyDescent="0.35">
      <c r="A55" s="192"/>
      <c r="B55" s="77"/>
      <c r="C55" s="77"/>
      <c r="E55" s="217" t="s">
        <v>245</v>
      </c>
      <c r="F55" s="277"/>
      <c r="G55" s="277"/>
      <c r="H55" s="277"/>
      <c r="I55" s="277"/>
      <c r="J55" s="277"/>
      <c r="K55" s="277"/>
      <c r="L55" s="277"/>
      <c r="M55" s="277"/>
      <c r="N55" s="278" t="s">
        <v>70</v>
      </c>
      <c r="O55" s="279">
        <f>SUM(O48:O50)</f>
        <v>0</v>
      </c>
      <c r="P55" s="383" t="s">
        <v>70</v>
      </c>
      <c r="Q55" s="279"/>
    </row>
    <row r="56" spans="1:17" ht="13" thickTop="1" x14ac:dyDescent="0.25">
      <c r="A56" s="389"/>
      <c r="B56" s="117"/>
      <c r="C56" s="117"/>
      <c r="D56" s="117"/>
      <c r="E56" s="117"/>
      <c r="F56" s="117"/>
      <c r="G56" s="117"/>
      <c r="H56" s="117"/>
      <c r="I56" s="117"/>
      <c r="J56" s="117"/>
      <c r="K56" s="117"/>
      <c r="L56" s="117"/>
      <c r="M56" s="117"/>
      <c r="N56" s="389"/>
      <c r="O56" s="118"/>
      <c r="P56" s="117"/>
      <c r="Q56" s="118"/>
    </row>
    <row r="57" spans="1:17" ht="13" x14ac:dyDescent="0.3">
      <c r="B57" s="77" t="s">
        <v>246</v>
      </c>
      <c r="D57" s="156" t="s">
        <v>130</v>
      </c>
      <c r="E57" s="92"/>
      <c r="F57" s="204"/>
      <c r="G57" s="181"/>
      <c r="H57" s="218"/>
      <c r="I57" s="179"/>
      <c r="J57" s="179"/>
      <c r="K57" s="179"/>
      <c r="L57" s="179"/>
      <c r="M57" s="179"/>
      <c r="N57" s="179"/>
      <c r="O57" s="92" t="s">
        <v>247</v>
      </c>
      <c r="P57" s="179"/>
    </row>
  </sheetData>
  <printOptions horizontalCentered="1" verticalCentered="1"/>
  <pageMargins left="0.25" right="0.25" top="0.25" bottom="0.25"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454A2-AA51-4024-9D65-426F4CB4187D}">
  <sheetPr>
    <pageSetUpPr fitToPage="1"/>
  </sheetPr>
  <dimension ref="A1:L62"/>
  <sheetViews>
    <sheetView showGridLines="0" topLeftCell="A41" workbookViewId="0">
      <selection activeCell="K12" sqref="K12"/>
    </sheetView>
  </sheetViews>
  <sheetFormatPr defaultRowHeight="12.5" x14ac:dyDescent="0.25"/>
  <cols>
    <col min="1" max="1" width="9" customWidth="1"/>
    <col min="2" max="2" width="14" bestFit="1" customWidth="1"/>
    <col min="3" max="3" width="11.54296875" customWidth="1"/>
    <col min="4" max="4" width="19.453125" customWidth="1"/>
    <col min="5" max="5" width="5" customWidth="1"/>
    <col min="6" max="6" width="11.54296875" customWidth="1"/>
    <col min="7" max="7" width="30.54296875" customWidth="1"/>
    <col min="8" max="8" width="18.81640625" customWidth="1"/>
    <col min="257" max="257" width="9" customWidth="1"/>
    <col min="258" max="258" width="14" bestFit="1" customWidth="1"/>
    <col min="259" max="259" width="11.54296875" customWidth="1"/>
    <col min="260" max="260" width="19.453125" customWidth="1"/>
    <col min="261" max="261" width="5" customWidth="1"/>
    <col min="262" max="262" width="11.54296875" customWidth="1"/>
    <col min="263" max="263" width="30.54296875" customWidth="1"/>
    <col min="264" max="264" width="18.81640625" customWidth="1"/>
    <col min="513" max="513" width="9" customWidth="1"/>
    <col min="514" max="514" width="14" bestFit="1" customWidth="1"/>
    <col min="515" max="515" width="11.54296875" customWidth="1"/>
    <col min="516" max="516" width="19.453125" customWidth="1"/>
    <col min="517" max="517" width="5" customWidth="1"/>
    <col min="518" max="518" width="11.54296875" customWidth="1"/>
    <col min="519" max="519" width="30.54296875" customWidth="1"/>
    <col min="520" max="520" width="18.81640625" customWidth="1"/>
    <col min="769" max="769" width="9" customWidth="1"/>
    <col min="770" max="770" width="14" bestFit="1" customWidth="1"/>
    <col min="771" max="771" width="11.54296875" customWidth="1"/>
    <col min="772" max="772" width="19.453125" customWidth="1"/>
    <col min="773" max="773" width="5" customWidth="1"/>
    <col min="774" max="774" width="11.54296875" customWidth="1"/>
    <col min="775" max="775" width="30.54296875" customWidth="1"/>
    <col min="776" max="776" width="18.81640625" customWidth="1"/>
    <col min="1025" max="1025" width="9" customWidth="1"/>
    <col min="1026" max="1026" width="14" bestFit="1" customWidth="1"/>
    <col min="1027" max="1027" width="11.54296875" customWidth="1"/>
    <col min="1028" max="1028" width="19.453125" customWidth="1"/>
    <col min="1029" max="1029" width="5" customWidth="1"/>
    <col min="1030" max="1030" width="11.54296875" customWidth="1"/>
    <col min="1031" max="1031" width="30.54296875" customWidth="1"/>
    <col min="1032" max="1032" width="18.81640625" customWidth="1"/>
    <col min="1281" max="1281" width="9" customWidth="1"/>
    <col min="1282" max="1282" width="14" bestFit="1" customWidth="1"/>
    <col min="1283" max="1283" width="11.54296875" customWidth="1"/>
    <col min="1284" max="1284" width="19.453125" customWidth="1"/>
    <col min="1285" max="1285" width="5" customWidth="1"/>
    <col min="1286" max="1286" width="11.54296875" customWidth="1"/>
    <col min="1287" max="1287" width="30.54296875" customWidth="1"/>
    <col min="1288" max="1288" width="18.81640625" customWidth="1"/>
    <col min="1537" max="1537" width="9" customWidth="1"/>
    <col min="1538" max="1538" width="14" bestFit="1" customWidth="1"/>
    <col min="1539" max="1539" width="11.54296875" customWidth="1"/>
    <col min="1540" max="1540" width="19.453125" customWidth="1"/>
    <col min="1541" max="1541" width="5" customWidth="1"/>
    <col min="1542" max="1542" width="11.54296875" customWidth="1"/>
    <col min="1543" max="1543" width="30.54296875" customWidth="1"/>
    <col min="1544" max="1544" width="18.81640625" customWidth="1"/>
    <col min="1793" max="1793" width="9" customWidth="1"/>
    <col min="1794" max="1794" width="14" bestFit="1" customWidth="1"/>
    <col min="1795" max="1795" width="11.54296875" customWidth="1"/>
    <col min="1796" max="1796" width="19.453125" customWidth="1"/>
    <col min="1797" max="1797" width="5" customWidth="1"/>
    <col min="1798" max="1798" width="11.54296875" customWidth="1"/>
    <col min="1799" max="1799" width="30.54296875" customWidth="1"/>
    <col min="1800" max="1800" width="18.81640625" customWidth="1"/>
    <col min="2049" max="2049" width="9" customWidth="1"/>
    <col min="2050" max="2050" width="14" bestFit="1" customWidth="1"/>
    <col min="2051" max="2051" width="11.54296875" customWidth="1"/>
    <col min="2052" max="2052" width="19.453125" customWidth="1"/>
    <col min="2053" max="2053" width="5" customWidth="1"/>
    <col min="2054" max="2054" width="11.54296875" customWidth="1"/>
    <col min="2055" max="2055" width="30.54296875" customWidth="1"/>
    <col min="2056" max="2056" width="18.81640625" customWidth="1"/>
    <col min="2305" max="2305" width="9" customWidth="1"/>
    <col min="2306" max="2306" width="14" bestFit="1" customWidth="1"/>
    <col min="2307" max="2307" width="11.54296875" customWidth="1"/>
    <col min="2308" max="2308" width="19.453125" customWidth="1"/>
    <col min="2309" max="2309" width="5" customWidth="1"/>
    <col min="2310" max="2310" width="11.54296875" customWidth="1"/>
    <col min="2311" max="2311" width="30.54296875" customWidth="1"/>
    <col min="2312" max="2312" width="18.81640625" customWidth="1"/>
    <col min="2561" max="2561" width="9" customWidth="1"/>
    <col min="2562" max="2562" width="14" bestFit="1" customWidth="1"/>
    <col min="2563" max="2563" width="11.54296875" customWidth="1"/>
    <col min="2564" max="2564" width="19.453125" customWidth="1"/>
    <col min="2565" max="2565" width="5" customWidth="1"/>
    <col min="2566" max="2566" width="11.54296875" customWidth="1"/>
    <col min="2567" max="2567" width="30.54296875" customWidth="1"/>
    <col min="2568" max="2568" width="18.81640625" customWidth="1"/>
    <col min="2817" max="2817" width="9" customWidth="1"/>
    <col min="2818" max="2818" width="14" bestFit="1" customWidth="1"/>
    <col min="2819" max="2819" width="11.54296875" customWidth="1"/>
    <col min="2820" max="2820" width="19.453125" customWidth="1"/>
    <col min="2821" max="2821" width="5" customWidth="1"/>
    <col min="2822" max="2822" width="11.54296875" customWidth="1"/>
    <col min="2823" max="2823" width="30.54296875" customWidth="1"/>
    <col min="2824" max="2824" width="18.81640625" customWidth="1"/>
    <col min="3073" max="3073" width="9" customWidth="1"/>
    <col min="3074" max="3074" width="14" bestFit="1" customWidth="1"/>
    <col min="3075" max="3075" width="11.54296875" customWidth="1"/>
    <col min="3076" max="3076" width="19.453125" customWidth="1"/>
    <col min="3077" max="3077" width="5" customWidth="1"/>
    <col min="3078" max="3078" width="11.54296875" customWidth="1"/>
    <col min="3079" max="3079" width="30.54296875" customWidth="1"/>
    <col min="3080" max="3080" width="18.81640625" customWidth="1"/>
    <col min="3329" max="3329" width="9" customWidth="1"/>
    <col min="3330" max="3330" width="14" bestFit="1" customWidth="1"/>
    <col min="3331" max="3331" width="11.54296875" customWidth="1"/>
    <col min="3332" max="3332" width="19.453125" customWidth="1"/>
    <col min="3333" max="3333" width="5" customWidth="1"/>
    <col min="3334" max="3334" width="11.54296875" customWidth="1"/>
    <col min="3335" max="3335" width="30.54296875" customWidth="1"/>
    <col min="3336" max="3336" width="18.81640625" customWidth="1"/>
    <col min="3585" max="3585" width="9" customWidth="1"/>
    <col min="3586" max="3586" width="14" bestFit="1" customWidth="1"/>
    <col min="3587" max="3587" width="11.54296875" customWidth="1"/>
    <col min="3588" max="3588" width="19.453125" customWidth="1"/>
    <col min="3589" max="3589" width="5" customWidth="1"/>
    <col min="3590" max="3590" width="11.54296875" customWidth="1"/>
    <col min="3591" max="3591" width="30.54296875" customWidth="1"/>
    <col min="3592" max="3592" width="18.81640625" customWidth="1"/>
    <col min="3841" max="3841" width="9" customWidth="1"/>
    <col min="3842" max="3842" width="14" bestFit="1" customWidth="1"/>
    <col min="3843" max="3843" width="11.54296875" customWidth="1"/>
    <col min="3844" max="3844" width="19.453125" customWidth="1"/>
    <col min="3845" max="3845" width="5" customWidth="1"/>
    <col min="3846" max="3846" width="11.54296875" customWidth="1"/>
    <col min="3847" max="3847" width="30.54296875" customWidth="1"/>
    <col min="3848" max="3848" width="18.81640625" customWidth="1"/>
    <col min="4097" max="4097" width="9" customWidth="1"/>
    <col min="4098" max="4098" width="14" bestFit="1" customWidth="1"/>
    <col min="4099" max="4099" width="11.54296875" customWidth="1"/>
    <col min="4100" max="4100" width="19.453125" customWidth="1"/>
    <col min="4101" max="4101" width="5" customWidth="1"/>
    <col min="4102" max="4102" width="11.54296875" customWidth="1"/>
    <col min="4103" max="4103" width="30.54296875" customWidth="1"/>
    <col min="4104" max="4104" width="18.81640625" customWidth="1"/>
    <col min="4353" max="4353" width="9" customWidth="1"/>
    <col min="4354" max="4354" width="14" bestFit="1" customWidth="1"/>
    <col min="4355" max="4355" width="11.54296875" customWidth="1"/>
    <col min="4356" max="4356" width="19.453125" customWidth="1"/>
    <col min="4357" max="4357" width="5" customWidth="1"/>
    <col min="4358" max="4358" width="11.54296875" customWidth="1"/>
    <col min="4359" max="4359" width="30.54296875" customWidth="1"/>
    <col min="4360" max="4360" width="18.81640625" customWidth="1"/>
    <col min="4609" max="4609" width="9" customWidth="1"/>
    <col min="4610" max="4610" width="14" bestFit="1" customWidth="1"/>
    <col min="4611" max="4611" width="11.54296875" customWidth="1"/>
    <col min="4612" max="4612" width="19.453125" customWidth="1"/>
    <col min="4613" max="4613" width="5" customWidth="1"/>
    <col min="4614" max="4614" width="11.54296875" customWidth="1"/>
    <col min="4615" max="4615" width="30.54296875" customWidth="1"/>
    <col min="4616" max="4616" width="18.81640625" customWidth="1"/>
    <col min="4865" max="4865" width="9" customWidth="1"/>
    <col min="4866" max="4866" width="14" bestFit="1" customWidth="1"/>
    <col min="4867" max="4867" width="11.54296875" customWidth="1"/>
    <col min="4868" max="4868" width="19.453125" customWidth="1"/>
    <col min="4869" max="4869" width="5" customWidth="1"/>
    <col min="4870" max="4870" width="11.54296875" customWidth="1"/>
    <col min="4871" max="4871" width="30.54296875" customWidth="1"/>
    <col min="4872" max="4872" width="18.81640625" customWidth="1"/>
    <col min="5121" max="5121" width="9" customWidth="1"/>
    <col min="5122" max="5122" width="14" bestFit="1" customWidth="1"/>
    <col min="5123" max="5123" width="11.54296875" customWidth="1"/>
    <col min="5124" max="5124" width="19.453125" customWidth="1"/>
    <col min="5125" max="5125" width="5" customWidth="1"/>
    <col min="5126" max="5126" width="11.54296875" customWidth="1"/>
    <col min="5127" max="5127" width="30.54296875" customWidth="1"/>
    <col min="5128" max="5128" width="18.81640625" customWidth="1"/>
    <col min="5377" max="5377" width="9" customWidth="1"/>
    <col min="5378" max="5378" width="14" bestFit="1" customWidth="1"/>
    <col min="5379" max="5379" width="11.54296875" customWidth="1"/>
    <col min="5380" max="5380" width="19.453125" customWidth="1"/>
    <col min="5381" max="5381" width="5" customWidth="1"/>
    <col min="5382" max="5382" width="11.54296875" customWidth="1"/>
    <col min="5383" max="5383" width="30.54296875" customWidth="1"/>
    <col min="5384" max="5384" width="18.81640625" customWidth="1"/>
    <col min="5633" max="5633" width="9" customWidth="1"/>
    <col min="5634" max="5634" width="14" bestFit="1" customWidth="1"/>
    <col min="5635" max="5635" width="11.54296875" customWidth="1"/>
    <col min="5636" max="5636" width="19.453125" customWidth="1"/>
    <col min="5637" max="5637" width="5" customWidth="1"/>
    <col min="5638" max="5638" width="11.54296875" customWidth="1"/>
    <col min="5639" max="5639" width="30.54296875" customWidth="1"/>
    <col min="5640" max="5640" width="18.81640625" customWidth="1"/>
    <col min="5889" max="5889" width="9" customWidth="1"/>
    <col min="5890" max="5890" width="14" bestFit="1" customWidth="1"/>
    <col min="5891" max="5891" width="11.54296875" customWidth="1"/>
    <col min="5892" max="5892" width="19.453125" customWidth="1"/>
    <col min="5893" max="5893" width="5" customWidth="1"/>
    <col min="5894" max="5894" width="11.54296875" customWidth="1"/>
    <col min="5895" max="5895" width="30.54296875" customWidth="1"/>
    <col min="5896" max="5896" width="18.81640625" customWidth="1"/>
    <col min="6145" max="6145" width="9" customWidth="1"/>
    <col min="6146" max="6146" width="14" bestFit="1" customWidth="1"/>
    <col min="6147" max="6147" width="11.54296875" customWidth="1"/>
    <col min="6148" max="6148" width="19.453125" customWidth="1"/>
    <col min="6149" max="6149" width="5" customWidth="1"/>
    <col min="6150" max="6150" width="11.54296875" customWidth="1"/>
    <col min="6151" max="6151" width="30.54296875" customWidth="1"/>
    <col min="6152" max="6152" width="18.81640625" customWidth="1"/>
    <col min="6401" max="6401" width="9" customWidth="1"/>
    <col min="6402" max="6402" width="14" bestFit="1" customWidth="1"/>
    <col min="6403" max="6403" width="11.54296875" customWidth="1"/>
    <col min="6404" max="6404" width="19.453125" customWidth="1"/>
    <col min="6405" max="6405" width="5" customWidth="1"/>
    <col min="6406" max="6406" width="11.54296875" customWidth="1"/>
    <col min="6407" max="6407" width="30.54296875" customWidth="1"/>
    <col min="6408" max="6408" width="18.81640625" customWidth="1"/>
    <col min="6657" max="6657" width="9" customWidth="1"/>
    <col min="6658" max="6658" width="14" bestFit="1" customWidth="1"/>
    <col min="6659" max="6659" width="11.54296875" customWidth="1"/>
    <col min="6660" max="6660" width="19.453125" customWidth="1"/>
    <col min="6661" max="6661" width="5" customWidth="1"/>
    <col min="6662" max="6662" width="11.54296875" customWidth="1"/>
    <col min="6663" max="6663" width="30.54296875" customWidth="1"/>
    <col min="6664" max="6664" width="18.81640625" customWidth="1"/>
    <col min="6913" max="6913" width="9" customWidth="1"/>
    <col min="6914" max="6914" width="14" bestFit="1" customWidth="1"/>
    <col min="6915" max="6915" width="11.54296875" customWidth="1"/>
    <col min="6916" max="6916" width="19.453125" customWidth="1"/>
    <col min="6917" max="6917" width="5" customWidth="1"/>
    <col min="6918" max="6918" width="11.54296875" customWidth="1"/>
    <col min="6919" max="6919" width="30.54296875" customWidth="1"/>
    <col min="6920" max="6920" width="18.81640625" customWidth="1"/>
    <col min="7169" max="7169" width="9" customWidth="1"/>
    <col min="7170" max="7170" width="14" bestFit="1" customWidth="1"/>
    <col min="7171" max="7171" width="11.54296875" customWidth="1"/>
    <col min="7172" max="7172" width="19.453125" customWidth="1"/>
    <col min="7173" max="7173" width="5" customWidth="1"/>
    <col min="7174" max="7174" width="11.54296875" customWidth="1"/>
    <col min="7175" max="7175" width="30.54296875" customWidth="1"/>
    <col min="7176" max="7176" width="18.81640625" customWidth="1"/>
    <col min="7425" max="7425" width="9" customWidth="1"/>
    <col min="7426" max="7426" width="14" bestFit="1" customWidth="1"/>
    <col min="7427" max="7427" width="11.54296875" customWidth="1"/>
    <col min="7428" max="7428" width="19.453125" customWidth="1"/>
    <col min="7429" max="7429" width="5" customWidth="1"/>
    <col min="7430" max="7430" width="11.54296875" customWidth="1"/>
    <col min="7431" max="7431" width="30.54296875" customWidth="1"/>
    <col min="7432" max="7432" width="18.81640625" customWidth="1"/>
    <col min="7681" max="7681" width="9" customWidth="1"/>
    <col min="7682" max="7682" width="14" bestFit="1" customWidth="1"/>
    <col min="7683" max="7683" width="11.54296875" customWidth="1"/>
    <col min="7684" max="7684" width="19.453125" customWidth="1"/>
    <col min="7685" max="7685" width="5" customWidth="1"/>
    <col min="7686" max="7686" width="11.54296875" customWidth="1"/>
    <col min="7687" max="7687" width="30.54296875" customWidth="1"/>
    <col min="7688" max="7688" width="18.81640625" customWidth="1"/>
    <col min="7937" max="7937" width="9" customWidth="1"/>
    <col min="7938" max="7938" width="14" bestFit="1" customWidth="1"/>
    <col min="7939" max="7939" width="11.54296875" customWidth="1"/>
    <col min="7940" max="7940" width="19.453125" customWidth="1"/>
    <col min="7941" max="7941" width="5" customWidth="1"/>
    <col min="7942" max="7942" width="11.54296875" customWidth="1"/>
    <col min="7943" max="7943" width="30.54296875" customWidth="1"/>
    <col min="7944" max="7944" width="18.81640625" customWidth="1"/>
    <col min="8193" max="8193" width="9" customWidth="1"/>
    <col min="8194" max="8194" width="14" bestFit="1" customWidth="1"/>
    <col min="8195" max="8195" width="11.54296875" customWidth="1"/>
    <col min="8196" max="8196" width="19.453125" customWidth="1"/>
    <col min="8197" max="8197" width="5" customWidth="1"/>
    <col min="8198" max="8198" width="11.54296875" customWidth="1"/>
    <col min="8199" max="8199" width="30.54296875" customWidth="1"/>
    <col min="8200" max="8200" width="18.81640625" customWidth="1"/>
    <col min="8449" max="8449" width="9" customWidth="1"/>
    <col min="8450" max="8450" width="14" bestFit="1" customWidth="1"/>
    <col min="8451" max="8451" width="11.54296875" customWidth="1"/>
    <col min="8452" max="8452" width="19.453125" customWidth="1"/>
    <col min="8453" max="8453" width="5" customWidth="1"/>
    <col min="8454" max="8454" width="11.54296875" customWidth="1"/>
    <col min="8455" max="8455" width="30.54296875" customWidth="1"/>
    <col min="8456" max="8456" width="18.81640625" customWidth="1"/>
    <col min="8705" max="8705" width="9" customWidth="1"/>
    <col min="8706" max="8706" width="14" bestFit="1" customWidth="1"/>
    <col min="8707" max="8707" width="11.54296875" customWidth="1"/>
    <col min="8708" max="8708" width="19.453125" customWidth="1"/>
    <col min="8709" max="8709" width="5" customWidth="1"/>
    <col min="8710" max="8710" width="11.54296875" customWidth="1"/>
    <col min="8711" max="8711" width="30.54296875" customWidth="1"/>
    <col min="8712" max="8712" width="18.81640625" customWidth="1"/>
    <col min="8961" max="8961" width="9" customWidth="1"/>
    <col min="8962" max="8962" width="14" bestFit="1" customWidth="1"/>
    <col min="8963" max="8963" width="11.54296875" customWidth="1"/>
    <col min="8964" max="8964" width="19.453125" customWidth="1"/>
    <col min="8965" max="8965" width="5" customWidth="1"/>
    <col min="8966" max="8966" width="11.54296875" customWidth="1"/>
    <col min="8967" max="8967" width="30.54296875" customWidth="1"/>
    <col min="8968" max="8968" width="18.81640625" customWidth="1"/>
    <col min="9217" max="9217" width="9" customWidth="1"/>
    <col min="9218" max="9218" width="14" bestFit="1" customWidth="1"/>
    <col min="9219" max="9219" width="11.54296875" customWidth="1"/>
    <col min="9220" max="9220" width="19.453125" customWidth="1"/>
    <col min="9221" max="9221" width="5" customWidth="1"/>
    <col min="9222" max="9222" width="11.54296875" customWidth="1"/>
    <col min="9223" max="9223" width="30.54296875" customWidth="1"/>
    <col min="9224" max="9224" width="18.81640625" customWidth="1"/>
    <col min="9473" max="9473" width="9" customWidth="1"/>
    <col min="9474" max="9474" width="14" bestFit="1" customWidth="1"/>
    <col min="9475" max="9475" width="11.54296875" customWidth="1"/>
    <col min="9476" max="9476" width="19.453125" customWidth="1"/>
    <col min="9477" max="9477" width="5" customWidth="1"/>
    <col min="9478" max="9478" width="11.54296875" customWidth="1"/>
    <col min="9479" max="9479" width="30.54296875" customWidth="1"/>
    <col min="9480" max="9480" width="18.81640625" customWidth="1"/>
    <col min="9729" max="9729" width="9" customWidth="1"/>
    <col min="9730" max="9730" width="14" bestFit="1" customWidth="1"/>
    <col min="9731" max="9731" width="11.54296875" customWidth="1"/>
    <col min="9732" max="9732" width="19.453125" customWidth="1"/>
    <col min="9733" max="9733" width="5" customWidth="1"/>
    <col min="9734" max="9734" width="11.54296875" customWidth="1"/>
    <col min="9735" max="9735" width="30.54296875" customWidth="1"/>
    <col min="9736" max="9736" width="18.81640625" customWidth="1"/>
    <col min="9985" max="9985" width="9" customWidth="1"/>
    <col min="9986" max="9986" width="14" bestFit="1" customWidth="1"/>
    <col min="9987" max="9987" width="11.54296875" customWidth="1"/>
    <col min="9988" max="9988" width="19.453125" customWidth="1"/>
    <col min="9989" max="9989" width="5" customWidth="1"/>
    <col min="9990" max="9990" width="11.54296875" customWidth="1"/>
    <col min="9991" max="9991" width="30.54296875" customWidth="1"/>
    <col min="9992" max="9992" width="18.81640625" customWidth="1"/>
    <col min="10241" max="10241" width="9" customWidth="1"/>
    <col min="10242" max="10242" width="14" bestFit="1" customWidth="1"/>
    <col min="10243" max="10243" width="11.54296875" customWidth="1"/>
    <col min="10244" max="10244" width="19.453125" customWidth="1"/>
    <col min="10245" max="10245" width="5" customWidth="1"/>
    <col min="10246" max="10246" width="11.54296875" customWidth="1"/>
    <col min="10247" max="10247" width="30.54296875" customWidth="1"/>
    <col min="10248" max="10248" width="18.81640625" customWidth="1"/>
    <col min="10497" max="10497" width="9" customWidth="1"/>
    <col min="10498" max="10498" width="14" bestFit="1" customWidth="1"/>
    <col min="10499" max="10499" width="11.54296875" customWidth="1"/>
    <col min="10500" max="10500" width="19.453125" customWidth="1"/>
    <col min="10501" max="10501" width="5" customWidth="1"/>
    <col min="10502" max="10502" width="11.54296875" customWidth="1"/>
    <col min="10503" max="10503" width="30.54296875" customWidth="1"/>
    <col min="10504" max="10504" width="18.81640625" customWidth="1"/>
    <col min="10753" max="10753" width="9" customWidth="1"/>
    <col min="10754" max="10754" width="14" bestFit="1" customWidth="1"/>
    <col min="10755" max="10755" width="11.54296875" customWidth="1"/>
    <col min="10756" max="10756" width="19.453125" customWidth="1"/>
    <col min="10757" max="10757" width="5" customWidth="1"/>
    <col min="10758" max="10758" width="11.54296875" customWidth="1"/>
    <col min="10759" max="10759" width="30.54296875" customWidth="1"/>
    <col min="10760" max="10760" width="18.81640625" customWidth="1"/>
    <col min="11009" max="11009" width="9" customWidth="1"/>
    <col min="11010" max="11010" width="14" bestFit="1" customWidth="1"/>
    <col min="11011" max="11011" width="11.54296875" customWidth="1"/>
    <col min="11012" max="11012" width="19.453125" customWidth="1"/>
    <col min="11013" max="11013" width="5" customWidth="1"/>
    <col min="11014" max="11014" width="11.54296875" customWidth="1"/>
    <col min="11015" max="11015" width="30.54296875" customWidth="1"/>
    <col min="11016" max="11016" width="18.81640625" customWidth="1"/>
    <col min="11265" max="11265" width="9" customWidth="1"/>
    <col min="11266" max="11266" width="14" bestFit="1" customWidth="1"/>
    <col min="11267" max="11267" width="11.54296875" customWidth="1"/>
    <col min="11268" max="11268" width="19.453125" customWidth="1"/>
    <col min="11269" max="11269" width="5" customWidth="1"/>
    <col min="11270" max="11270" width="11.54296875" customWidth="1"/>
    <col min="11271" max="11271" width="30.54296875" customWidth="1"/>
    <col min="11272" max="11272" width="18.81640625" customWidth="1"/>
    <col min="11521" max="11521" width="9" customWidth="1"/>
    <col min="11522" max="11522" width="14" bestFit="1" customWidth="1"/>
    <col min="11523" max="11523" width="11.54296875" customWidth="1"/>
    <col min="11524" max="11524" width="19.453125" customWidth="1"/>
    <col min="11525" max="11525" width="5" customWidth="1"/>
    <col min="11526" max="11526" width="11.54296875" customWidth="1"/>
    <col min="11527" max="11527" width="30.54296875" customWidth="1"/>
    <col min="11528" max="11528" width="18.81640625" customWidth="1"/>
    <col min="11777" max="11777" width="9" customWidth="1"/>
    <col min="11778" max="11778" width="14" bestFit="1" customWidth="1"/>
    <col min="11779" max="11779" width="11.54296875" customWidth="1"/>
    <col min="11780" max="11780" width="19.453125" customWidth="1"/>
    <col min="11781" max="11781" width="5" customWidth="1"/>
    <col min="11782" max="11782" width="11.54296875" customWidth="1"/>
    <col min="11783" max="11783" width="30.54296875" customWidth="1"/>
    <col min="11784" max="11784" width="18.81640625" customWidth="1"/>
    <col min="12033" max="12033" width="9" customWidth="1"/>
    <col min="12034" max="12034" width="14" bestFit="1" customWidth="1"/>
    <col min="12035" max="12035" width="11.54296875" customWidth="1"/>
    <col min="12036" max="12036" width="19.453125" customWidth="1"/>
    <col min="12037" max="12037" width="5" customWidth="1"/>
    <col min="12038" max="12038" width="11.54296875" customWidth="1"/>
    <col min="12039" max="12039" width="30.54296875" customWidth="1"/>
    <col min="12040" max="12040" width="18.81640625" customWidth="1"/>
    <col min="12289" max="12289" width="9" customWidth="1"/>
    <col min="12290" max="12290" width="14" bestFit="1" customWidth="1"/>
    <col min="12291" max="12291" width="11.54296875" customWidth="1"/>
    <col min="12292" max="12292" width="19.453125" customWidth="1"/>
    <col min="12293" max="12293" width="5" customWidth="1"/>
    <col min="12294" max="12294" width="11.54296875" customWidth="1"/>
    <col min="12295" max="12295" width="30.54296875" customWidth="1"/>
    <col min="12296" max="12296" width="18.81640625" customWidth="1"/>
    <col min="12545" max="12545" width="9" customWidth="1"/>
    <col min="12546" max="12546" width="14" bestFit="1" customWidth="1"/>
    <col min="12547" max="12547" width="11.54296875" customWidth="1"/>
    <col min="12548" max="12548" width="19.453125" customWidth="1"/>
    <col min="12549" max="12549" width="5" customWidth="1"/>
    <col min="12550" max="12550" width="11.54296875" customWidth="1"/>
    <col min="12551" max="12551" width="30.54296875" customWidth="1"/>
    <col min="12552" max="12552" width="18.81640625" customWidth="1"/>
    <col min="12801" max="12801" width="9" customWidth="1"/>
    <col min="12802" max="12802" width="14" bestFit="1" customWidth="1"/>
    <col min="12803" max="12803" width="11.54296875" customWidth="1"/>
    <col min="12804" max="12804" width="19.453125" customWidth="1"/>
    <col min="12805" max="12805" width="5" customWidth="1"/>
    <col min="12806" max="12806" width="11.54296875" customWidth="1"/>
    <col min="12807" max="12807" width="30.54296875" customWidth="1"/>
    <col min="12808" max="12808" width="18.81640625" customWidth="1"/>
    <col min="13057" max="13057" width="9" customWidth="1"/>
    <col min="13058" max="13058" width="14" bestFit="1" customWidth="1"/>
    <col min="13059" max="13059" width="11.54296875" customWidth="1"/>
    <col min="13060" max="13060" width="19.453125" customWidth="1"/>
    <col min="13061" max="13061" width="5" customWidth="1"/>
    <col min="13062" max="13062" width="11.54296875" customWidth="1"/>
    <col min="13063" max="13063" width="30.54296875" customWidth="1"/>
    <col min="13064" max="13064" width="18.81640625" customWidth="1"/>
    <col min="13313" max="13313" width="9" customWidth="1"/>
    <col min="13314" max="13314" width="14" bestFit="1" customWidth="1"/>
    <col min="13315" max="13315" width="11.54296875" customWidth="1"/>
    <col min="13316" max="13316" width="19.453125" customWidth="1"/>
    <col min="13317" max="13317" width="5" customWidth="1"/>
    <col min="13318" max="13318" width="11.54296875" customWidth="1"/>
    <col min="13319" max="13319" width="30.54296875" customWidth="1"/>
    <col min="13320" max="13320" width="18.81640625" customWidth="1"/>
    <col min="13569" max="13569" width="9" customWidth="1"/>
    <col min="13570" max="13570" width="14" bestFit="1" customWidth="1"/>
    <col min="13571" max="13571" width="11.54296875" customWidth="1"/>
    <col min="13572" max="13572" width="19.453125" customWidth="1"/>
    <col min="13573" max="13573" width="5" customWidth="1"/>
    <col min="13574" max="13574" width="11.54296875" customWidth="1"/>
    <col min="13575" max="13575" width="30.54296875" customWidth="1"/>
    <col min="13576" max="13576" width="18.81640625" customWidth="1"/>
    <col min="13825" max="13825" width="9" customWidth="1"/>
    <col min="13826" max="13826" width="14" bestFit="1" customWidth="1"/>
    <col min="13827" max="13827" width="11.54296875" customWidth="1"/>
    <col min="13828" max="13828" width="19.453125" customWidth="1"/>
    <col min="13829" max="13829" width="5" customWidth="1"/>
    <col min="13830" max="13830" width="11.54296875" customWidth="1"/>
    <col min="13831" max="13831" width="30.54296875" customWidth="1"/>
    <col min="13832" max="13832" width="18.81640625" customWidth="1"/>
    <col min="14081" max="14081" width="9" customWidth="1"/>
    <col min="14082" max="14082" width="14" bestFit="1" customWidth="1"/>
    <col min="14083" max="14083" width="11.54296875" customWidth="1"/>
    <col min="14084" max="14084" width="19.453125" customWidth="1"/>
    <col min="14085" max="14085" width="5" customWidth="1"/>
    <col min="14086" max="14086" width="11.54296875" customWidth="1"/>
    <col min="14087" max="14087" width="30.54296875" customWidth="1"/>
    <col min="14088" max="14088" width="18.81640625" customWidth="1"/>
    <col min="14337" max="14337" width="9" customWidth="1"/>
    <col min="14338" max="14338" width="14" bestFit="1" customWidth="1"/>
    <col min="14339" max="14339" width="11.54296875" customWidth="1"/>
    <col min="14340" max="14340" width="19.453125" customWidth="1"/>
    <col min="14341" max="14341" width="5" customWidth="1"/>
    <col min="14342" max="14342" width="11.54296875" customWidth="1"/>
    <col min="14343" max="14343" width="30.54296875" customWidth="1"/>
    <col min="14344" max="14344" width="18.81640625" customWidth="1"/>
    <col min="14593" max="14593" width="9" customWidth="1"/>
    <col min="14594" max="14594" width="14" bestFit="1" customWidth="1"/>
    <col min="14595" max="14595" width="11.54296875" customWidth="1"/>
    <col min="14596" max="14596" width="19.453125" customWidth="1"/>
    <col min="14597" max="14597" width="5" customWidth="1"/>
    <col min="14598" max="14598" width="11.54296875" customWidth="1"/>
    <col min="14599" max="14599" width="30.54296875" customWidth="1"/>
    <col min="14600" max="14600" width="18.81640625" customWidth="1"/>
    <col min="14849" max="14849" width="9" customWidth="1"/>
    <col min="14850" max="14850" width="14" bestFit="1" customWidth="1"/>
    <col min="14851" max="14851" width="11.54296875" customWidth="1"/>
    <col min="14852" max="14852" width="19.453125" customWidth="1"/>
    <col min="14853" max="14853" width="5" customWidth="1"/>
    <col min="14854" max="14854" width="11.54296875" customWidth="1"/>
    <col min="14855" max="14855" width="30.54296875" customWidth="1"/>
    <col min="14856" max="14856" width="18.81640625" customWidth="1"/>
    <col min="15105" max="15105" width="9" customWidth="1"/>
    <col min="15106" max="15106" width="14" bestFit="1" customWidth="1"/>
    <col min="15107" max="15107" width="11.54296875" customWidth="1"/>
    <col min="15108" max="15108" width="19.453125" customWidth="1"/>
    <col min="15109" max="15109" width="5" customWidth="1"/>
    <col min="15110" max="15110" width="11.54296875" customWidth="1"/>
    <col min="15111" max="15111" width="30.54296875" customWidth="1"/>
    <col min="15112" max="15112" width="18.81640625" customWidth="1"/>
    <col min="15361" max="15361" width="9" customWidth="1"/>
    <col min="15362" max="15362" width="14" bestFit="1" customWidth="1"/>
    <col min="15363" max="15363" width="11.54296875" customWidth="1"/>
    <col min="15364" max="15364" width="19.453125" customWidth="1"/>
    <col min="15365" max="15365" width="5" customWidth="1"/>
    <col min="15366" max="15366" width="11.54296875" customWidth="1"/>
    <col min="15367" max="15367" width="30.54296875" customWidth="1"/>
    <col min="15368" max="15368" width="18.81640625" customWidth="1"/>
    <col min="15617" max="15617" width="9" customWidth="1"/>
    <col min="15618" max="15618" width="14" bestFit="1" customWidth="1"/>
    <col min="15619" max="15619" width="11.54296875" customWidth="1"/>
    <col min="15620" max="15620" width="19.453125" customWidth="1"/>
    <col min="15621" max="15621" width="5" customWidth="1"/>
    <col min="15622" max="15622" width="11.54296875" customWidth="1"/>
    <col min="15623" max="15623" width="30.54296875" customWidth="1"/>
    <col min="15624" max="15624" width="18.81640625" customWidth="1"/>
    <col min="15873" max="15873" width="9" customWidth="1"/>
    <col min="15874" max="15874" width="14" bestFit="1" customWidth="1"/>
    <col min="15875" max="15875" width="11.54296875" customWidth="1"/>
    <col min="15876" max="15876" width="19.453125" customWidth="1"/>
    <col min="15877" max="15877" width="5" customWidth="1"/>
    <col min="15878" max="15878" width="11.54296875" customWidth="1"/>
    <col min="15879" max="15879" width="30.54296875" customWidth="1"/>
    <col min="15880" max="15880" width="18.81640625" customWidth="1"/>
    <col min="16129" max="16129" width="9" customWidth="1"/>
    <col min="16130" max="16130" width="14" bestFit="1" customWidth="1"/>
    <col min="16131" max="16131" width="11.54296875" customWidth="1"/>
    <col min="16132" max="16132" width="19.453125" customWidth="1"/>
    <col min="16133" max="16133" width="5" customWidth="1"/>
    <col min="16134" max="16134" width="11.54296875" customWidth="1"/>
    <col min="16135" max="16135" width="30.54296875" customWidth="1"/>
    <col min="16136" max="16136" width="18.81640625" customWidth="1"/>
  </cols>
  <sheetData>
    <row r="1" spans="1:12" ht="6" customHeight="1" x14ac:dyDescent="0.35">
      <c r="A1" s="287"/>
      <c r="B1" s="288"/>
      <c r="C1" s="288"/>
      <c r="D1" s="289"/>
      <c r="E1" s="289"/>
      <c r="F1" s="290"/>
      <c r="G1" s="292"/>
      <c r="H1" s="293"/>
    </row>
    <row r="2" spans="1:12" ht="19.5" customHeight="1" x14ac:dyDescent="0.4">
      <c r="A2" s="294" t="s">
        <v>184</v>
      </c>
      <c r="B2" s="295"/>
      <c r="C2" s="295"/>
      <c r="D2" s="295"/>
      <c r="E2" s="295" t="str">
        <f>Sheet1!I10</f>
        <v xml:space="preserve"> </v>
      </c>
      <c r="F2" s="295"/>
      <c r="G2" s="296"/>
      <c r="H2" s="297" t="s">
        <v>185</v>
      </c>
      <c r="I2" s="298"/>
      <c r="J2" s="299">
        <f>Sheet1!I13</f>
        <v>0</v>
      </c>
      <c r="K2" s="300"/>
    </row>
    <row r="3" spans="1:12" ht="18" x14ac:dyDescent="0.4">
      <c r="A3" s="570" t="s">
        <v>186</v>
      </c>
      <c r="B3" s="571"/>
      <c r="C3" s="571"/>
      <c r="D3" s="571"/>
      <c r="E3" s="571"/>
      <c r="F3" s="571"/>
      <c r="G3" s="572"/>
      <c r="H3" s="293"/>
    </row>
    <row r="4" spans="1:12" ht="18.5" thickBot="1" x14ac:dyDescent="0.45">
      <c r="A4" s="541" t="s">
        <v>248</v>
      </c>
      <c r="B4" s="542"/>
      <c r="C4" s="542"/>
      <c r="D4" s="542"/>
      <c r="E4" s="542"/>
      <c r="F4" s="542"/>
      <c r="G4" s="543"/>
      <c r="H4" s="293"/>
    </row>
    <row r="5" spans="1:12" ht="18" x14ac:dyDescent="0.4">
      <c r="A5" s="390" t="s">
        <v>188</v>
      </c>
      <c r="B5" s="391"/>
      <c r="C5" s="391"/>
      <c r="D5" s="391"/>
      <c r="E5" s="391"/>
      <c r="F5" s="391"/>
      <c r="G5" s="391"/>
      <c r="H5" s="391"/>
      <c r="I5" s="391"/>
      <c r="J5" s="391"/>
      <c r="K5" s="392"/>
      <c r="L5" s="293"/>
    </row>
    <row r="6" spans="1:12" ht="18.5" thickBot="1" x14ac:dyDescent="0.45">
      <c r="A6" s="393" t="s">
        <v>189</v>
      </c>
      <c r="B6" s="391"/>
      <c r="C6" s="391"/>
      <c r="D6" s="391"/>
      <c r="E6" s="391"/>
      <c r="F6" s="391"/>
      <c r="G6" s="391"/>
      <c r="H6" s="391"/>
      <c r="I6" s="391"/>
      <c r="J6" s="391"/>
      <c r="K6" s="392"/>
      <c r="L6" s="293"/>
    </row>
    <row r="7" spans="1:12" ht="7.5" customHeight="1" x14ac:dyDescent="0.35">
      <c r="A7" s="306"/>
      <c r="B7" s="544" t="s">
        <v>190</v>
      </c>
      <c r="C7" s="544"/>
      <c r="D7" s="544"/>
      <c r="E7" s="544"/>
      <c r="F7" s="544"/>
      <c r="G7" s="545"/>
      <c r="H7" s="293"/>
    </row>
    <row r="8" spans="1:12" ht="18.5" thickBot="1" x14ac:dyDescent="0.45">
      <c r="A8" s="37"/>
      <c r="B8" s="546"/>
      <c r="C8" s="546"/>
      <c r="D8" s="546"/>
      <c r="E8" s="546"/>
      <c r="F8" s="546"/>
      <c r="G8" s="547"/>
      <c r="H8" s="391"/>
    </row>
    <row r="9" spans="1:12" ht="9.75" customHeight="1" x14ac:dyDescent="0.35">
      <c r="A9" s="550" t="s">
        <v>192</v>
      </c>
      <c r="B9" s="551"/>
      <c r="C9" s="551"/>
      <c r="D9" s="552"/>
      <c r="E9" s="394"/>
      <c r="F9" s="308"/>
      <c r="G9" s="395"/>
      <c r="H9" s="293"/>
    </row>
    <row r="10" spans="1:12" ht="19.5" customHeight="1" x14ac:dyDescent="0.35">
      <c r="A10" s="553"/>
      <c r="B10" s="554"/>
      <c r="C10" s="554"/>
      <c r="D10" s="555"/>
      <c r="E10" s="396"/>
      <c r="F10" s="533" t="s">
        <v>249</v>
      </c>
      <c r="G10" s="534"/>
      <c r="H10" s="293"/>
    </row>
    <row r="11" spans="1:12" ht="18.75" customHeight="1" thickBot="1" x14ac:dyDescent="0.4">
      <c r="A11" s="312" t="s">
        <v>197</v>
      </c>
      <c r="B11" s="313" t="s">
        <v>198</v>
      </c>
      <c r="C11" s="314" t="s">
        <v>194</v>
      </c>
      <c r="D11" s="315" t="s">
        <v>195</v>
      </c>
      <c r="E11" s="397"/>
      <c r="F11" s="535"/>
      <c r="G11" s="536"/>
      <c r="H11" s="398"/>
    </row>
    <row r="12" spans="1:12" ht="15.5" x14ac:dyDescent="0.35">
      <c r="A12" s="317"/>
      <c r="B12" s="318">
        <v>224</v>
      </c>
      <c r="C12" s="319">
        <v>39113</v>
      </c>
      <c r="D12" s="320"/>
      <c r="E12" s="399"/>
      <c r="F12" s="537"/>
      <c r="G12" s="538"/>
      <c r="H12" s="293"/>
    </row>
    <row r="13" spans="1:12" ht="15.5" x14ac:dyDescent="0.35">
      <c r="A13" s="324"/>
      <c r="B13" s="325">
        <v>225</v>
      </c>
      <c r="C13" s="326">
        <v>39141</v>
      </c>
      <c r="D13" s="327"/>
      <c r="E13" s="400"/>
      <c r="F13" s="523"/>
      <c r="G13" s="524"/>
      <c r="H13" s="293"/>
    </row>
    <row r="14" spans="1:12" ht="15.5" x14ac:dyDescent="0.35">
      <c r="A14" s="324"/>
      <c r="B14" s="325">
        <v>226</v>
      </c>
      <c r="C14" s="326">
        <v>39172</v>
      </c>
      <c r="D14" s="327"/>
      <c r="E14" s="400"/>
      <c r="F14" s="523"/>
      <c r="G14" s="524"/>
      <c r="H14" s="293"/>
    </row>
    <row r="15" spans="1:12" ht="15.5" x14ac:dyDescent="0.35">
      <c r="A15" s="324"/>
      <c r="B15" s="325">
        <v>227</v>
      </c>
      <c r="C15" s="326">
        <v>39202</v>
      </c>
      <c r="D15" s="327"/>
      <c r="E15" s="400"/>
      <c r="F15" s="523"/>
      <c r="G15" s="524"/>
      <c r="H15" s="293"/>
    </row>
    <row r="16" spans="1:12" ht="15.5" x14ac:dyDescent="0.35">
      <c r="A16" s="324"/>
      <c r="B16" s="325">
        <v>228</v>
      </c>
      <c r="C16" s="326">
        <v>39233</v>
      </c>
      <c r="D16" s="327"/>
      <c r="E16" s="400"/>
      <c r="F16" s="523"/>
      <c r="G16" s="524"/>
      <c r="H16" s="293"/>
    </row>
    <row r="17" spans="1:8" ht="15.5" x14ac:dyDescent="0.35">
      <c r="A17" s="324"/>
      <c r="B17" s="325">
        <v>229</v>
      </c>
      <c r="C17" s="326">
        <v>39263</v>
      </c>
      <c r="D17" s="327"/>
      <c r="E17" s="400"/>
      <c r="F17" s="523"/>
      <c r="G17" s="524"/>
      <c r="H17" s="293"/>
    </row>
    <row r="18" spans="1:8" ht="15.5" x14ac:dyDescent="0.35">
      <c r="A18" s="324"/>
      <c r="B18" s="325">
        <v>230</v>
      </c>
      <c r="C18" s="326">
        <v>39294</v>
      </c>
      <c r="D18" s="327"/>
      <c r="E18" s="400"/>
      <c r="F18" s="523"/>
      <c r="G18" s="524"/>
      <c r="H18" s="293"/>
    </row>
    <row r="19" spans="1:8" ht="15.5" x14ac:dyDescent="0.35">
      <c r="A19" s="324"/>
      <c r="B19" s="325">
        <v>231</v>
      </c>
      <c r="C19" s="326">
        <v>39325</v>
      </c>
      <c r="D19" s="327"/>
      <c r="E19" s="400"/>
      <c r="F19" s="523"/>
      <c r="G19" s="524"/>
      <c r="H19" s="293"/>
    </row>
    <row r="20" spans="1:8" ht="15.5" x14ac:dyDescent="0.35">
      <c r="A20" s="324"/>
      <c r="B20" s="325">
        <v>232</v>
      </c>
      <c r="C20" s="326">
        <v>39355</v>
      </c>
      <c r="D20" s="327"/>
      <c r="E20" s="400"/>
      <c r="F20" s="523"/>
      <c r="G20" s="524"/>
      <c r="H20" s="293"/>
    </row>
    <row r="21" spans="1:8" ht="15.5" x14ac:dyDescent="0.35">
      <c r="A21" s="324"/>
      <c r="B21" s="325">
        <v>233</v>
      </c>
      <c r="C21" s="326">
        <v>39386</v>
      </c>
      <c r="D21" s="327"/>
      <c r="E21" s="400"/>
      <c r="F21" s="523"/>
      <c r="G21" s="524"/>
      <c r="H21" s="293"/>
    </row>
    <row r="22" spans="1:8" ht="15.5" x14ac:dyDescent="0.35">
      <c r="A22" s="324"/>
      <c r="B22" s="325">
        <v>234</v>
      </c>
      <c r="C22" s="326">
        <v>39416</v>
      </c>
      <c r="D22" s="327"/>
      <c r="E22" s="400"/>
      <c r="F22" s="523"/>
      <c r="G22" s="524"/>
      <c r="H22" s="293"/>
    </row>
    <row r="23" spans="1:8" ht="15.5" x14ac:dyDescent="0.35">
      <c r="A23" s="324"/>
      <c r="B23" s="325">
        <v>235</v>
      </c>
      <c r="C23" s="326">
        <v>39447</v>
      </c>
      <c r="D23" s="327"/>
      <c r="E23" s="400"/>
      <c r="F23" s="523"/>
      <c r="G23" s="524"/>
      <c r="H23" s="293"/>
    </row>
    <row r="24" spans="1:8" ht="15.5" x14ac:dyDescent="0.35">
      <c r="A24" s="324"/>
      <c r="B24" s="325">
        <v>248</v>
      </c>
      <c r="C24" s="326">
        <v>39478</v>
      </c>
      <c r="D24" s="327"/>
      <c r="E24" s="400"/>
      <c r="F24" s="523"/>
      <c r="G24" s="524"/>
      <c r="H24" s="308"/>
    </row>
    <row r="25" spans="1:8" ht="15.5" x14ac:dyDescent="0.35">
      <c r="A25" s="324"/>
      <c r="B25" s="325">
        <v>249</v>
      </c>
      <c r="C25" s="326">
        <v>39507</v>
      </c>
      <c r="D25" s="327"/>
      <c r="E25" s="400"/>
      <c r="F25" s="523"/>
      <c r="G25" s="524"/>
      <c r="H25" s="293"/>
    </row>
    <row r="26" spans="1:8" ht="15.5" x14ac:dyDescent="0.35">
      <c r="A26" s="324"/>
      <c r="B26" s="325">
        <v>250</v>
      </c>
      <c r="C26" s="326">
        <v>39538</v>
      </c>
      <c r="D26" s="327"/>
      <c r="E26" s="400"/>
      <c r="F26" s="523"/>
      <c r="G26" s="524"/>
      <c r="H26" s="293"/>
    </row>
    <row r="27" spans="1:8" ht="15.5" x14ac:dyDescent="0.35">
      <c r="A27" s="324"/>
      <c r="B27" s="325">
        <v>251</v>
      </c>
      <c r="C27" s="326">
        <v>39568</v>
      </c>
      <c r="D27" s="327"/>
      <c r="E27" s="400"/>
      <c r="F27" s="523"/>
      <c r="G27" s="524"/>
      <c r="H27" s="293"/>
    </row>
    <row r="28" spans="1:8" ht="15.5" x14ac:dyDescent="0.35">
      <c r="A28" s="324"/>
      <c r="B28" s="325">
        <v>252</v>
      </c>
      <c r="C28" s="326">
        <v>39599</v>
      </c>
      <c r="D28" s="327"/>
      <c r="E28" s="400"/>
      <c r="F28" s="523"/>
      <c r="G28" s="524"/>
    </row>
    <row r="29" spans="1:8" ht="15.5" x14ac:dyDescent="0.35">
      <c r="A29" s="324"/>
      <c r="B29" s="325">
        <v>253</v>
      </c>
      <c r="C29" s="326">
        <v>39629</v>
      </c>
      <c r="D29" s="327"/>
      <c r="E29" s="400"/>
      <c r="F29" s="523"/>
      <c r="G29" s="524"/>
      <c r="H29" s="293"/>
    </row>
    <row r="30" spans="1:8" ht="15.5" x14ac:dyDescent="0.35">
      <c r="A30" s="324"/>
      <c r="B30" s="325">
        <v>254</v>
      </c>
      <c r="C30" s="326">
        <v>39660</v>
      </c>
      <c r="D30" s="327"/>
      <c r="E30" s="400"/>
      <c r="F30" s="523"/>
      <c r="G30" s="524"/>
      <c r="H30" s="293"/>
    </row>
    <row r="31" spans="1:8" ht="15.5" x14ac:dyDescent="0.35">
      <c r="A31" s="324"/>
      <c r="B31" s="325">
        <v>255</v>
      </c>
      <c r="C31" s="326">
        <v>39691</v>
      </c>
      <c r="D31" s="327"/>
      <c r="E31" s="400"/>
      <c r="F31" s="523"/>
      <c r="G31" s="524"/>
      <c r="H31" s="293"/>
    </row>
    <row r="32" spans="1:8" ht="15.5" x14ac:dyDescent="0.35">
      <c r="A32" s="324"/>
      <c r="B32" s="325">
        <v>256</v>
      </c>
      <c r="C32" s="326">
        <v>39721</v>
      </c>
      <c r="D32" s="327"/>
      <c r="E32" s="400"/>
      <c r="F32" s="523"/>
      <c r="G32" s="524"/>
      <c r="H32" s="293"/>
    </row>
    <row r="33" spans="1:8" ht="15.5" x14ac:dyDescent="0.35">
      <c r="A33" s="324"/>
      <c r="B33" s="325">
        <v>257</v>
      </c>
      <c r="C33" s="326">
        <v>39752</v>
      </c>
      <c r="D33" s="327"/>
      <c r="E33" s="400"/>
      <c r="F33" s="523"/>
      <c r="G33" s="524"/>
      <c r="H33" s="293"/>
    </row>
    <row r="34" spans="1:8" ht="15.5" x14ac:dyDescent="0.35">
      <c r="A34" s="324"/>
      <c r="B34" s="325">
        <v>258</v>
      </c>
      <c r="C34" s="326">
        <v>39782</v>
      </c>
      <c r="D34" s="327"/>
      <c r="E34" s="400"/>
      <c r="F34" s="523"/>
      <c r="G34" s="524"/>
      <c r="H34" s="293"/>
    </row>
    <row r="35" spans="1:8" ht="15.5" x14ac:dyDescent="0.35">
      <c r="A35" s="324"/>
      <c r="B35" s="325">
        <v>259</v>
      </c>
      <c r="C35" s="326">
        <v>39813</v>
      </c>
      <c r="D35" s="327"/>
      <c r="E35" s="400"/>
      <c r="F35" s="523"/>
      <c r="G35" s="524"/>
      <c r="H35" s="293"/>
    </row>
    <row r="36" spans="1:8" ht="15.5" x14ac:dyDescent="0.35">
      <c r="A36" s="324"/>
      <c r="B36" s="325">
        <v>260</v>
      </c>
      <c r="C36" s="326" t="s">
        <v>199</v>
      </c>
      <c r="D36" s="327"/>
      <c r="E36" s="400"/>
      <c r="F36" s="523"/>
      <c r="G36" s="524"/>
      <c r="H36" s="293"/>
    </row>
    <row r="37" spans="1:8" ht="15.5" x14ac:dyDescent="0.35">
      <c r="A37" s="324"/>
      <c r="B37" s="325">
        <v>261</v>
      </c>
      <c r="C37" s="326" t="s">
        <v>200</v>
      </c>
      <c r="D37" s="327"/>
      <c r="E37" s="400"/>
      <c r="F37" s="523"/>
      <c r="G37" s="524"/>
      <c r="H37" s="293"/>
    </row>
    <row r="38" spans="1:8" ht="15.5" x14ac:dyDescent="0.35">
      <c r="A38" s="324"/>
      <c r="B38" s="325">
        <v>262</v>
      </c>
      <c r="C38" s="326" t="s">
        <v>201</v>
      </c>
      <c r="D38" s="327"/>
      <c r="E38" s="400"/>
      <c r="F38" s="523"/>
      <c r="G38" s="524"/>
      <c r="H38" s="293"/>
    </row>
    <row r="39" spans="1:8" ht="15.5" x14ac:dyDescent="0.35">
      <c r="A39" s="324"/>
      <c r="B39" s="325">
        <v>263</v>
      </c>
      <c r="C39" s="326" t="s">
        <v>202</v>
      </c>
      <c r="D39" s="327"/>
      <c r="E39" s="400"/>
      <c r="F39" s="523"/>
      <c r="G39" s="524"/>
      <c r="H39" s="293"/>
    </row>
    <row r="40" spans="1:8" ht="15.5" x14ac:dyDescent="0.35">
      <c r="A40" s="324"/>
      <c r="B40" s="325">
        <v>264</v>
      </c>
      <c r="C40" s="326" t="s">
        <v>203</v>
      </c>
      <c r="D40" s="327"/>
      <c r="E40" s="400"/>
      <c r="F40" s="523"/>
      <c r="G40" s="524"/>
      <c r="H40" s="293"/>
    </row>
    <row r="41" spans="1:8" ht="15.5" x14ac:dyDescent="0.35">
      <c r="A41" s="324"/>
      <c r="B41" s="325">
        <v>265</v>
      </c>
      <c r="C41" s="326" t="s">
        <v>204</v>
      </c>
      <c r="D41" s="327"/>
      <c r="E41" s="400"/>
      <c r="F41" s="523"/>
      <c r="G41" s="524"/>
      <c r="H41" s="293"/>
    </row>
    <row r="42" spans="1:8" ht="15.5" x14ac:dyDescent="0.35">
      <c r="A42" s="324"/>
      <c r="B42" s="325">
        <v>266</v>
      </c>
      <c r="C42" s="326" t="s">
        <v>205</v>
      </c>
      <c r="D42" s="327"/>
      <c r="E42" s="400"/>
      <c r="F42" s="523"/>
      <c r="G42" s="524"/>
      <c r="H42" s="293"/>
    </row>
    <row r="43" spans="1:8" ht="16" thickBot="1" x14ac:dyDescent="0.4">
      <c r="A43" s="333"/>
      <c r="B43" s="334">
        <v>267</v>
      </c>
      <c r="C43" s="335" t="s">
        <v>206</v>
      </c>
      <c r="D43" s="336"/>
      <c r="E43" s="401"/>
      <c r="F43" s="527"/>
      <c r="G43" s="528"/>
      <c r="H43" s="293"/>
    </row>
    <row r="44" spans="1:8" ht="15.5" x14ac:dyDescent="0.35">
      <c r="A44" s="306"/>
      <c r="B44" s="309"/>
      <c r="C44" s="339"/>
      <c r="D44" s="340"/>
      <c r="E44" s="341"/>
      <c r="F44" s="402"/>
      <c r="G44" s="292"/>
      <c r="H44" s="293"/>
    </row>
    <row r="45" spans="1:8" ht="15.5" x14ac:dyDescent="0.35">
      <c r="A45" s="306"/>
      <c r="B45" s="309"/>
      <c r="C45" s="345"/>
      <c r="D45" s="308"/>
      <c r="E45" s="308"/>
      <c r="F45" s="308"/>
      <c r="G45" s="351"/>
      <c r="H45" s="293"/>
    </row>
    <row r="46" spans="1:8" ht="15.5" x14ac:dyDescent="0.35">
      <c r="A46" s="347" t="s">
        <v>250</v>
      </c>
      <c r="C46" s="345"/>
      <c r="D46" s="403">
        <f>SUM(D12:D43)</f>
        <v>0</v>
      </c>
      <c r="E46" s="404"/>
      <c r="F46" s="568">
        <f>SUM(F12:F43)</f>
        <v>0</v>
      </c>
      <c r="G46" s="569"/>
      <c r="H46" s="293"/>
    </row>
    <row r="47" spans="1:8" ht="15.5" x14ac:dyDescent="0.35">
      <c r="A47" s="306"/>
      <c r="B47" s="309"/>
      <c r="C47" s="345"/>
      <c r="D47" s="308"/>
      <c r="E47" s="308"/>
      <c r="F47" s="308"/>
      <c r="G47" s="351"/>
      <c r="H47" s="293"/>
    </row>
    <row r="48" spans="1:8" ht="15.5" x14ac:dyDescent="0.35">
      <c r="A48" s="306"/>
      <c r="B48" s="309"/>
      <c r="C48" s="521"/>
      <c r="D48" s="521"/>
      <c r="E48" s="57"/>
      <c r="F48" s="57"/>
      <c r="G48" s="351"/>
      <c r="H48" s="293"/>
    </row>
    <row r="49" spans="1:9" ht="15.5" x14ac:dyDescent="0.35">
      <c r="A49" s="306"/>
      <c r="B49" s="309"/>
      <c r="C49" s="293"/>
      <c r="D49" s="293"/>
      <c r="E49" s="293"/>
      <c r="F49" s="293"/>
      <c r="G49" s="351"/>
    </row>
    <row r="50" spans="1:9" ht="22.5" x14ac:dyDescent="0.85">
      <c r="A50" s="354" t="s">
        <v>251</v>
      </c>
      <c r="B50" s="293"/>
      <c r="C50" s="293"/>
      <c r="D50" s="352"/>
      <c r="E50" s="57"/>
      <c r="F50" s="293"/>
      <c r="G50" s="405"/>
      <c r="H50" s="293"/>
    </row>
    <row r="51" spans="1:9" ht="15.5" x14ac:dyDescent="0.35">
      <c r="A51" s="354" t="s">
        <v>212</v>
      </c>
      <c r="B51" s="309"/>
      <c r="C51" s="309"/>
      <c r="D51" s="309"/>
      <c r="E51" s="309"/>
      <c r="F51" s="309"/>
      <c r="G51" s="351"/>
      <c r="H51" s="293"/>
    </row>
    <row r="52" spans="1:9" ht="15.5" x14ac:dyDescent="0.35">
      <c r="A52" s="355" t="s">
        <v>252</v>
      </c>
      <c r="B52" s="309"/>
      <c r="C52" s="293"/>
      <c r="D52" s="293"/>
      <c r="E52" s="293"/>
      <c r="F52" s="293"/>
      <c r="G52" s="351"/>
      <c r="H52" s="293"/>
    </row>
    <row r="53" spans="1:9" ht="20.5" thickBot="1" x14ac:dyDescent="0.85">
      <c r="A53" s="406"/>
      <c r="B53" s="357"/>
      <c r="C53" s="358"/>
      <c r="D53" s="359"/>
      <c r="E53" s="359"/>
      <c r="F53" s="359"/>
      <c r="G53" s="41"/>
      <c r="H53" s="360"/>
    </row>
    <row r="54" spans="1:9" ht="13" x14ac:dyDescent="0.3">
      <c r="A54" s="156" t="s">
        <v>215</v>
      </c>
      <c r="C54" s="156" t="s">
        <v>130</v>
      </c>
      <c r="E54" s="203" t="s">
        <v>253</v>
      </c>
      <c r="F54" s="204"/>
      <c r="G54" s="218"/>
      <c r="I54" s="92"/>
    </row>
    <row r="55" spans="1:9" ht="15.5" x14ac:dyDescent="0.35">
      <c r="A55" s="7"/>
      <c r="B55" s="7"/>
      <c r="C55" s="7"/>
      <c r="D55" s="7"/>
      <c r="E55" s="7"/>
      <c r="F55" s="7"/>
      <c r="G55" s="7"/>
      <c r="H55" s="293"/>
    </row>
    <row r="56" spans="1:9" x14ac:dyDescent="0.25">
      <c r="A56" s="7"/>
      <c r="B56" s="7"/>
      <c r="C56" s="7"/>
      <c r="D56" s="7"/>
      <c r="E56" s="7"/>
      <c r="F56" s="7"/>
      <c r="G56" s="7"/>
    </row>
    <row r="57" spans="1:9" x14ac:dyDescent="0.25">
      <c r="A57" s="7"/>
      <c r="B57" s="7"/>
      <c r="C57" s="7"/>
      <c r="D57" s="7"/>
      <c r="E57" s="7"/>
      <c r="F57" s="7"/>
      <c r="G57" s="7"/>
    </row>
    <row r="58" spans="1:9" x14ac:dyDescent="0.25">
      <c r="A58" s="7"/>
      <c r="B58" s="7"/>
      <c r="C58" s="7"/>
      <c r="D58" s="7"/>
      <c r="E58" s="7"/>
      <c r="F58" s="7"/>
      <c r="G58" s="7"/>
    </row>
    <row r="59" spans="1:9" x14ac:dyDescent="0.25">
      <c r="A59" s="7"/>
      <c r="B59" s="7"/>
      <c r="C59" s="7"/>
      <c r="D59" s="7"/>
      <c r="E59" s="7"/>
      <c r="F59" s="7"/>
      <c r="G59" s="7"/>
    </row>
    <row r="60" spans="1:9" x14ac:dyDescent="0.25">
      <c r="A60" s="7"/>
      <c r="B60" s="7"/>
      <c r="C60" s="7"/>
      <c r="D60" s="7"/>
      <c r="E60" s="7"/>
      <c r="F60" s="7"/>
      <c r="G60" s="7"/>
    </row>
    <row r="61" spans="1:9" x14ac:dyDescent="0.25">
      <c r="A61" s="7"/>
      <c r="B61" s="7"/>
      <c r="C61" s="7"/>
      <c r="D61" s="7"/>
      <c r="E61" s="7"/>
      <c r="F61" s="7"/>
      <c r="G61" s="7"/>
    </row>
    <row r="62" spans="1:9" x14ac:dyDescent="0.25">
      <c r="A62" s="7"/>
      <c r="B62" s="7"/>
      <c r="C62" s="7"/>
      <c r="D62" s="7"/>
      <c r="E62" s="7"/>
      <c r="F62" s="7"/>
      <c r="G62" s="7"/>
    </row>
  </sheetData>
  <mergeCells count="39">
    <mergeCell ref="F12:G12"/>
    <mergeCell ref="A3:G3"/>
    <mergeCell ref="A4:G4"/>
    <mergeCell ref="B7:G8"/>
    <mergeCell ref="A9:D10"/>
    <mergeCell ref="F10:G11"/>
    <mergeCell ref="F24:G24"/>
    <mergeCell ref="F13:G13"/>
    <mergeCell ref="F14:G14"/>
    <mergeCell ref="F15:G15"/>
    <mergeCell ref="F16:G16"/>
    <mergeCell ref="F17:G17"/>
    <mergeCell ref="F18:G18"/>
    <mergeCell ref="F19:G19"/>
    <mergeCell ref="F20:G20"/>
    <mergeCell ref="F21:G21"/>
    <mergeCell ref="F22:G22"/>
    <mergeCell ref="F23:G23"/>
    <mergeCell ref="F36:G36"/>
    <mergeCell ref="F25:G25"/>
    <mergeCell ref="F26:G26"/>
    <mergeCell ref="F27:G27"/>
    <mergeCell ref="F28:G28"/>
    <mergeCell ref="F29:G29"/>
    <mergeCell ref="F30:G30"/>
    <mergeCell ref="F31:G31"/>
    <mergeCell ref="F32:G32"/>
    <mergeCell ref="F33:G33"/>
    <mergeCell ref="F34:G34"/>
    <mergeCell ref="F35:G35"/>
    <mergeCell ref="F43:G43"/>
    <mergeCell ref="F46:G46"/>
    <mergeCell ref="C48:D48"/>
    <mergeCell ref="F37:G37"/>
    <mergeCell ref="F38:G38"/>
    <mergeCell ref="F39:G39"/>
    <mergeCell ref="F40:G40"/>
    <mergeCell ref="F41:G41"/>
    <mergeCell ref="F42:G42"/>
  </mergeCells>
  <printOptions horizontalCentered="1" verticalCentered="1"/>
  <pageMargins left="0.75" right="0.75" top="1" bottom="1" header="0.5" footer="0.5"/>
  <pageSetup scale="62" orientation="portrait" horizontalDpi="4294967293" vertic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51BC-42B0-4DD8-9770-29506B27F9AF}">
  <dimension ref="A1"/>
  <sheetViews>
    <sheetView workbookViewId="0">
      <selection activeCell="A2" sqref="A2"/>
    </sheetView>
  </sheetViews>
  <sheetFormatPr defaultRowHeight="12.5" x14ac:dyDescent="0.25"/>
  <sheetData>
    <row r="1" spans="1:1" x14ac:dyDescent="0.25">
      <c r="A1" t="s">
        <v>254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B073D8E2628749A3557EE75C7A1A54" ma:contentTypeVersion="16" ma:contentTypeDescription="Create a new document." ma:contentTypeScope="" ma:versionID="fbc78e80b12468e8ed8baf2eed05ad95">
  <xsd:schema xmlns:xsd="http://www.w3.org/2001/XMLSchema" xmlns:xs="http://www.w3.org/2001/XMLSchema" xmlns:p="http://schemas.microsoft.com/office/2006/metadata/properties" xmlns:ns2="3647619e-7a65-41b6-b902-21adc6ffe898" targetNamespace="http://schemas.microsoft.com/office/2006/metadata/properties" ma:root="true" ma:fieldsID="f9b004508a6ea99f2cd414ad6c56ab9a" ns2:_="">
    <xsd:import namespace="3647619e-7a65-41b6-b902-21adc6ffe89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47619e-7a65-41b6-b902-21adc6ffe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1B7685-77CC-4290-90CD-49B68AD6807C}">
  <ds:schemaRefs>
    <ds:schemaRef ds:uri="http://schemas.microsoft.com/sharepoint/v3/contenttype/forms"/>
  </ds:schemaRefs>
</ds:datastoreItem>
</file>

<file path=customXml/itemProps2.xml><?xml version="1.0" encoding="utf-8"?>
<ds:datastoreItem xmlns:ds="http://schemas.openxmlformats.org/officeDocument/2006/customXml" ds:itemID="{C58D2739-F5AD-4734-A958-46DFF6AED9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47619e-7a65-41b6-b902-21adc6ffe8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B2D3A-CF4C-4C9E-8449-ABECBBF221B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Burden Statement</vt:lpstr>
      <vt:lpstr>State breakdown</vt:lpstr>
      <vt:lpstr>Sheet1</vt:lpstr>
      <vt:lpstr>Sheet 1A</vt:lpstr>
      <vt:lpstr>Sheet 2</vt:lpstr>
      <vt:lpstr>Distribution Reimbursement</vt:lpstr>
      <vt:lpstr>Sheet 3</vt:lpstr>
      <vt:lpstr>Transmission Reimbursement</vt:lpstr>
      <vt:lpstr>Smart Grid</vt:lpstr>
      <vt:lpstr>Sheet 4</vt:lpstr>
      <vt:lpstr>Useful Life Certification</vt:lpstr>
      <vt:lpstr>Updated Worksheet</vt:lpstr>
      <vt:lpstr>Guidance</vt:lpstr>
      <vt:lpstr>Clarification</vt:lpstr>
      <vt:lpstr>7CFR 1710.501</vt:lpstr>
      <vt:lpstr>7CFR 1710.115</vt:lpstr>
      <vt:lpstr>Instruction on Reimb miles</vt:lpstr>
      <vt:lpstr>Pg1 Instr</vt:lpstr>
      <vt:lpstr>Pg2 Instr</vt:lpstr>
      <vt:lpstr>Pg3 Instr</vt:lpstr>
      <vt:lpstr>Pg4 Instr</vt:lpstr>
      <vt:lpstr>'Updated Worksheet'!Print_Area</vt:lpstr>
    </vt:vector>
  </TitlesOfParts>
  <Company>Micron Electronics,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 E. Stanley</dc:creator>
  <cp:lastModifiedBy>Bennett, Pamela - RD, VA</cp:lastModifiedBy>
  <cp:lastPrinted>2018-07-25T13:51:06Z</cp:lastPrinted>
  <dcterms:created xsi:type="dcterms:W3CDTF">2000-12-13T21:36:16Z</dcterms:created>
  <dcterms:modified xsi:type="dcterms:W3CDTF">2024-10-08T18:42:43Z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0x01010052B073D8E2628749A3557EE75C7A1A54</vt:lpwstr>
  </property>
</Properties>
</file>