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 codeName="{62F9E958-00F4-224C-1CEB-3A4BEE276A5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143 Export Fruit Regulations-Apple, Grape and Plum Acts\2023 COLLECTION\"/>
    </mc:Choice>
  </mc:AlternateContent>
  <xr:revisionPtr revIDLastSave="0" documentId="13_ncr:1_{CD8F7518-FE57-4CFB-91AE-9C57C809EAB8}" xr6:coauthVersionLast="47" xr6:coauthVersionMax="47" xr10:uidLastSave="{00000000-0000-0000-0000-000000000000}"/>
  <workbookProtection workbookPassword="CA59" lockStructure="1"/>
  <bookViews>
    <workbookView xWindow="18690" yWindow="630" windowWidth="17325" windowHeight="11520" xr2:uid="{00000000-000D-0000-FFFF-FFFF00000000}"/>
  </bookViews>
  <sheets>
    <sheet name="Sheet1" sheetId="19" r:id="rId1"/>
  </sheets>
  <definedNames>
    <definedName name="_xlnm.Print_Area" localSheetId="0">Sheet1!$A$1:$O$29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9" l="1"/>
  <c r="N24" i="19"/>
  <c r="I27" i="19" l="1"/>
  <c r="M27" i="19" l="1"/>
  <c r="J26" i="19"/>
  <c r="L26" i="19" s="1"/>
  <c r="J24" i="19"/>
  <c r="O26" i="19" l="1"/>
  <c r="O24" i="19"/>
  <c r="O23" i="19" l="1"/>
  <c r="O25" i="19"/>
  <c r="M28" i="19"/>
  <c r="L23" i="19"/>
  <c r="O27" i="19" l="1"/>
  <c r="L25" i="19"/>
  <c r="J28" i="19"/>
  <c r="J29" i="19" s="1"/>
  <c r="L24" i="19"/>
  <c r="O28" i="19" l="1"/>
  <c r="L28" i="19"/>
  <c r="L29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tc={66D2D484-3591-4877-B284-27BD1199ED00}</author>
  </authors>
  <commentList>
    <comment ref="D32" authorId="0" shapeId="0" xr:uid="{66D2D484-3591-4877-B284-27BD1199ED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Recordkeeper burden is the burden annotated in 60-day Notice (not the respondent burden to complete the SC-205)</t>
      </text>
    </comment>
  </commentList>
</comments>
</file>

<file path=xl/sharedStrings.xml><?xml version="1.0" encoding="utf-8"?>
<sst xmlns="http://schemas.openxmlformats.org/spreadsheetml/2006/main" count="71" uniqueCount="63">
  <si>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</si>
  <si>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</si>
  <si>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</si>
  <si>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</si>
  <si>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</si>
  <si>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</si>
  <si>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</si>
  <si>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</si>
  <si>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</si>
  <si>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</si>
  <si>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</si>
  <si>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</si>
  <si>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</si>
  <si>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</si>
  <si>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</si>
  <si>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</si>
  <si>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</si>
  <si>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</si>
  <si>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</si>
  <si>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</si>
  <si>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</si>
  <si>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</si>
  <si>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</si>
  <si>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</si>
  <si>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</si>
  <si>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</si>
  <si>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</si>
  <si>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</si>
  <si>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</si>
  <si>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</si>
  <si>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</si>
  <si>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</si>
  <si>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</si>
  <si>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</si>
  <si>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</si>
  <si>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</si>
  <si>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</si>
  <si>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</si>
  <si>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</si>
  <si>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</si>
  <si>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</si>
  <si>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</si>
  <si>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</si>
  <si>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</si>
  <si>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</si>
  <si>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</si>
  <si>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</si>
  <si>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</si>
  <si>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 xml:space="preserve">OMB NO.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</si>
  <si>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</si>
  <si>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Export Fruit Acts (7 USC 581-590 and 7 USC 591-599)</t>
  </si>
  <si>
    <t>0581-0143</t>
  </si>
  <si>
    <t>33.11(a)</t>
  </si>
  <si>
    <t>35.11(c)</t>
  </si>
  <si>
    <t>35.12(c)</t>
  </si>
  <si>
    <t>7 CFR 
33.10(e)</t>
  </si>
  <si>
    <t>SC-205 &amp; SC-205-1</t>
  </si>
  <si>
    <t>Recordkeeping (Shippers)</t>
  </si>
  <si>
    <t>Burden for Recordkeeper (6.5 mins)</t>
  </si>
  <si>
    <t>Burden for Respondent (3 mins)</t>
  </si>
  <si>
    <t>Two Burdens Required for Export Fruit</t>
  </si>
  <si>
    <r>
      <t xml:space="preserve">GRAPES 
</t>
    </r>
    <r>
      <rPr>
        <sz val="9"/>
        <rFont val="Arial"/>
        <family val="2"/>
      </rPr>
      <t>Export Forms Certificate</t>
    </r>
    <r>
      <rPr>
        <sz val="9"/>
        <color rgb="FFFF0000"/>
        <rFont val="Arial"/>
        <family val="2"/>
      </rPr>
      <t xml:space="preserve"> (burden shown but not included in totals)</t>
    </r>
  </si>
  <si>
    <r>
      <t xml:space="preserve">APPLES 
</t>
    </r>
    <r>
      <rPr>
        <sz val="9"/>
        <rFont val="Arial"/>
        <family val="2"/>
      </rPr>
      <t xml:space="preserve">Export Forms Certificate </t>
    </r>
    <r>
      <rPr>
        <sz val="9"/>
        <color rgb="FFFF0000"/>
        <rFont val="Arial"/>
        <family val="2"/>
      </rPr>
      <t>(burden shown but not included in totals)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</si>
</sst>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mmmm\ d\,\ yyyy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1" fillId="0" borderId="10" xfId="0" applyFont="1" applyBorder="1"/>
    <xf numFmtId="1" fontId="5" fillId="0" borderId="9" xfId="0" applyNumberFormat="1" applyFont="1" applyBorder="1" applyAlignment="1">
      <alignment horizontal="left" vertical="center"/>
    </xf>
    <xf numFmtId="3" fontId="5" fillId="0" borderId="11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vertical="center"/>
    </xf>
    <xf numFmtId="2" fontId="1" fillId="0" borderId="8" xfId="0" applyNumberFormat="1" applyFont="1" applyBorder="1"/>
    <xf numFmtId="2" fontId="5" fillId="0" borderId="3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>
      <alignment horizontal="left" vertical="top" wrapText="1"/>
    </xf>
    <xf numFmtId="0" fontId="0" fillId="0" borderId="6" xfId="0" applyBorder="1"/>
    <xf numFmtId="4" fontId="6" fillId="0" borderId="9" xfId="0" applyNumberFormat="1" applyFont="1" applyBorder="1" applyAlignment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3" fontId="5" fillId="0" borderId="5" xfId="1" applyFont="1" applyBorder="1" applyAlignment="1" applyProtection="1">
      <alignment vertical="center"/>
    </xf>
    <xf numFmtId="0" fontId="11" fillId="0" borderId="0" xfId="0" applyFont="1"/>
    <xf numFmtId="0" fontId="10" fillId="0" borderId="0" xfId="0" applyFont="1"/>
    <xf numFmtId="2" fontId="10" fillId="0" borderId="0" xfId="0" applyNumberFormat="1" applyFont="1"/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65" fontId="0" fillId="0" borderId="4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1" fillId="0" borderId="15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0" fillId="0" borderId="10" xfId="0" applyBorder="1"/>
    <xf numFmtId="0" fontId="0" fillId="0" borderId="6" xfId="0" applyBorder="1"/>
    <xf numFmtId="2" fontId="9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06/relationships/vbaProject" Target="vbaProject.bin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lepa, Thomas - MRP-AMS" id="{E41B36C6-F1FD-4F23-BB09-0F5AFC5881A9}" userId="S::Thomas.Nalepa@usda.gov::19cab618-f0c1-4a69-bd09-b4ba0d8d46e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2" dT="2023-02-01T20:56:04.32" personId="{E41B36C6-F1FD-4F23-BB09-0F5AFC5881A9}" id="{66D2D484-3591-4877-B284-27BD1199ED00}">
    <text>Recordkeeper burden is the burden annotated in 60-day Notice (not the respondent burden to complete the SC-205)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87"/>
  <sheetViews>
    <sheetView tabSelected="1" topLeftCell="A22" zoomScaleNormal="100" workbookViewId="0">
      <selection activeCell="B23" sqref="B23:F23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6" customWidth="1"/>
    <col min="8" max="8" width="9.140625" style="6"/>
    <col min="9" max="9" width="11.5703125" style="6" bestFit="1" customWidth="1"/>
    <col min="10" max="10" width="14" style="1" customWidth="1"/>
    <col min="11" max="11" width="9.140625" style="6"/>
    <col min="12" max="12" width="9.42578125" style="1" bestFit="1" customWidth="1"/>
    <col min="13" max="14" width="9.140625" style="6"/>
    <col min="15" max="15" width="10.85546875" style="47" bestFit="1" customWidth="1"/>
    <col min="16" max="16384" width="9.140625" style="1"/>
  </cols>
  <sheetData>
    <row r="1" spans="1:18" x14ac:dyDescent="0.15">
      <c r="O1" s="45"/>
    </row>
    <row r="2" spans="1:18" x14ac:dyDescent="0.15">
      <c r="O2" s="45"/>
    </row>
    <row r="3" spans="1:18" x14ac:dyDescent="0.15">
      <c r="A3" s="2"/>
      <c r="B3" s="2"/>
      <c r="C3" s="2"/>
      <c r="D3" s="2"/>
      <c r="E3" s="2"/>
      <c r="F3" s="2"/>
      <c r="G3" s="37"/>
      <c r="H3" s="7"/>
      <c r="I3" s="7"/>
      <c r="J3" s="2"/>
      <c r="K3" s="7"/>
      <c r="L3" s="2"/>
      <c r="M3" s="7"/>
      <c r="N3" s="7"/>
      <c r="O3" s="46"/>
    </row>
    <row r="4" spans="1:18" ht="9" customHeight="1" x14ac:dyDescent="0.2">
      <c r="A4" s="84" t="s">
        <v>49</v>
      </c>
      <c r="B4" s="85"/>
      <c r="C4" s="85"/>
      <c r="D4" s="85"/>
      <c r="E4" s="85"/>
      <c r="F4" s="85"/>
      <c r="G4" s="85"/>
      <c r="H4" s="86"/>
      <c r="I4" s="117" t="s">
        <v>45</v>
      </c>
      <c r="J4" s="118"/>
      <c r="K4" s="118"/>
      <c r="L4" s="118"/>
      <c r="M4" s="119"/>
      <c r="N4" s="54" t="s">
        <v>48</v>
      </c>
      <c r="O4" s="55"/>
      <c r="P4"/>
      <c r="Q4"/>
      <c r="R4"/>
    </row>
    <row r="5" spans="1:18" ht="8.25" customHeight="1" x14ac:dyDescent="0.15">
      <c r="A5" s="87"/>
      <c r="B5" s="88"/>
      <c r="C5" s="88"/>
      <c r="D5" s="88"/>
      <c r="E5" s="88"/>
      <c r="F5" s="88"/>
      <c r="G5" s="88"/>
      <c r="H5" s="89"/>
      <c r="I5" s="22"/>
      <c r="K5" s="1"/>
      <c r="M5" s="14"/>
      <c r="N5" s="1"/>
    </row>
    <row r="6" spans="1:18" ht="12.75" customHeight="1" x14ac:dyDescent="0.2">
      <c r="A6" s="87"/>
      <c r="B6" s="88"/>
      <c r="C6" s="88"/>
      <c r="D6" s="88"/>
      <c r="E6" s="88"/>
      <c r="F6" s="88"/>
      <c r="G6" s="88"/>
      <c r="H6" s="89"/>
      <c r="I6" s="71" t="s">
        <v>50</v>
      </c>
      <c r="J6" s="72"/>
      <c r="K6" s="72"/>
      <c r="L6" s="72"/>
      <c r="M6" s="73"/>
      <c r="N6" s="3" t="s">
        <v>51</v>
      </c>
    </row>
    <row r="7" spans="1:18" ht="8.25" customHeight="1" x14ac:dyDescent="0.15">
      <c r="A7" s="87"/>
      <c r="B7" s="88"/>
      <c r="C7" s="88"/>
      <c r="D7" s="88"/>
      <c r="E7" s="88"/>
      <c r="F7" s="88"/>
      <c r="G7" s="88"/>
      <c r="H7" s="89"/>
      <c r="I7" s="74"/>
      <c r="J7" s="72"/>
      <c r="K7" s="72"/>
      <c r="L7" s="72"/>
      <c r="M7" s="73"/>
      <c r="N7" s="1"/>
    </row>
    <row r="8" spans="1:18" ht="8.25" customHeight="1" x14ac:dyDescent="0.15">
      <c r="A8" s="87"/>
      <c r="B8" s="88"/>
      <c r="C8" s="88"/>
      <c r="D8" s="88"/>
      <c r="E8" s="88"/>
      <c r="F8" s="88"/>
      <c r="G8" s="88"/>
      <c r="H8" s="89"/>
      <c r="I8" s="74"/>
      <c r="J8" s="72"/>
      <c r="K8" s="72"/>
      <c r="L8" s="72"/>
      <c r="M8" s="73"/>
      <c r="N8" s="2"/>
      <c r="O8" s="52"/>
    </row>
    <row r="9" spans="1:18" ht="9" customHeight="1" x14ac:dyDescent="0.15">
      <c r="A9" s="87"/>
      <c r="B9" s="88"/>
      <c r="C9" s="88"/>
      <c r="D9" s="88"/>
      <c r="E9" s="88"/>
      <c r="F9" s="88"/>
      <c r="G9" s="88"/>
      <c r="H9" s="89"/>
      <c r="I9" s="74"/>
      <c r="J9" s="72"/>
      <c r="K9" s="72"/>
      <c r="L9" s="72"/>
      <c r="M9" s="73"/>
      <c r="N9" s="12" t="s">
        <v>1</v>
      </c>
    </row>
    <row r="10" spans="1:18" ht="8.25" customHeight="1" x14ac:dyDescent="0.15">
      <c r="A10" s="87"/>
      <c r="B10" s="88"/>
      <c r="C10" s="88"/>
      <c r="D10" s="88"/>
      <c r="E10" s="88"/>
      <c r="F10" s="88"/>
      <c r="G10" s="88"/>
      <c r="H10" s="89"/>
      <c r="I10" s="74"/>
      <c r="J10" s="72"/>
      <c r="K10" s="72"/>
      <c r="L10" s="72"/>
      <c r="M10" s="73"/>
      <c r="N10" s="1"/>
    </row>
    <row r="11" spans="1:18" ht="8.25" customHeight="1" x14ac:dyDescent="0.15">
      <c r="A11" s="87"/>
      <c r="B11" s="88"/>
      <c r="C11" s="88"/>
      <c r="D11" s="88"/>
      <c r="E11" s="88"/>
      <c r="F11" s="88"/>
      <c r="G11" s="88"/>
      <c r="H11" s="89"/>
      <c r="I11" s="74"/>
      <c r="J11" s="72"/>
      <c r="K11" s="72"/>
      <c r="L11" s="72"/>
      <c r="M11" s="73"/>
      <c r="N11" s="121">
        <v>44958</v>
      </c>
      <c r="O11" s="122"/>
    </row>
    <row r="12" spans="1:18" ht="8.25" customHeight="1" x14ac:dyDescent="0.15">
      <c r="A12" s="90"/>
      <c r="B12" s="91"/>
      <c r="C12" s="91"/>
      <c r="D12" s="91"/>
      <c r="E12" s="91"/>
      <c r="F12" s="91"/>
      <c r="G12" s="91"/>
      <c r="H12" s="92"/>
      <c r="I12" s="75"/>
      <c r="J12" s="76"/>
      <c r="K12" s="76"/>
      <c r="L12" s="76"/>
      <c r="M12" s="77"/>
      <c r="N12" s="123"/>
      <c r="O12" s="124"/>
    </row>
    <row r="13" spans="1:18" x14ac:dyDescent="0.15">
      <c r="A13" s="105" t="s">
        <v>0</v>
      </c>
      <c r="B13" s="106"/>
      <c r="C13" s="106"/>
      <c r="D13" s="106"/>
      <c r="E13" s="106"/>
      <c r="F13" s="107"/>
      <c r="G13" s="38"/>
      <c r="H13" s="111" t="s">
        <v>2</v>
      </c>
      <c r="I13" s="112"/>
      <c r="J13" s="112"/>
      <c r="K13" s="112"/>
      <c r="L13" s="112"/>
      <c r="M13" s="112"/>
      <c r="N13" s="112"/>
      <c r="O13" s="113"/>
    </row>
    <row r="14" spans="1:18" x14ac:dyDescent="0.15">
      <c r="A14" s="108"/>
      <c r="B14" s="109"/>
      <c r="C14" s="109"/>
      <c r="D14" s="109"/>
      <c r="E14" s="109"/>
      <c r="F14" s="110"/>
      <c r="G14" s="38"/>
      <c r="H14" s="114"/>
      <c r="I14" s="115"/>
      <c r="J14" s="115"/>
      <c r="K14" s="115"/>
      <c r="L14" s="115"/>
      <c r="M14" s="115"/>
      <c r="N14" s="115"/>
      <c r="O14" s="116"/>
    </row>
    <row r="15" spans="1:18" x14ac:dyDescent="0.15">
      <c r="A15" s="13"/>
      <c r="F15" s="14"/>
      <c r="G15" s="38"/>
      <c r="H15" s="99" t="s">
        <v>3</v>
      </c>
      <c r="I15" s="100"/>
      <c r="J15" s="100"/>
      <c r="K15" s="100"/>
      <c r="L15" s="101"/>
      <c r="M15" s="120" t="s">
        <v>4</v>
      </c>
      <c r="N15" s="112"/>
      <c r="O15" s="113"/>
    </row>
    <row r="16" spans="1:18" x14ac:dyDescent="0.15">
      <c r="A16" s="15"/>
      <c r="F16" s="14"/>
      <c r="G16" s="38"/>
      <c r="H16" s="102"/>
      <c r="I16" s="103"/>
      <c r="J16" s="103"/>
      <c r="K16" s="103"/>
      <c r="L16" s="104"/>
      <c r="M16" s="114"/>
      <c r="N16" s="115"/>
      <c r="O16" s="116"/>
    </row>
    <row r="17" spans="1:256" x14ac:dyDescent="0.15">
      <c r="A17" s="15"/>
      <c r="F17" s="14"/>
      <c r="G17" s="39"/>
      <c r="H17" s="16"/>
      <c r="I17" s="13"/>
      <c r="J17" s="13"/>
      <c r="K17" s="13"/>
      <c r="L17" s="17"/>
      <c r="M17" s="13"/>
      <c r="N17" s="13"/>
      <c r="O17" s="48" t="s">
        <v>38</v>
      </c>
    </row>
    <row r="18" spans="1:256" x14ac:dyDescent="0.15">
      <c r="A18" s="15"/>
      <c r="F18" s="14"/>
      <c r="G18" s="40" t="s">
        <v>5</v>
      </c>
      <c r="H18" s="19" t="s">
        <v>15</v>
      </c>
      <c r="I18" s="18" t="s">
        <v>17</v>
      </c>
      <c r="J18" s="18" t="s">
        <v>21</v>
      </c>
      <c r="K18" s="18" t="s">
        <v>24</v>
      </c>
      <c r="L18" s="18" t="s">
        <v>26</v>
      </c>
      <c r="M18" s="18" t="s">
        <v>30</v>
      </c>
      <c r="N18" s="18" t="s">
        <v>34</v>
      </c>
      <c r="O18" s="48" t="s">
        <v>31</v>
      </c>
    </row>
    <row r="19" spans="1:256" x14ac:dyDescent="0.15">
      <c r="A19" s="18" t="s">
        <v>12</v>
      </c>
      <c r="B19" s="96" t="s">
        <v>11</v>
      </c>
      <c r="C19" s="97"/>
      <c r="D19" s="97"/>
      <c r="E19" s="97"/>
      <c r="F19" s="98"/>
      <c r="G19" s="40" t="s">
        <v>7</v>
      </c>
      <c r="H19" s="19" t="s">
        <v>16</v>
      </c>
      <c r="I19" s="18" t="s">
        <v>22</v>
      </c>
      <c r="J19" s="18" t="s">
        <v>22</v>
      </c>
      <c r="K19" s="18" t="s">
        <v>43</v>
      </c>
      <c r="L19" s="18" t="s">
        <v>24</v>
      </c>
      <c r="M19" s="18" t="s">
        <v>31</v>
      </c>
      <c r="N19" s="18" t="s">
        <v>35</v>
      </c>
      <c r="O19" s="48" t="s">
        <v>39</v>
      </c>
    </row>
    <row r="20" spans="1:256" ht="8.25" customHeight="1" x14ac:dyDescent="0.15">
      <c r="A20" s="18" t="s">
        <v>13</v>
      </c>
      <c r="F20" s="14"/>
      <c r="G20" s="40" t="s">
        <v>6</v>
      </c>
      <c r="H20" s="14"/>
      <c r="I20" s="18" t="s">
        <v>18</v>
      </c>
      <c r="J20" s="18" t="s">
        <v>28</v>
      </c>
      <c r="K20" s="18" t="s">
        <v>44</v>
      </c>
      <c r="L20" s="18" t="s">
        <v>27</v>
      </c>
      <c r="M20" s="18" t="s">
        <v>32</v>
      </c>
      <c r="N20" s="18" t="s">
        <v>31</v>
      </c>
      <c r="O20" s="49" t="s">
        <v>40</v>
      </c>
      <c r="V20" s="5"/>
    </row>
    <row r="21" spans="1:256" ht="12.75" customHeight="1" x14ac:dyDescent="0.15">
      <c r="A21" s="15"/>
      <c r="F21" s="14"/>
      <c r="G21" s="41"/>
      <c r="H21" s="14"/>
      <c r="I21" s="18" t="s">
        <v>19</v>
      </c>
      <c r="J21" s="18"/>
      <c r="K21" s="18"/>
      <c r="L21" s="18"/>
      <c r="M21" s="18"/>
      <c r="N21" s="18" t="s">
        <v>36</v>
      </c>
      <c r="O21" s="48"/>
      <c r="V21" s="5"/>
    </row>
    <row r="22" spans="1:256" ht="12.75" customHeight="1" x14ac:dyDescent="0.15">
      <c r="A22" s="20" t="s">
        <v>9</v>
      </c>
      <c r="B22" s="96" t="s">
        <v>10</v>
      </c>
      <c r="C22" s="97"/>
      <c r="D22" s="97"/>
      <c r="E22" s="97"/>
      <c r="F22" s="98"/>
      <c r="G22" s="42" t="s">
        <v>8</v>
      </c>
      <c r="H22" s="21" t="s">
        <v>14</v>
      </c>
      <c r="I22" s="20" t="s">
        <v>20</v>
      </c>
      <c r="J22" s="20" t="s">
        <v>23</v>
      </c>
      <c r="K22" s="20" t="s">
        <v>25</v>
      </c>
      <c r="L22" s="20" t="s">
        <v>29</v>
      </c>
      <c r="M22" s="20" t="s">
        <v>33</v>
      </c>
      <c r="N22" s="20" t="s">
        <v>41</v>
      </c>
      <c r="O22" s="50" t="s">
        <v>37</v>
      </c>
      <c r="V22" s="5"/>
    </row>
    <row r="23" spans="1:256" s="3" customFormat="1" ht="37.5" customHeight="1" x14ac:dyDescent="0.2">
      <c r="A23" s="11" t="s">
        <v>55</v>
      </c>
      <c r="B23" s="93" t="s">
        <v>62</v>
      </c>
      <c r="C23" s="94"/>
      <c r="D23" s="94"/>
      <c r="E23" s="94"/>
      <c r="F23" s="95"/>
      <c r="G23" s="23" t="s">
        <v>56</v>
      </c>
      <c r="H23" s="8">
        <v>150</v>
      </c>
      <c r="I23" s="57">
        <v>775</v>
      </c>
      <c r="J23" s="24">
        <v>70000</v>
      </c>
      <c r="K23" s="10">
        <v>0.05</v>
      </c>
      <c r="L23" s="4">
        <f t="shared" ref="L23:L25" si="0">SUM(J23*K23)</f>
        <v>3500</v>
      </c>
      <c r="M23" s="9"/>
      <c r="N23" s="57"/>
      <c r="O23" s="53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11" t="s">
        <v>52</v>
      </c>
      <c r="B24" s="62" t="s">
        <v>57</v>
      </c>
      <c r="C24" s="63"/>
      <c r="D24" s="63"/>
      <c r="E24" s="63"/>
      <c r="F24" s="64"/>
      <c r="G24" s="23" t="s">
        <v>56</v>
      </c>
      <c r="H24" s="8">
        <v>0</v>
      </c>
      <c r="I24" s="57">
        <v>0</v>
      </c>
      <c r="J24" s="24">
        <f t="shared" ref="J24:J26" si="1">SUM(H24*I24)</f>
        <v>0</v>
      </c>
      <c r="K24" s="10">
        <v>0</v>
      </c>
      <c r="L24" s="4">
        <f t="shared" si="0"/>
        <v>0</v>
      </c>
      <c r="M24" s="9">
        <v>150</v>
      </c>
      <c r="N24" s="57">
        <f>J23*D32/M24</f>
        <v>50.553999999999995</v>
      </c>
      <c r="O24" s="53">
        <f>M24*N24</f>
        <v>7583.0999999999995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9" customHeight="1" x14ac:dyDescent="0.2">
      <c r="A25" s="11" t="s">
        <v>53</v>
      </c>
      <c r="B25" s="78" t="s">
        <v>61</v>
      </c>
      <c r="C25" s="79"/>
      <c r="D25" s="79"/>
      <c r="E25" s="79"/>
      <c r="F25" s="80"/>
      <c r="G25" s="23" t="s">
        <v>56</v>
      </c>
      <c r="H25" s="8">
        <v>50</v>
      </c>
      <c r="I25" s="57">
        <v>882</v>
      </c>
      <c r="J25" s="24">
        <v>20000</v>
      </c>
      <c r="K25" s="10">
        <v>0.05</v>
      </c>
      <c r="L25" s="4">
        <f t="shared" si="0"/>
        <v>1000</v>
      </c>
      <c r="M25" s="9"/>
      <c r="N25" s="57"/>
      <c r="O25" s="53">
        <f>SUM(M25*N25)</f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11" t="s">
        <v>54</v>
      </c>
      <c r="B26" s="62" t="s">
        <v>57</v>
      </c>
      <c r="C26" s="63"/>
      <c r="D26" s="63"/>
      <c r="E26" s="63"/>
      <c r="F26" s="64"/>
      <c r="G26" s="23" t="s">
        <v>56</v>
      </c>
      <c r="H26" s="8">
        <v>0</v>
      </c>
      <c r="I26" s="57">
        <v>0</v>
      </c>
      <c r="J26" s="24">
        <f t="shared" si="1"/>
        <v>0</v>
      </c>
      <c r="K26" s="10">
        <v>0</v>
      </c>
      <c r="L26" s="4">
        <f>SUM(J26*K26)</f>
        <v>0</v>
      </c>
      <c r="M26" s="9">
        <v>50</v>
      </c>
      <c r="N26" s="57">
        <f>J25*D32/M26</f>
        <v>43.332000000000001</v>
      </c>
      <c r="O26" s="53">
        <f>M26*N26</f>
        <v>2166.6</v>
      </c>
      <c r="Q26" s="1"/>
      <c r="R26" s="1"/>
      <c r="S26" s="1"/>
      <c r="T26" s="1"/>
      <c r="U26" s="1"/>
      <c r="V26" s="5"/>
      <c r="W26" s="1"/>
      <c r="X26" s="1"/>
    </row>
    <row r="27" spans="1:256" s="30" customFormat="1" ht="20.100000000000001" customHeight="1" thickBot="1" x14ac:dyDescent="0.25">
      <c r="A27" s="27"/>
      <c r="B27" s="68" t="s">
        <v>42</v>
      </c>
      <c r="C27" s="69"/>
      <c r="D27" s="69"/>
      <c r="E27" s="69"/>
      <c r="F27" s="70"/>
      <c r="G27" s="43"/>
      <c r="H27" s="28"/>
      <c r="I27" s="58">
        <f>SUM(I23:I26)</f>
        <v>1657</v>
      </c>
      <c r="J27" s="25">
        <v>0</v>
      </c>
      <c r="K27" s="29"/>
      <c r="L27" s="25">
        <v>0</v>
      </c>
      <c r="M27" s="25">
        <f>SUM(M23:M26)</f>
        <v>200</v>
      </c>
      <c r="N27" s="29"/>
      <c r="O27" s="58">
        <f>SUM(O23:O26)</f>
        <v>9749.6999999999989</v>
      </c>
      <c r="P27" s="1"/>
      <c r="Q27" s="3"/>
      <c r="R27" s="3"/>
      <c r="S27" s="3"/>
      <c r="T27" s="3"/>
      <c r="U27" s="1"/>
      <c r="V27" s="5"/>
      <c r="W27" s="1"/>
      <c r="X27" s="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35" customFormat="1" ht="19.5" customHeight="1" thickBot="1" x14ac:dyDescent="0.25">
      <c r="A28" s="31"/>
      <c r="B28" s="65" t="s">
        <v>46</v>
      </c>
      <c r="C28" s="66"/>
      <c r="D28" s="66"/>
      <c r="E28" s="66"/>
      <c r="F28" s="67"/>
      <c r="G28" s="44"/>
      <c r="H28" s="32"/>
      <c r="I28" s="33"/>
      <c r="J28" s="26">
        <f>SUM(J27)</f>
        <v>0</v>
      </c>
      <c r="K28" s="33"/>
      <c r="L28" s="26">
        <f>SUM(L27)</f>
        <v>0</v>
      </c>
      <c r="M28" s="26">
        <f>SUM(M27)</f>
        <v>200</v>
      </c>
      <c r="N28" s="33"/>
      <c r="O28" s="26">
        <f>SUM(O27)</f>
        <v>9749.6999999999989</v>
      </c>
      <c r="P28" s="1"/>
      <c r="Q28" s="1"/>
      <c r="R28" s="1"/>
      <c r="S28" s="1"/>
      <c r="T28" s="1"/>
      <c r="U28" s="1"/>
      <c r="V28" s="5"/>
      <c r="W28" s="1"/>
      <c r="X28" s="1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30" customFormat="1" ht="50.1" customHeight="1" thickBot="1" x14ac:dyDescent="0.25">
      <c r="A29" s="81" t="s">
        <v>47</v>
      </c>
      <c r="B29" s="82"/>
      <c r="C29" s="82"/>
      <c r="D29" s="82"/>
      <c r="E29" s="82"/>
      <c r="F29" s="83"/>
      <c r="G29" s="44"/>
      <c r="H29" s="32"/>
      <c r="I29" s="33"/>
      <c r="J29" s="56">
        <f>SUM(J28+M28)</f>
        <v>200</v>
      </c>
      <c r="K29" s="56"/>
      <c r="L29" s="56">
        <f>SUM(L28+O28)</f>
        <v>9749.6999999999989</v>
      </c>
      <c r="M29" s="26"/>
      <c r="N29" s="33"/>
      <c r="O29" s="51"/>
      <c r="P29" s="1"/>
      <c r="Q29" s="3"/>
      <c r="R29" s="3"/>
      <c r="S29" s="3"/>
      <c r="T29" s="3"/>
      <c r="U29" s="1"/>
      <c r="V29" s="5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2.75" x14ac:dyDescent="0.2">
      <c r="G30" s="5"/>
      <c r="H30" s="1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</row>
    <row r="31" spans="1:256" ht="12.75" x14ac:dyDescent="0.2">
      <c r="A31" s="59" t="s">
        <v>60</v>
      </c>
      <c r="G31" s="5"/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</row>
    <row r="32" spans="1:256" ht="12.75" x14ac:dyDescent="0.2">
      <c r="A32" s="60" t="s">
        <v>58</v>
      </c>
      <c r="B32" s="60"/>
      <c r="D32" s="61">
        <v>0.10833</v>
      </c>
      <c r="G32" s="5"/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</row>
    <row r="33" spans="1:241" ht="11.25" customHeight="1" thickBot="1" x14ac:dyDescent="0.25">
      <c r="A33" s="60" t="s">
        <v>59</v>
      </c>
      <c r="B33" s="60"/>
      <c r="D33" s="61">
        <v>0.05</v>
      </c>
      <c r="G33" s="5"/>
      <c r="H33" s="1"/>
      <c r="I33" s="1"/>
      <c r="K33" s="1"/>
      <c r="M33" s="1"/>
      <c r="N33" s="1"/>
      <c r="O33" s="1"/>
      <c r="IG33" s="34"/>
    </row>
    <row r="34" spans="1:241" ht="8.25" customHeight="1" x14ac:dyDescent="0.15">
      <c r="G34" s="1"/>
      <c r="H34" s="1"/>
      <c r="I34" s="1"/>
      <c r="K34" s="1"/>
      <c r="M34" s="1"/>
      <c r="N34" s="1"/>
      <c r="O34" s="1"/>
    </row>
    <row r="35" spans="1:241" ht="12.75" customHeight="1" x14ac:dyDescent="0.15">
      <c r="G35" s="1"/>
      <c r="H35" s="1"/>
      <c r="I35" s="1"/>
      <c r="K35" s="1"/>
      <c r="M35" s="1"/>
      <c r="N35" s="1"/>
      <c r="O35" s="1"/>
    </row>
    <row r="36" spans="1:241" ht="8.25" customHeight="1" x14ac:dyDescent="0.15">
      <c r="G36" s="1"/>
      <c r="H36" s="1"/>
      <c r="I36" s="1"/>
      <c r="K36" s="1"/>
      <c r="M36" s="1"/>
      <c r="N36" s="1"/>
      <c r="O36" s="1"/>
    </row>
    <row r="37" spans="1:241" ht="8.25" customHeight="1" x14ac:dyDescent="0.15">
      <c r="G37" s="1"/>
      <c r="H37" s="1"/>
      <c r="I37" s="1"/>
      <c r="K37" s="1"/>
      <c r="M37" s="1"/>
      <c r="N37" s="1"/>
      <c r="O37" s="1"/>
    </row>
    <row r="38" spans="1:241" ht="9" customHeight="1" x14ac:dyDescent="0.15">
      <c r="G38" s="1"/>
      <c r="H38" s="1"/>
      <c r="I38" s="1"/>
      <c r="K38" s="1"/>
      <c r="M38" s="1"/>
      <c r="N38" s="1"/>
      <c r="O38" s="1"/>
    </row>
    <row r="39" spans="1:241" ht="8.25" customHeight="1" x14ac:dyDescent="0.15">
      <c r="G39" s="1"/>
      <c r="H39" s="1"/>
      <c r="I39" s="1"/>
      <c r="K39" s="1"/>
      <c r="M39" s="1"/>
      <c r="N39" s="1"/>
      <c r="O39" s="1"/>
    </row>
    <row r="40" spans="1:241" ht="8.25" customHeight="1" x14ac:dyDescent="0.15">
      <c r="G40" s="1"/>
      <c r="H40" s="1"/>
      <c r="I40" s="1"/>
      <c r="K40" s="1"/>
      <c r="M40" s="1"/>
      <c r="N40" s="1"/>
      <c r="O40" s="1"/>
    </row>
    <row r="41" spans="1:241" ht="8.25" customHeight="1" x14ac:dyDescent="0.15">
      <c r="G41" s="1"/>
      <c r="H41" s="1"/>
      <c r="I41" s="1"/>
      <c r="K41" s="1"/>
      <c r="M41" s="1"/>
      <c r="N41" s="1"/>
      <c r="O41" s="1"/>
    </row>
    <row r="42" spans="1:241" ht="8.25" customHeight="1" x14ac:dyDescent="0.15">
      <c r="G42" s="1"/>
      <c r="H42" s="1"/>
      <c r="I42" s="1"/>
      <c r="K42" s="1"/>
      <c r="M42" s="1"/>
      <c r="N42" s="1"/>
      <c r="O42" s="1"/>
    </row>
    <row r="43" spans="1:241" x14ac:dyDescent="0.15">
      <c r="G43" s="1"/>
      <c r="H43" s="1"/>
      <c r="I43" s="1"/>
      <c r="K43" s="1"/>
      <c r="M43" s="1"/>
      <c r="N43" s="1"/>
      <c r="O43" s="1"/>
    </row>
    <row r="44" spans="1:241" ht="12.75" x14ac:dyDescent="0.2">
      <c r="B44" s="3"/>
      <c r="C44" s="3"/>
      <c r="D44" s="3"/>
      <c r="E44" s="3"/>
      <c r="G44" s="1"/>
      <c r="H44" s="1"/>
      <c r="I44" s="1"/>
      <c r="K44" s="1"/>
      <c r="M44" s="1"/>
      <c r="N44" s="1"/>
      <c r="O44" s="1"/>
    </row>
    <row r="45" spans="1:241" ht="12.75" x14ac:dyDescent="0.2">
      <c r="B45" s="3"/>
      <c r="C45" s="3"/>
      <c r="D45" s="3"/>
      <c r="E45" s="3"/>
      <c r="G45" s="1"/>
      <c r="H45" s="1"/>
      <c r="I45" s="1"/>
      <c r="K45" s="1"/>
      <c r="M45" s="1"/>
      <c r="N45" s="1"/>
      <c r="O45" s="1"/>
    </row>
    <row r="46" spans="1:241" ht="12.75" x14ac:dyDescent="0.2">
      <c r="B46" s="3"/>
      <c r="C46" s="3"/>
      <c r="D46" s="3"/>
      <c r="E46" s="3"/>
      <c r="G46" s="1"/>
      <c r="H46" s="1"/>
      <c r="I46" s="1"/>
      <c r="K46" s="1"/>
      <c r="M46" s="1"/>
      <c r="N46" s="1"/>
      <c r="O46" s="1"/>
    </row>
    <row r="47" spans="1:241" ht="12.75" x14ac:dyDescent="0.2">
      <c r="B47" s="3"/>
      <c r="C47" s="3"/>
      <c r="D47" s="3"/>
      <c r="E47" s="3"/>
      <c r="G47" s="1"/>
      <c r="H47" s="1"/>
      <c r="I47" s="1"/>
      <c r="K47" s="1"/>
      <c r="M47" s="1"/>
      <c r="N47" s="1"/>
      <c r="O47" s="1"/>
    </row>
    <row r="48" spans="1:241" ht="12.75" x14ac:dyDescent="0.2">
      <c r="A48" s="3"/>
      <c r="B48" s="3"/>
      <c r="C48" s="3"/>
      <c r="D48" s="3"/>
      <c r="E48" s="3"/>
      <c r="G48" s="1"/>
      <c r="H48" s="1"/>
      <c r="I48" s="1"/>
      <c r="K48" s="1"/>
      <c r="M48" s="1"/>
      <c r="N48" s="1"/>
      <c r="O48" s="1"/>
    </row>
    <row r="49" spans="1:241" ht="12.75" x14ac:dyDescent="0.2">
      <c r="A49" s="3"/>
      <c r="B49" s="3"/>
      <c r="C49" s="3"/>
      <c r="D49" s="3"/>
      <c r="E49" s="3"/>
      <c r="G49" s="1"/>
      <c r="H49" s="1"/>
      <c r="I49" s="1"/>
      <c r="K49" s="1"/>
      <c r="M49" s="1"/>
      <c r="N49" s="1"/>
      <c r="O49" s="1"/>
    </row>
    <row r="50" spans="1:241" ht="12.75" x14ac:dyDescent="0.2">
      <c r="A50" s="3"/>
      <c r="B50" s="3"/>
      <c r="C50" s="3"/>
      <c r="D50" s="3"/>
      <c r="E50" s="3"/>
      <c r="G50" s="1"/>
      <c r="H50" s="1"/>
      <c r="I50" s="1"/>
      <c r="K50" s="1"/>
      <c r="M50" s="1"/>
      <c r="N50" s="1"/>
      <c r="O50" s="1"/>
    </row>
    <row r="51" spans="1:241" ht="12.75" x14ac:dyDescent="0.2">
      <c r="A51" s="3"/>
      <c r="B51" s="3"/>
      <c r="C51" s="3"/>
      <c r="D51" s="3"/>
      <c r="E51" s="3"/>
      <c r="G51" s="1"/>
      <c r="H51" s="1"/>
      <c r="I51" s="1"/>
      <c r="K51" s="1"/>
      <c r="M51" s="1"/>
      <c r="N51" s="1"/>
      <c r="O51" s="1"/>
    </row>
    <row r="52" spans="1:241" s="3" customFormat="1" ht="50.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spans="1:241" s="3" customFormat="1" ht="50.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spans="1:241" s="3" customFormat="1" ht="50.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spans="1:241" s="3" customFormat="1" ht="50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spans="1:241" s="3" customFormat="1" ht="50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spans="1:241" s="3" customFormat="1" ht="50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spans="1:241" s="34" customFormat="1" ht="20.100000000000001" customHeight="1" thickBo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spans="1:241" x14ac:dyDescent="0.15">
      <c r="G59" s="1"/>
      <c r="H59" s="1"/>
      <c r="I59" s="1"/>
      <c r="K59" s="1"/>
      <c r="M59" s="1"/>
      <c r="N59" s="1"/>
      <c r="O59" s="1"/>
    </row>
    <row r="60" spans="1:241" x14ac:dyDescent="0.15">
      <c r="G60" s="1"/>
      <c r="H60" s="1"/>
      <c r="I60" s="1"/>
      <c r="K60" s="1"/>
      <c r="M60" s="1"/>
      <c r="N60" s="1"/>
      <c r="O60" s="1"/>
    </row>
    <row r="61" spans="1:241" x14ac:dyDescent="0.15">
      <c r="G61" s="1"/>
      <c r="H61" s="1"/>
      <c r="I61" s="1"/>
      <c r="K61" s="1"/>
      <c r="M61" s="1"/>
      <c r="N61" s="1"/>
      <c r="O61" s="1"/>
    </row>
    <row r="62" spans="1:241" ht="9" customHeight="1" x14ac:dyDescent="0.2">
      <c r="A62"/>
      <c r="B62"/>
      <c r="C62"/>
      <c r="G62" s="1"/>
      <c r="H62" s="1"/>
      <c r="I62" s="1"/>
      <c r="K62" s="1"/>
      <c r="M62" s="1"/>
      <c r="N62" s="1"/>
      <c r="O62" s="1"/>
    </row>
    <row r="63" spans="1:241" ht="8.25" customHeight="1" x14ac:dyDescent="0.15">
      <c r="G63" s="1"/>
      <c r="H63" s="1"/>
      <c r="I63" s="1"/>
      <c r="K63" s="1"/>
      <c r="M63" s="1"/>
      <c r="N63" s="1"/>
      <c r="O63" s="1"/>
    </row>
    <row r="64" spans="1:241" ht="12.75" customHeight="1" x14ac:dyDescent="0.15">
      <c r="G64" s="1"/>
      <c r="H64" s="1"/>
      <c r="I64" s="1"/>
      <c r="K64" s="1"/>
      <c r="M64" s="1"/>
      <c r="N64" s="1"/>
      <c r="O64" s="1"/>
    </row>
    <row r="65" spans="1:15" ht="8.25" customHeight="1" x14ac:dyDescent="0.15">
      <c r="G65" s="1"/>
      <c r="H65" s="1"/>
      <c r="I65" s="1"/>
      <c r="K65" s="1"/>
      <c r="M65" s="1"/>
      <c r="N65" s="1"/>
      <c r="O65" s="1"/>
    </row>
    <row r="66" spans="1:15" ht="8.25" customHeight="1" x14ac:dyDescent="0.15">
      <c r="G66" s="1"/>
      <c r="H66" s="1"/>
      <c r="I66" s="1"/>
      <c r="K66" s="1"/>
      <c r="M66" s="1"/>
      <c r="N66" s="1"/>
      <c r="O66" s="1"/>
    </row>
    <row r="67" spans="1:15" ht="9" customHeight="1" x14ac:dyDescent="0.15">
      <c r="G67" s="1"/>
      <c r="H67" s="1"/>
      <c r="I67" s="1"/>
      <c r="K67" s="1"/>
      <c r="M67" s="1"/>
      <c r="N67" s="1"/>
      <c r="O67" s="1"/>
    </row>
    <row r="68" spans="1:15" ht="8.25" customHeight="1" x14ac:dyDescent="0.15">
      <c r="G68" s="1"/>
      <c r="H68" s="1"/>
      <c r="I68" s="1"/>
      <c r="K68" s="1"/>
      <c r="M68" s="1"/>
      <c r="N68" s="1"/>
      <c r="O68" s="1"/>
    </row>
    <row r="69" spans="1:15" ht="8.25" customHeight="1" x14ac:dyDescent="0.15">
      <c r="G69" s="1"/>
      <c r="H69" s="1"/>
      <c r="I69" s="1"/>
      <c r="K69" s="1"/>
      <c r="M69" s="1"/>
      <c r="N69" s="1"/>
      <c r="O69" s="1"/>
    </row>
    <row r="70" spans="1:15" ht="8.25" customHeight="1" x14ac:dyDescent="0.15">
      <c r="G70" s="1"/>
      <c r="H70" s="1"/>
      <c r="I70" s="1"/>
      <c r="K70" s="1"/>
      <c r="M70" s="1"/>
      <c r="N70" s="1"/>
      <c r="O70" s="1"/>
    </row>
    <row r="71" spans="1:15" ht="8.25" customHeight="1" x14ac:dyDescent="0.15">
      <c r="G71" s="1"/>
      <c r="H71" s="1"/>
      <c r="I71" s="1"/>
      <c r="K71" s="1"/>
      <c r="M71" s="1"/>
      <c r="N71" s="1"/>
      <c r="O71" s="1"/>
    </row>
    <row r="72" spans="1:15" x14ac:dyDescent="0.15">
      <c r="G72" s="1"/>
      <c r="H72" s="1"/>
      <c r="I72" s="1"/>
      <c r="K72" s="1"/>
      <c r="M72" s="1"/>
      <c r="N72" s="1"/>
      <c r="O72" s="1"/>
    </row>
    <row r="73" spans="1:15" ht="12.75" x14ac:dyDescent="0.2">
      <c r="B73" s="3"/>
      <c r="C73" s="3"/>
      <c r="D73" s="3"/>
      <c r="E73" s="3"/>
      <c r="G73" s="1"/>
      <c r="H73" s="1"/>
      <c r="I73" s="1"/>
      <c r="K73" s="1"/>
      <c r="M73" s="1"/>
      <c r="N73" s="1"/>
      <c r="O73" s="1"/>
    </row>
    <row r="74" spans="1:15" ht="12.75" x14ac:dyDescent="0.2">
      <c r="B74" s="3"/>
      <c r="C74" s="3"/>
      <c r="D74" s="3"/>
      <c r="E74" s="3"/>
      <c r="G74" s="1"/>
      <c r="H74" s="1"/>
      <c r="I74" s="1"/>
      <c r="K74" s="1"/>
      <c r="M74" s="1"/>
      <c r="N74" s="1"/>
      <c r="O74" s="1"/>
    </row>
    <row r="75" spans="1:15" ht="12.75" x14ac:dyDescent="0.2">
      <c r="B75" s="3"/>
      <c r="C75" s="3"/>
      <c r="D75" s="3"/>
      <c r="E75" s="3"/>
      <c r="G75" s="1"/>
      <c r="H75" s="1"/>
      <c r="I75" s="1"/>
      <c r="K75" s="1"/>
      <c r="M75" s="1"/>
      <c r="N75" s="1"/>
      <c r="O75" s="1"/>
    </row>
    <row r="76" spans="1:15" ht="12.75" x14ac:dyDescent="0.2">
      <c r="B76" s="3"/>
      <c r="C76" s="3"/>
      <c r="D76" s="3"/>
      <c r="E76" s="3"/>
      <c r="G76" s="1"/>
      <c r="H76" s="1"/>
      <c r="I76" s="1"/>
      <c r="K76" s="1"/>
      <c r="M76" s="1"/>
      <c r="N76" s="1"/>
      <c r="O76" s="1"/>
    </row>
    <row r="77" spans="1:15" ht="12.75" x14ac:dyDescent="0.2">
      <c r="A77" s="3"/>
      <c r="B77" s="3"/>
      <c r="C77" s="3"/>
      <c r="D77" s="3"/>
      <c r="E77" s="3"/>
      <c r="G77" s="1"/>
      <c r="H77" s="1"/>
      <c r="I77" s="1"/>
      <c r="K77" s="1"/>
      <c r="M77" s="1"/>
      <c r="N77" s="1"/>
      <c r="O77" s="1"/>
    </row>
    <row r="78" spans="1:15" ht="12.75" x14ac:dyDescent="0.2">
      <c r="A78" s="3"/>
      <c r="B78" s="3"/>
      <c r="C78" s="3"/>
      <c r="D78" s="3"/>
      <c r="E78" s="3"/>
      <c r="G78" s="1"/>
      <c r="H78" s="1"/>
      <c r="I78" s="1"/>
      <c r="K78" s="1"/>
      <c r="M78" s="1"/>
      <c r="N78" s="1"/>
      <c r="O78" s="1"/>
    </row>
    <row r="79" spans="1:15" ht="12.75" x14ac:dyDescent="0.2">
      <c r="A79" s="3"/>
      <c r="B79" s="3"/>
      <c r="C79" s="3"/>
      <c r="D79" s="3"/>
      <c r="E79" s="3"/>
      <c r="G79" s="1"/>
      <c r="H79" s="1"/>
      <c r="I79" s="1"/>
      <c r="K79" s="1"/>
      <c r="M79" s="1"/>
      <c r="N79" s="1"/>
      <c r="O79" s="1"/>
    </row>
    <row r="80" spans="1:15" ht="12.75" x14ac:dyDescent="0.2">
      <c r="A80" s="3"/>
      <c r="B80" s="3"/>
      <c r="C80" s="3"/>
      <c r="D80" s="3"/>
      <c r="E80" s="3"/>
      <c r="G80" s="1"/>
      <c r="H80" s="1"/>
      <c r="I80" s="1"/>
      <c r="K80" s="1"/>
      <c r="M80" s="1"/>
      <c r="N80" s="1"/>
      <c r="O80" s="1"/>
    </row>
    <row r="81" spans="1:241" s="3" customFormat="1" ht="50.1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</row>
    <row r="82" spans="1:241" s="3" customFormat="1" ht="50.1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</row>
    <row r="83" spans="1:241" s="3" customFormat="1" ht="50.1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</row>
    <row r="84" spans="1:241" s="3" customFormat="1" ht="50.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</row>
    <row r="85" spans="1:241" s="3" customFormat="1" ht="50.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</row>
    <row r="86" spans="1:241" s="3" customFormat="1" ht="50.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</row>
    <row r="87" spans="1:241" s="34" customFormat="1" ht="20.100000000000001" customHeight="1" thickBo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</row>
  </sheetData>
  <mergeCells count="17">
    <mergeCell ref="A29:F29"/>
    <mergeCell ref="A4:H12"/>
    <mergeCell ref="B23:F23"/>
    <mergeCell ref="B22:F22"/>
    <mergeCell ref="H15:L16"/>
    <mergeCell ref="A13:F14"/>
    <mergeCell ref="H13:O14"/>
    <mergeCell ref="B19:F19"/>
    <mergeCell ref="B26:F26"/>
    <mergeCell ref="I4:M4"/>
    <mergeCell ref="M15:O16"/>
    <mergeCell ref="N11:O12"/>
    <mergeCell ref="B24:F24"/>
    <mergeCell ref="B28:F28"/>
    <mergeCell ref="B27:F27"/>
    <mergeCell ref="I6:M12"/>
    <mergeCell ref="B25:F25"/>
  </mergeCells>
  <phoneticPr fontId="0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29" max="16383" man="1"/>
    <brk id="58" max="16383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2017-02-09T15:05:21Z</cp:lastPrinted>
  <dcterms:created xsi:type="dcterms:W3CDTF">2000-01-10T18:54:20Z</dcterms:created>
  <dcterms:modified xsi:type="dcterms:W3CDTF">2023-10-05T14:48:54Z</dcterms:modified>
</cp:coreProperties>
</file>