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never" autoCompressPictures="0"/>
  <mc:AlternateContent xmlns:mc="http://schemas.openxmlformats.org/markup-compatibility/2006">
    <mc:Choice Requires="x15">
      <x15ac:absPath xmlns:x15ac="http://schemas.microsoft.com/office/spreadsheetml/2010/11/ac" url="https://amedeloitte.sharepoint.com/sites/DHDSP18151817Eval2022-23/Shared Documents/OY1 2023-2024/03_Evaluation Studies/03_Evaluation Plan/Data Collection Instruments/Cost Study/VF/"/>
    </mc:Choice>
  </mc:AlternateContent>
  <xr:revisionPtr revIDLastSave="233" documentId="8_{6B3C0B5E-5653-4B36-BAE9-B3E6DD5A1E0F}" xr6:coauthVersionLast="47" xr6:coauthVersionMax="47" xr10:uidLastSave="{B7FF55CD-7DE0-4413-B71F-A581D2A81E82}"/>
  <bookViews>
    <workbookView xWindow="-23148" yWindow="-108" windowWidth="23256" windowHeight="12576" tabRatio="902" xr2:uid="{00000000-000D-0000-FFFF-FFFF00000000}"/>
  </bookViews>
  <sheets>
    <sheet name="Instructions" sheetId="2" r:id="rId1"/>
    <sheet name="Component Totals" sheetId="63" r:id="rId2"/>
    <sheet name="Personnel" sheetId="19" r:id="rId3"/>
    <sheet name="Facilities and Utilities" sheetId="67" r:id="rId4"/>
    <sheet name="Equipment, Supplies, Materials" sheetId="66" r:id="rId5"/>
    <sheet name="Travel " sheetId="60" r:id="rId6"/>
    <sheet name="Other Funding Sources" sheetId="30" r:id="rId7"/>
    <sheet name="Other Costs and Resources" sheetId="64" r:id="rId8"/>
    <sheet name="Dropdown options" sheetId="6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bacavir">'[1]2010'!$G$8</definedName>
    <definedName name="abacavir_kids">'[1]2010'!$G$13</definedName>
    <definedName name="Add_Click" localSheetId="4">#N/A</definedName>
    <definedName name="Add_Click" localSheetId="5">#N/A</definedName>
    <definedName name="Adult_Clients_MC">'[2]Share of Facility Time'!$C$11</definedName>
    <definedName name="annualpopgrowth" localSheetId="4">[3]Populations!$U$21</definedName>
    <definedName name="annualpopgrowth" localSheetId="3">[3]Populations!$U$21</definedName>
    <definedName name="annualpopgrowth">[4]Populations!$U$21</definedName>
    <definedName name="as" localSheetId="1">#REF!</definedName>
    <definedName name="as" localSheetId="4">#REF!</definedName>
    <definedName name="as" localSheetId="3">#REF!</definedName>
    <definedName name="as">#REF!</definedName>
    <definedName name="building_life" localSheetId="1">'Component Totals'!$F$18</definedName>
    <definedName name="building_life" localSheetId="4">#REF!</definedName>
    <definedName name="building_life" localSheetId="3">#REF!</definedName>
    <definedName name="building_life">#REF!</definedName>
    <definedName name="building_maintenance">'[5]Parameter assumptions'!$C$13</definedName>
    <definedName name="Clients_MC">'[2]Share of Facility Time'!$C$10</definedName>
    <definedName name="currencyyear" localSheetId="4">[3]Setup!$D$22</definedName>
    <definedName name="currencyyear" localSheetId="3">[3]Setup!$D$22</definedName>
    <definedName name="currencyyear">[4]Setup!$D$22</definedName>
    <definedName name="didanosine">'[1]2010'!$G$50</definedName>
    <definedName name="dir_cost" localSheetId="1">[6]process_staff!#REF!</definedName>
    <definedName name="dir_cost" localSheetId="4">[7]process_staff!#REF!</definedName>
    <definedName name="dir_cost" localSheetId="3">[7]process_staff!#REF!</definedName>
    <definedName name="dir_cost" localSheetId="5">[6]process_staff!#REF!</definedName>
    <definedName name="dir_cost">[6]process_staff!#REF!</definedName>
    <definedName name="dr" localSheetId="1">'Component Totals'!$F$17</definedName>
    <definedName name="dr" localSheetId="4">#REF!</definedName>
    <definedName name="dr" localSheetId="3">#REF!</definedName>
    <definedName name="dr">#REF!</definedName>
    <definedName name="drate_AF" localSheetId="4">[3]ItemManager!$D$1</definedName>
    <definedName name="drate_AF" localSheetId="3">[3]ItemManager!$D$1</definedName>
    <definedName name="drate_AF">[4]ItemManager!$D$1</definedName>
    <definedName name="Drug_prices">'[2]Cost Inputs - Drug &amp; Supplies'!$B$5:$J$82</definedName>
    <definedName name="efavirenz">'[1]2010'!$G$23</definedName>
    <definedName name="efavirenz_kids">'[1]2009'!$G$11</definedName>
    <definedName name="ex_rate" localSheetId="4">[7]ex_rate!$A$1:$B$25</definedName>
    <definedName name="ex_rate" localSheetId="3">[7]ex_rate!$A$1:$B$25</definedName>
    <definedName name="ex_rate">[6]ex_rate!$A$1:$B$25</definedName>
    <definedName name="exchange_rate" localSheetId="4">'[8]Parameter assumptions'!$C$9</definedName>
    <definedName name="exchange_rate" localSheetId="3">'[8]Parameter assumptions'!$C$9</definedName>
    <definedName name="exchange_rate">'[9]Parameter assumptions'!$C$9</definedName>
    <definedName name="exchangerateOfficial" localSheetId="4">[3]Setup!$D$23</definedName>
    <definedName name="exchangerateOfficial" localSheetId="3">[3]Setup!$D$23</definedName>
    <definedName name="exchangerateOfficial">[4]Setup!$D$23</definedName>
    <definedName name="exchangeratePPP" localSheetId="4">[3]Setup!$D$24</definedName>
    <definedName name="exchangeratePPP" localSheetId="3">[3]Setup!$D$24</definedName>
    <definedName name="exchangeratePPP">[4]Setup!$D$24</definedName>
    <definedName name="Facility_Pediatric_ART_share" localSheetId="4">'[10]Facility Information'!$D$27</definedName>
    <definedName name="Facility_Pediatric_ART_share" localSheetId="3">'[10]Facility Information'!$D$27</definedName>
    <definedName name="Facility_Pediatric_ART_share">'[11]Facility Information'!$D$27</definedName>
    <definedName name="Facility_PMTCT_share" localSheetId="4">'[10]Facility Information'!$D$26</definedName>
    <definedName name="Facility_PMTCT_share" localSheetId="3">'[10]Facility Information'!$D$26</definedName>
    <definedName name="Facility_PMTCT_share">'[11]Facility Information'!$D$26</definedName>
    <definedName name="furniture">'[5]Parameter assumptions'!$C$12</definedName>
    <definedName name="hid_minutes" localSheetId="4">[7]test_back_end!$D$5:$O$16</definedName>
    <definedName name="hid_minutes" localSheetId="3">[7]test_back_end!$D$5:$O$16</definedName>
    <definedName name="hid_minutes">[6]test_back_end!$D$5:$O$16</definedName>
    <definedName name="Hospital_circumcision_share">'[2]Share of Facility Time'!$C$13</definedName>
    <definedName name="hourperyear" localSheetId="4">[3]HealthWorkers!$N$4</definedName>
    <definedName name="hourperyear" localSheetId="3">[3]HealthWorkers!$N$4</definedName>
    <definedName name="hourperyear">[4]HealthWorkers!$N$4</definedName>
    <definedName name="indir_time" localSheetId="4">[7]staff_time!$J$4:$J$15</definedName>
    <definedName name="indir_time" localSheetId="3">[7]staff_time!$J$4:$J$15</definedName>
    <definedName name="indir_time">[6]staff_time!$J$4:$J$15</definedName>
    <definedName name="infl_rate_LCU" localSheetId="4">[3]Setup!$D$25</definedName>
    <definedName name="infl_rate_LCU" localSheetId="3">[3]Setup!$D$25</definedName>
    <definedName name="infl_rate_LCU">[4]Setup!$D$25</definedName>
    <definedName name="infl_rate_USD" localSheetId="4">[3]Setup!$D$26</definedName>
    <definedName name="infl_rate_USD" localSheetId="3">[3]Setup!$D$26</definedName>
    <definedName name="infl_rate_USD">[4]Setup!$D$26</definedName>
    <definedName name="iNumFundSources">COUNTA([4]!tblFundingSources[Funding Source Type])</definedName>
    <definedName name="iRegMixErrorCheck" localSheetId="4">'[12]ART and PMTCT Regimens'!$AI$15</definedName>
    <definedName name="iRegMixErrorCheck" localSheetId="3">'[12]ART and PMTCT Regimens'!$AI$15</definedName>
    <definedName name="iRegMixErrorCheck">'[13]ART and PMTCT Regimens'!$AI$15</definedName>
    <definedName name="iRegMixErrorCheckTarget" localSheetId="4">'[12]ART and PMTCT Regimens'!$AI$16</definedName>
    <definedName name="iRegMixErrorCheckTarget" localSheetId="3">'[12]ART and PMTCT Regimens'!$AI$16</definedName>
    <definedName name="iRegMixErrorCheckTarget">'[13]ART and PMTCT Regimens'!$AI$16</definedName>
    <definedName name="Labs" localSheetId="4">'[14]Lab test costs'!$B$6:$B$19</definedName>
    <definedName name="Labs" localSheetId="3">'[14]Lab test costs'!$B$6:$B$19</definedName>
    <definedName name="Labs">'[15]Lab test costs'!$B$6:$B$19</definedName>
    <definedName name="lamivudine">'[1]2010'!$G$32</definedName>
    <definedName name="lamivudine_kids">'[1]2010'!$G$33</definedName>
    <definedName name="lopinavir_ritonavir">'[1]2010'!$G$9</definedName>
    <definedName name="maintaintype" localSheetId="4">'[3]Policy Scenarios'!$E$7</definedName>
    <definedName name="maintaintype" localSheetId="3">'[3]Policy Scenarios'!$E$7</definedName>
    <definedName name="maintaintype">'[4]Policy Scenarios'!$E$7</definedName>
    <definedName name="med_equip_life" localSheetId="1">'Component Totals'!$F$21</definedName>
    <definedName name="med_equip_life" localSheetId="4">#REF!</definedName>
    <definedName name="med_equip_life" localSheetId="3">#REF!</definedName>
    <definedName name="med_equip_life">#REF!</definedName>
    <definedName name="minute_rate" localSheetId="4">[7]staff_time!$H$4:$H$15</definedName>
    <definedName name="minute_rate" localSheetId="3">[7]staff_time!$H$4:$H$15</definedName>
    <definedName name="minute_rate">[6]staff_time!$H$4:$H$15</definedName>
    <definedName name="minutes" localSheetId="4">[7]test_back_end!$D$19:$O$30</definedName>
    <definedName name="minutes" localSheetId="3">[7]test_back_end!$D$19:$O$30</definedName>
    <definedName name="minutes">[6]test_back_end!$D$19:$O$30</definedName>
    <definedName name="months" localSheetId="1">'Component Totals'!#REF!</definedName>
    <definedName name="months" localSheetId="4">#REF!</definedName>
    <definedName name="months" localSheetId="3">#REF!</definedName>
    <definedName name="months" localSheetId="5">#REF!</definedName>
    <definedName name="months">#REF!</definedName>
    <definedName name="nelfinavir">'[1]2010'!$G$41</definedName>
    <definedName name="Neonatal_Clients_MC">'[2]Share of Facility Time'!$C$12</definedName>
    <definedName name="nevirapine">'[1]2010'!$G$34</definedName>
    <definedName name="nevirapine_kids">'[1]2010'!$G$16</definedName>
    <definedName name="non_med_equip_life" localSheetId="1">'Component Totals'!$F$19</definedName>
    <definedName name="non_med_equip_life" localSheetId="4">#REF!</definedName>
    <definedName name="non_med_equip_life" localSheetId="3">#REF!</definedName>
    <definedName name="non_med_equip_life">#REF!</definedName>
    <definedName name="Number_of_complications_hemorrhage_per_year">'[2]Share of Facility Time'!$D$19</definedName>
    <definedName name="Number_of_complications_sepsis_per_year">'[2]Share of Facility Time'!$D$20</definedName>
    <definedName name="Number_of_normal_circumcisions_per_year">'[2]Share of Facility Time'!$D$14</definedName>
    <definedName name="Occupations" localSheetId="4">'[14]Human resource costs'!$B$17:$L$31</definedName>
    <definedName name="Occupations" localSheetId="3">'[14]Human resource costs'!$B$17:$L$31</definedName>
    <definedName name="Occupations">'[15]Human resource costs'!$B$17:$L$31</definedName>
    <definedName name="overhead_allocation" localSheetId="1">'Component Totals'!$F$22</definedName>
    <definedName name="overhead_allocation" localSheetId="4">#REF!</definedName>
    <definedName name="overhead_allocation" localSheetId="3">#REF!</definedName>
    <definedName name="overhead_allocation">#REF!</definedName>
    <definedName name="ptrCadreGroups" localSheetId="4">[3]Util_Lists!$I$1</definedName>
    <definedName name="ptrCadreGroups" localSheetId="3">[3]Util_Lists!$I$1</definedName>
    <definedName name="ptrCadreGroups">[4]Util_Lists!$I$1</definedName>
    <definedName name="ptrCadreNameList">[4]!tblWorkers[[#Headers],[Description]]</definedName>
    <definedName name="ptrClinActivitiesListTop">[4]!tblClinActivitesListUI[[#Headers],[Activity]]</definedName>
    <definedName name="ptrClinResourceTypes" localSheetId="4">[3]Util_Lists!$BD$1</definedName>
    <definedName name="ptrClinResourceTypes" localSheetId="3">[3]Util_Lists!$BD$1</definedName>
    <definedName name="ptrClinResourceTypes">[4]Util_Lists!$BD$1</definedName>
    <definedName name="ptrCurrencies" localSheetId="4">[3]Util_Lists!$W$1</definedName>
    <definedName name="ptrCurrencies" localSheetId="3">[3]Util_Lists!$W$1</definedName>
    <definedName name="ptrCurrencies">[4]Util_Lists!$W$1</definedName>
    <definedName name="ptrEarmarkCategories" localSheetId="4">[3]Util_Lists!$F$1</definedName>
    <definedName name="ptrEarmarkCategories" localSheetId="3">[3]Util_Lists!$F$1</definedName>
    <definedName name="ptrEarmarkCategories">[4]Util_Lists!$F$1</definedName>
    <definedName name="ptrFundingTypes" localSheetId="4">[3]Util_Lists!$C$1</definedName>
    <definedName name="ptrFundingTypes" localSheetId="3">[3]Util_Lists!$C$1</definedName>
    <definedName name="ptrFundingTypes">[4]Util_Lists!$C$1</definedName>
    <definedName name="ptrItemCats" localSheetId="4">[3]Util_Lists!$BI$1</definedName>
    <definedName name="ptrItemCats" localSheetId="3">[3]Util_Lists!$BI$1</definedName>
    <definedName name="ptrItemCats">[4]Util_Lists!$BI$1</definedName>
    <definedName name="ptrLabTestList">[4]!tblLabTests[[#Headers],[Laboratory Service (Unit)]]</definedName>
    <definedName name="ptrRxList">[4]!tblRx[[#Headers],[Medication (Unit)]]</definedName>
    <definedName name="ptrSDAs" localSheetId="4">[3]Util_Lists!$O$1</definedName>
    <definedName name="ptrSDAs" localSheetId="3">[3]Util_Lists!$O$1</definedName>
    <definedName name="ptrSDAs">[4]Util_Lists!$O$1</definedName>
    <definedName name="ptrTargetPopCategories" localSheetId="4">[3]Util_Lists!$T$1</definedName>
    <definedName name="ptrTargetPopCategories" localSheetId="3">[3]Util_Lists!$T$1</definedName>
    <definedName name="ptrTargetPopCategories">[4]Util_Lists!$T$1</definedName>
    <definedName name="ptrWorksheets" localSheetId="4">[3]Util_Lists!$AR$1</definedName>
    <definedName name="ptrWorksheets" localSheetId="3">[3]Util_Lists!$AR$1</definedName>
    <definedName name="ptrWorksheets">[4]Util_Lists!$AR$1</definedName>
    <definedName name="ptrYearVals" localSheetId="4">[3]Util_Lists!$L$1</definedName>
    <definedName name="ptrYearVals" localSheetId="3">[3]Util_Lists!$L$1</definedName>
    <definedName name="ptrYearVals">[4]Util_Lists!$L$1</definedName>
    <definedName name="pxp">"Rectangle 2"</definedName>
    <definedName name="rate" localSheetId="4">[7]staff_time!$G$4:$G$15</definedName>
    <definedName name="rate" localSheetId="3">[7]staff_time!$G$4:$G$15</definedName>
    <definedName name="rate">[6]staff_time!$G$4:$G$15</definedName>
    <definedName name="rngCadreGroups" localSheetId="4">OFFSET('Equipment, Supplies, Materials'!ptrCadreGroups,1,0,COUNTA([3]Util_Lists!$I:$I)-1,1)</definedName>
    <definedName name="rngCadreGroups" localSheetId="3">OFFSET('Facilities and Utilities'!ptrCadreGroups,1,0,COUNTA([3]Util_Lists!$I:$I)-1,1)</definedName>
    <definedName name="rngCadreGroups">OFFSET(ptrCadreGroups,1,0,COUNTA([4]Util_Lists!$I:$I)-1,1)</definedName>
    <definedName name="rngCadreList" localSheetId="4">OFFSET(ptrCadreNameList,1,0,COUNTA([3]!tblWorkers[Description]),1)</definedName>
    <definedName name="rngCadreList" localSheetId="3">OFFSET(ptrCadreNameList,1,0,COUNTA([3]!tblWorkers[Description]),1)</definedName>
    <definedName name="rngCadreList">OFFSET(ptrCadreNameList,1,0,COUNTA([4]!tblWorkers[Description]),1)</definedName>
    <definedName name="rngCadreMixErrorLookup" localSheetId="4">[3]HealthWorkers!$J$64:$L$86</definedName>
    <definedName name="rngCadreMixErrorLookup" localSheetId="3">[3]HealthWorkers!$J$64:$L$86</definedName>
    <definedName name="rngCadreMixErrorLookup">[4]HealthWorkers!$J$64:$L$86</definedName>
    <definedName name="rngCategory_BehavioralPrevention" localSheetId="4">OFFSET([3]Util_Lists!$AC$2,0,0,COUNTA([3]Util_Lists!$AC:$AC)-1,1)</definedName>
    <definedName name="rngCategory_BehavioralPrevention" localSheetId="3">OFFSET([3]Util_Lists!$AC$2,0,0,COUNTA([3]Util_Lists!$AC:$AC)-1,1)</definedName>
    <definedName name="rngCategory_BehavioralPrevention">OFFSET([4]Util_Lists!$AC$2,0,0,COUNTA([4]Util_Lists!$AC:$AC)-1,1)</definedName>
    <definedName name="rngCategory_HealthSystemsStrengthening" localSheetId="4">OFFSET([3]Util_Lists!$AG$2,0,0,COUNTA([3]Util_Lists!$AG:$AG)-1,1)</definedName>
    <definedName name="rngCategory_HealthSystemsStrengthening" localSheetId="3">OFFSET([3]Util_Lists!$AG$2,0,0,COUNTA([3]Util_Lists!$AG:$AG)-1,1)</definedName>
    <definedName name="rngCategory_HealthSystemsStrengthening">OFFSET([4]Util_Lists!$AG$2,0,0,COUNTA([4]Util_Lists!$AG:$AG)-1,1)</definedName>
    <definedName name="rngCategory_MedicalPrevention" localSheetId="4">OFFSET([3]Util_Lists!$AB$2,0,0,COUNTA([3]Util_Lists!$AB:$AB)-1,1)</definedName>
    <definedName name="rngCategory_MedicalPrevention" localSheetId="3">OFFSET([3]Util_Lists!$AB$2,0,0,COUNTA([3]Util_Lists!$AB:$AB)-1,1)</definedName>
    <definedName name="rngCategory_MedicalPrevention">OFFSET([4]Util_Lists!$AB$2,0,0,COUNTA([4]Util_Lists!$AB:$AB)-1,1)</definedName>
    <definedName name="rngCategory_SupportiveEnvironment" localSheetId="4">OFFSET([3]Util_Lists!$AF$2,0,0,COUNTA([3]Util_Lists!$AF:$AF)-1,1)</definedName>
    <definedName name="rngCategory_SupportiveEnvironment" localSheetId="3">OFFSET([3]Util_Lists!$AF$2,0,0,COUNTA([3]Util_Lists!$AF:$AF)-1,1)</definedName>
    <definedName name="rngCategory_SupportiveEnvironment">OFFSET([4]Util_Lists!$AF$2,0,0,COUNTA([4]Util_Lists!$AF:$AF)-1,1)</definedName>
    <definedName name="rngCategory_SupportOVC" localSheetId="4">OFFSET([3]Util_Lists!$AE$2,0,0,COUNTA([3]Util_Lists!$AE:$AE)-1,1)</definedName>
    <definedName name="rngCategory_SupportOVC" localSheetId="3">OFFSET([3]Util_Lists!$AE$2,0,0,COUNTA([3]Util_Lists!$AE:$AE)-1,1)</definedName>
    <definedName name="rngCategory_SupportOVC">OFFSET([4]Util_Lists!$AE$2,0,0,COUNTA([4]Util_Lists!$AE:$AE)-1,1)</definedName>
    <definedName name="rngCategory_SupportPLWH" localSheetId="4">OFFSET([3]Util_Lists!$AD$2,0,0,COUNTA([3]Util_Lists!$AD:$AD)-1,1)</definedName>
    <definedName name="rngCategory_SupportPLWH" localSheetId="3">OFFSET([3]Util_Lists!$AD$2,0,0,COUNTA([3]Util_Lists!$AD:$AD)-1,1)</definedName>
    <definedName name="rngCategory_SupportPLWH">OFFSET([4]Util_Lists!$AD$2,0,0,COUNTA([4]Util_Lists!$AD:$AD)-1,1)</definedName>
    <definedName name="rngCategory_TBHIV" localSheetId="4">OFFSET([3]Util_Lists!$AA$2,0,0,COUNTA([3]Util_Lists!$AA:$AA)-1,1)</definedName>
    <definedName name="rngCategory_TBHIV" localSheetId="3">OFFSET([3]Util_Lists!$AA$2,0,0,COUNTA([3]Util_Lists!$AA:$AA)-1,1)</definedName>
    <definedName name="rngCategory_TBHIV">OFFSET([4]Util_Lists!$AA$2,0,0,COUNTA([4]Util_Lists!$AA:$AA)-1,1)</definedName>
    <definedName name="rngCategory_Treatment" localSheetId="4">OFFSET([3]Util_Lists!$Z$2,0,0,COUNTA([3]Util_Lists!$Z:$Z)-1,1)</definedName>
    <definedName name="rngCategory_Treatment" localSheetId="3">OFFSET([3]Util_Lists!$Z$2,0,0,COUNTA([3]Util_Lists!$Z:$Z)-1,1)</definedName>
    <definedName name="rngCategory_Treatment">OFFSET([4]Util_Lists!$Z$2,0,0,COUNTA([4]Util_Lists!$Z:$Z)-1,1)</definedName>
    <definedName name="rngClinActivitiesList">OFFSET([4]!tblClinActivitesListUI[[#Headers],[Activity]],1,0,COUNTA([4]!tblClinActivitesListUI[Activity]),1)</definedName>
    <definedName name="rngClinActivityTypeList" localSheetId="4">OFFSET('Equipment, Supplies, Materials'!ptrClinResourceTypes,1,0,COUNTA([3]Util_Lists!$BD:$BD)-1,1)</definedName>
    <definedName name="rngClinActivityTypeList" localSheetId="3">OFFSET('Facilities and Utilities'!ptrClinResourceTypes,1,0,COUNTA([3]Util_Lists!$BD:$BD)-1,1)</definedName>
    <definedName name="rngClinActivityTypeList">OFFSET(ptrClinResourceTypes,1,0,COUNTA([4]Util_Lists!$BD:$BD)-1,1)</definedName>
    <definedName name="rngcurrency" localSheetId="4">[3]Util_Lists!$AK$2:$AK$3</definedName>
    <definedName name="rngcurrency" localSheetId="3">[3]Util_Lists!$AK$2:$AK$3</definedName>
    <definedName name="rngcurrency">[4]Util_Lists!$AK$2:$AK$3</definedName>
    <definedName name="rngCurrencyNames" localSheetId="4">OFFSET('Equipment, Supplies, Materials'!ptrCurrencies,1,0,COUNTA([3]Util_Lists!$W:$W)-1,1)</definedName>
    <definedName name="rngCurrencyNames" localSheetId="3">OFFSET('Facilities and Utilities'!ptrCurrencies,1,0,COUNTA([3]Util_Lists!$W:$W)-1,1)</definedName>
    <definedName name="rngCurrencyNames">OFFSET(ptrCurrencies,1,0,COUNTA([4]Util_Lists!$W:$W)-1,1)</definedName>
    <definedName name="rngEarmarkCategories" localSheetId="4">OFFSET('Equipment, Supplies, Materials'!ptrEarmarkCategories,1,0,COUNTA([3]Util_Lists!$F:$F)-1,1)</definedName>
    <definedName name="rngEarmarkCategories" localSheetId="3">OFFSET('Facilities and Utilities'!ptrEarmarkCategories,1,0,COUNTA([3]Util_Lists!$F:$F)-1,1)</definedName>
    <definedName name="rngEarmarkCategories">OFFSET(ptrEarmarkCategories,1,0,COUNTA([4]Util_Lists!$F:$F)-1,1)</definedName>
    <definedName name="rngFundingTypeOptions" localSheetId="4">OFFSET('Equipment, Supplies, Materials'!ptrFundingTypes,1,0,COUNTA([3]Util_Lists!$C:$C)-1,1)</definedName>
    <definedName name="rngFundingTypeOptions" localSheetId="3">OFFSET('Facilities and Utilities'!ptrFundingTypes,1,0,COUNTA([3]Util_Lists!$C:$C)-1,1)</definedName>
    <definedName name="rngFundingTypeOptions">OFFSET(ptrFundingTypes,1,0,COUNTA([4]Util_Lists!$C:$C)-1,1)</definedName>
    <definedName name="rngItemCats" localSheetId="4">OFFSET('Equipment, Supplies, Materials'!ptrItemCats,1,0,COUNTA([3]Util_Lists!$BI:$BI)-1,1)</definedName>
    <definedName name="rngItemCats" localSheetId="3">OFFSET('Facilities and Utilities'!ptrItemCats,1,0,COUNTA([3]Util_Lists!$BI:$BI)-1,1)</definedName>
    <definedName name="rngItemCats">OFFSET(ptrItemCats,1,0,COUNTA([4]Util_Lists!$BI:$BI)-1,1)</definedName>
    <definedName name="rngitems" localSheetId="4">OFFSET([3]ItemManager!$B$3,0,0,COUNTA([3]ItemManager!$B:$B)-1,1)</definedName>
    <definedName name="rngitems" localSheetId="3">OFFSET([3]ItemManager!$B$3,0,0,COUNTA([3]ItemManager!$B:$B)-1,1)</definedName>
    <definedName name="rngitems">OFFSET([4]ItemManager!$B$3,0,0,COUNTA([4]ItemManager!$B:$B)-1,1)</definedName>
    <definedName name="rngLabTestList">OFFSET([4]!tblLabTests[[#Headers],[Laboratory Service (Unit)]],1,0,COUNTA([4]!tblLabTests[Laboratory Service (Unit)]),1)</definedName>
    <definedName name="rngMasterReachDataTypes" localSheetId="4">'[3]Policy Scenarios'!$J$9:$S$9</definedName>
    <definedName name="rngMasterReachDataTypes" localSheetId="3">'[3]Policy Scenarios'!$J$9:$S$9</definedName>
    <definedName name="rngMasterReachDataTypes">'[4]Policy Scenarios'!$J$9:$S$9</definedName>
    <definedName name="rngnonclinicalactivities">OFFSET([4]!tblNonClinActivitiesUI[[#Headers],[Activity]],1,0,COUNTA([4]!tblNonClinActivitiesUI[Activity]),1)</definedName>
    <definedName name="rngOtherActivities" localSheetId="4">OFFSET([3]Activities!$F$38,1,0,COUNTA([3]Activities!$F$38:$F$137),1)</definedName>
    <definedName name="rngOtherActivities" localSheetId="3">OFFSET([3]Activities!$F$38,1,0,COUNTA([3]Activities!$F$38:$F$137),1)</definedName>
    <definedName name="rngOtherActivities">OFFSET([4]Activities!$F$38,1,0,COUNTA([4]Activities!$F$38:$F$137),1)</definedName>
    <definedName name="rngResourceTypeRangeFinder" localSheetId="4">OFFSET('Equipment, Supplies, Materials'!ptrClinResourceTypes,1,0,COUNTA([3]Util_Lists!$BD:$BD)-1,3)</definedName>
    <definedName name="rngResourceTypeRangeFinder" localSheetId="3">OFFSET('Facilities and Utilities'!ptrClinResourceTypes,1,0,COUNTA([3]Util_Lists!$BD:$BD)-1,3)</definedName>
    <definedName name="rngResourceTypeRangeFinder">OFFSET(ptrClinResourceTypes,1,0,COUNTA([4]Util_Lists!$BD:$BD)-1,3)</definedName>
    <definedName name="rngRxList" localSheetId="4">OFFSET(ptrRxList,1,0,COUNTA([3]!tblRx[Medication (Unit)]),1)</definedName>
    <definedName name="rngRxList" localSheetId="3">OFFSET(ptrRxList,1,0,COUNTA([3]!tblRx[Medication (Unit)]),1)</definedName>
    <definedName name="rngRxList">OFFSET(ptrRxList,1,0,COUNTA([4]!tblRx[Medication (Unit)]),1)</definedName>
    <definedName name="rngSDAs" localSheetId="4">OFFSET('Equipment, Supplies, Materials'!ptrSDAs,1,0,COUNTA([3]Util_Lists!$O:$O)-1,1)</definedName>
    <definedName name="rngSDAs" localSheetId="3">OFFSET('Facilities and Utilities'!ptrSDAs,1,0,COUNTA([3]Util_Lists!$O:$O)-1,1)</definedName>
    <definedName name="rngSDAs">OFFSET(ptrSDAs,1,0,COUNTA([4]Util_Lists!$O:$O)-1,1)</definedName>
    <definedName name="rngSheetlist" localSheetId="4">OFFSET('Equipment, Supplies, Materials'!ptrWorksheets,1,0,COUNTA([3]Util_Lists!$AR:$AR)-1,1)</definedName>
    <definedName name="rngSheetlist" localSheetId="3">OFFSET('Facilities and Utilities'!ptrWorksheets,1,0,COUNTA([3]Util_Lists!$AR:$AR)-1,1)</definedName>
    <definedName name="rngSheetlist">OFFSET(ptrWorksheets,1,0,COUNTA([4]Util_Lists!$AR:$AR)-1,1)</definedName>
    <definedName name="rngTargetPopCategories" localSheetId="4">OFFSET('Equipment, Supplies, Materials'!ptrTargetPopCategories,1,0,COUNTA([3]Util_Lists!$T:$T)-1,1)</definedName>
    <definedName name="rngTargetPopCategories" localSheetId="3">OFFSET('Facilities and Utilities'!ptrTargetPopCategories,1,0,COUNTA([3]Util_Lists!$T:$T)-1,1)</definedName>
    <definedName name="rngTargetPopCategories">OFFSET(ptrTargetPopCategories,1,0,COUNTA([4]Util_Lists!$T:$T)-1,1)</definedName>
    <definedName name="rngTargetPopsMasterList">OFFSET([4]!tblTargetPops[[#Headers],[Target population unit description]],1,0,COUNTA([4]!tblTargetPops[Target population unit description],0))</definedName>
    <definedName name="rngYearVals" localSheetId="4">OFFSET('Equipment, Supplies, Materials'!ptrYearVals,1,0,COUNTA([3]Util_Lists!$L:$L)-1,1)</definedName>
    <definedName name="rngYearVals" localSheetId="3">OFFSET('Facilities and Utilities'!ptrYearVals,1,0,COUNTA([3]Util_Lists!$L:$L)-1,1)</definedName>
    <definedName name="rngYearVals">OFFSET(ptrYearVals,1,0,COUNTA([4]Util_Lists!$L:$L)-1,1)</definedName>
    <definedName name="space">'[5]Parameter assumptions'!$C$15</definedName>
    <definedName name="spec" localSheetId="4">[7]PPV!$E$11:$E$13</definedName>
    <definedName name="spec" localSheetId="3">[7]PPV!$E$11:$E$13</definedName>
    <definedName name="spec">[6]PPV!$E$11:$E$13</definedName>
    <definedName name="spectest" localSheetId="4">[7]PPV!$E$11:$O$13</definedName>
    <definedName name="spectest" localSheetId="3">[7]PPV!$E$11:$O$13</definedName>
    <definedName name="spectest">[6]PPV!$E$11:$O$13</definedName>
    <definedName name="staff_allocation" localSheetId="1">'Component Totals'!$F$23</definedName>
    <definedName name="staff_allocation" localSheetId="4">#REF!</definedName>
    <definedName name="staff_allocation" localSheetId="3">#REF!</definedName>
    <definedName name="staff_allocation">#REF!</definedName>
    <definedName name="startyear" localSheetId="4">[3]Setup!$D$14</definedName>
    <definedName name="startyear" localSheetId="3">[3]Setup!$D$14</definedName>
    <definedName name="startyear">[4]Setup!$D$14</definedName>
    <definedName name="stavudine">'[1]2010'!$G$28</definedName>
    <definedName name="stavudine_kids">'[1]2010'!$G$18</definedName>
    <definedName name="tenofovir">'[1]2010'!$G$19</definedName>
    <definedName name="testing" localSheetId="1">[4]SummaryCharts!#REF!</definedName>
    <definedName name="testing" localSheetId="4">[3]SummaryCharts!#REF!</definedName>
    <definedName name="testing" localSheetId="3">[3]SummaryCharts!#REF!</definedName>
    <definedName name="testing" localSheetId="5">[4]SummaryCharts!#REF!</definedName>
    <definedName name="testing">[4]SummaryCharts!#REF!</definedName>
    <definedName name="Tests" localSheetId="1">#REF!</definedName>
    <definedName name="Tests" localSheetId="4">#REF!</definedName>
    <definedName name="Tests" localSheetId="3">#REF!</definedName>
    <definedName name="Tests" localSheetId="5">#REF!</definedName>
    <definedName name="Tests">#REF!</definedName>
    <definedName name="TimeHorizonLength">10</definedName>
    <definedName name="tot_tst" localSheetId="4">[7]test_back_end!$C$19:$C$30</definedName>
    <definedName name="tot_tst" localSheetId="3">[7]test_back_end!$C$19:$C$30</definedName>
    <definedName name="tot_tst">[6]test_back_end!$C$19:$C$30</definedName>
    <definedName name="Total_Tests" localSheetId="4">[16]Trace!$I$18</definedName>
    <definedName name="Total_Tests" localSheetId="3">[16]Trace!$I$18</definedName>
    <definedName name="Total_Tests">[17]Trace!$I$18</definedName>
    <definedName name="univeralcovlevel" localSheetId="4">'[3]Policy Scenarios'!$E$5</definedName>
    <definedName name="univeralcovlevel" localSheetId="3">'[3]Policy Scenarios'!$E$5</definedName>
    <definedName name="univeralcovlevel">'[4]Policy Scenarios'!$E$5</definedName>
    <definedName name="universal_yrstoreach" localSheetId="4">'[3]Policy Scenarios'!$E$4</definedName>
    <definedName name="universal_yrstoreach" localSheetId="3">'[3]Policy Scenarios'!$E$4</definedName>
    <definedName name="universal_yrstoreach">'[4]Policy Scenarios'!$E$4</definedName>
    <definedName name="vehicle_maintenance">'[5]Parameter assumptions'!$C$14</definedName>
    <definedName name="vehicles_life" localSheetId="1">'Component Totals'!$F$20</definedName>
    <definedName name="vehicles_life" localSheetId="4">#REF!</definedName>
    <definedName name="vehicles_life" localSheetId="3">#REF!</definedName>
    <definedName name="vehicles_life">#REF!</definedName>
    <definedName name="versioncode">"0.0.2"</definedName>
    <definedName name="vis_DistributionTargetPopulation" localSheetId="4">OFFSET([3]Populations!$E$25,0,0,COUNTA([3]Populations!$E$25:$E$84),6)</definedName>
    <definedName name="vis_DistributionTargetPopulation" localSheetId="3">OFFSET([3]Populations!$E$25,0,0,COUNTA([3]Populations!$E$25:$E$84),6)</definedName>
    <definedName name="vis_DistributionTargetPopulation">OFFSET([4]Populations!$E$25,0,0,COUNTA([4]Populations!$E$25:$E$84),6)</definedName>
    <definedName name="vis_FundingDistribution" localSheetId="4">OFFSET([3]Finance!$D$6,0,0,COUNTA([3]Finance!$D:$D)-1,12)</definedName>
    <definedName name="vis_FundingDistribution" localSheetId="3">OFFSET([3]Finance!$D$6,0,0,COUNTA([3]Finance!$D:$D)-1,12)</definedName>
    <definedName name="vis_FundingDistribution">OFFSET([4]Finance!$D$6,0,0,COUNTA([4]Finance!$D:$D)-1,12)</definedName>
    <definedName name="Visit_types" localSheetId="4">'[14]HR requirements'!$B$7:$B$14</definedName>
    <definedName name="Visit_types" localSheetId="3">'[14]HR requirements'!$B$7:$B$14</definedName>
    <definedName name="Visit_types">'[15]HR requirements'!$B$7:$B$14</definedName>
    <definedName name="Visits" localSheetId="4">'[14]Lab test costs'!$B$1:$B$8</definedName>
    <definedName name="Visits" localSheetId="3">'[14]Lab test costs'!$B$1:$B$8</definedName>
    <definedName name="Visits">'[15]Lab test costs'!$B$1:$B$8</definedName>
    <definedName name="VisualizationTables" localSheetId="4">[3]Util_Lists!$BK$2:$BK$7</definedName>
    <definedName name="VisualizationTables" localSheetId="3">[3]Util_Lists!$BK$2:$BK$7</definedName>
    <definedName name="VisualizationTables">[4]Util_Lists!$BK$2:$BK$7</definedName>
    <definedName name="workdays" localSheetId="1">[13]Instructions!#REF!</definedName>
    <definedName name="workdays" localSheetId="4">[12]Instructions!#REF!</definedName>
    <definedName name="workdays" localSheetId="3">[12]Instructions!#REF!</definedName>
    <definedName name="workdays" localSheetId="5">[13]Instructions!#REF!</definedName>
    <definedName name="workdays">[13]Instructions!#REF!</definedName>
    <definedName name="xrate" localSheetId="1">'Component Totals'!#REF!</definedName>
    <definedName name="xrate" localSheetId="4">#REF!</definedName>
    <definedName name="xrate" localSheetId="3">#REF!</definedName>
    <definedName name="xrate" localSheetId="5">#REF!</definedName>
    <definedName name="xrate">#REF!</definedName>
    <definedName name="Year1" localSheetId="1">#REF!</definedName>
    <definedName name="Year1" localSheetId="4">#REF!</definedName>
    <definedName name="Year1" localSheetId="5">#REF!</definedName>
    <definedName name="Year1">#REF!</definedName>
    <definedName name="Years" localSheetId="4">'[3]Policy Scenarios'!$J$11:$S$11</definedName>
    <definedName name="Years" localSheetId="3">'[3]Policy Scenarios'!$J$11:$S$11</definedName>
    <definedName name="Years">'[4]Policy Scenarios'!$J$11:$S$11</definedName>
    <definedName name="Z_2A604D34_927E_443C_A38A_F697B86A9CB9_.wvu.Cols" localSheetId="0" hidden="1">Instructions!$H:$J</definedName>
    <definedName name="Z_2A604D34_927E_443C_A38A_F697B86A9CB9_.wvu.Cols" localSheetId="2" hidden="1">Personnel!$M:$M</definedName>
    <definedName name="zidovudine_kids">'[1]2010'!$G$36</definedName>
    <definedName name="zidovudine_lamivudine">'[1]2010'!$G$37</definedName>
  </definedNames>
  <calcPr calcId="191028"/>
  <customWorkbookViews>
    <customWorkbookView name="Focus" guid="{2A604D34-927E-443C-A38A-F697B86A9CB9}" maximized="1" xWindow="-11" yWindow="-11" windowWidth="1942" windowHeight="1042" tabRatio="902" activeSheetId="3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3" i="63" l="1"/>
  <c r="D9" i="64"/>
  <c r="D9" i="30"/>
  <c r="D9" i="60"/>
  <c r="D9" i="66"/>
  <c r="D9" i="67"/>
  <c r="D9" i="19"/>
  <c r="J38" i="66" l="1"/>
  <c r="O19" i="19"/>
  <c r="F20" i="19"/>
  <c r="Z29" i="64"/>
  <c r="Y29" i="64"/>
  <c r="X29" i="64"/>
  <c r="W29" i="64"/>
  <c r="V29" i="64"/>
  <c r="U29" i="64"/>
  <c r="T29" i="64"/>
  <c r="S29" i="64"/>
  <c r="R29" i="64"/>
  <c r="Q29" i="64"/>
  <c r="P29" i="64"/>
  <c r="AT39" i="60"/>
  <c r="AS39" i="60"/>
  <c r="AR39" i="60"/>
  <c r="AQ39" i="60"/>
  <c r="AP39" i="60"/>
  <c r="AO39" i="60"/>
  <c r="AN39" i="60"/>
  <c r="AM39" i="60"/>
  <c r="AL39" i="60"/>
  <c r="AK39" i="60"/>
  <c r="AJ39" i="60"/>
  <c r="AH48" i="66"/>
  <c r="AG48" i="66"/>
  <c r="AF48" i="66"/>
  <c r="AE48" i="66"/>
  <c r="AD48" i="66"/>
  <c r="AC48" i="66"/>
  <c r="AB48" i="66"/>
  <c r="AA48" i="66"/>
  <c r="Z48" i="66"/>
  <c r="Y48" i="66"/>
  <c r="X48" i="66"/>
  <c r="AA30" i="66"/>
  <c r="D12" i="64"/>
  <c r="D28" i="63" s="1"/>
  <c r="D11" i="64"/>
  <c r="D10" i="64"/>
  <c r="D12" i="30"/>
  <c r="D11" i="30"/>
  <c r="D10" i="30"/>
  <c r="D11" i="66"/>
  <c r="D10" i="66"/>
  <c r="D11" i="67"/>
  <c r="D10" i="67"/>
  <c r="F19" i="19"/>
  <c r="H28" i="67"/>
  <c r="Y28" i="67" s="1"/>
  <c r="H27" i="67"/>
  <c r="AB27" i="67" s="1"/>
  <c r="H26" i="67"/>
  <c r="Z26" i="67" s="1"/>
  <c r="I25" i="67"/>
  <c r="H25" i="67"/>
  <c r="X25" i="67" s="1"/>
  <c r="I24" i="67"/>
  <c r="H24" i="67"/>
  <c r="AD24" i="67" s="1"/>
  <c r="I23" i="67"/>
  <c r="H23" i="67"/>
  <c r="AB23" i="67" s="1"/>
  <c r="I22" i="67"/>
  <c r="H22" i="67"/>
  <c r="Y22" i="67" s="1"/>
  <c r="I21" i="67"/>
  <c r="H21" i="67"/>
  <c r="AE21" i="67" s="1"/>
  <c r="I20" i="67"/>
  <c r="H20" i="67"/>
  <c r="AC20" i="67" s="1"/>
  <c r="I19" i="67"/>
  <c r="H19" i="67"/>
  <c r="AA19" i="67" s="1"/>
  <c r="K47" i="66"/>
  <c r="J47" i="66"/>
  <c r="K46" i="66"/>
  <c r="J46" i="66"/>
  <c r="K45" i="66"/>
  <c r="J45" i="66"/>
  <c r="K44" i="66"/>
  <c r="J44" i="66"/>
  <c r="K43" i="66"/>
  <c r="J43" i="66"/>
  <c r="J42" i="66"/>
  <c r="K42" i="66" s="1"/>
  <c r="K41" i="66"/>
  <c r="J41" i="66"/>
  <c r="K40" i="66"/>
  <c r="J40" i="66"/>
  <c r="K39" i="66"/>
  <c r="J39" i="66"/>
  <c r="K38" i="66"/>
  <c r="J37" i="66"/>
  <c r="K37" i="66" s="1"/>
  <c r="K29" i="66"/>
  <c r="J29" i="66"/>
  <c r="K28" i="66"/>
  <c r="J28" i="66"/>
  <c r="K27" i="66"/>
  <c r="J27" i="66"/>
  <c r="K26" i="66"/>
  <c r="J26" i="66"/>
  <c r="K25" i="66"/>
  <c r="J25" i="66"/>
  <c r="K24" i="66"/>
  <c r="J24" i="66"/>
  <c r="K23" i="66"/>
  <c r="J23" i="66"/>
  <c r="J22" i="66"/>
  <c r="K22" i="66" s="1"/>
  <c r="J21" i="66"/>
  <c r="K21" i="66" s="1"/>
  <c r="AD22" i="67" l="1"/>
  <c r="X22" i="67"/>
  <c r="AE24" i="67"/>
  <c r="W25" i="67"/>
  <c r="AC24" i="67"/>
  <c r="AD20" i="67"/>
  <c r="AG25" i="67"/>
  <c r="Z20" i="67"/>
  <c r="AG26" i="67"/>
  <c r="X21" i="67"/>
  <c r="AE26" i="67"/>
  <c r="AF22" i="67"/>
  <c r="AA26" i="67"/>
  <c r="AB30" i="66"/>
  <c r="AC30" i="66"/>
  <c r="AD30" i="66"/>
  <c r="AE30" i="66"/>
  <c r="X30" i="66"/>
  <c r="AF30" i="66"/>
  <c r="Y30" i="66"/>
  <c r="AG30" i="66"/>
  <c r="Z30" i="66"/>
  <c r="AH30" i="66"/>
  <c r="AB19" i="67"/>
  <c r="AE25" i="67"/>
  <c r="AC25" i="67"/>
  <c r="AB20" i="67"/>
  <c r="Z22" i="67"/>
  <c r="Y25" i="67"/>
  <c r="AF21" i="67"/>
  <c r="AD21" i="67"/>
  <c r="W20" i="67"/>
  <c r="AB21" i="67"/>
  <c r="AA24" i="67"/>
  <c r="Y26" i="67"/>
  <c r="W27" i="67"/>
  <c r="Z19" i="67"/>
  <c r="AA23" i="67"/>
  <c r="AA27" i="67"/>
  <c r="W19" i="67"/>
  <c r="AG19" i="67"/>
  <c r="Y19" i="67"/>
  <c r="AA20" i="67"/>
  <c r="AC21" i="67"/>
  <c r="AE22" i="67"/>
  <c r="W22" i="67"/>
  <c r="Z23" i="67"/>
  <c r="AB24" i="67"/>
  <c r="AD25" i="67"/>
  <c r="AF26" i="67"/>
  <c r="X26" i="67"/>
  <c r="Z27" i="67"/>
  <c r="X19" i="67"/>
  <c r="Y23" i="67"/>
  <c r="AG27" i="67"/>
  <c r="W21" i="67"/>
  <c r="AE19" i="67"/>
  <c r="AG20" i="67"/>
  <c r="Y20" i="67"/>
  <c r="AA21" i="67"/>
  <c r="AC22" i="67"/>
  <c r="AF23" i="67"/>
  <c r="X23" i="67"/>
  <c r="Z24" i="67"/>
  <c r="AB25" i="67"/>
  <c r="AD26" i="67"/>
  <c r="AF27" i="67"/>
  <c r="X27" i="67"/>
  <c r="AC27" i="67"/>
  <c r="AF19" i="67"/>
  <c r="Y27" i="67"/>
  <c r="W23" i="67"/>
  <c r="AD19" i="67"/>
  <c r="AF20" i="67"/>
  <c r="X20" i="67"/>
  <c r="Z21" i="67"/>
  <c r="AB22" i="67"/>
  <c r="AE23" i="67"/>
  <c r="AG24" i="67"/>
  <c r="Y24" i="67"/>
  <c r="AA25" i="67"/>
  <c r="AC26" i="67"/>
  <c r="AE27" i="67"/>
  <c r="AC23" i="67"/>
  <c r="AG23" i="67"/>
  <c r="W24" i="67"/>
  <c r="AC19" i="67"/>
  <c r="AE20" i="67"/>
  <c r="AG21" i="67"/>
  <c r="Y21" i="67"/>
  <c r="AA22" i="67"/>
  <c r="AD23" i="67"/>
  <c r="AF24" i="67"/>
  <c r="X24" i="67"/>
  <c r="Z25" i="67"/>
  <c r="AB26" i="67"/>
  <c r="AD27" i="67"/>
  <c r="W26" i="67"/>
  <c r="AG22" i="67"/>
  <c r="AF25" i="67"/>
  <c r="X28" i="67"/>
  <c r="AE28" i="67"/>
  <c r="AD28" i="67"/>
  <c r="W28" i="67"/>
  <c r="AC28" i="67"/>
  <c r="H29" i="67"/>
  <c r="D12" i="67" s="1"/>
  <c r="D24" i="63" s="1"/>
  <c r="AB28" i="67"/>
  <c r="AA28" i="67"/>
  <c r="AF28" i="67"/>
  <c r="Z28" i="67"/>
  <c r="AG28" i="67"/>
  <c r="K30" i="66"/>
  <c r="K48" i="66"/>
  <c r="Y29" i="67" l="1"/>
  <c r="D12" i="66"/>
  <c r="D25" i="63" s="1"/>
  <c r="AD29" i="67"/>
  <c r="X29" i="67"/>
  <c r="AE29" i="67"/>
  <c r="Z29" i="67"/>
  <c r="AA29" i="67"/>
  <c r="AC29" i="67"/>
  <c r="AB29" i="67"/>
  <c r="AG29" i="67"/>
  <c r="W29" i="67"/>
  <c r="AF29" i="67"/>
  <c r="D11" i="19"/>
  <c r="K18" i="60"/>
  <c r="K19" i="60"/>
  <c r="K20" i="60"/>
  <c r="K21" i="60"/>
  <c r="K22" i="60"/>
  <c r="K23" i="60"/>
  <c r="K24" i="60"/>
  <c r="K25" i="60"/>
  <c r="K26" i="60"/>
  <c r="K27" i="60"/>
  <c r="K28" i="60"/>
  <c r="K29" i="60"/>
  <c r="K30" i="60"/>
  <c r="K31" i="60"/>
  <c r="K32" i="60"/>
  <c r="K33" i="60"/>
  <c r="K34" i="60"/>
  <c r="K35" i="60"/>
  <c r="K36" i="60"/>
  <c r="K37" i="60"/>
  <c r="K38" i="60"/>
  <c r="K17" i="60"/>
  <c r="D11" i="60" l="1"/>
  <c r="D29" i="64"/>
  <c r="D10" i="60"/>
  <c r="D10" i="19"/>
  <c r="W17" i="60" l="1"/>
  <c r="U17" i="60"/>
  <c r="S17" i="60"/>
  <c r="P17" i="60"/>
  <c r="M17" i="60"/>
  <c r="H18" i="60"/>
  <c r="H19" i="60"/>
  <c r="H20" i="60"/>
  <c r="H21" i="60"/>
  <c r="H22" i="60"/>
  <c r="H23" i="60"/>
  <c r="H24" i="60"/>
  <c r="H25" i="60"/>
  <c r="H26" i="60"/>
  <c r="H27" i="60"/>
  <c r="H28" i="60"/>
  <c r="H29" i="60"/>
  <c r="H30" i="60"/>
  <c r="H31" i="60"/>
  <c r="H32" i="60"/>
  <c r="H33" i="60"/>
  <c r="H34" i="60"/>
  <c r="H35" i="60"/>
  <c r="H36" i="60"/>
  <c r="H37" i="60"/>
  <c r="H38" i="60"/>
  <c r="H17" i="60"/>
  <c r="J20" i="19"/>
  <c r="F21" i="19"/>
  <c r="J21" i="19" s="1"/>
  <c r="F22" i="19"/>
  <c r="J22" i="19" s="1"/>
  <c r="F23" i="19"/>
  <c r="J23" i="19" s="1"/>
  <c r="F24" i="19"/>
  <c r="J24" i="19" s="1"/>
  <c r="F25" i="19"/>
  <c r="J25" i="19" s="1"/>
  <c r="F26" i="19"/>
  <c r="J26" i="19" s="1"/>
  <c r="F27" i="19"/>
  <c r="J27" i="19" s="1"/>
  <c r="F28" i="19"/>
  <c r="J28" i="19" s="1"/>
  <c r="F29" i="19"/>
  <c r="J29" i="19" s="1"/>
  <c r="F30" i="19"/>
  <c r="J30" i="19" s="1"/>
  <c r="F31" i="19"/>
  <c r="J31" i="19" s="1"/>
  <c r="F32" i="19"/>
  <c r="J32" i="19" s="1"/>
  <c r="F33" i="19"/>
  <c r="J33" i="19" s="1"/>
  <c r="F34" i="19"/>
  <c r="J34" i="19" s="1"/>
  <c r="F35" i="19"/>
  <c r="J35" i="19" s="1"/>
  <c r="F36" i="19"/>
  <c r="J36" i="19" s="1"/>
  <c r="F37" i="19"/>
  <c r="J37" i="19" s="1"/>
  <c r="F38" i="19"/>
  <c r="J38" i="19" s="1"/>
  <c r="F39" i="19"/>
  <c r="J39" i="19" s="1"/>
  <c r="F40" i="19"/>
  <c r="J40" i="19" s="1"/>
  <c r="J19" i="19"/>
  <c r="W18" i="60"/>
  <c r="W19" i="60"/>
  <c r="W20" i="60"/>
  <c r="W21" i="60"/>
  <c r="W22" i="60"/>
  <c r="W23" i="60"/>
  <c r="W24" i="60"/>
  <c r="W25" i="60"/>
  <c r="W26" i="60"/>
  <c r="W27" i="60"/>
  <c r="W28" i="60"/>
  <c r="W29" i="60"/>
  <c r="W30" i="60"/>
  <c r="W31" i="60"/>
  <c r="W32" i="60"/>
  <c r="W33" i="60"/>
  <c r="W34" i="60"/>
  <c r="W35" i="60"/>
  <c r="W36" i="60"/>
  <c r="W37" i="60"/>
  <c r="W38" i="60"/>
  <c r="S18" i="60"/>
  <c r="S19" i="60"/>
  <c r="S20" i="60"/>
  <c r="S21" i="60"/>
  <c r="S22" i="60"/>
  <c r="S23" i="60"/>
  <c r="S24" i="60"/>
  <c r="S25" i="60"/>
  <c r="S26" i="60"/>
  <c r="S27" i="60"/>
  <c r="S28" i="60"/>
  <c r="S29" i="60"/>
  <c r="S30" i="60"/>
  <c r="S31" i="60"/>
  <c r="S32" i="60"/>
  <c r="S33" i="60"/>
  <c r="S34" i="60"/>
  <c r="S35" i="60"/>
  <c r="S36" i="60"/>
  <c r="S37" i="60"/>
  <c r="S38" i="60"/>
  <c r="AH39" i="19" l="1"/>
  <c r="AB39" i="19"/>
  <c r="AI39" i="19"/>
  <c r="AJ39" i="19"/>
  <c r="AC39" i="19"/>
  <c r="AK39" i="19"/>
  <c r="AD39" i="19"/>
  <c r="AF39" i="19"/>
  <c r="AE39" i="19"/>
  <c r="AG39" i="19"/>
  <c r="AA39" i="19"/>
  <c r="AB32" i="19"/>
  <c r="AJ32" i="19"/>
  <c r="AC32" i="19"/>
  <c r="AK32" i="19"/>
  <c r="AA32" i="19"/>
  <c r="AE32" i="19"/>
  <c r="AF32" i="19"/>
  <c r="AH32" i="19"/>
  <c r="AG32" i="19"/>
  <c r="AI32" i="19"/>
  <c r="AD32" i="19"/>
  <c r="AE22" i="19"/>
  <c r="AG22" i="19"/>
  <c r="AF22" i="19"/>
  <c r="AH22" i="19"/>
  <c r="AA22" i="19"/>
  <c r="AK22" i="19"/>
  <c r="AI22" i="19"/>
  <c r="AC22" i="19"/>
  <c r="AB22" i="19"/>
  <c r="AJ22" i="19"/>
  <c r="AD22" i="19"/>
  <c r="AB40" i="19"/>
  <c r="AJ40" i="19"/>
  <c r="AC40" i="19"/>
  <c r="AK40" i="19"/>
  <c r="AA40" i="19"/>
  <c r="AD40" i="19"/>
  <c r="AE40" i="19"/>
  <c r="AF40" i="19"/>
  <c r="AG40" i="19"/>
  <c r="AH40" i="19"/>
  <c r="AI40" i="19"/>
  <c r="AG23" i="19"/>
  <c r="AH23" i="19"/>
  <c r="AA23" i="19"/>
  <c r="AB23" i="19"/>
  <c r="AJ23" i="19"/>
  <c r="AE23" i="19"/>
  <c r="AC23" i="19"/>
  <c r="AK23" i="19"/>
  <c r="AD23" i="19"/>
  <c r="AF23" i="19"/>
  <c r="AI23" i="19"/>
  <c r="AC29" i="19"/>
  <c r="AK29" i="19"/>
  <c r="AE29" i="19"/>
  <c r="AD29" i="19"/>
  <c r="AF29" i="19"/>
  <c r="AG29" i="19"/>
  <c r="AA29" i="19"/>
  <c r="AI29" i="19"/>
  <c r="AH29" i="19"/>
  <c r="AB29" i="19"/>
  <c r="AJ29" i="19"/>
  <c r="AG35" i="19"/>
  <c r="AH35" i="19"/>
  <c r="AI35" i="19"/>
  <c r="AB35" i="19"/>
  <c r="AJ35" i="19"/>
  <c r="AA35" i="19"/>
  <c r="AC35" i="19"/>
  <c r="AE35" i="19"/>
  <c r="AD35" i="19"/>
  <c r="AF35" i="19"/>
  <c r="AK35" i="19"/>
  <c r="AG27" i="19"/>
  <c r="AI27" i="19"/>
  <c r="AH27" i="19"/>
  <c r="AB27" i="19"/>
  <c r="AJ27" i="19"/>
  <c r="AC27" i="19"/>
  <c r="AK27" i="19"/>
  <c r="AE27" i="19"/>
  <c r="AA27" i="19"/>
  <c r="AD27" i="19"/>
  <c r="AF27" i="19"/>
  <c r="AI24" i="19"/>
  <c r="AC24" i="19"/>
  <c r="AB24" i="19"/>
  <c r="AJ24" i="19"/>
  <c r="AA24" i="19"/>
  <c r="AK24" i="19"/>
  <c r="AD24" i="19"/>
  <c r="AE24" i="19"/>
  <c r="AG24" i="19"/>
  <c r="AF24" i="19"/>
  <c r="AH24" i="19"/>
  <c r="AF38" i="19"/>
  <c r="AG38" i="19"/>
  <c r="AI38" i="19"/>
  <c r="AA38" i="19"/>
  <c r="AB38" i="19"/>
  <c r="AJ38" i="19"/>
  <c r="AC38" i="19"/>
  <c r="AK38" i="19"/>
  <c r="AD38" i="19"/>
  <c r="AE38" i="19"/>
  <c r="AH38" i="19"/>
  <c r="AC37" i="19"/>
  <c r="AD37" i="19"/>
  <c r="AE37" i="19"/>
  <c r="AF37" i="19"/>
  <c r="AK37" i="19"/>
  <c r="AI37" i="19"/>
  <c r="AG37" i="19"/>
  <c r="AA37" i="19"/>
  <c r="AH37" i="19"/>
  <c r="AB37" i="19"/>
  <c r="AJ37" i="19"/>
  <c r="AB36" i="19"/>
  <c r="AJ36" i="19"/>
  <c r="AD36" i="19"/>
  <c r="AC36" i="19"/>
  <c r="AK36" i="19"/>
  <c r="AE36" i="19"/>
  <c r="AF36" i="19"/>
  <c r="AG36" i="19"/>
  <c r="AA36" i="19"/>
  <c r="AH36" i="19"/>
  <c r="AI36" i="19"/>
  <c r="AF34" i="19"/>
  <c r="AH34" i="19"/>
  <c r="AG34" i="19"/>
  <c r="AI34" i="19"/>
  <c r="AD34" i="19"/>
  <c r="AB34" i="19"/>
  <c r="AJ34" i="19"/>
  <c r="AC34" i="19"/>
  <c r="AK34" i="19"/>
  <c r="AE34" i="19"/>
  <c r="AA34" i="19"/>
  <c r="AE26" i="19"/>
  <c r="AF26" i="19"/>
  <c r="AG26" i="19"/>
  <c r="AH26" i="19"/>
  <c r="AC26" i="19"/>
  <c r="AI26" i="19"/>
  <c r="AK26" i="19"/>
  <c r="AB26" i="19"/>
  <c r="AJ26" i="19"/>
  <c r="AD26" i="19"/>
  <c r="AA26" i="19"/>
  <c r="AH31" i="19"/>
  <c r="AB31" i="19"/>
  <c r="AA31" i="19"/>
  <c r="AI31" i="19"/>
  <c r="AJ31" i="19"/>
  <c r="AC31" i="19"/>
  <c r="AK31" i="19"/>
  <c r="AD31" i="19"/>
  <c r="AE31" i="19"/>
  <c r="AF31" i="19"/>
  <c r="AG31" i="19"/>
  <c r="AF30" i="19"/>
  <c r="AG30" i="19"/>
  <c r="AI30" i="19"/>
  <c r="AA30" i="19"/>
  <c r="AD30" i="19"/>
  <c r="AB30" i="19"/>
  <c r="AJ30" i="19"/>
  <c r="AC30" i="19"/>
  <c r="AK30" i="19"/>
  <c r="AE30" i="19"/>
  <c r="AH30" i="19"/>
  <c r="AC21" i="19"/>
  <c r="AK21" i="19"/>
  <c r="AD21" i="19"/>
  <c r="AE21" i="19"/>
  <c r="AF21" i="19"/>
  <c r="AG21" i="19"/>
  <c r="AA21" i="19"/>
  <c r="AI21" i="19"/>
  <c r="AH21" i="19"/>
  <c r="AB21" i="19"/>
  <c r="AJ21" i="19"/>
  <c r="AI28" i="19"/>
  <c r="AB28" i="19"/>
  <c r="AJ28" i="19"/>
  <c r="AC28" i="19"/>
  <c r="AD28" i="19"/>
  <c r="AG28" i="19"/>
  <c r="AE28" i="19"/>
  <c r="AF28" i="19"/>
  <c r="AA28" i="19"/>
  <c r="AH28" i="19"/>
  <c r="AK28" i="19"/>
  <c r="AD33" i="19"/>
  <c r="AA33" i="19"/>
  <c r="AE33" i="19"/>
  <c r="AF33" i="19"/>
  <c r="AG33" i="19"/>
  <c r="AJ33" i="19"/>
  <c r="AH33" i="19"/>
  <c r="AI33" i="19"/>
  <c r="AB33" i="19"/>
  <c r="AC33" i="19"/>
  <c r="AK33" i="19"/>
  <c r="AC25" i="19"/>
  <c r="AK25" i="19"/>
  <c r="AA25" i="19"/>
  <c r="AD25" i="19"/>
  <c r="AF25" i="19"/>
  <c r="AI25" i="19"/>
  <c r="AG25" i="19"/>
  <c r="AH25" i="19"/>
  <c r="AB25" i="19"/>
  <c r="AJ25" i="19"/>
  <c r="AE25" i="19"/>
  <c r="X17" i="60"/>
  <c r="AG20" i="19"/>
  <c r="AH20" i="19"/>
  <c r="AA20" i="19"/>
  <c r="AI20" i="19"/>
  <c r="AJ20" i="19"/>
  <c r="AD20" i="19"/>
  <c r="AB20" i="19"/>
  <c r="AC20" i="19"/>
  <c r="AE20" i="19"/>
  <c r="AK20" i="19"/>
  <c r="AF20" i="19"/>
  <c r="AF19" i="19"/>
  <c r="AH19" i="19"/>
  <c r="AI19" i="19"/>
  <c r="AG19" i="19"/>
  <c r="AJ19" i="19"/>
  <c r="AA19" i="19"/>
  <c r="AD19" i="19"/>
  <c r="AE19" i="19"/>
  <c r="AB19" i="19"/>
  <c r="AK19" i="19"/>
  <c r="AC19" i="19"/>
  <c r="J41" i="19"/>
  <c r="D12" i="19" s="1"/>
  <c r="H39" i="60"/>
  <c r="S39" i="60"/>
  <c r="W39" i="60"/>
  <c r="AC41" i="19" l="1"/>
  <c r="AK41" i="19"/>
  <c r="AE41" i="19"/>
  <c r="AI41" i="19"/>
  <c r="AH41" i="19"/>
  <c r="AG41" i="19"/>
  <c r="AB41" i="19"/>
  <c r="AD41" i="19"/>
  <c r="AJ41" i="19"/>
  <c r="AF41" i="19"/>
  <c r="AA41" i="19"/>
  <c r="C29" i="30"/>
  <c r="E41" i="19" l="1"/>
  <c r="D41" i="19"/>
  <c r="F41" i="19" l="1"/>
  <c r="D22" i="63" s="1"/>
  <c r="U18" i="60"/>
  <c r="U19" i="60"/>
  <c r="U20" i="60"/>
  <c r="U21" i="60"/>
  <c r="U22" i="60"/>
  <c r="U23" i="60"/>
  <c r="U24" i="60"/>
  <c r="U25" i="60"/>
  <c r="U26" i="60"/>
  <c r="U27" i="60"/>
  <c r="U28" i="60"/>
  <c r="U29" i="60"/>
  <c r="U30" i="60"/>
  <c r="U31" i="60"/>
  <c r="U32" i="60"/>
  <c r="U33" i="60"/>
  <c r="U34" i="60"/>
  <c r="U35" i="60"/>
  <c r="U36" i="60"/>
  <c r="U37" i="60"/>
  <c r="U38" i="60"/>
  <c r="P18" i="60"/>
  <c r="P19" i="60"/>
  <c r="P20" i="60"/>
  <c r="P21" i="60"/>
  <c r="P22" i="60"/>
  <c r="P23" i="60"/>
  <c r="P24" i="60"/>
  <c r="P25" i="60"/>
  <c r="P26" i="60"/>
  <c r="P27" i="60"/>
  <c r="P28" i="60"/>
  <c r="P29" i="60"/>
  <c r="P30" i="60"/>
  <c r="P31" i="60"/>
  <c r="P32" i="60"/>
  <c r="P33" i="60"/>
  <c r="P34" i="60"/>
  <c r="P35" i="60"/>
  <c r="P36" i="60"/>
  <c r="P37" i="60"/>
  <c r="P38" i="60"/>
  <c r="M18" i="60"/>
  <c r="M19" i="60"/>
  <c r="M20" i="60"/>
  <c r="M21" i="60"/>
  <c r="M22" i="60"/>
  <c r="M23" i="60"/>
  <c r="M24" i="60"/>
  <c r="M25" i="60"/>
  <c r="M26" i="60"/>
  <c r="M27" i="60"/>
  <c r="M28" i="60"/>
  <c r="M29" i="60"/>
  <c r="M30" i="60"/>
  <c r="M31" i="60"/>
  <c r="M32" i="60"/>
  <c r="M33" i="60"/>
  <c r="M34" i="60"/>
  <c r="M35" i="60"/>
  <c r="M36" i="60"/>
  <c r="M37" i="60"/>
  <c r="M38" i="60"/>
  <c r="X36" i="60" l="1"/>
  <c r="X35" i="60"/>
  <c r="X27" i="60"/>
  <c r="X19" i="60"/>
  <c r="X38" i="60"/>
  <c r="P39" i="60"/>
  <c r="X23" i="60"/>
  <c r="X30" i="60"/>
  <c r="X31" i="60"/>
  <c r="X28" i="60"/>
  <c r="X34" i="60"/>
  <c r="X26" i="60"/>
  <c r="X18" i="60"/>
  <c r="X32" i="60"/>
  <c r="X22" i="60"/>
  <c r="X24" i="60"/>
  <c r="X20" i="60"/>
  <c r="K39" i="60"/>
  <c r="X37" i="60"/>
  <c r="X29" i="60"/>
  <c r="X25" i="60"/>
  <c r="X21" i="60"/>
  <c r="M39" i="60"/>
  <c r="U39" i="60"/>
  <c r="X33" i="60"/>
  <c r="O20" i="19"/>
  <c r="O21" i="19"/>
  <c r="O22" i="19"/>
  <c r="O23" i="19"/>
  <c r="O24" i="19"/>
  <c r="O25" i="19"/>
  <c r="O26" i="19"/>
  <c r="O27" i="19"/>
  <c r="O28" i="19"/>
  <c r="O29" i="19"/>
  <c r="O30" i="19"/>
  <c r="O31" i="19"/>
  <c r="O32" i="19"/>
  <c r="O33" i="19"/>
  <c r="O34" i="19"/>
  <c r="O35" i="19"/>
  <c r="O36" i="19"/>
  <c r="O37" i="19"/>
  <c r="O38" i="19"/>
  <c r="O39" i="19"/>
  <c r="O40" i="19"/>
  <c r="X39" i="60" l="1"/>
  <c r="O41" i="19"/>
  <c r="D12" i="60" l="1"/>
  <c r="D26" i="63" l="1"/>
  <c r="C16" i="63" l="1"/>
</calcChain>
</file>

<file path=xl/sharedStrings.xml><?xml version="1.0" encoding="utf-8"?>
<sst xmlns="http://schemas.openxmlformats.org/spreadsheetml/2006/main" count="571" uniqueCount="213">
  <si>
    <t>Introduction to Cost Study</t>
  </si>
  <si>
    <t>Instructions</t>
  </si>
  <si>
    <t>Suggestion for Ease of Use</t>
  </si>
  <si>
    <t xml:space="preserve">To freeze header rows for improved table readability and cell navigation as you scroll: </t>
  </si>
  <si>
    <t xml:space="preserve">1. Find the table that you want to "freeze" so that you can always see the first column and the first row (the row with colorful heading) as you move the left and right on the sheet. </t>
  </si>
  <si>
    <t xml:space="preserve">2.  Select the cell in the first row and the first column of the table as shown by the highlighted cell in the example here. </t>
  </si>
  <si>
    <t>3. Select the view tab, then Freeze Panes as highlighted below:</t>
  </si>
  <si>
    <t>Resource Totals</t>
  </si>
  <si>
    <t>Recipient</t>
  </si>
  <si>
    <t>Reporting Period</t>
  </si>
  <si>
    <t>Total [Cooperative Agreement] Spending Amount</t>
  </si>
  <si>
    <t>Tabs</t>
  </si>
  <si>
    <t>Cost Study Component</t>
  </si>
  <si>
    <t xml:space="preserve">Total </t>
  </si>
  <si>
    <t>Parameters</t>
  </si>
  <si>
    <t>N/A</t>
  </si>
  <si>
    <t>Personnel</t>
  </si>
  <si>
    <t>Contractors and Subcontractors</t>
  </si>
  <si>
    <t>Facilities and Utilities</t>
  </si>
  <si>
    <t>Equipment, Supplies, Materials</t>
  </si>
  <si>
    <t xml:space="preserve">Travel </t>
  </si>
  <si>
    <t>Other Funding Sources</t>
  </si>
  <si>
    <t>Other Costs and Resources</t>
  </si>
  <si>
    <t>1A</t>
  </si>
  <si>
    <t>Yes</t>
  </si>
  <si>
    <t>1B</t>
  </si>
  <si>
    <t>2A</t>
  </si>
  <si>
    <t>2B</t>
  </si>
  <si>
    <t>2C</t>
  </si>
  <si>
    <t>3A</t>
  </si>
  <si>
    <t>3B</t>
  </si>
  <si>
    <t>3C</t>
  </si>
  <si>
    <t>1C</t>
  </si>
  <si>
    <t>1D</t>
  </si>
  <si>
    <t>3D</t>
  </si>
  <si>
    <t>Personnel Costs</t>
  </si>
  <si>
    <t>Recipient:</t>
  </si>
  <si>
    <t>Reporting Period:</t>
  </si>
  <si>
    <t>Total Personnel Costs:</t>
  </si>
  <si>
    <t>List names of all staff positions (insert extra rows if there is not enough space to list all staff positions)</t>
  </si>
  <si>
    <t>Job Title
(Write-In)</t>
  </si>
  <si>
    <t xml:space="preserve">Full-Time Employee (FTE),  Part-Time Employee (PTE), In-Kind or Volunteer Contribution 
(Dropdown)
</t>
  </si>
  <si>
    <t>Actual monthly salary for job title 
(Write-in)</t>
  </si>
  <si>
    <t>Average monthly benefits for job title 
(Write-in)</t>
  </si>
  <si>
    <t>Total Personnel Costs (Monthly)</t>
  </si>
  <si>
    <t>Start date of job position (month and year) during &lt;insert Cooperative Agreement&gt; reporting period (Write-in)</t>
  </si>
  <si>
    <t>Is this a new position for &lt;insert Cooperative Agreement&gt; ? 
(Yes/No)
(Dropdown)</t>
  </si>
  <si>
    <t># months worked on &lt;insert Cooperative Agreement&gt; during reporting period (Dropdown)</t>
  </si>
  <si>
    <t>Total Personnel Costs (Annually)</t>
  </si>
  <si>
    <t># months position has been vacant in last 12 months (Dropdown)</t>
  </si>
  <si>
    <t>Total # years expected to work on &lt;insert Cooperative Agreement&gt; during reporting period (Dropdown)</t>
  </si>
  <si>
    <t>Total # of hours per week allocated to working on &lt;insert Cooperative Agreement&gt; (Write-In)</t>
  </si>
  <si>
    <t>Annual % time dedicated to &lt;insert Cooperative Agreement&gt; 
(Write-In)</t>
  </si>
  <si>
    <t>Avg # hours dedicated to &lt;insert Cooperative Agreement&gt;/wk</t>
  </si>
  <si>
    <t>Total Personnel Costs (Annually) per sub-strategy</t>
  </si>
  <si>
    <t>Program Director</t>
  </si>
  <si>
    <t>FTE</t>
  </si>
  <si>
    <t>No</t>
  </si>
  <si>
    <t>Health System Coordinator</t>
  </si>
  <si>
    <t>TOTAL</t>
  </si>
  <si>
    <t xml:space="preserve">N/A </t>
  </si>
  <si>
    <t>Provide additional information or clarification here:</t>
  </si>
  <si>
    <t>Contractor</t>
  </si>
  <si>
    <t>Sole Source</t>
  </si>
  <si>
    <t>Subcontractor</t>
  </si>
  <si>
    <t>Buildings, Facilities, Utilities</t>
  </si>
  <si>
    <t xml:space="preserve">Total Costs for Buildings &amp; Facilities: </t>
  </si>
  <si>
    <t>Table 1. Building-, Facility-, and Utility-Related Expenditures</t>
  </si>
  <si>
    <t xml:space="preserve">The items below are examples of building/facility related expenditures - please update with additional building/facility expenditures and per each site. </t>
  </si>
  <si>
    <t>Type of Building/Facility Expense</t>
  </si>
  <si>
    <t xml:space="preserve">Annual                            Cost per Unit           </t>
  </si>
  <si>
    <t>Quantity (Annually)</t>
  </si>
  <si>
    <t>Space in Building/Facility  (Sq. ft)</t>
  </si>
  <si>
    <t>% of Space used for Program Activities</t>
  </si>
  <si>
    <t>Total costs (Annual)</t>
  </si>
  <si>
    <t>Sq. Footage used for Program Activities</t>
  </si>
  <si>
    <t>Comments</t>
  </si>
  <si>
    <t>Total Facilities Costs (Annually) per sub-strategy</t>
  </si>
  <si>
    <t>Site 1</t>
  </si>
  <si>
    <t>e.g. Office rental</t>
  </si>
  <si>
    <t xml:space="preserve">e.g. Office phone/internet utilities </t>
  </si>
  <si>
    <t>e.g. Annual maintenance/repair</t>
  </si>
  <si>
    <t>Site 2</t>
  </si>
  <si>
    <t>e.g. Office space</t>
  </si>
  <si>
    <t>NA</t>
  </si>
  <si>
    <t>Birmingham, AL</t>
  </si>
  <si>
    <t>Monthly cost not available, facility space is provided in-kind</t>
  </si>
  <si>
    <t xml:space="preserve">Total Costs for Equipment &amp; Supplies: </t>
  </si>
  <si>
    <t>Table 1. Office Equipment and Non-medical Expenditures</t>
  </si>
  <si>
    <t xml:space="preserve">Office equipment is defined as assets such as computers, printers, copiers, paper, cartridges, etc. The items below are examples of office equipment - please update with office equipment used. </t>
  </si>
  <si>
    <t>Resource/Equipment</t>
  </si>
  <si>
    <t xml:space="preserve">Long-Term Asset?                     (use for &gt;1 year?)                           </t>
  </si>
  <si>
    <t>Site (e.g., Recipient organization, Partner site)</t>
  </si>
  <si>
    <t>Annuity Factor</t>
  </si>
  <si>
    <t>Provide an estimate for the percent of resource/equipment costs associated with each sub-strategy during the reporting period.
Note: If the resource/equipment costs align with multiple sub-strategies, provide the best estimate for each sub-strategy. If the equipment costs align with all sub-strategies equally, divide the total amount equally across each sub-strategy. Use 0% for any sub-strategy that is not applicable for the resource/equipment cost.
(Write-In)</t>
  </si>
  <si>
    <t>Total Equipment/Resource Costs (Annually) per sub-strategy</t>
  </si>
  <si>
    <t>Purchase Price                         (if equipment is long-term)</t>
  </si>
  <si>
    <t>Annual maintenance costs                                               (if equipment is long-term)</t>
  </si>
  <si>
    <t xml:space="preserve">Annual Cost per Unit                   (if equipment is NOT long-term)           </t>
  </si>
  <si>
    <t>e.g. Laptop computer</t>
  </si>
  <si>
    <t>e.g. Desktop computer</t>
  </si>
  <si>
    <t xml:space="preserve">e.g. Ink cartridge </t>
  </si>
  <si>
    <t>e.g. Paper</t>
  </si>
  <si>
    <t>Table 2. Medical Equipment and Health-Related Expenditures</t>
  </si>
  <si>
    <t xml:space="preserve">Medical equipment is defined as devices or tools used in the provisioning of health care services. The items below are examples of medical equipment - please update with key medical equipment used. </t>
  </si>
  <si>
    <r>
      <t xml:space="preserve">Resource/Equipment </t>
    </r>
    <r>
      <rPr>
        <b/>
        <sz val="11"/>
        <color rgb="FF92D050"/>
        <rFont val="Calibri"/>
        <family val="2"/>
      </rPr>
      <t>(For WW, this will include HBSS cost breakdown)</t>
    </r>
  </si>
  <si>
    <t>Total costs (annual)</t>
  </si>
  <si>
    <t>Annual maintenance costs                                                (if equipment is long-term)</t>
  </si>
  <si>
    <t xml:space="preserve">Annual Cost per Unit (if equipment is NOT long-term)           </t>
  </si>
  <si>
    <t>e.g.stethoscope</t>
  </si>
  <si>
    <t>e.g.echocardiogram</t>
  </si>
  <si>
    <t>e.g.electrocardiogram</t>
  </si>
  <si>
    <t>e.g.screening materials</t>
  </si>
  <si>
    <t>e.g.stress test equipment</t>
  </si>
  <si>
    <t xml:space="preserve">e.g.(clinic) blood pressure monitors </t>
  </si>
  <si>
    <t>e.g.(patient) blood pressure cuffs</t>
  </si>
  <si>
    <t>Site2</t>
  </si>
  <si>
    <t>Table 3. In-Kind Contributions</t>
  </si>
  <si>
    <t>Quantity (annual)</t>
  </si>
  <si>
    <t>% of Time in Year item/resource is made available                                   (if applicable)</t>
  </si>
  <si>
    <t>Description of In-Kind Contribution</t>
  </si>
  <si>
    <t>e.g. Transport Vouchers</t>
  </si>
  <si>
    <t>e.g. blood pressure cuffs</t>
  </si>
  <si>
    <t>Travel Costs</t>
  </si>
  <si>
    <t>Total Travel Costs:</t>
  </si>
  <si>
    <t xml:space="preserve">Conference </t>
  </si>
  <si>
    <t xml:space="preserve">Air Travel </t>
  </si>
  <si>
    <t>Lodging</t>
  </si>
  <si>
    <t>Per Diem</t>
  </si>
  <si>
    <t>Other Travel Costs</t>
  </si>
  <si>
    <t>TOTAL TRAVEL COSTS</t>
  </si>
  <si>
    <t>Did travel support any of these sub-strategies?  
(Yes/No) 
(Dropdown)</t>
  </si>
  <si>
    <t>Total Travel Costs per sub-strategy</t>
  </si>
  <si>
    <t>Purpose of travel
(Write-In)</t>
  </si>
  <si>
    <t>Does travel coincide with [complementary Cooperative Agreement] travel?
(Yes/No)
(Dropdown)</t>
  </si>
  <si>
    <t>In-state/ out of state travel?
(Dropdown)</t>
  </si>
  <si>
    <t>Recipient traveled to 
(if applicable)
(Write-In)</t>
  </si>
  <si>
    <t># of [cooperative agreement]-funded staff traveling
(Dropdown)</t>
  </si>
  <si>
    <t>Conference Registration Fees (if applicable)
(Write-In)</t>
  </si>
  <si>
    <t>Total Conference Registration Fees</t>
  </si>
  <si>
    <t>If Driving - Total number of miles
(Write-In)</t>
  </si>
  <si>
    <t>Cost per mile
(Write-In)</t>
  </si>
  <si>
    <t>Total ground travel</t>
  </si>
  <si>
    <t>Cost of airfare (unit cost)
(Write-In)</t>
  </si>
  <si>
    <t>Total Air Travel</t>
  </si>
  <si>
    <t>Hotel cost per night
(Write-In)</t>
  </si>
  <si>
    <t>Number of nights 
(Write-In)</t>
  </si>
  <si>
    <t>Total Lodging</t>
  </si>
  <si>
    <t>Per Diem rate
(Write-In)</t>
  </si>
  <si>
    <t>Number of days
(Write-In)</t>
  </si>
  <si>
    <t>Total Per Diem</t>
  </si>
  <si>
    <t>Unit cost 
(Write-In)</t>
  </si>
  <si>
    <t xml:space="preserve">Total cost
</t>
  </si>
  <si>
    <t>Other travel costs
(Write-In)</t>
  </si>
  <si>
    <t xml:space="preserve">Total other costs </t>
  </si>
  <si>
    <t>Total Additional Funding:</t>
  </si>
  <si>
    <t>Provide an estimate for the percent of Other Funding Sources associated with each sub-strategy during the reporting period.
Note: If the funding sources aligns with multiple sub-strategies, provide the best estimate for each sub-strategy. If the funding sources align with all sub-strategies equally, divide the total amount equally across each sub-strategy. Use 0% for any sub-strategy that is not applicable for the funding source.
(Write-In)</t>
  </si>
  <si>
    <t>Total Amount ($)
(Write-In)</t>
  </si>
  <si>
    <t>List Services/ Programs Supported (i.e. YMCA, Million Hearts, etc.)
(Write-In)</t>
  </si>
  <si>
    <t xml:space="preserve">Total Other Costs &amp; Resources: </t>
  </si>
  <si>
    <t>Provide an estimate for the percent of the Other Cost/Resource associated with each sub-strategy during the reporting period.
Note: If the Other Cost/Resource aligns with multiple sub-strategies, provide the best estimate for each sub-strategy. If the Other Cost/Resource aligns with all sub-strategies equally, divide the total amount equally across each sub-strategy. Use 0% for any sub-strategy that is not applicable for the Other Cost/Resource.
(Write-In)</t>
  </si>
  <si>
    <t>List of Other Cost/Resource
(Write-In)</t>
  </si>
  <si>
    <t>Other Cost/Resource Description (Write-in)</t>
  </si>
  <si>
    <t>Parameters Tab</t>
  </si>
  <si>
    <t>Development (0%)</t>
  </si>
  <si>
    <t>Start-up (25%)</t>
  </si>
  <si>
    <t>Growth (50%)</t>
  </si>
  <si>
    <t>Expansion (75%)</t>
  </si>
  <si>
    <t>Maintenance (100%)</t>
  </si>
  <si>
    <t>Personnel Tab</t>
  </si>
  <si>
    <t>PTE</t>
  </si>
  <si>
    <t>In-kind</t>
  </si>
  <si>
    <t>Volunteer</t>
  </si>
  <si>
    <t>Consultants and Subcontractors Tab</t>
  </si>
  <si>
    <t>Consultant</t>
  </si>
  <si>
    <t>Competed</t>
  </si>
  <si>
    <t>Grantee</t>
  </si>
  <si>
    <t>Other partner</t>
  </si>
  <si>
    <t>Travel Tab</t>
  </si>
  <si>
    <t>In</t>
  </si>
  <si>
    <t>Out</t>
  </si>
  <si>
    <t>4. Check that it worked by scrolling left to right, then up and down in the table. The first row and the first column should now always visible as you scroll.</t>
  </si>
  <si>
    <t xml:space="preserve">Car Travel </t>
  </si>
  <si>
    <t>INSTRUCTION: FILL COLUMNS HIGHLIGHTED GREEN BELOW BASED ON WHETHER EQUIPMENT IS LONG-TERM:</t>
  </si>
  <si>
    <t>Name of City/Town, State (fill only if facility cost is not available)</t>
  </si>
  <si>
    <r>
      <t xml:space="preserve">Below is a summary of the program activities for &lt;sub-strategies the partner supports&gt; during &lt;Program Year 1/Program Year 2&gt;. Please refer back to this list as you review and input data throughout this tool. Please adjust the descriptions if needed to capture additional detail important to understand the implementation costs and resources reported. </t>
    </r>
    <r>
      <rPr>
        <b/>
        <i/>
        <sz val="11"/>
        <color theme="1"/>
        <rFont val="Calibri"/>
        <family val="2"/>
      </rPr>
      <t>[Note the following list of sub-strategies will be updated and tailored for each partner]</t>
    </r>
  </si>
  <si>
    <r>
      <rPr>
        <b/>
        <sz val="10"/>
        <color theme="1"/>
        <rFont val="Calibri"/>
        <family val="2"/>
      </rPr>
      <t>&lt;Substrategy&gt; :</t>
    </r>
    <r>
      <rPr>
        <sz val="10"/>
        <color theme="1"/>
        <rFont val="Calibri"/>
        <family val="2"/>
      </rPr>
      <t xml:space="preserve"> &lt;Summary of partner activities that support the sub-strategy&gt;</t>
    </r>
  </si>
  <si>
    <t>Key Program Activities</t>
  </si>
  <si>
    <t>[Cooperative Agreement:  Partner Resource Use and Cost Inventory Tool</t>
  </si>
  <si>
    <t>[Cooperative Agreement]: Partner Resource Use and Cost Inventory Tool</t>
  </si>
  <si>
    <t>Partner Organization</t>
  </si>
  <si>
    <t>Partner Organization:</t>
  </si>
  <si>
    <r>
      <t xml:space="preserve">Instructions: </t>
    </r>
    <r>
      <rPr>
        <sz val="12"/>
        <rFont val="Calibri"/>
        <family val="2"/>
        <scheme val="minor"/>
      </rPr>
      <t xml:space="preserve">Partner Organization, Recipient, Reporting Period, Total Personnel Costs, and items in yellow will automatically be populated due to the Excel formula within each cell. </t>
    </r>
    <r>
      <rPr>
        <b/>
        <sz val="12"/>
        <rFont val="Calibri"/>
        <family val="2"/>
        <scheme val="minor"/>
      </rPr>
      <t xml:space="preserve">
</t>
    </r>
    <r>
      <rPr>
        <sz val="12"/>
        <rFont val="Calibri"/>
        <family val="2"/>
        <scheme val="minor"/>
      </rPr>
      <t xml:space="preserve">
Please fill out the information in the table by listing the job titles for those working on the &lt;insert Cooperative Agreement&gt; within Column B, starting in row 18. Insert extra rows if there is not enough space to list all staff positions. Please list the actual monthly salary of the specific individual that holds that current position. Please identify the percent of time allocated for work on the &lt;insert Cooperative Agreement&gt; sub-strategies. If staff do not have benefits (i.e. are temporary) please write 0 for their benefits. Use the box below the table to provide additional information or clarification of personnel costs/categories not accounted for in the table.</t>
    </r>
  </si>
  <si>
    <t>Site (e.g., Partner organization or site locations)</t>
  </si>
  <si>
    <r>
      <rPr>
        <b/>
        <sz val="12"/>
        <color rgb="FF000000"/>
        <rFont val="Calibri"/>
        <family val="2"/>
        <scheme val="minor"/>
      </rPr>
      <t xml:space="preserve">Instructions: </t>
    </r>
    <r>
      <rPr>
        <sz val="12"/>
        <color rgb="FF000000"/>
        <rFont val="Calibri"/>
        <family val="2"/>
        <scheme val="minor"/>
      </rPr>
      <t>Partner Organization, Recipient, Reporting Period, Total Costs and items in yellow will automatically be populated due to the Excel formula within each cell. 
Examples of office and facility-related expenditures are provided in Table 1 (starting at row 19). In the column for Space in Building/Facility, please provide overall square footage if available. If annual cost per unit of building/facility expenditure is not available, please provide the name of city/town the site is located so that the evaluation team can estimate value of space/utility by using the commercial rates within a given area. Please add additional items to Table 1 as needed.</t>
    </r>
  </si>
  <si>
    <t>Provide an estimate for the percent of resource/equipment costs associated with &lt;sub-strategy partner supports&gt; during the reporting period.
Note: If the resource/equipment costs align with multiple sub-strategies, provide the best estimate for each sub-strategy. If the equipment costs align with all sub-strategies equally, divide the total amount equally across each sub-strategy. Use 0% for any sub-strategy that is not applicable for the resource/equipment cost.
(Write-In)</t>
  </si>
  <si>
    <r>
      <rPr>
        <b/>
        <sz val="12"/>
        <color rgb="FF000000"/>
        <rFont val="Calibri"/>
        <family val="2"/>
      </rPr>
      <t>Instructions:</t>
    </r>
    <r>
      <rPr>
        <sz val="12"/>
        <color rgb="FF000000"/>
        <rFont val="Calibri"/>
        <family val="2"/>
      </rPr>
      <t xml:space="preserve"> Partner Organization, Recipient, Reporting Period, and Total Costs and items in yellow will automatically be populated due to the Excel formula within each cell. 
Please fill out Tables 1-3 below. For Table 1 (starting at row 21), some office equipment and non-medical items are provided for guidance; for Table 2 (starting at row 37), some medical equipment and health-related items are provided; and for Table 3 (starting at row 55), some in-kind contribution items are provided. If the equipment is a long-term asset (has a useful life greater than one year), please provide additional information on acquisition of asset and estimated years of useful life to facilitate calculations of depreciation. Fill in columns colored green based on whether the asset is long-term or short-term. Please add additional items to Tables 1-3 as needed. </t>
    </r>
  </si>
  <si>
    <r>
      <t>Instructions:</t>
    </r>
    <r>
      <rPr>
        <b/>
        <sz val="12"/>
        <rFont val="Calibri"/>
        <family val="2"/>
        <scheme val="minor"/>
      </rPr>
      <t xml:space="preserve"> </t>
    </r>
    <r>
      <rPr>
        <sz val="12"/>
        <rFont val="Calibri"/>
        <family val="2"/>
        <scheme val="minor"/>
      </rPr>
      <t>Partner Organization, Recipient, Reporting Period, and Total Costs and items in yellow will automatically be populated due to the Excel formula within each cell. 
 Please fill out the following table for &lt;insert Cooperative Agreement&gt;-related travel only. Travel for &lt;insert Cooperative Agreement&gt; may include, but is not limited to: conferences where the attendee is attending/presenting for &lt;insert Cooperative Agreement&gt;; site visits; meetings with sites, other partners, etc.  For columns Y to AI please indicate whether the travel supported any of the &lt;insert Cooperative Agreement&gt; sub-strategies.</t>
    </r>
  </si>
  <si>
    <r>
      <t xml:space="preserve">List of Other Funding Source(s) 
</t>
    </r>
    <r>
      <rPr>
        <b/>
        <sz val="10"/>
        <color theme="0"/>
        <rFont val="Calibri"/>
        <family val="2"/>
        <scheme val="minor"/>
      </rPr>
      <t>(State budget, other CDC program, other Federal program, Other in-kind, other funding)</t>
    </r>
    <r>
      <rPr>
        <b/>
        <sz val="11"/>
        <color theme="0"/>
        <rFont val="Calibri"/>
        <family val="2"/>
        <scheme val="minor"/>
      </rPr>
      <t xml:space="preserve">
(Write-In)</t>
    </r>
  </si>
  <si>
    <t xml:space="preserve">  [Cooperative Agreement]: Partner Resource Use and Cost Inventory Tool</t>
  </si>
  <si>
    <t>&lt;Only the columns associated with the sub-strategy the partner supports will be included in the tool. Any strategies that are not applicable to the partner will be deleted&gt;</t>
  </si>
  <si>
    <r>
      <t xml:space="preserve">Based on the average hours dedicated to &lt;insert Cooperative Agreement&gt; (in Column O), what is the estimated percent of time allocated to each sub-strategy over the course of the reporting period.
</t>
    </r>
    <r>
      <rPr>
        <sz val="11"/>
        <color theme="0"/>
        <rFont val="Calibri"/>
        <family val="2"/>
        <scheme val="minor"/>
      </rPr>
      <t>Note: If the staff member's time is allocated across multiple sub-strategies, provide the best estimate for each sub-strategy. If the staff member's time is allocated equally across multiple sub-strategies, divide their total time equally across each sub-strategy  they worked on. Use 0% for any sub-strategy the staff member did not work on during the reporting period. 
(Write-In)</t>
    </r>
  </si>
  <si>
    <t>Provide an estimate for the percent of facilities/utilities costs associated with activities for &lt;sub-strategy partner supports&gt; during the reporting period.
Note: If the site costs align with multiple sub-strategies, provide the best estimate for each sub-strategy. If the site costs align with all sub-strategies equally, divide the total amount equally across each sub-strategy. Use 0% for any sub-strategy that is not applicable for the facility/utility cost. 
(Write-In)</t>
  </si>
  <si>
    <t>e.g. Office water/electricity utilities</t>
  </si>
  <si>
    <t>Total Years of Useful Life                                   (if equipment is long-term)</t>
  </si>
  <si>
    <t>Other Ground Transportation</t>
  </si>
  <si>
    <r>
      <t>Instructions:</t>
    </r>
    <r>
      <rPr>
        <sz val="12"/>
        <rFont val="Calibri"/>
        <family val="2"/>
        <scheme val="minor"/>
      </rPr>
      <t xml:space="preserve"> Partner Organization, Recipient, Reporting Period, and Total Costs and Totals in yellow will automatically be populated due to the Excel formula within each cell. 
For the other funding sources table, please identify any in-kind funding or other funding sources that support the implementation of &lt;insert Cooperative Agreement and sub-strategy partner supports&gt; activities.</t>
    </r>
  </si>
  <si>
    <r>
      <t>Instructions:</t>
    </r>
    <r>
      <rPr>
        <sz val="12"/>
        <rFont val="Calibri"/>
        <family val="2"/>
        <scheme val="minor"/>
      </rPr>
      <t xml:space="preserve"> Partner Organization, Recipient, Reporting Period and Totals in yellow will automatically be populated due to the Excel formula within each cell. 
Please fill out the information below by first identifying other costs and resources used for &lt;insert Cooperative Agreement&gt; implementation that have not been categorized or reported in other tabs of this tool. After identifying the cost or resource, briefly describe the cost/resource, associated dollar amounts, and use columns E-O to select the sub-strategies associated with the reported cost/resource. </t>
    </r>
  </si>
  <si>
    <r>
      <t xml:space="preserve">Each of the corresponding worksheets have their own specific instructions. Note that boxes shaded in </t>
    </r>
    <r>
      <rPr>
        <b/>
        <sz val="11"/>
        <rFont val="Arial"/>
        <family val="2"/>
      </rPr>
      <t xml:space="preserve">yellow </t>
    </r>
    <r>
      <rPr>
        <sz val="11"/>
        <rFont val="Arial"/>
        <family val="2"/>
      </rPr>
      <t>do not need to be filled out by the respondent as these cells will automatically populate based on the Excel formula within these cells. Some information has been pre-populated with examples and with data based on documents from the &lt;insert Cooperative Agreement&gt; recipient that you partner with to implement activiites. Please review and adjust any data that is incorrect for your organization.</t>
    </r>
  </si>
  <si>
    <r>
      <rPr>
        <b/>
        <u/>
        <sz val="12"/>
        <rFont val="Calibri"/>
        <family val="2"/>
        <scheme val="minor"/>
      </rPr>
      <t>Instructions</t>
    </r>
    <r>
      <rPr>
        <b/>
        <sz val="12"/>
        <rFont val="Calibri"/>
        <family val="2"/>
        <scheme val="minor"/>
      </rPr>
      <t>:</t>
    </r>
    <r>
      <rPr>
        <sz val="12"/>
        <rFont val="Calibri"/>
        <family val="2"/>
        <scheme val="minor"/>
      </rPr>
      <t xml:space="preserve"> Partner Organization, Recipient, Reporting Period, and Cost Study Component information on this page has been pre-populated. Items in yellow (Totals) will automatically be populated due to the Excel formula within each cell. Totals will update as you complete the tool.</t>
    </r>
    <r>
      <rPr>
        <b/>
        <sz val="12"/>
        <rFont val="Calibri"/>
        <family val="2"/>
        <scheme val="minor"/>
      </rPr>
      <t xml:space="preserve"> There is no need to fill out any of the information listed on this page.</t>
    </r>
  </si>
  <si>
    <t>Form Approved
OMB No. 0920-XXXX
Exp. Date xx/xx/20xx</t>
  </si>
  <si>
    <t>Note: Public reporting burden of this collection of information is estimated to average 2.5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(0920-24XXX)</t>
  </si>
  <si>
    <r>
      <t>Thank you for taking the time to participate in the &lt;insert Cooperative Agreement&gt; Resource Use and Cost Inventory Tool. We are conducting a program cost analysis, which estimates the overall costs of implementing the program. You will spend approximately 2.5 hours completing the tool, including time to retrieve information you may need to fill the form.  You will have until {cost tool close date} to submit your response. 
Your participation in this program cost analysis is completely voluntary.</t>
    </r>
    <r>
      <rPr>
        <b/>
        <sz val="11"/>
        <rFont val="Arial"/>
        <family val="2"/>
      </rPr>
      <t xml:space="preserve"> </t>
    </r>
    <r>
      <rPr>
        <sz val="11"/>
        <rFont val="Arial"/>
        <family val="2"/>
      </rPr>
      <t xml:space="preserve">Your are not required to provide any data that is sensitive or proprietary for your organization. All data are optional; if there are any cost or resource data that your organization cannot provide, please leave the cell blank. Your participation will not in any way impact the funding or technical assistance you receive from &lt;insert Recipient and Cooperative Agreement the partner supports&gt;. If you have any questions about the study or the tool, please contact the </t>
    </r>
    <r>
      <rPr>
        <b/>
        <sz val="11"/>
        <rFont val="Arial"/>
        <family val="2"/>
      </rPr>
      <t xml:space="preserve">Comprehensive Evaluation Team,  hdsp_nofo_eval@cdc.gov.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</si>
</sst>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44" formatCode="_(&quot;$&quot;* #,##0.00_);_(&quot;$&quot;* \(#,##0.00\);_(&quot;$&quot;* &quot;-&quot;??_);_(@_)"/>
    <numFmt numFmtId="43" formatCode="_(* #,##0.00_);_(* \(#,##0.00\);_(* &quot;-&quot;??_);_(@_)"/>
    <numFmt numFmtId="164" formatCode="_-* #,##0.00_-;\-* #,##0.00_-;_-* &quot;-&quot;??_-;_-@_-"/>
    <numFmt numFmtId="165" formatCode="\ #,##0.00\ ;\-#,##0.00\ ;&quot; -&quot;#\ ;@\ "/>
    <numFmt numFmtId="166" formatCode="_-* #,##0_-;\-* #,##0_-;_-* &quot;-&quot;??_-;_-@_-"/>
    <numFmt numFmtId="167" formatCode="_-* #,##0.00_₴_-;\-* #,##0.00_₴_-;_-* &quot;-&quot;??_₴_-;_-@_-"/>
    <numFmt numFmtId="168" formatCode="_-&quot;$&quot;* #,##0.00_-;\-&quot;$&quot;* #,##0.00_-;_-&quot;$&quot;* &quot;-&quot;??_-;_-@_-"/>
    <numFmt numFmtId="169" formatCode="#,##0.0_);\(#,##0.0\)"/>
    <numFmt numFmtId="170" formatCode="[$-409]mmmm\-yyyy;@"/>
  </numFmts>
  <fonts count="98">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b/>
      <sz val="10"/>
      <name val="Arial Narrow"/>
      <family val="2"/>
    </font>
    <font>
      <sz val="10"/>
      <name val="Arial Narrow"/>
      <family val="2"/>
    </font>
    <font>
      <sz val="8"/>
      <name val="Arial Narrow"/>
      <family val="2"/>
    </font>
    <font>
      <sz val="10"/>
      <color theme="1" tint="0.499984740745262"/>
      <name val="Arial"/>
      <family val="2"/>
    </font>
    <font>
      <b/>
      <sz val="10"/>
      <name val="Arial"/>
      <family val="2"/>
    </font>
    <font>
      <sz val="11"/>
      <color indexed="8"/>
      <name val="Calibri"/>
      <family val="2"/>
    </font>
    <font>
      <u/>
      <sz val="11"/>
      <color indexed="12"/>
      <name val="Calibri"/>
      <family val="2"/>
    </font>
    <font>
      <sz val="10"/>
      <name val="Verdana"/>
      <family val="2"/>
    </font>
    <font>
      <sz val="11"/>
      <color indexed="62"/>
      <name val="Calibri"/>
      <family val="2"/>
    </font>
    <font>
      <b/>
      <sz val="16"/>
      <color theme="0"/>
      <name val="Arial"/>
      <family val="2"/>
    </font>
    <font>
      <sz val="11"/>
      <color indexed="17"/>
      <name val="Calibri"/>
      <family val="2"/>
    </font>
    <font>
      <sz val="11"/>
      <color theme="1"/>
      <name val="Calibri"/>
      <family val="2"/>
      <scheme val="minor"/>
    </font>
    <font>
      <b/>
      <sz val="10"/>
      <color theme="0"/>
      <name val="Arial"/>
      <family val="2"/>
    </font>
    <font>
      <sz val="10"/>
      <color theme="1"/>
      <name val="Calibri"/>
      <family val="2"/>
      <scheme val="minor"/>
    </font>
    <font>
      <b/>
      <sz val="11"/>
      <color theme="0"/>
      <name val="Arial"/>
      <family val="2"/>
      <charset val="1"/>
    </font>
    <font>
      <sz val="11"/>
      <color theme="1"/>
      <name val="Arial"/>
      <family val="2"/>
    </font>
    <font>
      <sz val="11"/>
      <name val="Calibri"/>
      <family val="2"/>
      <scheme val="minor"/>
    </font>
    <font>
      <b/>
      <sz val="22"/>
      <color rgb="FFFFFFFF"/>
      <name val="Verdana"/>
      <family val="2"/>
    </font>
    <font>
      <b/>
      <sz val="11"/>
      <color theme="0"/>
      <name val="Arial"/>
      <family val="2"/>
    </font>
    <font>
      <sz val="11"/>
      <name val="Arial"/>
      <family val="2"/>
    </font>
    <font>
      <b/>
      <i/>
      <sz val="11"/>
      <color theme="1"/>
      <name val="Arial"/>
      <family val="2"/>
    </font>
    <font>
      <b/>
      <sz val="11"/>
      <color indexed="8"/>
      <name val="Arial"/>
      <family val="2"/>
    </font>
    <font>
      <b/>
      <sz val="11"/>
      <name val="Arial"/>
      <family val="2"/>
    </font>
    <font>
      <b/>
      <sz val="20"/>
      <color rgb="FFFFFFFF"/>
      <name val="Calibri"/>
      <family val="2"/>
      <scheme val="minor"/>
    </font>
    <font>
      <u/>
      <sz val="11"/>
      <color theme="10"/>
      <name val="Calibri"/>
      <family val="2"/>
      <scheme val="minor"/>
    </font>
    <font>
      <u/>
      <sz val="11"/>
      <color theme="11"/>
      <name val="Calibri"/>
      <family val="2"/>
      <scheme val="minor"/>
    </font>
    <font>
      <sz val="10"/>
      <color theme="1"/>
      <name val="Times New Roman"/>
      <family val="1"/>
    </font>
    <font>
      <sz val="10"/>
      <color theme="1"/>
      <name val="Arial Narrow"/>
      <family val="2"/>
    </font>
    <font>
      <sz val="11"/>
      <name val="Calibri"/>
      <family val="2"/>
    </font>
    <font>
      <sz val="8"/>
      <name val="Arial"/>
      <family val="2"/>
    </font>
    <font>
      <b/>
      <sz val="11"/>
      <color indexed="8"/>
      <name val="Calibri"/>
      <family val="2"/>
    </font>
    <font>
      <sz val="11"/>
      <color theme="0"/>
      <name val="Calibri"/>
      <family val="2"/>
      <scheme val="minor"/>
    </font>
    <font>
      <sz val="10"/>
      <color theme="4" tint="-0.24994659260841701"/>
      <name val="Arial Narrow"/>
      <family val="2"/>
    </font>
    <font>
      <i/>
      <sz val="11"/>
      <color rgb="FF7F7F7F"/>
      <name val="Calibri"/>
      <family val="2"/>
      <scheme val="minor"/>
    </font>
    <font>
      <i/>
      <sz val="10"/>
      <color rgb="FF0033CC"/>
      <name val="Gill Sans MT"/>
      <family val="2"/>
    </font>
    <font>
      <i/>
      <sz val="10"/>
      <color rgb="FFC00000"/>
      <name val="Arial Narrow"/>
      <family val="2"/>
    </font>
    <font>
      <b/>
      <sz val="10"/>
      <color indexed="9"/>
      <name val="Verdana"/>
      <family val="2"/>
    </font>
    <font>
      <sz val="10"/>
      <name val="Helv"/>
      <charset val="204"/>
    </font>
    <font>
      <sz val="10"/>
      <name val="Arial Cyr"/>
      <charset val="204"/>
    </font>
    <font>
      <sz val="12"/>
      <color theme="1"/>
      <name val="ArialMT"/>
      <family val="2"/>
    </font>
    <font>
      <b/>
      <sz val="11"/>
      <color theme="1"/>
      <name val="Calibri"/>
      <family val="2"/>
      <scheme val="minor"/>
    </font>
    <font>
      <b/>
      <sz val="12"/>
      <color theme="1"/>
      <name val="Arial"/>
      <family val="2"/>
    </font>
    <font>
      <b/>
      <sz val="10"/>
      <color theme="0"/>
      <name val="Calibri"/>
      <family val="2"/>
      <scheme val="minor"/>
    </font>
    <font>
      <sz val="11"/>
      <color theme="1"/>
      <name val="Calibri"/>
      <family val="2"/>
    </font>
    <font>
      <b/>
      <i/>
      <sz val="11"/>
      <color theme="1"/>
      <name val="Calibri"/>
      <family val="2"/>
    </font>
    <font>
      <sz val="10"/>
      <color theme="1"/>
      <name val="Calibri"/>
      <family val="2"/>
    </font>
    <font>
      <b/>
      <sz val="10"/>
      <color theme="1"/>
      <name val="Calibri"/>
      <family val="2"/>
    </font>
    <font>
      <b/>
      <sz val="16"/>
      <color theme="0"/>
      <name val="Calibri"/>
      <family val="2"/>
    </font>
    <font>
      <b/>
      <sz val="11"/>
      <name val="Calibri"/>
      <family val="2"/>
    </font>
    <font>
      <b/>
      <sz val="11"/>
      <color theme="0"/>
      <name val="Calibri"/>
      <family val="2"/>
    </font>
    <font>
      <b/>
      <sz val="11"/>
      <color theme="0"/>
      <name val="Calibri"/>
      <family val="2"/>
      <scheme val="minor"/>
    </font>
    <font>
      <b/>
      <sz val="12"/>
      <color theme="1"/>
      <name val="Calibri"/>
      <family val="2"/>
    </font>
    <font>
      <sz val="10"/>
      <name val="Calibri"/>
      <family val="2"/>
    </font>
    <font>
      <b/>
      <sz val="11"/>
      <color theme="1"/>
      <name val="Calibri"/>
      <family val="2"/>
    </font>
    <font>
      <b/>
      <sz val="22"/>
      <color rgb="FFFFFFFF"/>
      <name val="Calibri"/>
      <family val="2"/>
    </font>
    <font>
      <b/>
      <u/>
      <sz val="14"/>
      <color theme="1"/>
      <name val="Calibri"/>
      <family val="2"/>
    </font>
    <font>
      <b/>
      <sz val="14"/>
      <color theme="1"/>
      <name val="Calibri"/>
      <family val="2"/>
    </font>
    <font>
      <sz val="11"/>
      <name val="Arial Narrow"/>
      <family val="2"/>
    </font>
    <font>
      <i/>
      <sz val="11"/>
      <color indexed="8"/>
      <name val="Calibri"/>
      <family val="2"/>
    </font>
    <font>
      <i/>
      <sz val="11"/>
      <color rgb="FF000000"/>
      <name val="Calibri"/>
      <family val="2"/>
    </font>
    <font>
      <b/>
      <sz val="22"/>
      <color rgb="FFFFFFFF"/>
      <name val="Calibri"/>
      <family val="2"/>
      <scheme val="minor"/>
    </font>
    <font>
      <sz val="10"/>
      <name val="Calibri"/>
      <family val="2"/>
      <scheme val="minor"/>
    </font>
    <font>
      <sz val="10"/>
      <color theme="1" tint="0.499984740745262"/>
      <name val="Calibri"/>
      <family val="2"/>
      <scheme val="minor"/>
    </font>
    <font>
      <b/>
      <sz val="16"/>
      <color theme="0"/>
      <name val="Calibri"/>
      <family val="2"/>
      <scheme val="minor"/>
    </font>
    <font>
      <b/>
      <sz val="16"/>
      <color theme="1"/>
      <name val="Calibri"/>
      <family val="2"/>
      <scheme val="minor"/>
    </font>
    <font>
      <b/>
      <u/>
      <sz val="12"/>
      <name val="Calibri"/>
      <family val="2"/>
      <scheme val="minor"/>
    </font>
    <font>
      <sz val="12"/>
      <name val="Calibri"/>
      <family val="2"/>
      <scheme val="minor"/>
    </font>
    <font>
      <b/>
      <sz val="12"/>
      <name val="Calibri"/>
      <family val="2"/>
      <scheme val="minor"/>
    </font>
    <font>
      <b/>
      <sz val="12"/>
      <color theme="1"/>
      <name val="Calibri"/>
      <family val="2"/>
      <scheme val="minor"/>
    </font>
    <font>
      <sz val="14"/>
      <color rgb="FFFF0000"/>
      <name val="Calibri"/>
      <family val="2"/>
      <scheme val="minor"/>
    </font>
    <font>
      <b/>
      <i/>
      <sz val="11"/>
      <color theme="1"/>
      <name val="Calibri"/>
      <family val="2"/>
      <scheme val="minor"/>
    </font>
    <font>
      <b/>
      <i/>
      <sz val="11"/>
      <color indexed="8"/>
      <name val="Calibri"/>
      <family val="2"/>
      <scheme val="minor"/>
    </font>
    <font>
      <b/>
      <sz val="11"/>
      <color indexed="8"/>
      <name val="Calibri"/>
      <family val="2"/>
      <scheme val="minor"/>
    </font>
    <font>
      <b/>
      <sz val="11"/>
      <name val="Calibri"/>
      <family val="2"/>
      <scheme val="minor"/>
    </font>
    <font>
      <i/>
      <sz val="11"/>
      <color indexed="8"/>
      <name val="Calibri"/>
      <family val="2"/>
      <scheme val="minor"/>
    </font>
    <font>
      <b/>
      <sz val="10"/>
      <name val="Calibri"/>
      <family val="2"/>
      <scheme val="minor"/>
    </font>
    <font>
      <sz val="11"/>
      <color indexed="8"/>
      <name val="Calibri"/>
      <family val="2"/>
      <scheme val="minor"/>
    </font>
    <font>
      <i/>
      <sz val="11"/>
      <name val="Calibri"/>
      <family val="2"/>
      <scheme val="minor"/>
    </font>
    <font>
      <b/>
      <u/>
      <sz val="14"/>
      <name val="Calibri"/>
      <family val="2"/>
      <scheme val="minor"/>
    </font>
    <font>
      <b/>
      <u/>
      <sz val="14"/>
      <color theme="1"/>
      <name val="Calibri"/>
      <family val="2"/>
      <scheme val="minor"/>
    </font>
    <font>
      <b/>
      <sz val="14"/>
      <color theme="1"/>
      <name val="Calibri"/>
      <family val="2"/>
      <scheme val="minor"/>
    </font>
    <font>
      <sz val="12"/>
      <color rgb="FF000000"/>
      <name val="Calibri"/>
      <family val="2"/>
      <scheme val="minor"/>
    </font>
    <font>
      <sz val="12"/>
      <color rgb="FF000000"/>
      <name val="Calibri"/>
      <family val="2"/>
    </font>
    <font>
      <b/>
      <sz val="12"/>
      <color rgb="FF000000"/>
      <name val="Calibri"/>
      <family val="2"/>
    </font>
    <font>
      <b/>
      <sz val="12"/>
      <color rgb="FF000000"/>
      <name val="Calibri"/>
      <family val="2"/>
      <scheme val="minor"/>
    </font>
    <font>
      <b/>
      <sz val="12"/>
      <color theme="0"/>
      <name val="Calibri"/>
      <family val="2"/>
      <scheme val="minor"/>
    </font>
    <font>
      <sz val="10"/>
      <color rgb="FFFF0000"/>
      <name val="Calibri"/>
      <family val="2"/>
      <scheme val="minor"/>
    </font>
    <font>
      <sz val="11"/>
      <color indexed="62"/>
      <name val="Calibri"/>
      <family val="2"/>
      <scheme val="minor"/>
    </font>
    <font>
      <b/>
      <sz val="11"/>
      <color indexed="62"/>
      <name val="Calibri"/>
      <family val="2"/>
      <scheme val="minor"/>
    </font>
    <font>
      <b/>
      <sz val="11"/>
      <color rgb="FF92D050"/>
      <name val="Calibri"/>
      <family val="2"/>
    </font>
    <font>
      <sz val="11"/>
      <color rgb="FFFF0000"/>
      <name val="Calibri"/>
      <family val="2"/>
      <scheme val="minor"/>
    </font>
    <font>
      <u/>
      <sz val="12"/>
      <name val="Calibri"/>
      <family val="2"/>
      <scheme val="minor"/>
    </font>
    <font>
      <i/>
      <sz val="11"/>
      <name val="Arial"/>
      <family val="2"/>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7"/>
        <bgColor indexed="51"/>
      </patternFill>
    </fill>
    <fill>
      <patternFill patternType="solid">
        <fgColor indexed="26"/>
        <bgColor indexed="49"/>
      </patternFill>
    </fill>
    <fill>
      <patternFill patternType="solid">
        <fgColor rgb="FF843C0C"/>
        <bgColor indexed="64"/>
      </patternFill>
    </fill>
    <fill>
      <patternFill patternType="solid">
        <fgColor indexed="42"/>
        <bgColor indexed="34"/>
      </patternFill>
    </fill>
    <fill>
      <patternFill patternType="solid">
        <fgColor theme="8" tint="0.79998168889431442"/>
        <bgColor indexed="64"/>
      </patternFill>
    </fill>
    <fill>
      <patternFill patternType="solid">
        <fgColor rgb="FF4066B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5"/>
      </patternFill>
    </fill>
    <fill>
      <patternFill patternType="solid">
        <fgColor theme="9"/>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BB5A7"/>
        <bgColor indexed="64"/>
      </patternFill>
    </fill>
    <fill>
      <patternFill patternType="solid">
        <fgColor theme="4" tint="-0.499984740745262"/>
        <bgColor indexed="64"/>
      </patternFill>
    </fill>
    <fill>
      <patternFill patternType="solid">
        <fgColor rgb="FFFFFFCC"/>
        <bgColor indexed="64"/>
      </patternFill>
    </fill>
    <fill>
      <patternFill patternType="solid">
        <fgColor theme="5" tint="0.59996337778862885"/>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8A0000"/>
        <bgColor indexed="64"/>
      </patternFill>
    </fill>
    <fill>
      <patternFill patternType="solid">
        <fgColor rgb="FFFFFF00"/>
        <bgColor indexed="64"/>
      </patternFill>
    </fill>
    <fill>
      <patternFill patternType="solid">
        <fgColor theme="5"/>
        <bgColor indexed="64"/>
      </patternFill>
    </fill>
    <fill>
      <patternFill patternType="solid">
        <fgColor rgb="FFED7D31"/>
        <bgColor indexed="64"/>
      </patternFill>
    </fill>
  </fills>
  <borders count="39">
    <border>
      <left/>
      <right/>
      <top/>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thin">
        <color indexed="22"/>
      </bottom>
      <diagonal/>
    </border>
    <border>
      <left/>
      <right/>
      <top/>
      <bottom style="thin">
        <color auto="1"/>
      </bottom>
      <diagonal/>
    </border>
    <border>
      <left style="thin">
        <color auto="1"/>
      </left>
      <right/>
      <top/>
      <bottom style="thin">
        <color auto="1"/>
      </bottom>
      <diagonal/>
    </border>
    <border>
      <left style="thin">
        <color theme="4"/>
      </left>
      <right/>
      <top style="thin">
        <color theme="4"/>
      </top>
      <bottom style="thin">
        <color theme="4"/>
      </bottom>
      <diagonal/>
    </border>
    <border>
      <left/>
      <right/>
      <top style="thin">
        <color theme="4"/>
      </top>
      <bottom style="thin">
        <color theme="4"/>
      </bottom>
      <diagonal/>
    </border>
    <border>
      <left style="thin">
        <color auto="1"/>
      </left>
      <right style="thin">
        <color auto="1"/>
      </right>
      <top/>
      <bottom style="thin">
        <color auto="1"/>
      </bottom>
      <diagonal/>
    </border>
    <border>
      <left/>
      <right style="thin">
        <color theme="4"/>
      </right>
      <top style="thin">
        <color theme="4"/>
      </top>
      <bottom style="thin">
        <color theme="4"/>
      </bottom>
      <diagonal/>
    </border>
    <border>
      <left style="thin">
        <color indexed="54"/>
      </left>
      <right style="thin">
        <color indexed="54"/>
      </right>
      <top style="thin">
        <color indexed="54"/>
      </top>
      <bottom style="thin">
        <color indexed="54"/>
      </bottom>
      <diagonal/>
    </border>
    <border>
      <left style="thin">
        <color indexed="22"/>
      </left>
      <right style="thin">
        <color indexed="22"/>
      </right>
      <top style="thin">
        <color indexed="22"/>
      </top>
      <bottom style="thin">
        <color indexed="22"/>
      </bottom>
      <diagonal/>
    </border>
    <border>
      <left/>
      <right/>
      <top style="thin">
        <color theme="0" tint="-0.34998626667073579"/>
      </top>
      <bottom style="thin">
        <color theme="0" tint="-0.34998626667073579"/>
      </bottom>
      <diagonal/>
    </border>
    <border>
      <left/>
      <right/>
      <top style="thin">
        <color theme="1" tint="0.34998626667073579"/>
      </top>
      <bottom style="thin">
        <color theme="1" tint="0.34998626667073579"/>
      </bottom>
      <diagonal/>
    </border>
    <border>
      <left style="thin">
        <color theme="0" tint="-4.9989318521683403E-2"/>
      </left>
      <right style="thin">
        <color theme="0" tint="-4.9989318521683403E-2"/>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dotted">
        <color rgb="FFC00000"/>
      </left>
      <right style="dotted">
        <color rgb="FFC00000"/>
      </right>
      <top style="dotted">
        <color rgb="FFC00000"/>
      </top>
      <bottom style="dotted">
        <color rgb="FFC00000"/>
      </bottom>
      <diagonal/>
    </border>
    <border>
      <left/>
      <right/>
      <top style="medium">
        <color auto="1"/>
      </top>
      <bottom style="medium">
        <color auto="1"/>
      </bottom>
      <diagonal/>
    </border>
    <border>
      <left/>
      <right/>
      <top style="thin">
        <color theme="0" tint="-0.24994659260841701"/>
      </top>
      <bottom style="thin">
        <color theme="0" tint="-0.24994659260841701"/>
      </bottom>
      <diagonal/>
    </border>
    <border>
      <left style="thin">
        <color theme="5" tint="0.79998168889431442"/>
      </left>
      <right style="thin">
        <color theme="5" tint="0.79998168889431442"/>
      </right>
      <top style="thin">
        <color theme="0" tint="-0.24994659260841701"/>
      </top>
      <bottom style="thin">
        <color theme="0" tint="-0.2499465926084170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right/>
      <top style="thin">
        <color theme="4"/>
      </top>
      <bottom/>
      <diagonal/>
    </border>
    <border>
      <left style="thick">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thin">
        <color auto="1"/>
      </right>
      <top style="thin">
        <color indexed="64"/>
      </top>
      <bottom/>
      <diagonal/>
    </border>
    <border>
      <left/>
      <right style="thin">
        <color auto="1"/>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19">
    <xf numFmtId="0" fontId="0" fillId="0" borderId="0"/>
    <xf numFmtId="0" fontId="4" fillId="0" borderId="0"/>
    <xf numFmtId="0" fontId="7" fillId="0" borderId="0"/>
    <xf numFmtId="0" fontId="10" fillId="0" borderId="0"/>
    <xf numFmtId="0" fontId="11" fillId="0" borderId="0"/>
    <xf numFmtId="0" fontId="13" fillId="4" borderId="1"/>
    <xf numFmtId="0" fontId="10" fillId="5" borderId="2"/>
    <xf numFmtId="9" fontId="10" fillId="0" borderId="0"/>
    <xf numFmtId="0" fontId="15" fillId="7" borderId="0"/>
    <xf numFmtId="165" fontId="10" fillId="0" borderId="0"/>
    <xf numFmtId="0" fontId="12" fillId="0" borderId="0"/>
    <xf numFmtId="44" fontId="16"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16"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6"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3" fillId="4" borderId="9"/>
    <xf numFmtId="0" fontId="10" fillId="5" borderId="1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6" fillId="0" borderId="0"/>
    <xf numFmtId="0" fontId="16"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 fillId="0" borderId="0"/>
    <xf numFmtId="0" fontId="16" fillId="12" borderId="0" applyNumberFormat="0" applyBorder="0" applyAlignment="0" applyProtection="0"/>
    <xf numFmtId="0" fontId="36" fillId="13" borderId="0" applyNumberFormat="0" applyBorder="0" applyAlignment="0" applyProtection="0"/>
    <xf numFmtId="0" fontId="37" fillId="14" borderId="11">
      <alignment horizontal="right" vertical="center"/>
    </xf>
    <xf numFmtId="44" fontId="4" fillId="0" borderId="0" applyFont="0" applyFill="0" applyBorder="0" applyAlignment="0" applyProtection="0"/>
    <xf numFmtId="0" fontId="6" fillId="14" borderId="12">
      <alignment horizontal="right" vertical="center"/>
    </xf>
    <xf numFmtId="0" fontId="5" fillId="15" borderId="11" applyNumberFormat="0">
      <alignment horizontal="left" vertical="center"/>
    </xf>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 fillId="15" borderId="13" applyNumberFormat="0" applyFont="0" applyAlignment="0"/>
    <xf numFmtId="0" fontId="4" fillId="8" borderId="14" applyNumberFormat="0" applyAlignment="0"/>
    <xf numFmtId="0" fontId="40" fillId="14" borderId="11">
      <alignment horizontal="left" vertical="center"/>
    </xf>
    <xf numFmtId="0" fontId="40" fillId="16" borderId="15">
      <alignment horizontal="left" vertical="center"/>
    </xf>
    <xf numFmtId="0" fontId="41" fillId="17" borderId="16" applyNumberFormat="0">
      <alignment horizontal="center" vertical="center"/>
    </xf>
    <xf numFmtId="0" fontId="41" fillId="17" borderId="16">
      <alignment horizontal="left" vertical="center"/>
    </xf>
    <xf numFmtId="0" fontId="4" fillId="18" borderId="17" applyNumberFormat="0" applyProtection="0"/>
    <xf numFmtId="0" fontId="4" fillId="10" borderId="17" applyNumberFormat="0" applyFont="0" applyProtection="0"/>
    <xf numFmtId="0" fontId="4" fillId="19" borderId="18" applyNumberFormat="0" applyFont="0" applyProtection="0"/>
    <xf numFmtId="0" fontId="4" fillId="0" borderId="0"/>
    <xf numFmtId="0" fontId="42" fillId="0" borderId="0"/>
    <xf numFmtId="0" fontId="4" fillId="0" borderId="0"/>
    <xf numFmtId="167" fontId="16" fillId="0" borderId="0" applyFont="0" applyFill="0" applyBorder="0" applyAlignment="0" applyProtection="0"/>
    <xf numFmtId="0" fontId="43" fillId="0" borderId="0"/>
    <xf numFmtId="0" fontId="4" fillId="0" borderId="0"/>
    <xf numFmtId="0" fontId="34" fillId="0" borderId="0"/>
    <xf numFmtId="0" fontId="43"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44" fillId="0" borderId="0"/>
    <xf numFmtId="168" fontId="44" fillId="0" borderId="0" applyFont="0" applyFill="0" applyBorder="0" applyAlignment="0" applyProtection="0"/>
    <xf numFmtId="0" fontId="4"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 fillId="0" borderId="0"/>
    <xf numFmtId="164" fontId="2" fillId="0" borderId="0" applyFont="0" applyFill="0" applyBorder="0" applyAlignment="0" applyProtection="0"/>
    <xf numFmtId="164" fontId="16" fillId="0" borderId="0" applyFont="0" applyFill="0" applyBorder="0" applyAlignment="0" applyProtection="0"/>
    <xf numFmtId="0" fontId="4" fillId="0" borderId="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 fillId="0" borderId="0"/>
    <xf numFmtId="164" fontId="1" fillId="0" borderId="0" applyFont="0" applyFill="0" applyBorder="0" applyAlignment="0" applyProtection="0"/>
    <xf numFmtId="0" fontId="13" fillId="4" borderId="9"/>
    <xf numFmtId="0" fontId="10" fillId="5" borderId="1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9" fontId="16" fillId="0" borderId="0" applyFont="0" applyFill="0" applyBorder="0" applyAlignment="0" applyProtection="0"/>
    <xf numFmtId="9" fontId="16" fillId="0" borderId="0" applyFont="0" applyFill="0" applyBorder="0" applyAlignment="0" applyProtection="0"/>
  </cellStyleXfs>
  <cellXfs count="363">
    <xf numFmtId="0" fontId="0" fillId="0" borderId="0" xfId="0"/>
    <xf numFmtId="0" fontId="4" fillId="0" borderId="0" xfId="1"/>
    <xf numFmtId="0" fontId="4" fillId="0" borderId="0" xfId="1" applyAlignment="1">
      <alignment wrapText="1"/>
    </xf>
    <xf numFmtId="0" fontId="8" fillId="0" borderId="0" xfId="1" applyFont="1"/>
    <xf numFmtId="0" fontId="6" fillId="0" borderId="0" xfId="1" applyFont="1" applyAlignment="1">
      <alignment wrapText="1"/>
    </xf>
    <xf numFmtId="0" fontId="6" fillId="0" borderId="0" xfId="1" applyFont="1"/>
    <xf numFmtId="0" fontId="6" fillId="0" borderId="0" xfId="1" applyFont="1" applyAlignment="1">
      <alignment horizontal="center"/>
    </xf>
    <xf numFmtId="0" fontId="18" fillId="3" borderId="0" xfId="0" applyFont="1" applyFill="1"/>
    <xf numFmtId="0" fontId="4" fillId="0" borderId="0" xfId="1" applyAlignment="1">
      <alignment horizontal="center" vertical="center"/>
    </xf>
    <xf numFmtId="0" fontId="20" fillId="3" borderId="0" xfId="0" applyFont="1" applyFill="1"/>
    <xf numFmtId="0" fontId="18" fillId="0" borderId="0" xfId="0" applyFont="1"/>
    <xf numFmtId="0" fontId="21" fillId="0" borderId="0" xfId="1" applyFont="1"/>
    <xf numFmtId="0" fontId="24" fillId="0" borderId="0" xfId="1" applyFont="1" applyAlignment="1">
      <alignment wrapText="1"/>
    </xf>
    <xf numFmtId="0" fontId="25" fillId="3" borderId="0" xfId="0" applyFont="1" applyFill="1"/>
    <xf numFmtId="0" fontId="0" fillId="3" borderId="0" xfId="0" applyFill="1"/>
    <xf numFmtId="0" fontId="21" fillId="0" borderId="0" xfId="1" applyFont="1" applyAlignment="1">
      <alignment horizontal="left"/>
    </xf>
    <xf numFmtId="0" fontId="16" fillId="3" borderId="0" xfId="0" applyFont="1" applyFill="1"/>
    <xf numFmtId="0" fontId="21" fillId="0" borderId="0" xfId="1" applyFont="1" applyAlignment="1">
      <alignment horizontal="left" wrapText="1"/>
    </xf>
    <xf numFmtId="0" fontId="21" fillId="0" borderId="0" xfId="1" applyFont="1" applyAlignment="1">
      <alignment wrapText="1"/>
    </xf>
    <xf numFmtId="0" fontId="24" fillId="0" borderId="0" xfId="0" applyFont="1" applyAlignment="1">
      <alignment horizontal="left" vertical="center" wrapText="1"/>
    </xf>
    <xf numFmtId="0" fontId="32" fillId="0" borderId="0" xfId="0" applyFont="1" applyAlignment="1">
      <alignment vertical="center" wrapText="1"/>
    </xf>
    <xf numFmtId="0" fontId="31" fillId="0" borderId="0" xfId="0" applyFont="1" applyAlignment="1">
      <alignment vertical="center" wrapText="1"/>
    </xf>
    <xf numFmtId="0" fontId="33" fillId="0" borderId="0" xfId="1" applyFont="1"/>
    <xf numFmtId="0" fontId="28" fillId="6" borderId="0" xfId="1" applyFont="1" applyFill="1"/>
    <xf numFmtId="0" fontId="22" fillId="6" borderId="0" xfId="1" applyFont="1" applyFill="1"/>
    <xf numFmtId="0" fontId="4" fillId="20" borderId="0" xfId="1" applyFill="1"/>
    <xf numFmtId="0" fontId="18" fillId="20" borderId="0" xfId="0" applyFont="1" applyFill="1"/>
    <xf numFmtId="0" fontId="28" fillId="23" borderId="0" xfId="1" applyFont="1" applyFill="1"/>
    <xf numFmtId="0" fontId="22" fillId="23" borderId="0" xfId="1" applyFont="1" applyFill="1"/>
    <xf numFmtId="0" fontId="45" fillId="0" borderId="0" xfId="0" applyFont="1"/>
    <xf numFmtId="166" fontId="46" fillId="3" borderId="0" xfId="0" applyNumberFormat="1" applyFont="1" applyFill="1" applyAlignment="1">
      <alignment horizontal="right" vertical="center" wrapText="1"/>
    </xf>
    <xf numFmtId="0" fontId="33" fillId="0" borderId="0" xfId="1" applyFont="1" applyAlignment="1">
      <alignment horizontal="left"/>
    </xf>
    <xf numFmtId="0" fontId="48" fillId="3" borderId="0" xfId="0" applyFont="1" applyFill="1"/>
    <xf numFmtId="0" fontId="33" fillId="0" borderId="0" xfId="1" applyFont="1" applyAlignment="1">
      <alignment wrapText="1"/>
    </xf>
    <xf numFmtId="0" fontId="54" fillId="0" borderId="0" xfId="0" applyFont="1" applyAlignment="1">
      <alignment horizontal="center" vertical="center"/>
    </xf>
    <xf numFmtId="0" fontId="6" fillId="0" borderId="0" xfId="1" applyFont="1" applyAlignment="1">
      <alignment horizontal="center"/>
    </xf>
    <xf numFmtId="166" fontId="56" fillId="3" borderId="0" xfId="0" applyNumberFormat="1" applyFont="1" applyFill="1" applyAlignment="1">
      <alignment horizontal="right" vertical="center"/>
    </xf>
    <xf numFmtId="0" fontId="57" fillId="0" borderId="0" xfId="1" applyFont="1"/>
    <xf numFmtId="166" fontId="56" fillId="3" borderId="0" xfId="0" applyNumberFormat="1" applyFont="1" applyFill="1" applyAlignment="1">
      <alignment horizontal="center" vertical="center"/>
    </xf>
    <xf numFmtId="166" fontId="56" fillId="3" borderId="0" xfId="0" applyNumberFormat="1" applyFont="1" applyFill="1" applyAlignment="1">
      <alignment vertical="center"/>
    </xf>
    <xf numFmtId="166" fontId="58" fillId="3" borderId="0" xfId="0" applyNumberFormat="1" applyFont="1" applyFill="1" applyAlignment="1">
      <alignment vertical="center"/>
    </xf>
    <xf numFmtId="0" fontId="19" fillId="23" borderId="28" xfId="0" applyFont="1" applyFill="1" applyBorder="1" applyAlignment="1">
      <alignment horizontal="center" vertical="center" wrapText="1"/>
    </xf>
    <xf numFmtId="0" fontId="23" fillId="23" borderId="28" xfId="0" applyFont="1" applyFill="1" applyBorder="1" applyAlignment="1">
      <alignment horizontal="center" vertical="center" wrapText="1"/>
    </xf>
    <xf numFmtId="1" fontId="10" fillId="0" borderId="28" xfId="14" applyNumberFormat="1" applyFont="1" applyFill="1" applyBorder="1" applyAlignment="1">
      <alignment horizontal="center" vertical="center"/>
    </xf>
    <xf numFmtId="2" fontId="10" fillId="24" borderId="28" xfId="0" applyNumberFormat="1" applyFont="1" applyFill="1" applyBorder="1" applyAlignment="1">
      <alignment horizontal="center" vertical="center"/>
    </xf>
    <xf numFmtId="1" fontId="10" fillId="0" borderId="28" xfId="0" applyNumberFormat="1" applyFont="1" applyBorder="1" applyAlignment="1">
      <alignment vertical="center" wrapText="1"/>
    </xf>
    <xf numFmtId="0" fontId="59" fillId="23" borderId="0" xfId="1" applyFont="1" applyFill="1" applyAlignment="1">
      <alignment wrapText="1"/>
    </xf>
    <xf numFmtId="0" fontId="59" fillId="23" borderId="0" xfId="1" applyFont="1" applyFill="1" applyAlignment="1">
      <alignment horizontal="center"/>
    </xf>
    <xf numFmtId="0" fontId="59" fillId="23" borderId="0" xfId="1" applyFont="1" applyFill="1"/>
    <xf numFmtId="0" fontId="57" fillId="20" borderId="0" xfId="1" applyFont="1" applyFill="1" applyAlignment="1">
      <alignment wrapText="1"/>
    </xf>
    <xf numFmtId="0" fontId="57" fillId="20" borderId="0" xfId="1" applyFont="1" applyFill="1" applyAlignment="1">
      <alignment horizontal="center"/>
    </xf>
    <xf numFmtId="0" fontId="57" fillId="20" borderId="0" xfId="1" applyFont="1" applyFill="1"/>
    <xf numFmtId="0" fontId="57" fillId="0" borderId="0" xfId="1" applyFont="1" applyAlignment="1">
      <alignment wrapText="1"/>
    </xf>
    <xf numFmtId="0" fontId="57" fillId="0" borderId="0" xfId="1" applyFont="1" applyAlignment="1">
      <alignment horizontal="center"/>
    </xf>
    <xf numFmtId="166" fontId="56" fillId="3" borderId="0" xfId="0" applyNumberFormat="1" applyFont="1" applyFill="1" applyAlignment="1">
      <alignment horizontal="right" vertical="center" wrapText="1"/>
    </xf>
    <xf numFmtId="0" fontId="61" fillId="0" borderId="0" xfId="0" applyFont="1" applyAlignment="1">
      <alignment vertical="center" wrapText="1"/>
    </xf>
    <xf numFmtId="0" fontId="10" fillId="0" borderId="28" xfId="0" applyFont="1" applyBorder="1" applyAlignment="1">
      <alignment horizontal="center" vertical="center"/>
    </xf>
    <xf numFmtId="0" fontId="4" fillId="0" borderId="28" xfId="1" applyBorder="1" applyAlignment="1">
      <alignment horizontal="center" vertical="center"/>
    </xf>
    <xf numFmtId="0" fontId="24" fillId="0" borderId="29" xfId="0" applyFont="1" applyBorder="1" applyAlignment="1">
      <alignment horizontal="center" vertical="center" wrapText="1"/>
    </xf>
    <xf numFmtId="44" fontId="10" fillId="0" borderId="28" xfId="14" applyNumberFormat="1" applyFont="1" applyFill="1" applyBorder="1" applyAlignment="1">
      <alignment horizontal="center" vertical="center"/>
    </xf>
    <xf numFmtId="1" fontId="10" fillId="0" borderId="28" xfId="0" applyNumberFormat="1" applyFont="1" applyBorder="1" applyAlignment="1">
      <alignment horizontal="center" vertical="center"/>
    </xf>
    <xf numFmtId="1" fontId="10" fillId="0" borderId="28" xfId="0" applyNumberFormat="1" applyFont="1" applyBorder="1" applyAlignment="1">
      <alignment horizontal="center" vertical="center" wrapText="1"/>
    </xf>
    <xf numFmtId="44" fontId="10" fillId="24" borderId="28" xfId="0" applyNumberFormat="1" applyFont="1" applyFill="1" applyBorder="1" applyAlignment="1">
      <alignment horizontal="center" vertical="center"/>
    </xf>
    <xf numFmtId="1" fontId="10" fillId="0" borderId="30" xfId="0" applyNumberFormat="1" applyFont="1" applyBorder="1" applyAlignment="1">
      <alignment vertical="center" wrapText="1"/>
    </xf>
    <xf numFmtId="1" fontId="10" fillId="2" borderId="28" xfId="0" applyNumberFormat="1" applyFont="1" applyFill="1" applyBorder="1" applyAlignment="1">
      <alignment horizontal="center" vertical="center"/>
    </xf>
    <xf numFmtId="0" fontId="10" fillId="0" borderId="28" xfId="0" applyFont="1" applyBorder="1" applyAlignment="1">
      <alignment vertical="center"/>
    </xf>
    <xf numFmtId="0" fontId="35" fillId="22" borderId="28" xfId="0" applyFont="1" applyFill="1" applyBorder="1" applyAlignment="1">
      <alignment vertical="center"/>
    </xf>
    <xf numFmtId="0" fontId="26" fillId="22" borderId="28" xfId="0" applyFont="1" applyFill="1" applyBorder="1" applyAlignment="1">
      <alignment vertical="center"/>
    </xf>
    <xf numFmtId="0" fontId="62" fillId="0" borderId="0" xfId="1" applyFont="1" applyAlignment="1">
      <alignment horizontal="center"/>
    </xf>
    <xf numFmtId="0" fontId="4" fillId="3" borderId="0" xfId="1" applyFill="1"/>
    <xf numFmtId="0" fontId="4" fillId="0" borderId="28" xfId="1" applyBorder="1"/>
    <xf numFmtId="44" fontId="10" fillId="0" borderId="28" xfId="0" applyNumberFormat="1" applyFont="1" applyBorder="1" applyAlignment="1">
      <alignment vertical="center"/>
    </xf>
    <xf numFmtId="1" fontId="10" fillId="0" borderId="28" xfId="14" applyNumberFormat="1" applyFont="1" applyFill="1" applyBorder="1" applyAlignment="1">
      <alignment horizontal="center" vertical="center" wrapText="1"/>
    </xf>
    <xf numFmtId="44" fontId="35" fillId="24" borderId="30" xfId="0" applyNumberFormat="1" applyFont="1" applyFill="1" applyBorder="1" applyAlignment="1">
      <alignment vertical="center"/>
    </xf>
    <xf numFmtId="0" fontId="60" fillId="0" borderId="0" xfId="0" applyFont="1" applyAlignment="1">
      <alignment horizontal="left" vertical="center"/>
    </xf>
    <xf numFmtId="1" fontId="10" fillId="0" borderId="28" xfId="14" applyNumberFormat="1" applyFont="1" applyBorder="1" applyAlignment="1">
      <alignment horizontal="center" vertical="center"/>
    </xf>
    <xf numFmtId="1" fontId="63" fillId="0" borderId="28" xfId="0" applyNumberFormat="1" applyFont="1" applyBorder="1" applyAlignment="1">
      <alignment horizontal="center" vertical="center"/>
    </xf>
    <xf numFmtId="1" fontId="64" fillId="0" borderId="28" xfId="0" applyNumberFormat="1" applyFont="1" applyBorder="1" applyAlignment="1">
      <alignment horizontal="center" vertical="center" wrapText="1"/>
    </xf>
    <xf numFmtId="1" fontId="63" fillId="2" borderId="28" xfId="0" applyNumberFormat="1" applyFont="1" applyFill="1" applyBorder="1" applyAlignment="1">
      <alignment horizontal="center" vertical="center"/>
    </xf>
    <xf numFmtId="9" fontId="10" fillId="0" borderId="28" xfId="14" applyNumberFormat="1" applyFont="1" applyBorder="1" applyAlignment="1">
      <alignment horizontal="center" vertical="center"/>
    </xf>
    <xf numFmtId="44" fontId="10" fillId="0" borderId="28" xfId="11" applyFont="1" applyBorder="1" applyAlignment="1">
      <alignment horizontal="right" vertical="center"/>
    </xf>
    <xf numFmtId="0" fontId="35" fillId="22" borderId="28" xfId="0" applyFont="1" applyFill="1" applyBorder="1" applyAlignment="1">
      <alignment horizontal="left" vertical="center"/>
    </xf>
    <xf numFmtId="0" fontId="57" fillId="3" borderId="0" xfId="1" applyFont="1" applyFill="1" applyAlignment="1">
      <alignment wrapText="1"/>
    </xf>
    <xf numFmtId="0" fontId="57" fillId="3" borderId="0" xfId="1" applyFont="1" applyFill="1"/>
    <xf numFmtId="0" fontId="57" fillId="3" borderId="0" xfId="1" applyFont="1" applyFill="1" applyAlignment="1">
      <alignment horizontal="center"/>
    </xf>
    <xf numFmtId="0" fontId="4" fillId="3" borderId="0" xfId="1" applyFill="1" applyAlignment="1">
      <alignment horizontal="center" vertical="center"/>
    </xf>
    <xf numFmtId="0" fontId="65" fillId="23" borderId="0" xfId="1" applyFont="1" applyFill="1" applyAlignment="1">
      <alignment wrapText="1"/>
    </xf>
    <xf numFmtId="0" fontId="65" fillId="23" borderId="0" xfId="1" applyFont="1" applyFill="1"/>
    <xf numFmtId="0" fontId="65" fillId="23" borderId="0" xfId="1" applyFont="1" applyFill="1" applyAlignment="1">
      <alignment horizontal="center"/>
    </xf>
    <xf numFmtId="0" fontId="66" fillId="20" borderId="0" xfId="1" applyFont="1" applyFill="1"/>
    <xf numFmtId="0" fontId="66" fillId="20" borderId="0" xfId="1" applyFont="1" applyFill="1" applyAlignment="1">
      <alignment wrapText="1"/>
    </xf>
    <xf numFmtId="0" fontId="66" fillId="20" borderId="0" xfId="1" applyFont="1" applyFill="1" applyAlignment="1">
      <alignment horizontal="center"/>
    </xf>
    <xf numFmtId="0" fontId="67" fillId="20" borderId="0" xfId="1" applyFont="1" applyFill="1"/>
    <xf numFmtId="0" fontId="66" fillId="0" borderId="0" xfId="1" applyFont="1"/>
    <xf numFmtId="0" fontId="66" fillId="0" borderId="0" xfId="1" applyFont="1" applyAlignment="1">
      <alignment wrapText="1"/>
    </xf>
    <xf numFmtId="0" fontId="66" fillId="0" borderId="0" xfId="1" applyFont="1" applyAlignment="1">
      <alignment horizontal="center"/>
    </xf>
    <xf numFmtId="0" fontId="67" fillId="0" borderId="0" xfId="1" applyFont="1"/>
    <xf numFmtId="0" fontId="68" fillId="20" borderId="6" xfId="1" applyFont="1" applyFill="1" applyBorder="1" applyAlignment="1">
      <alignment vertical="center" wrapText="1"/>
    </xf>
    <xf numFmtId="0" fontId="68" fillId="20" borderId="8" xfId="1" applyFont="1" applyFill="1" applyBorder="1" applyAlignment="1">
      <alignment vertical="center" wrapText="1"/>
    </xf>
    <xf numFmtId="0" fontId="69" fillId="21" borderId="0" xfId="1" applyFont="1" applyFill="1" applyAlignment="1">
      <alignment horizontal="center" vertical="center" wrapText="1"/>
    </xf>
    <xf numFmtId="0" fontId="70" fillId="21" borderId="0" xfId="1" applyFont="1" applyFill="1" applyAlignment="1">
      <alignment vertical="center" wrapText="1"/>
    </xf>
    <xf numFmtId="0" fontId="55" fillId="0" borderId="0" xfId="0" applyFont="1" applyAlignment="1">
      <alignment horizontal="center" vertical="center"/>
    </xf>
    <xf numFmtId="166" fontId="73" fillId="3" borderId="0" xfId="0" applyNumberFormat="1" applyFont="1" applyFill="1" applyAlignment="1">
      <alignment horizontal="right" vertical="center"/>
    </xf>
    <xf numFmtId="166" fontId="73" fillId="3" borderId="0" xfId="0" applyNumberFormat="1" applyFont="1" applyFill="1" applyAlignment="1">
      <alignment horizontal="left" vertical="center"/>
    </xf>
    <xf numFmtId="166" fontId="45" fillId="3" borderId="0" xfId="0" applyNumberFormat="1" applyFont="1" applyFill="1" applyAlignment="1">
      <alignment vertical="center"/>
    </xf>
    <xf numFmtId="166" fontId="73" fillId="3" borderId="0" xfId="0" applyNumberFormat="1" applyFont="1" applyFill="1" applyAlignment="1">
      <alignment horizontal="center" vertical="center"/>
    </xf>
    <xf numFmtId="0" fontId="72" fillId="0" borderId="0" xfId="1" applyFont="1" applyAlignment="1">
      <alignment horizontal="right" vertical="center" wrapText="1"/>
    </xf>
    <xf numFmtId="0" fontId="74" fillId="0" borderId="0" xfId="1" applyFont="1" applyAlignment="1">
      <alignment vertical="center" wrapText="1"/>
    </xf>
    <xf numFmtId="0" fontId="74" fillId="0" borderId="0" xfId="1" applyFont="1" applyAlignment="1">
      <alignment horizontal="left" vertical="center" wrapText="1"/>
    </xf>
    <xf numFmtId="0" fontId="75" fillId="3" borderId="0" xfId="0" applyFont="1" applyFill="1"/>
    <xf numFmtId="0" fontId="66" fillId="0" borderId="0" xfId="1" applyFont="1" applyAlignment="1">
      <alignment horizontal="center" vertical="center"/>
    </xf>
    <xf numFmtId="0" fontId="68" fillId="0" borderId="0" xfId="1" applyFont="1" applyAlignment="1">
      <alignment vertical="center" wrapText="1"/>
    </xf>
    <xf numFmtId="0" fontId="45" fillId="0" borderId="0" xfId="0" applyFont="1" applyAlignment="1">
      <alignment vertical="center" wrapText="1"/>
    </xf>
    <xf numFmtId="0" fontId="16"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vertical="center" wrapText="1"/>
    </xf>
    <xf numFmtId="0" fontId="76" fillId="0" borderId="0" xfId="0" applyFont="1" applyAlignment="1">
      <alignment horizontal="center" vertical="center" wrapText="1"/>
    </xf>
    <xf numFmtId="0" fontId="16" fillId="0" borderId="0" xfId="0" applyFont="1" applyAlignment="1">
      <alignment horizontal="right" vertical="center" wrapText="1" indent="1"/>
    </xf>
    <xf numFmtId="44" fontId="16" fillId="24" borderId="21" xfId="0" applyNumberFormat="1" applyFont="1" applyFill="1" applyBorder="1" applyAlignment="1">
      <alignment vertical="center" wrapText="1"/>
    </xf>
    <xf numFmtId="4" fontId="77" fillId="0" borderId="0" xfId="0" applyNumberFormat="1" applyFont="1" applyAlignment="1">
      <alignment horizontal="center" vertical="center" wrapText="1"/>
    </xf>
    <xf numFmtId="0" fontId="78" fillId="0" borderId="0" xfId="1" applyFont="1" applyAlignment="1">
      <alignment wrapText="1"/>
    </xf>
    <xf numFmtId="0" fontId="45" fillId="0" borderId="0" xfId="0" applyFont="1" applyAlignment="1">
      <alignment horizontal="left" vertical="center" wrapText="1"/>
    </xf>
    <xf numFmtId="0" fontId="77" fillId="0" borderId="0" xfId="0" applyFont="1" applyAlignment="1">
      <alignment horizontal="center" vertical="center" wrapText="1"/>
    </xf>
    <xf numFmtId="9" fontId="79" fillId="0" borderId="0" xfId="0" applyNumberFormat="1" applyFont="1" applyAlignment="1">
      <alignment horizontal="center" vertical="center" wrapText="1"/>
    </xf>
    <xf numFmtId="0" fontId="21" fillId="0" borderId="7" xfId="0" applyFont="1" applyBorder="1" applyAlignment="1">
      <alignment horizontal="left" vertical="center" wrapText="1"/>
    </xf>
    <xf numFmtId="44" fontId="21" fillId="0" borderId="7" xfId="11" applyFont="1" applyFill="1" applyBorder="1" applyAlignment="1">
      <alignment horizontal="right" vertical="center" wrapText="1"/>
    </xf>
    <xf numFmtId="44" fontId="21" fillId="0" borderId="7" xfId="0" applyNumberFormat="1" applyFont="1" applyBorder="1" applyAlignment="1">
      <alignment horizontal="right" vertical="center" wrapText="1"/>
    </xf>
    <xf numFmtId="44" fontId="21" fillId="24" borderId="7" xfId="0" applyNumberFormat="1" applyFont="1" applyFill="1" applyBorder="1" applyAlignment="1">
      <alignment horizontal="right" vertical="center" wrapText="1"/>
    </xf>
    <xf numFmtId="2" fontId="21" fillId="0" borderId="7" xfId="0" applyNumberFormat="1" applyFont="1" applyBorder="1" applyAlignment="1">
      <alignment horizontal="right" vertical="center" wrapText="1"/>
    </xf>
    <xf numFmtId="1" fontId="21" fillId="0" borderId="7" xfId="0" applyNumberFormat="1" applyFont="1" applyBorder="1" applyAlignment="1">
      <alignment horizontal="right" vertical="center" wrapText="1"/>
    </xf>
    <xf numFmtId="37" fontId="81" fillId="0" borderId="7" xfId="0" applyNumberFormat="1" applyFont="1" applyBorder="1" applyAlignment="1">
      <alignment vertical="center"/>
    </xf>
    <xf numFmtId="9" fontId="81" fillId="0" borderId="24" xfId="417" applyFont="1" applyBorder="1" applyAlignment="1">
      <alignment vertical="center"/>
    </xf>
    <xf numFmtId="0" fontId="21" fillId="0" borderId="19" xfId="0" applyFont="1" applyBorder="1" applyAlignment="1">
      <alignment horizontal="left" vertical="center" wrapText="1"/>
    </xf>
    <xf numFmtId="44" fontId="21" fillId="0" borderId="19" xfId="11" applyFont="1" applyFill="1" applyBorder="1" applyAlignment="1">
      <alignment horizontal="right" vertical="center" wrapText="1"/>
    </xf>
    <xf numFmtId="44" fontId="21" fillId="0" borderId="19" xfId="0" applyNumberFormat="1" applyFont="1" applyBorder="1" applyAlignment="1">
      <alignment horizontal="right" vertical="center" wrapText="1"/>
    </xf>
    <xf numFmtId="2" fontId="21" fillId="0" borderId="19" xfId="0" applyNumberFormat="1" applyFont="1" applyBorder="1" applyAlignment="1">
      <alignment horizontal="right" vertical="center" wrapText="1"/>
    </xf>
    <xf numFmtId="1" fontId="21" fillId="0" borderId="19" xfId="0" applyNumberFormat="1" applyFont="1" applyBorder="1" applyAlignment="1">
      <alignment horizontal="right" vertical="center" wrapText="1"/>
    </xf>
    <xf numFmtId="37" fontId="81" fillId="0" borderId="19" xfId="0" applyNumberFormat="1" applyFont="1" applyBorder="1" applyAlignment="1">
      <alignment vertical="center"/>
    </xf>
    <xf numFmtId="44" fontId="82" fillId="24" borderId="7" xfId="0" applyNumberFormat="1" applyFont="1" applyFill="1" applyBorder="1" applyAlignment="1">
      <alignment horizontal="right" vertical="center" wrapText="1"/>
    </xf>
    <xf numFmtId="44" fontId="78" fillId="24" borderId="7" xfId="0" applyNumberFormat="1" applyFont="1" applyFill="1" applyBorder="1" applyAlignment="1">
      <alignment horizontal="right" vertical="center" wrapText="1"/>
    </xf>
    <xf numFmtId="0" fontId="83" fillId="21" borderId="0" xfId="1" applyFont="1" applyFill="1" applyAlignment="1">
      <alignment vertical="center" wrapText="1"/>
    </xf>
    <xf numFmtId="166" fontId="73" fillId="3" borderId="0" xfId="0" applyNumberFormat="1" applyFont="1" applyFill="1" applyAlignment="1">
      <alignment horizontal="right" vertical="center" wrapText="1"/>
    </xf>
    <xf numFmtId="0" fontId="81" fillId="0" borderId="28" xfId="0" applyFont="1" applyBorder="1" applyAlignment="1">
      <alignment vertical="center"/>
    </xf>
    <xf numFmtId="164" fontId="81" fillId="0" borderId="28" xfId="0" applyNumberFormat="1" applyFont="1" applyBorder="1" applyAlignment="1">
      <alignment horizontal="center" vertical="center"/>
    </xf>
    <xf numFmtId="44" fontId="81" fillId="0" borderId="28" xfId="14" applyNumberFormat="1" applyFont="1" applyFill="1" applyBorder="1" applyAlignment="1">
      <alignment horizontal="center" vertical="center"/>
    </xf>
    <xf numFmtId="0" fontId="59" fillId="23" borderId="0" xfId="1" applyFont="1" applyFill="1" applyAlignment="1"/>
    <xf numFmtId="0" fontId="66" fillId="3" borderId="0" xfId="1" applyFont="1" applyFill="1"/>
    <xf numFmtId="0" fontId="55" fillId="3" borderId="0" xfId="0" applyFont="1" applyFill="1" applyAlignment="1">
      <alignment horizontal="center" vertical="center"/>
    </xf>
    <xf numFmtId="0" fontId="81" fillId="0" borderId="28" xfId="0" applyFont="1" applyBorder="1" applyAlignment="1">
      <alignment horizontal="center" vertical="center"/>
    </xf>
    <xf numFmtId="1" fontId="81" fillId="0" borderId="28" xfId="0" applyNumberFormat="1" applyFont="1" applyBorder="1" applyAlignment="1">
      <alignment horizontal="center" vertical="center"/>
    </xf>
    <xf numFmtId="1" fontId="81" fillId="2" borderId="28" xfId="0" applyNumberFormat="1" applyFont="1" applyFill="1" applyBorder="1" applyAlignment="1">
      <alignment horizontal="center" vertical="center"/>
    </xf>
    <xf numFmtId="9" fontId="81" fillId="0" borderId="28" xfId="418" applyFont="1" applyFill="1" applyBorder="1" applyAlignment="1">
      <alignment horizontal="center" vertical="center"/>
    </xf>
    <xf numFmtId="44" fontId="81" fillId="24" borderId="28" xfId="0" applyNumberFormat="1" applyFont="1" applyFill="1" applyBorder="1" applyAlignment="1">
      <alignment horizontal="center" vertical="center"/>
    </xf>
    <xf numFmtId="1" fontId="81" fillId="24" borderId="28" xfId="418" applyNumberFormat="1" applyFont="1" applyFill="1" applyBorder="1" applyAlignment="1">
      <alignment horizontal="center" vertical="center"/>
    </xf>
    <xf numFmtId="1" fontId="81" fillId="0" borderId="28" xfId="0" applyNumberFormat="1" applyFont="1" applyBorder="1" applyAlignment="1">
      <alignment vertical="center" wrapText="1"/>
    </xf>
    <xf numFmtId="1" fontId="81" fillId="0" borderId="28" xfId="14" applyNumberFormat="1" applyFont="1" applyFill="1" applyBorder="1" applyAlignment="1">
      <alignment horizontal="center" vertical="center"/>
    </xf>
    <xf numFmtId="0" fontId="77" fillId="22" borderId="28" xfId="0" applyFont="1" applyFill="1" applyBorder="1" applyAlignment="1">
      <alignment vertical="center"/>
    </xf>
    <xf numFmtId="44" fontId="77" fillId="24" borderId="30" xfId="0" applyNumberFormat="1" applyFont="1" applyFill="1" applyBorder="1" applyAlignment="1">
      <alignment vertical="center"/>
    </xf>
    <xf numFmtId="166" fontId="73" fillId="3" borderId="0" xfId="0" applyNumberFormat="1" applyFont="1" applyFill="1" applyAlignment="1">
      <alignment horizontal="left" vertical="center" wrapText="1"/>
    </xf>
    <xf numFmtId="166" fontId="45" fillId="3" borderId="0" xfId="0" applyNumberFormat="1" applyFont="1" applyFill="1" applyAlignment="1">
      <alignment vertical="center" wrapText="1"/>
    </xf>
    <xf numFmtId="49" fontId="21" fillId="0" borderId="7" xfId="0" applyNumberFormat="1" applyFont="1" applyBorder="1" applyAlignment="1">
      <alignment horizontal="left" vertical="center" wrapText="1"/>
    </xf>
    <xf numFmtId="49" fontId="21" fillId="0" borderId="7" xfId="0" applyNumberFormat="1" applyFont="1" applyBorder="1" applyAlignment="1">
      <alignment horizontal="right" vertical="center" wrapText="1"/>
    </xf>
    <xf numFmtId="49" fontId="21" fillId="0" borderId="19" xfId="0" applyNumberFormat="1" applyFont="1" applyBorder="1" applyAlignment="1">
      <alignment horizontal="left" vertical="center" wrapText="1"/>
    </xf>
    <xf numFmtId="49" fontId="21" fillId="0" borderId="19" xfId="0" applyNumberFormat="1" applyFont="1" applyBorder="1" applyAlignment="1">
      <alignment horizontal="right" vertical="center" wrapText="1"/>
    </xf>
    <xf numFmtId="0" fontId="83" fillId="21" borderId="23" xfId="1" applyFont="1" applyFill="1" applyBorder="1" applyAlignment="1">
      <alignment vertical="center" wrapText="1"/>
    </xf>
    <xf numFmtId="166" fontId="45" fillId="3" borderId="0" xfId="0" applyNumberFormat="1" applyFont="1" applyFill="1" applyAlignment="1">
      <alignment horizontal="right" vertical="center"/>
    </xf>
    <xf numFmtId="0" fontId="16" fillId="0" borderId="0" xfId="0" applyFont="1"/>
    <xf numFmtId="0" fontId="91" fillId="0" borderId="0" xfId="1" applyFont="1" applyAlignment="1">
      <alignment horizontal="center" vertical="center"/>
    </xf>
    <xf numFmtId="0" fontId="50" fillId="3" borderId="0" xfId="0" applyFont="1" applyFill="1" applyAlignment="1">
      <alignment horizontal="left" vertical="center" wrapText="1"/>
    </xf>
    <xf numFmtId="0" fontId="6" fillId="0" borderId="0" xfId="1" applyFont="1" applyAlignment="1">
      <alignment horizontal="center"/>
    </xf>
    <xf numFmtId="0" fontId="66" fillId="0" borderId="0" xfId="1" applyFont="1" applyAlignment="1">
      <alignment horizontal="center"/>
    </xf>
    <xf numFmtId="0" fontId="55" fillId="23" borderId="28" xfId="0" applyFont="1" applyFill="1" applyBorder="1" applyAlignment="1">
      <alignment horizontal="center" vertical="center" wrapText="1"/>
    </xf>
    <xf numFmtId="0" fontId="60" fillId="0" borderId="0" xfId="0" applyFont="1" applyAlignment="1">
      <alignment horizontal="left" vertical="center" wrapText="1"/>
    </xf>
    <xf numFmtId="0" fontId="80" fillId="0" borderId="33" xfId="1" applyFont="1" applyBorder="1"/>
    <xf numFmtId="0" fontId="21" fillId="0" borderId="28" xfId="3" applyFont="1" applyBorder="1" applyAlignment="1">
      <alignment horizontal="left" vertical="center" wrapText="1"/>
    </xf>
    <xf numFmtId="37" fontId="81" fillId="0" borderId="28" xfId="0" applyNumberFormat="1" applyFont="1" applyBorder="1" applyAlignment="1">
      <alignment vertical="center"/>
    </xf>
    <xf numFmtId="9" fontId="81" fillId="0" borderId="28" xfId="0" applyNumberFormat="1" applyFont="1" applyBorder="1" applyAlignment="1">
      <alignment vertical="center"/>
    </xf>
    <xf numFmtId="164" fontId="81" fillId="24" borderId="30" xfId="0" applyNumberFormat="1" applyFont="1" applyFill="1" applyBorder="1" applyAlignment="1">
      <alignment vertical="center"/>
    </xf>
    <xf numFmtId="9" fontId="81" fillId="0" borderId="29" xfId="417" applyFont="1" applyBorder="1" applyAlignment="1">
      <alignment vertical="center"/>
    </xf>
    <xf numFmtId="9" fontId="81" fillId="0" borderId="28" xfId="417" applyFont="1" applyBorder="1" applyAlignment="1">
      <alignment vertical="center"/>
    </xf>
    <xf numFmtId="0" fontId="21" fillId="0" borderId="28" xfId="0" applyFont="1" applyBorder="1" applyAlignment="1">
      <alignment horizontal="left" vertical="center" wrapText="1"/>
    </xf>
    <xf numFmtId="44" fontId="21" fillId="0" borderId="28" xfId="11" applyFont="1" applyFill="1" applyBorder="1" applyAlignment="1">
      <alignment horizontal="right" vertical="center" wrapText="1"/>
    </xf>
    <xf numFmtId="44" fontId="21" fillId="0" borderId="28" xfId="0" applyNumberFormat="1" applyFont="1" applyBorder="1" applyAlignment="1">
      <alignment horizontal="right" vertical="center" wrapText="1"/>
    </xf>
    <xf numFmtId="2" fontId="21" fillId="0" borderId="28" xfId="0" applyNumberFormat="1" applyFont="1" applyBorder="1" applyAlignment="1">
      <alignment horizontal="right" vertical="center" wrapText="1"/>
    </xf>
    <xf numFmtId="1" fontId="21" fillId="0" borderId="28" xfId="0" applyNumberFormat="1" applyFont="1" applyBorder="1" applyAlignment="1">
      <alignment horizontal="right" vertical="center" wrapText="1"/>
    </xf>
    <xf numFmtId="44" fontId="81" fillId="0" borderId="28" xfId="11" applyFont="1" applyFill="1" applyBorder="1" applyAlignment="1">
      <alignment horizontal="right" vertical="center"/>
    </xf>
    <xf numFmtId="44" fontId="81" fillId="0" borderId="28" xfId="0" applyNumberFormat="1" applyFont="1" applyBorder="1" applyAlignment="1">
      <alignment horizontal="center" vertical="center" wrapText="1"/>
    </xf>
    <xf numFmtId="164" fontId="81" fillId="0" borderId="28" xfId="0" applyNumberFormat="1" applyFont="1" applyBorder="1" applyAlignment="1">
      <alignment horizontal="center" vertical="center" wrapText="1"/>
    </xf>
    <xf numFmtId="1" fontId="81" fillId="0" borderId="28" xfId="0" applyNumberFormat="1" applyFont="1" applyBorder="1" applyAlignment="1">
      <alignment horizontal="center" vertical="center" wrapText="1"/>
    </xf>
    <xf numFmtId="44" fontId="81" fillId="0" borderId="28" xfId="0" applyNumberFormat="1" applyFont="1" applyBorder="1" applyAlignment="1">
      <alignment horizontal="center" vertical="center"/>
    </xf>
    <xf numFmtId="44" fontId="81" fillId="0" borderId="28" xfId="0" applyNumberFormat="1" applyFont="1" applyBorder="1" applyAlignment="1">
      <alignment vertical="center"/>
    </xf>
    <xf numFmtId="164" fontId="81" fillId="0" borderId="28" xfId="0" applyNumberFormat="1" applyFont="1" applyBorder="1" applyAlignment="1">
      <alignment vertical="center"/>
    </xf>
    <xf numFmtId="1" fontId="81" fillId="0" borderId="28" xfId="0" applyNumberFormat="1" applyFont="1" applyBorder="1" applyAlignment="1">
      <alignment vertical="center"/>
    </xf>
    <xf numFmtId="0" fontId="77" fillId="11" borderId="28" xfId="0" applyFont="1" applyFill="1" applyBorder="1" applyAlignment="1">
      <alignment vertical="center"/>
    </xf>
    <xf numFmtId="44" fontId="77" fillId="24" borderId="28" xfId="0" applyNumberFormat="1" applyFont="1" applyFill="1" applyBorder="1" applyAlignment="1">
      <alignment vertical="center"/>
    </xf>
    <xf numFmtId="1" fontId="77" fillId="22" borderId="28" xfId="0" applyNumberFormat="1" applyFont="1" applyFill="1" applyBorder="1" applyAlignment="1">
      <alignment vertical="center"/>
    </xf>
    <xf numFmtId="164" fontId="77" fillId="22" borderId="28" xfId="0" applyNumberFormat="1" applyFont="1" applyFill="1" applyBorder="1" applyAlignment="1">
      <alignment vertical="center"/>
    </xf>
    <xf numFmtId="0" fontId="19" fillId="23" borderId="34" xfId="0" applyFont="1" applyFill="1" applyBorder="1" applyAlignment="1">
      <alignment horizontal="center" vertical="center" wrapText="1"/>
    </xf>
    <xf numFmtId="0" fontId="23" fillId="23" borderId="34" xfId="0" applyFont="1" applyFill="1" applyBorder="1" applyAlignment="1">
      <alignment horizontal="center" vertical="center" wrapText="1"/>
    </xf>
    <xf numFmtId="7" fontId="73" fillId="24" borderId="30" xfId="0" applyNumberFormat="1" applyFont="1" applyFill="1" applyBorder="1" applyAlignment="1">
      <alignment vertical="center"/>
    </xf>
    <xf numFmtId="7" fontId="73" fillId="24" borderId="29" xfId="0" applyNumberFormat="1" applyFont="1" applyFill="1" applyBorder="1" applyAlignment="1">
      <alignment vertical="center"/>
    </xf>
    <xf numFmtId="169" fontId="81" fillId="0" borderId="28" xfId="0" applyNumberFormat="1" applyFont="1" applyBorder="1" applyAlignment="1">
      <alignment vertical="center"/>
    </xf>
    <xf numFmtId="44" fontId="66" fillId="24" borderId="28" xfId="1" applyNumberFormat="1" applyFont="1" applyFill="1" applyBorder="1"/>
    <xf numFmtId="44" fontId="81" fillId="24" borderId="28" xfId="0" applyNumberFormat="1" applyFont="1" applyFill="1" applyBorder="1" applyAlignment="1">
      <alignment vertical="center"/>
    </xf>
    <xf numFmtId="49" fontId="21" fillId="0" borderId="28" xfId="0" applyNumberFormat="1" applyFont="1" applyBorder="1" applyAlignment="1">
      <alignment horizontal="left" vertical="center" wrapText="1"/>
    </xf>
    <xf numFmtId="49" fontId="21" fillId="0" borderId="28" xfId="0" applyNumberFormat="1" applyFont="1" applyBorder="1" applyAlignment="1">
      <alignment horizontal="right" vertical="center" wrapText="1"/>
    </xf>
    <xf numFmtId="49" fontId="81" fillId="0" borderId="28" xfId="0" applyNumberFormat="1" applyFont="1" applyBorder="1" applyAlignment="1">
      <alignment vertical="center"/>
    </xf>
    <xf numFmtId="49" fontId="81" fillId="0" borderId="28" xfId="0" applyNumberFormat="1" applyFont="1" applyBorder="1" applyAlignment="1">
      <alignment horizontal="center" vertical="center" wrapText="1"/>
    </xf>
    <xf numFmtId="49" fontId="81" fillId="0" borderId="28" xfId="0" applyNumberFormat="1" applyFont="1" applyBorder="1" applyAlignment="1">
      <alignment horizontal="center" vertical="center"/>
    </xf>
    <xf numFmtId="0" fontId="77" fillId="24" borderId="28" xfId="0" applyFont="1" applyFill="1" applyBorder="1" applyAlignment="1">
      <alignment vertical="center"/>
    </xf>
    <xf numFmtId="44" fontId="77" fillId="22" borderId="28" xfId="0" applyNumberFormat="1" applyFont="1" applyFill="1" applyBorder="1" applyAlignment="1">
      <alignment vertical="center"/>
    </xf>
    <xf numFmtId="49" fontId="77" fillId="0" borderId="28" xfId="0" applyNumberFormat="1" applyFont="1" applyBorder="1" applyAlignment="1">
      <alignment horizontal="left" vertical="center" wrapText="1"/>
    </xf>
    <xf numFmtId="49" fontId="81" fillId="0" borderId="28" xfId="0" applyNumberFormat="1" applyFont="1" applyBorder="1" applyAlignment="1">
      <alignment horizontal="left" vertical="center" wrapText="1"/>
    </xf>
    <xf numFmtId="0" fontId="92" fillId="0" borderId="28" xfId="48" applyFont="1" applyFill="1" applyBorder="1" applyAlignment="1">
      <alignment horizontal="center" vertical="center" wrapText="1"/>
    </xf>
    <xf numFmtId="0" fontId="81" fillId="0" borderId="28" xfId="3" applyFont="1" applyBorder="1" applyAlignment="1">
      <alignment horizontal="center" vertical="center" wrapText="1"/>
    </xf>
    <xf numFmtId="49" fontId="81" fillId="0" borderId="28" xfId="0" applyNumberFormat="1" applyFont="1" applyBorder="1" applyAlignment="1">
      <alignment horizontal="left" vertical="center" wrapText="1" shrinkToFit="1"/>
    </xf>
    <xf numFmtId="49" fontId="77" fillId="0" borderId="28" xfId="0" applyNumberFormat="1" applyFont="1" applyBorder="1" applyAlignment="1">
      <alignment horizontal="left" vertical="center"/>
    </xf>
    <xf numFmtId="44" fontId="81" fillId="0" borderId="28" xfId="14" applyNumberFormat="1" applyFont="1" applyFill="1" applyBorder="1" applyAlignment="1">
      <alignment horizontal="left" vertical="center"/>
    </xf>
    <xf numFmtId="49" fontId="81" fillId="0" borderId="28" xfId="0" applyNumberFormat="1" applyFont="1" applyBorder="1" applyAlignment="1">
      <alignment horizontal="left" vertical="center"/>
    </xf>
    <xf numFmtId="0" fontId="92" fillId="0" borderId="28" xfId="48" applyFont="1" applyFill="1" applyBorder="1" applyAlignment="1">
      <alignment horizontal="right" vertical="center" wrapText="1"/>
    </xf>
    <xf numFmtId="0" fontId="81" fillId="0" borderId="28" xfId="3" applyFont="1" applyBorder="1" applyAlignment="1">
      <alignment vertical="center" wrapText="1"/>
    </xf>
    <xf numFmtId="44" fontId="21" fillId="0" borderId="28" xfId="0" applyNumberFormat="1" applyFont="1" applyBorder="1" applyAlignment="1">
      <alignment horizontal="center"/>
    </xf>
    <xf numFmtId="44" fontId="81" fillId="0" borderId="28" xfId="0" applyNumberFormat="1" applyFont="1" applyBorder="1" applyAlignment="1">
      <alignment horizontal="left" vertical="center"/>
    </xf>
    <xf numFmtId="0" fontId="77" fillId="20" borderId="28" xfId="0" applyFont="1" applyFill="1" applyBorder="1" applyAlignment="1">
      <alignment horizontal="left" vertical="center"/>
    </xf>
    <xf numFmtId="44" fontId="77" fillId="24" borderId="28" xfId="0" applyNumberFormat="1" applyFont="1" applyFill="1" applyBorder="1" applyAlignment="1">
      <alignment horizontal="right" vertical="center"/>
    </xf>
    <xf numFmtId="164" fontId="77" fillId="20" borderId="28" xfId="0" applyNumberFormat="1" applyFont="1" applyFill="1" applyBorder="1" applyAlignment="1">
      <alignment horizontal="left" vertical="center"/>
    </xf>
    <xf numFmtId="0" fontId="93" fillId="20" borderId="28" xfId="48" applyFont="1" applyFill="1" applyBorder="1" applyAlignment="1">
      <alignment horizontal="right" vertical="center" wrapText="1"/>
    </xf>
    <xf numFmtId="0" fontId="77" fillId="20" borderId="28" xfId="3" applyFont="1" applyFill="1" applyBorder="1" applyAlignment="1">
      <alignment vertical="center" wrapText="1"/>
    </xf>
    <xf numFmtId="170" fontId="21" fillId="0" borderId="28" xfId="0" applyNumberFormat="1" applyFont="1" applyBorder="1" applyAlignment="1">
      <alignment horizontal="right" vertical="center" wrapText="1"/>
    </xf>
    <xf numFmtId="1" fontId="77" fillId="22" borderId="30" xfId="0" applyNumberFormat="1" applyFont="1" applyFill="1" applyBorder="1" applyAlignment="1">
      <alignment vertical="center"/>
    </xf>
    <xf numFmtId="0" fontId="92" fillId="0" borderId="29" xfId="48" applyFont="1" applyFill="1" applyBorder="1" applyAlignment="1">
      <alignment horizontal="center" vertical="center" wrapText="1"/>
    </xf>
    <xf numFmtId="0" fontId="92" fillId="0" borderId="29" xfId="48" applyFont="1" applyFill="1" applyBorder="1" applyAlignment="1">
      <alignment horizontal="right" vertical="center" wrapText="1"/>
    </xf>
    <xf numFmtId="1" fontId="77" fillId="22" borderId="29" xfId="0" applyNumberFormat="1" applyFont="1" applyFill="1" applyBorder="1" applyAlignment="1">
      <alignment vertical="center"/>
    </xf>
    <xf numFmtId="44" fontId="77" fillId="24" borderId="30" xfId="0" applyNumberFormat="1" applyFont="1" applyFill="1" applyBorder="1" applyAlignment="1">
      <alignment horizontal="right" vertical="center"/>
    </xf>
    <xf numFmtId="7" fontId="73" fillId="24" borderId="27" xfId="0" applyNumberFormat="1" applyFont="1" applyFill="1" applyBorder="1" applyAlignment="1">
      <alignment vertical="center"/>
    </xf>
    <xf numFmtId="7" fontId="73" fillId="24" borderId="35" xfId="0" applyNumberFormat="1" applyFont="1" applyFill="1" applyBorder="1" applyAlignment="1">
      <alignment vertical="center"/>
    </xf>
    <xf numFmtId="0" fontId="72" fillId="0" borderId="21" xfId="1" applyFont="1" applyBorder="1"/>
    <xf numFmtId="0" fontId="16" fillId="0" borderId="21" xfId="0" applyFont="1" applyBorder="1" applyAlignment="1">
      <alignment vertical="center" wrapText="1"/>
    </xf>
    <xf numFmtId="0" fontId="55" fillId="20" borderId="20" xfId="0" applyFont="1" applyFill="1" applyBorder="1" applyAlignment="1">
      <alignment horizontal="center"/>
    </xf>
    <xf numFmtId="0" fontId="55" fillId="20" borderId="22" xfId="0" applyFont="1" applyFill="1" applyBorder="1" applyAlignment="1">
      <alignment horizontal="left"/>
    </xf>
    <xf numFmtId="0" fontId="55" fillId="25" borderId="22" xfId="0" applyFont="1" applyFill="1" applyBorder="1" applyAlignment="1">
      <alignment horizontal="center" wrapText="1"/>
    </xf>
    <xf numFmtId="0" fontId="45" fillId="24" borderId="28" xfId="0" applyFont="1" applyFill="1" applyBorder="1" applyAlignment="1">
      <alignment horizontal="right" vertical="center"/>
    </xf>
    <xf numFmtId="44" fontId="45" fillId="24" borderId="28" xfId="0" applyNumberFormat="1" applyFont="1" applyFill="1" applyBorder="1" applyAlignment="1">
      <alignment horizontal="right" vertical="center"/>
    </xf>
    <xf numFmtId="7" fontId="45" fillId="24" borderId="28" xfId="0" applyNumberFormat="1" applyFont="1" applyFill="1" applyBorder="1" applyAlignment="1">
      <alignment horizontal="right" vertical="center"/>
    </xf>
    <xf numFmtId="0" fontId="4" fillId="21" borderId="0" xfId="1" applyFill="1"/>
    <xf numFmtId="0" fontId="52" fillId="20" borderId="0" xfId="1" applyFont="1" applyFill="1" applyAlignment="1">
      <alignment horizontal="center" vertical="center" wrapText="1"/>
    </xf>
    <xf numFmtId="0" fontId="48" fillId="3" borderId="0" xfId="0" applyFont="1" applyFill="1" applyAlignment="1">
      <alignment horizontal="left" vertical="center" wrapText="1"/>
    </xf>
    <xf numFmtId="0" fontId="50" fillId="3" borderId="0" xfId="0" applyFont="1" applyFill="1" applyAlignment="1">
      <alignment horizontal="left" vertical="center" wrapText="1"/>
    </xf>
    <xf numFmtId="0" fontId="53" fillId="0" borderId="0" xfId="1" applyFont="1" applyAlignment="1">
      <alignment horizontal="left" vertical="center" wrapText="1"/>
    </xf>
    <xf numFmtId="0" fontId="14" fillId="20" borderId="0" xfId="1" applyFont="1" applyFill="1" applyAlignment="1">
      <alignment horizontal="center" vertical="center"/>
    </xf>
    <xf numFmtId="0" fontId="24" fillId="3" borderId="0" xfId="0" applyFont="1" applyFill="1" applyAlignment="1">
      <alignment horizontal="left" vertical="center" wrapText="1"/>
    </xf>
    <xf numFmtId="0" fontId="9" fillId="3" borderId="0" xfId="0" applyFont="1" applyFill="1" applyAlignment="1">
      <alignment horizontal="left" vertical="center" wrapText="1"/>
    </xf>
    <xf numFmtId="0" fontId="14" fillId="20" borderId="0" xfId="1" applyFont="1" applyFill="1" applyAlignment="1">
      <alignment horizontal="center" vertical="center" wrapText="1"/>
    </xf>
    <xf numFmtId="0" fontId="20" fillId="3" borderId="0" xfId="0" applyFont="1" applyFill="1" applyAlignment="1">
      <alignment horizontal="left" wrapText="1"/>
    </xf>
    <xf numFmtId="0" fontId="14" fillId="9" borderId="0" xfId="1" applyFont="1" applyFill="1" applyAlignment="1">
      <alignment horizontal="center" vertical="center" wrapText="1"/>
    </xf>
    <xf numFmtId="0" fontId="33" fillId="0" borderId="0" xfId="0" quotePrefix="1" applyFont="1" applyAlignment="1">
      <alignment horizontal="left" vertical="center"/>
    </xf>
    <xf numFmtId="0" fontId="33" fillId="0" borderId="0" xfId="0" applyFont="1" applyAlignment="1">
      <alignment horizontal="left" vertical="center" wrapText="1"/>
    </xf>
    <xf numFmtId="0" fontId="53" fillId="0" borderId="0" xfId="0" applyFont="1" applyAlignment="1">
      <alignment horizontal="left" vertical="center" wrapText="1"/>
    </xf>
    <xf numFmtId="0" fontId="53" fillId="0" borderId="0" xfId="0" quotePrefix="1" applyFont="1" applyAlignment="1">
      <alignment horizontal="left" vertical="center"/>
    </xf>
    <xf numFmtId="0" fontId="48" fillId="3" borderId="0" xfId="0" applyFont="1" applyFill="1" applyAlignment="1">
      <alignment horizontal="left" wrapText="1"/>
    </xf>
    <xf numFmtId="0" fontId="68" fillId="20" borderId="5" xfId="1" applyFont="1" applyFill="1" applyBorder="1" applyAlignment="1">
      <alignment horizontal="center" vertical="center" wrapText="1"/>
    </xf>
    <xf numFmtId="0" fontId="68" fillId="20" borderId="6" xfId="1" applyFont="1" applyFill="1" applyBorder="1" applyAlignment="1">
      <alignment horizontal="center" vertical="center" wrapText="1"/>
    </xf>
    <xf numFmtId="0" fontId="96" fillId="21" borderId="23" xfId="1" applyFont="1" applyFill="1" applyBorder="1" applyAlignment="1">
      <alignment horizontal="left" vertical="center" wrapText="1"/>
    </xf>
    <xf numFmtId="0" fontId="96" fillId="21" borderId="0" xfId="1" applyFont="1" applyFill="1" applyAlignment="1">
      <alignment horizontal="left" vertical="center" wrapText="1"/>
    </xf>
    <xf numFmtId="0" fontId="66" fillId="0" borderId="0" xfId="1" applyFont="1" applyAlignment="1">
      <alignment horizontal="center"/>
    </xf>
    <xf numFmtId="0" fontId="95" fillId="3" borderId="0" xfId="0" applyFont="1" applyFill="1" applyAlignment="1">
      <alignment horizontal="left" wrapText="1"/>
    </xf>
    <xf numFmtId="0" fontId="72" fillId="21" borderId="23" xfId="1" applyFont="1" applyFill="1" applyBorder="1" applyAlignment="1">
      <alignment horizontal="left" vertical="center" wrapText="1"/>
    </xf>
    <xf numFmtId="0" fontId="72" fillId="21" borderId="0" xfId="1" applyFont="1" applyFill="1" applyAlignment="1">
      <alignment horizontal="left" vertical="center" wrapText="1"/>
    </xf>
    <xf numFmtId="0" fontId="55" fillId="23" borderId="34" xfId="0" applyFont="1" applyFill="1" applyBorder="1" applyAlignment="1">
      <alignment horizontal="center" vertical="center" wrapText="1"/>
    </xf>
    <xf numFmtId="0" fontId="55" fillId="23" borderId="19" xfId="0" applyFont="1" applyFill="1" applyBorder="1" applyAlignment="1">
      <alignment horizontal="center" vertical="center" wrapText="1"/>
    </xf>
    <xf numFmtId="0" fontId="55" fillId="23" borderId="7" xfId="0" applyFont="1" applyFill="1" applyBorder="1" applyAlignment="1">
      <alignment horizontal="center" vertical="center" wrapText="1"/>
    </xf>
    <xf numFmtId="166" fontId="73" fillId="3" borderId="30" xfId="0" applyNumberFormat="1" applyFont="1" applyFill="1" applyBorder="1" applyAlignment="1">
      <alignment horizontal="left" vertical="center"/>
    </xf>
    <xf numFmtId="166" fontId="73" fillId="3" borderId="29" xfId="0" applyNumberFormat="1" applyFont="1" applyFill="1" applyBorder="1" applyAlignment="1">
      <alignment horizontal="left" vertical="center"/>
    </xf>
    <xf numFmtId="166" fontId="73" fillId="3" borderId="30" xfId="0" applyNumberFormat="1" applyFont="1" applyFill="1" applyBorder="1" applyAlignment="1">
      <alignment horizontal="center" vertical="center"/>
    </xf>
    <xf numFmtId="166" fontId="73" fillId="3" borderId="29" xfId="0" applyNumberFormat="1" applyFont="1" applyFill="1" applyBorder="1" applyAlignment="1">
      <alignment horizontal="center" vertical="center"/>
    </xf>
    <xf numFmtId="0" fontId="55" fillId="25" borderId="34" xfId="0" applyFont="1" applyFill="1" applyBorder="1" applyAlignment="1">
      <alignment horizontal="center" vertical="center" wrapText="1"/>
    </xf>
    <xf numFmtId="0" fontId="55" fillId="25" borderId="19" xfId="0" applyFont="1" applyFill="1" applyBorder="1" applyAlignment="1">
      <alignment horizontal="center" vertical="center" wrapText="1"/>
    </xf>
    <xf numFmtId="0" fontId="55" fillId="25" borderId="7" xfId="0" applyFont="1" applyFill="1" applyBorder="1" applyAlignment="1">
      <alignment horizontal="center" vertical="center" wrapText="1"/>
    </xf>
    <xf numFmtId="44" fontId="72" fillId="24" borderId="30" xfId="1" applyNumberFormat="1" applyFont="1" applyFill="1" applyBorder="1" applyAlignment="1">
      <alignment horizontal="center" vertical="center" wrapText="1"/>
    </xf>
    <xf numFmtId="44" fontId="72" fillId="24" borderId="29" xfId="1" applyNumberFormat="1" applyFont="1" applyFill="1" applyBorder="1" applyAlignment="1">
      <alignment horizontal="center" vertical="center" wrapText="1"/>
    </xf>
    <xf numFmtId="166" fontId="46" fillId="3" borderId="37" xfId="0" applyNumberFormat="1" applyFont="1" applyFill="1" applyBorder="1" applyAlignment="1">
      <alignment horizontal="left" vertical="center"/>
    </xf>
    <xf numFmtId="166" fontId="46" fillId="3" borderId="38" xfId="0" applyNumberFormat="1" applyFont="1" applyFill="1" applyBorder="1" applyAlignment="1">
      <alignment horizontal="left" vertical="center"/>
    </xf>
    <xf numFmtId="166" fontId="46" fillId="3" borderId="30" xfId="0" applyNumberFormat="1" applyFont="1" applyFill="1" applyBorder="1" applyAlignment="1">
      <alignment horizontal="left" vertical="center"/>
    </xf>
    <xf numFmtId="166" fontId="46" fillId="3" borderId="29" xfId="0" applyNumberFormat="1" applyFont="1" applyFill="1" applyBorder="1" applyAlignment="1">
      <alignment horizontal="left" vertical="center"/>
    </xf>
    <xf numFmtId="0" fontId="55" fillId="20" borderId="4" xfId="0" applyFont="1" applyFill="1" applyBorder="1" applyAlignment="1">
      <alignment horizontal="center" vertical="center" wrapText="1"/>
    </xf>
    <xf numFmtId="0" fontId="55" fillId="20" borderId="3" xfId="0" applyFont="1" applyFill="1" applyBorder="1" applyAlignment="1">
      <alignment horizontal="center" vertical="center" wrapText="1"/>
    </xf>
    <xf numFmtId="0" fontId="55" fillId="23" borderId="35" xfId="0" applyFont="1" applyFill="1" applyBorder="1" applyAlignment="1">
      <alignment horizontal="center" vertical="center" wrapText="1"/>
    </xf>
    <xf numFmtId="0" fontId="55" fillId="23" borderId="25" xfId="0" applyFont="1" applyFill="1" applyBorder="1" applyAlignment="1">
      <alignment horizontal="center" vertical="center" wrapText="1"/>
    </xf>
    <xf numFmtId="0" fontId="55" fillId="6" borderId="27" xfId="0" applyFont="1" applyFill="1" applyBorder="1" applyAlignment="1">
      <alignment horizontal="center" vertical="center" wrapText="1"/>
    </xf>
    <xf numFmtId="0" fontId="55" fillId="6" borderId="26" xfId="0" applyFont="1" applyFill="1" applyBorder="1" applyAlignment="1">
      <alignment horizontal="center" vertical="center" wrapText="1"/>
    </xf>
    <xf numFmtId="0" fontId="55" fillId="6" borderId="4" xfId="0" applyFont="1" applyFill="1" applyBorder="1" applyAlignment="1">
      <alignment horizontal="center" vertical="center" wrapText="1"/>
    </xf>
    <xf numFmtId="0" fontId="55" fillId="25" borderId="30" xfId="0" applyFont="1" applyFill="1" applyBorder="1" applyAlignment="1">
      <alignment horizontal="center" vertical="center" wrapText="1"/>
    </xf>
    <xf numFmtId="0" fontId="55" fillId="25" borderId="32" xfId="0" applyFont="1" applyFill="1" applyBorder="1" applyAlignment="1">
      <alignment horizontal="center" vertical="center" wrapText="1"/>
    </xf>
    <xf numFmtId="0" fontId="55" fillId="25" borderId="29" xfId="0" applyFont="1" applyFill="1" applyBorder="1" applyAlignment="1">
      <alignment horizontal="center" vertical="center" wrapText="1"/>
    </xf>
    <xf numFmtId="0" fontId="84" fillId="0" borderId="0" xfId="0" applyFont="1" applyAlignment="1">
      <alignment horizontal="left" vertical="center" wrapText="1"/>
    </xf>
    <xf numFmtId="0" fontId="55" fillId="23" borderId="28" xfId="0" applyFont="1" applyFill="1" applyBorder="1" applyAlignment="1">
      <alignment horizontal="center" vertical="center" wrapText="1"/>
    </xf>
    <xf numFmtId="0" fontId="55" fillId="20" borderId="26" xfId="0" applyFont="1" applyFill="1" applyBorder="1" applyAlignment="1">
      <alignment horizontal="center" vertical="center" wrapText="1"/>
    </xf>
    <xf numFmtId="0" fontId="55" fillId="20" borderId="0" xfId="0" applyFont="1" applyFill="1" applyAlignment="1">
      <alignment horizontal="center" vertical="center" wrapText="1"/>
    </xf>
    <xf numFmtId="0" fontId="85" fillId="3" borderId="0" xfId="0" applyFont="1" applyFill="1" applyAlignment="1">
      <alignment horizontal="left" vertical="center" wrapText="1"/>
    </xf>
    <xf numFmtId="0" fontId="68" fillId="20" borderId="0" xfId="1" applyFont="1" applyFill="1" applyAlignment="1">
      <alignment horizontal="center" vertical="center" wrapText="1"/>
    </xf>
    <xf numFmtId="0" fontId="55" fillId="26" borderId="26" xfId="0" applyFont="1" applyFill="1" applyBorder="1" applyAlignment="1">
      <alignment horizontal="center" vertical="center" wrapText="1"/>
    </xf>
    <xf numFmtId="0" fontId="55" fillId="26" borderId="0" xfId="0" applyFont="1" applyFill="1" applyAlignment="1">
      <alignment horizontal="center" vertical="center" wrapText="1"/>
    </xf>
    <xf numFmtId="0" fontId="55" fillId="26" borderId="4" xfId="0" applyFont="1" applyFill="1" applyBorder="1" applyAlignment="1">
      <alignment horizontal="center" vertical="center" wrapText="1"/>
    </xf>
    <xf numFmtId="0" fontId="55" fillId="26" borderId="3" xfId="0" applyFont="1" applyFill="1" applyBorder="1" applyAlignment="1">
      <alignment horizontal="center" vertical="center" wrapText="1"/>
    </xf>
    <xf numFmtId="0" fontId="55" fillId="23" borderId="0" xfId="0" applyFont="1" applyFill="1" applyAlignment="1">
      <alignment horizontal="center" vertical="center" wrapText="1"/>
    </xf>
    <xf numFmtId="0" fontId="55" fillId="23" borderId="3" xfId="0" applyFont="1" applyFill="1" applyBorder="1" applyAlignment="1">
      <alignment horizontal="center" vertical="center" wrapText="1"/>
    </xf>
    <xf numFmtId="0" fontId="55" fillId="25" borderId="0" xfId="0" applyFont="1" applyFill="1" applyAlignment="1">
      <alignment horizontal="center" vertical="center" wrapText="1"/>
    </xf>
    <xf numFmtId="0" fontId="55" fillId="25" borderId="3" xfId="0" applyFont="1" applyFill="1" applyBorder="1" applyAlignment="1">
      <alignment horizontal="center" vertical="center" wrapText="1"/>
    </xf>
    <xf numFmtId="0" fontId="86" fillId="21" borderId="0" xfId="1" applyFont="1" applyFill="1" applyAlignment="1">
      <alignment horizontal="left" vertical="center" wrapText="1"/>
    </xf>
    <xf numFmtId="0" fontId="17" fillId="23" borderId="28" xfId="0" applyFont="1" applyFill="1" applyBorder="1" applyAlignment="1">
      <alignment horizontal="center" vertical="center" wrapText="1"/>
    </xf>
    <xf numFmtId="0" fontId="54" fillId="23" borderId="28" xfId="0" applyFont="1" applyFill="1" applyBorder="1" applyAlignment="1">
      <alignment horizontal="center" vertical="center" wrapText="1"/>
    </xf>
    <xf numFmtId="0" fontId="87" fillId="21" borderId="0" xfId="1" applyFont="1" applyFill="1" applyAlignment="1">
      <alignment horizontal="left" vertical="center" wrapText="1"/>
    </xf>
    <xf numFmtId="0" fontId="60" fillId="0" borderId="0" xfId="0" applyFont="1" applyAlignment="1">
      <alignment horizontal="left" vertical="center" wrapText="1"/>
    </xf>
    <xf numFmtId="0" fontId="61" fillId="0" borderId="0" xfId="0" applyFont="1" applyAlignment="1">
      <alignment horizontal="left" vertical="center" wrapText="1"/>
    </xf>
    <xf numFmtId="0" fontId="54" fillId="23" borderId="0" xfId="0" applyFont="1" applyFill="1" applyAlignment="1">
      <alignment horizontal="center" vertical="center" wrapText="1"/>
    </xf>
    <xf numFmtId="0" fontId="54" fillId="23" borderId="3" xfId="0" applyFont="1" applyFill="1" applyBorder="1" applyAlignment="1">
      <alignment horizontal="center" vertical="center" wrapText="1"/>
    </xf>
    <xf numFmtId="0" fontId="54" fillId="23" borderId="34" xfId="0" applyFont="1" applyFill="1" applyBorder="1" applyAlignment="1">
      <alignment horizontal="center" vertical="center" wrapText="1"/>
    </xf>
    <xf numFmtId="0" fontId="54" fillId="23" borderId="19" xfId="0" applyFont="1" applyFill="1" applyBorder="1" applyAlignment="1">
      <alignment horizontal="center" vertical="center" wrapText="1"/>
    </xf>
    <xf numFmtId="0" fontId="54" fillId="23" borderId="7" xfId="0" applyFont="1" applyFill="1" applyBorder="1" applyAlignment="1">
      <alignment horizontal="center" vertical="center" wrapText="1"/>
    </xf>
    <xf numFmtId="0" fontId="27" fillId="26" borderId="4" xfId="0" applyFont="1" applyFill="1" applyBorder="1" applyAlignment="1">
      <alignment horizontal="center" vertical="center" wrapText="1"/>
    </xf>
    <xf numFmtId="0" fontId="27" fillId="26" borderId="3" xfId="0" applyFont="1" applyFill="1" applyBorder="1" applyAlignment="1">
      <alignment horizontal="center" vertical="center" wrapText="1"/>
    </xf>
    <xf numFmtId="0" fontId="27" fillId="26" borderId="25" xfId="0" applyFont="1" applyFill="1" applyBorder="1" applyAlignment="1">
      <alignment horizontal="center" vertical="center" wrapText="1"/>
    </xf>
    <xf numFmtId="0" fontId="54" fillId="25" borderId="0" xfId="0" applyFont="1" applyFill="1" applyAlignment="1">
      <alignment horizontal="center" vertical="center" wrapText="1"/>
    </xf>
    <xf numFmtId="0" fontId="54" fillId="25" borderId="3" xfId="0" applyFont="1" applyFill="1" applyBorder="1" applyAlignment="1">
      <alignment horizontal="center" vertical="center" wrapText="1"/>
    </xf>
    <xf numFmtId="0" fontId="19" fillId="20" borderId="26" xfId="0" applyFont="1" applyFill="1" applyBorder="1" applyAlignment="1">
      <alignment horizontal="center" vertical="center" wrapText="1"/>
    </xf>
    <xf numFmtId="0" fontId="19" fillId="20" borderId="0" xfId="0" applyFont="1" applyFill="1" applyAlignment="1">
      <alignment horizontal="center" vertical="center" wrapText="1"/>
    </xf>
    <xf numFmtId="0" fontId="19" fillId="20" borderId="4" xfId="0" applyFont="1" applyFill="1" applyBorder="1" applyAlignment="1">
      <alignment horizontal="center" vertical="center" wrapText="1"/>
    </xf>
    <xf numFmtId="0" fontId="19" fillId="20" borderId="3" xfId="0" applyFont="1" applyFill="1" applyBorder="1" applyAlignment="1">
      <alignment horizontal="center" vertical="center" wrapText="1"/>
    </xf>
    <xf numFmtId="0" fontId="54" fillId="25" borderId="31" xfId="0" applyFont="1" applyFill="1" applyBorder="1" applyAlignment="1">
      <alignment horizontal="center" vertical="center" wrapText="1"/>
    </xf>
    <xf numFmtId="0" fontId="54" fillId="25" borderId="25" xfId="0" applyFont="1" applyFill="1" applyBorder="1" applyAlignment="1">
      <alignment horizontal="center" vertical="center" wrapText="1"/>
    </xf>
    <xf numFmtId="0" fontId="17" fillId="23" borderId="34" xfId="0" applyFont="1" applyFill="1" applyBorder="1" applyAlignment="1">
      <alignment horizontal="center" vertical="center" wrapText="1"/>
    </xf>
    <xf numFmtId="0" fontId="17" fillId="23" borderId="7" xfId="0" applyFont="1" applyFill="1" applyBorder="1" applyAlignment="1">
      <alignment horizontal="center" vertical="center" wrapText="1"/>
    </xf>
    <xf numFmtId="0" fontId="61" fillId="0" borderId="0" xfId="0" applyFont="1" applyAlignment="1">
      <alignment horizontal="left" vertical="center"/>
    </xf>
    <xf numFmtId="0" fontId="55" fillId="23" borderId="3" xfId="0" applyFont="1" applyFill="1" applyBorder="1" applyAlignment="1">
      <alignment horizontal="center"/>
    </xf>
    <xf numFmtId="0" fontId="55" fillId="23" borderId="25" xfId="0" applyFont="1" applyFill="1" applyBorder="1" applyAlignment="1">
      <alignment horizontal="center"/>
    </xf>
    <xf numFmtId="0" fontId="55" fillId="26" borderId="0" xfId="0" applyFont="1" applyFill="1" applyBorder="1" applyAlignment="1">
      <alignment horizontal="center" vertical="center" wrapText="1"/>
    </xf>
    <xf numFmtId="0" fontId="70" fillId="21" borderId="23" xfId="1" applyFont="1" applyFill="1" applyBorder="1" applyAlignment="1">
      <alignment horizontal="left" vertical="center" wrapText="1"/>
    </xf>
    <xf numFmtId="0" fontId="70" fillId="21" borderId="0" xfId="1" applyFont="1" applyFill="1" applyAlignment="1">
      <alignment horizontal="left" vertical="center" wrapText="1"/>
    </xf>
    <xf numFmtId="0" fontId="55" fillId="23" borderId="30" xfId="0" applyFont="1" applyFill="1" applyBorder="1" applyAlignment="1">
      <alignment horizontal="center"/>
    </xf>
    <xf numFmtId="0" fontId="55" fillId="23" borderId="32" xfId="0" applyFont="1" applyFill="1" applyBorder="1" applyAlignment="1">
      <alignment horizontal="center"/>
    </xf>
    <xf numFmtId="0" fontId="55" fillId="23" borderId="29" xfId="0" applyFont="1" applyFill="1" applyBorder="1" applyAlignment="1">
      <alignment horizontal="center"/>
    </xf>
    <xf numFmtId="0" fontId="47" fillId="23" borderId="30" xfId="0" applyFont="1" applyFill="1" applyBorder="1" applyAlignment="1">
      <alignment horizontal="center"/>
    </xf>
    <xf numFmtId="0" fontId="47" fillId="23" borderId="32" xfId="0" applyFont="1" applyFill="1" applyBorder="1" applyAlignment="1">
      <alignment horizontal="center"/>
    </xf>
    <xf numFmtId="0" fontId="47" fillId="23" borderId="29" xfId="0" applyFont="1" applyFill="1" applyBorder="1" applyAlignment="1">
      <alignment horizontal="center"/>
    </xf>
    <xf numFmtId="0" fontId="90" fillId="20" borderId="4" xfId="0" applyFont="1" applyFill="1" applyBorder="1" applyAlignment="1">
      <alignment horizontal="center" vertical="center" wrapText="1"/>
    </xf>
    <xf numFmtId="0" fontId="90" fillId="20" borderId="3" xfId="0" applyFont="1" applyFill="1" applyBorder="1" applyAlignment="1">
      <alignment horizontal="center" vertical="center" wrapText="1"/>
    </xf>
    <xf numFmtId="0" fontId="47" fillId="23" borderId="30" xfId="0" applyFont="1" applyFill="1" applyBorder="1" applyAlignment="1">
      <alignment horizontal="center" wrapText="1"/>
    </xf>
    <xf numFmtId="0" fontId="47" fillId="23" borderId="29" xfId="0" applyFont="1" applyFill="1" applyBorder="1" applyAlignment="1">
      <alignment horizontal="center" wrapText="1"/>
    </xf>
    <xf numFmtId="0" fontId="47" fillId="23" borderId="4" xfId="0" applyFont="1" applyFill="1" applyBorder="1" applyAlignment="1">
      <alignment horizontal="center"/>
    </xf>
    <xf numFmtId="0" fontId="47" fillId="23" borderId="3" xfId="0" applyFont="1" applyFill="1" applyBorder="1" applyAlignment="1">
      <alignment horizontal="center"/>
    </xf>
    <xf numFmtId="0" fontId="47" fillId="23" borderId="25" xfId="0" applyFont="1" applyFill="1" applyBorder="1" applyAlignment="1">
      <alignment horizontal="center"/>
    </xf>
    <xf numFmtId="0" fontId="47" fillId="23" borderId="4" xfId="1" applyFont="1" applyFill="1" applyBorder="1" applyAlignment="1">
      <alignment horizontal="center" wrapText="1"/>
    </xf>
    <xf numFmtId="0" fontId="47" fillId="23" borderId="25" xfId="1" applyFont="1" applyFill="1" applyBorder="1" applyAlignment="1">
      <alignment horizontal="center" wrapText="1"/>
    </xf>
    <xf numFmtId="49" fontId="81" fillId="0" borderId="30" xfId="0" applyNumberFormat="1" applyFont="1" applyBorder="1" applyAlignment="1">
      <alignment horizontal="left" vertical="center" wrapText="1"/>
    </xf>
    <xf numFmtId="49" fontId="81" fillId="0" borderId="29" xfId="0" applyNumberFormat="1" applyFont="1" applyBorder="1" applyAlignment="1">
      <alignment horizontal="left" vertical="center" wrapText="1"/>
    </xf>
    <xf numFmtId="166" fontId="45" fillId="3" borderId="3" xfId="0" applyNumberFormat="1" applyFont="1" applyFill="1" applyBorder="1" applyAlignment="1">
      <alignment horizontal="center" vertical="center"/>
    </xf>
    <xf numFmtId="0" fontId="16" fillId="0" borderId="36" xfId="0" applyFont="1" applyBorder="1" applyAlignment="1">
      <alignment horizontal="center"/>
    </xf>
    <xf numFmtId="0" fontId="55" fillId="20" borderId="0" xfId="0" applyFont="1" applyFill="1" applyAlignment="1">
      <alignment horizontal="center" vertical="center"/>
    </xf>
    <xf numFmtId="0" fontId="70" fillId="21" borderId="0" xfId="1" applyFont="1" applyFill="1" applyBorder="1" applyAlignment="1">
      <alignment horizontal="left" vertical="center" wrapText="1"/>
    </xf>
    <xf numFmtId="0" fontId="21" fillId="0" borderId="0" xfId="1" applyFont="1" applyAlignment="1">
      <alignment horizontal="left" wrapText="1"/>
    </xf>
    <xf numFmtId="0" fontId="78" fillId="0" borderId="0" xfId="1" applyFont="1" applyAlignment="1">
      <alignment horizontal="left" wrapText="1"/>
    </xf>
    <xf numFmtId="0" fontId="24" fillId="0" borderId="0" xfId="0" applyFont="1" applyAlignment="1">
      <alignment horizontal="left" vertical="center" wrapText="1"/>
    </xf>
    <xf numFmtId="0" fontId="97" fillId="0" borderId="0" xfId="0" applyFont="1" applyAlignment="1">
      <alignment horizontal="left" vertical="center" wrapText="1"/>
    </xf>
  </cellXfs>
  <cellStyles count="419">
    <cellStyle name="20% - Accent4 2" xfId="125" xr:uid="{00000000-0005-0000-0000-000000000000}"/>
    <cellStyle name="Accent6 2" xfId="126" xr:uid="{00000000-0005-0000-0000-000001000000}"/>
    <cellStyle name="CalcDesc_RightJust" xfId="127" xr:uid="{00000000-0005-0000-0000-000002000000}"/>
    <cellStyle name="Comma" xfId="14" builtinId="3"/>
    <cellStyle name="Comma 2" xfId="12" xr:uid="{00000000-0005-0000-0000-000003000000}"/>
    <cellStyle name="Comma 3" xfId="145" xr:uid="{00000000-0005-0000-0000-000004000000}"/>
    <cellStyle name="Comma 4" xfId="379" xr:uid="{00000000-0005-0000-0000-000005000000}"/>
    <cellStyle name="Comma 4 2" xfId="378" xr:uid="{00000000-0005-0000-0000-000006000000}"/>
    <cellStyle name="Comma 4 3" xfId="390" xr:uid="{00000000-0005-0000-0000-000007000000}"/>
    <cellStyle name="Currency" xfId="11" builtinId="4"/>
    <cellStyle name="Currency 2" xfId="128" xr:uid="{00000000-0005-0000-0000-000008000000}"/>
    <cellStyle name="Currency 3" xfId="309" xr:uid="{00000000-0005-0000-0000-000009000000}"/>
    <cellStyle name="Desc_RightJust 2" xfId="129" xr:uid="{00000000-0005-0000-0000-00000A000000}"/>
    <cellStyle name="Descript" xfId="130" xr:uid="{00000000-0005-0000-0000-00000B000000}"/>
    <cellStyle name="Excel Built-in Comma 1" xfId="9" xr:uid="{00000000-0005-0000-0000-00000C000000}"/>
    <cellStyle name="Excel Built-in Good" xfId="8" xr:uid="{00000000-0005-0000-0000-00000D000000}"/>
    <cellStyle name="Excel Built-in Hyperlink" xfId="4" xr:uid="{00000000-0005-0000-0000-00000E000000}"/>
    <cellStyle name="Excel Built-in Input" xfId="5" xr:uid="{00000000-0005-0000-0000-00000F000000}"/>
    <cellStyle name="Excel Built-in Input 2" xfId="48" xr:uid="{00000000-0005-0000-0000-000010000000}"/>
    <cellStyle name="Excel Built-in Input 3" xfId="391" xr:uid="{00000000-0005-0000-0000-000011000000}"/>
    <cellStyle name="Excel Built-in Normal" xfId="3" xr:uid="{00000000-0005-0000-0000-000012000000}"/>
    <cellStyle name="Excel Built-in Note" xfId="6" xr:uid="{00000000-0005-0000-0000-000013000000}"/>
    <cellStyle name="Excel Built-in Note 2" xfId="49" xr:uid="{00000000-0005-0000-0000-000014000000}"/>
    <cellStyle name="Excel Built-in Note 3" xfId="392" xr:uid="{00000000-0005-0000-0000-000015000000}"/>
    <cellStyle name="Excel Built-in Percent" xfId="7" xr:uid="{00000000-0005-0000-0000-000016000000}"/>
    <cellStyle name="Explanatory Text 2" xfId="131" xr:uid="{00000000-0005-0000-0000-000017000000}"/>
    <cellStyle name="Followed Hyperlink" xfId="400" builtinId="9" hidden="1"/>
    <cellStyle name="Followed Hyperlink" xfId="408" builtinId="9" hidden="1"/>
    <cellStyle name="Followed Hyperlink" xfId="416" builtinId="9" hidden="1"/>
    <cellStyle name="Followed Hyperlink" xfId="410" builtinId="9" hidden="1"/>
    <cellStyle name="Followed Hyperlink" xfId="402" builtinId="9" hidden="1"/>
    <cellStyle name="Followed Hyperlink" xfId="394" builtinId="9" hidden="1"/>
    <cellStyle name="Followed Hyperlink" xfId="382" builtinId="9" hidden="1"/>
    <cellStyle name="Followed Hyperlink" xfId="370" builtinId="9" hidden="1"/>
    <cellStyle name="Followed Hyperlink" xfId="362" builtinId="9" hidden="1"/>
    <cellStyle name="Followed Hyperlink" xfId="354" builtinId="9" hidden="1"/>
    <cellStyle name="Followed Hyperlink" xfId="346" builtinId="9" hidden="1"/>
    <cellStyle name="Followed Hyperlink" xfId="338" builtinId="9" hidden="1"/>
    <cellStyle name="Followed Hyperlink" xfId="330" builtinId="9" hidden="1"/>
    <cellStyle name="Followed Hyperlink" xfId="322" builtinId="9" hidden="1"/>
    <cellStyle name="Followed Hyperlink" xfId="314" builtinId="9" hidden="1"/>
    <cellStyle name="Followed Hyperlink" xfId="303" builtinId="9" hidden="1"/>
    <cellStyle name="Followed Hyperlink" xfId="295" builtinId="9" hidden="1"/>
    <cellStyle name="Followed Hyperlink" xfId="287" builtinId="9" hidden="1"/>
    <cellStyle name="Followed Hyperlink" xfId="279" builtinId="9" hidden="1"/>
    <cellStyle name="Followed Hyperlink" xfId="271" builtinId="9" hidden="1"/>
    <cellStyle name="Followed Hyperlink" xfId="263" builtinId="9" hidden="1"/>
    <cellStyle name="Followed Hyperlink" xfId="255" builtinId="9" hidden="1"/>
    <cellStyle name="Followed Hyperlink" xfId="247" builtinId="9" hidden="1"/>
    <cellStyle name="Followed Hyperlink" xfId="239" builtinId="9" hidden="1"/>
    <cellStyle name="Followed Hyperlink" xfId="231" builtinId="9" hidden="1"/>
    <cellStyle name="Followed Hyperlink" xfId="223" builtinId="9" hidden="1"/>
    <cellStyle name="Followed Hyperlink" xfId="215" builtinId="9" hidden="1"/>
    <cellStyle name="Followed Hyperlink" xfId="207" builtinId="9" hidden="1"/>
    <cellStyle name="Followed Hyperlink" xfId="199" builtinId="9" hidden="1"/>
    <cellStyle name="Followed Hyperlink" xfId="191" builtinId="9" hidden="1"/>
    <cellStyle name="Followed Hyperlink" xfId="183" builtinId="9" hidden="1"/>
    <cellStyle name="Followed Hyperlink" xfId="175" builtinId="9" hidden="1"/>
    <cellStyle name="Followed Hyperlink" xfId="167" builtinId="9" hidden="1"/>
    <cellStyle name="Followed Hyperlink" xfId="159" builtinId="9" hidden="1"/>
    <cellStyle name="Followed Hyperlink" xfId="61" builtinId="9" hidden="1"/>
    <cellStyle name="Followed Hyperlink" xfId="67" builtinId="9" hidden="1"/>
    <cellStyle name="Followed Hyperlink" xfId="71" builtinId="9" hidden="1"/>
    <cellStyle name="Followed Hyperlink" xfId="77" builtinId="9" hidden="1"/>
    <cellStyle name="Followed Hyperlink" xfId="83" builtinId="9" hidden="1"/>
    <cellStyle name="Followed Hyperlink" xfId="87" builtinId="9" hidden="1"/>
    <cellStyle name="Followed Hyperlink" xfId="93" builtinId="9" hidden="1"/>
    <cellStyle name="Followed Hyperlink" xfId="99" builtinId="9" hidden="1"/>
    <cellStyle name="Followed Hyperlink" xfId="103" builtinId="9" hidden="1"/>
    <cellStyle name="Followed Hyperlink" xfId="109" builtinId="9" hidden="1"/>
    <cellStyle name="Followed Hyperlink" xfId="115" builtinId="9" hidden="1"/>
    <cellStyle name="Followed Hyperlink" xfId="119" builtinId="9" hidden="1"/>
    <cellStyle name="Followed Hyperlink" xfId="151" builtinId="9" hidden="1"/>
    <cellStyle name="Followed Hyperlink" xfId="157" builtinId="9" hidden="1"/>
    <cellStyle name="Followed Hyperlink" xfId="121" builtinId="9" hidden="1"/>
    <cellStyle name="Followed Hyperlink" xfId="105" builtinId="9" hidden="1"/>
    <cellStyle name="Followed Hyperlink" xfId="89" builtinId="9" hidden="1"/>
    <cellStyle name="Followed Hyperlink" xfId="73" builtinId="9" hidden="1"/>
    <cellStyle name="Followed Hyperlink" xfId="55" builtinId="9" hidden="1"/>
    <cellStyle name="Followed Hyperlink" xfId="34" builtinId="9" hidden="1"/>
    <cellStyle name="Followed Hyperlink" xfId="39" builtinId="9" hidden="1"/>
    <cellStyle name="Followed Hyperlink" xfId="43" builtinId="9" hidden="1"/>
    <cellStyle name="Followed Hyperlink" xfId="51" builtinId="9" hidden="1"/>
    <cellStyle name="Followed Hyperlink" xfId="45" builtinId="9" hidden="1"/>
    <cellStyle name="Followed Hyperlink" xfId="24" builtinId="9" hidden="1"/>
    <cellStyle name="Followed Hyperlink" xfId="30" builtinId="9" hidden="1"/>
    <cellStyle name="Followed Hyperlink" xfId="18" builtinId="9" hidden="1"/>
    <cellStyle name="Followed Hyperlink" xfId="16" builtinId="9" hidden="1"/>
    <cellStyle name="Followed Hyperlink" xfId="20" builtinId="9" hidden="1"/>
    <cellStyle name="Followed Hyperlink" xfId="28" builtinId="9" hidden="1"/>
    <cellStyle name="Followed Hyperlink" xfId="26" builtinId="9" hidden="1"/>
    <cellStyle name="Followed Hyperlink" xfId="22" builtinId="9" hidden="1"/>
    <cellStyle name="Followed Hyperlink" xfId="53" builtinId="9" hidden="1"/>
    <cellStyle name="Followed Hyperlink" xfId="47" builtinId="9" hidden="1"/>
    <cellStyle name="Followed Hyperlink" xfId="41" builtinId="9" hidden="1"/>
    <cellStyle name="Followed Hyperlink" xfId="36" builtinId="9" hidden="1"/>
    <cellStyle name="Followed Hyperlink" xfId="32" builtinId="9" hidden="1"/>
    <cellStyle name="Followed Hyperlink" xfId="65" builtinId="9" hidden="1"/>
    <cellStyle name="Followed Hyperlink" xfId="81" builtinId="9" hidden="1"/>
    <cellStyle name="Followed Hyperlink" xfId="97" builtinId="9" hidden="1"/>
    <cellStyle name="Followed Hyperlink" xfId="113" builtinId="9" hidden="1"/>
    <cellStyle name="Followed Hyperlink" xfId="155" builtinId="9" hidden="1"/>
    <cellStyle name="Followed Hyperlink" xfId="153" builtinId="9" hidden="1"/>
    <cellStyle name="Followed Hyperlink" xfId="123" builtinId="9" hidden="1"/>
    <cellStyle name="Followed Hyperlink" xfId="117" builtinId="9" hidden="1"/>
    <cellStyle name="Followed Hyperlink" xfId="111" builtinId="9" hidden="1"/>
    <cellStyle name="Followed Hyperlink" xfId="107" builtinId="9" hidden="1"/>
    <cellStyle name="Followed Hyperlink" xfId="101" builtinId="9" hidden="1"/>
    <cellStyle name="Followed Hyperlink" xfId="95" builtinId="9" hidden="1"/>
    <cellStyle name="Followed Hyperlink" xfId="91" builtinId="9" hidden="1"/>
    <cellStyle name="Followed Hyperlink" xfId="85" builtinId="9" hidden="1"/>
    <cellStyle name="Followed Hyperlink" xfId="79" builtinId="9" hidden="1"/>
    <cellStyle name="Followed Hyperlink" xfId="75" builtinId="9" hidden="1"/>
    <cellStyle name="Followed Hyperlink" xfId="69" builtinId="9" hidden="1"/>
    <cellStyle name="Followed Hyperlink" xfId="63" builtinId="9" hidden="1"/>
    <cellStyle name="Followed Hyperlink" xfId="57" builtinId="9" hidden="1"/>
    <cellStyle name="Followed Hyperlink" xfId="163" builtinId="9" hidden="1"/>
    <cellStyle name="Followed Hyperlink" xfId="171" builtinId="9" hidden="1"/>
    <cellStyle name="Followed Hyperlink" xfId="179" builtinId="9" hidden="1"/>
    <cellStyle name="Followed Hyperlink" xfId="187" builtinId="9" hidden="1"/>
    <cellStyle name="Followed Hyperlink" xfId="195" builtinId="9" hidden="1"/>
    <cellStyle name="Followed Hyperlink" xfId="203" builtinId="9" hidden="1"/>
    <cellStyle name="Followed Hyperlink" xfId="211" builtinId="9" hidden="1"/>
    <cellStyle name="Followed Hyperlink" xfId="219" builtinId="9" hidden="1"/>
    <cellStyle name="Followed Hyperlink" xfId="227" builtinId="9" hidden="1"/>
    <cellStyle name="Followed Hyperlink" xfId="235" builtinId="9" hidden="1"/>
    <cellStyle name="Followed Hyperlink" xfId="243" builtinId="9" hidden="1"/>
    <cellStyle name="Followed Hyperlink" xfId="251" builtinId="9" hidden="1"/>
    <cellStyle name="Followed Hyperlink" xfId="259" builtinId="9" hidden="1"/>
    <cellStyle name="Followed Hyperlink" xfId="267" builtinId="9" hidden="1"/>
    <cellStyle name="Followed Hyperlink" xfId="275" builtinId="9" hidden="1"/>
    <cellStyle name="Followed Hyperlink" xfId="283" builtinId="9" hidden="1"/>
    <cellStyle name="Followed Hyperlink" xfId="291" builtinId="9" hidden="1"/>
    <cellStyle name="Followed Hyperlink" xfId="299" builtinId="9" hidden="1"/>
    <cellStyle name="Followed Hyperlink" xfId="307" builtinId="9" hidden="1"/>
    <cellStyle name="Followed Hyperlink" xfId="318" builtinId="9" hidden="1"/>
    <cellStyle name="Followed Hyperlink" xfId="326" builtinId="9" hidden="1"/>
    <cellStyle name="Followed Hyperlink" xfId="334" builtinId="9" hidden="1"/>
    <cellStyle name="Followed Hyperlink" xfId="342" builtinId="9" hidden="1"/>
    <cellStyle name="Followed Hyperlink" xfId="350" builtinId="9" hidden="1"/>
    <cellStyle name="Followed Hyperlink" xfId="358" builtinId="9" hidden="1"/>
    <cellStyle name="Followed Hyperlink" xfId="366" builtinId="9" hidden="1"/>
    <cellStyle name="Followed Hyperlink" xfId="374" builtinId="9" hidden="1"/>
    <cellStyle name="Followed Hyperlink" xfId="386" builtinId="9" hidden="1"/>
    <cellStyle name="Followed Hyperlink" xfId="398" builtinId="9" hidden="1"/>
    <cellStyle name="Followed Hyperlink" xfId="406" builtinId="9" hidden="1"/>
    <cellStyle name="Followed Hyperlink" xfId="414" builtinId="9" hidden="1"/>
    <cellStyle name="Followed Hyperlink" xfId="412" builtinId="9" hidden="1"/>
    <cellStyle name="Followed Hyperlink" xfId="404" builtinId="9" hidden="1"/>
    <cellStyle name="Followed Hyperlink" xfId="396" builtinId="9" hidden="1"/>
    <cellStyle name="Followed Hyperlink" xfId="237" builtinId="9" hidden="1"/>
    <cellStyle name="Followed Hyperlink" xfId="241" builtinId="9" hidden="1"/>
    <cellStyle name="Followed Hyperlink" xfId="245" builtinId="9" hidden="1"/>
    <cellStyle name="Followed Hyperlink" xfId="253" builtinId="9" hidden="1"/>
    <cellStyle name="Followed Hyperlink" xfId="257" builtinId="9" hidden="1"/>
    <cellStyle name="Followed Hyperlink" xfId="261" builtinId="9" hidden="1"/>
    <cellStyle name="Followed Hyperlink" xfId="269" builtinId="9" hidden="1"/>
    <cellStyle name="Followed Hyperlink" xfId="273" builtinId="9" hidden="1"/>
    <cellStyle name="Followed Hyperlink" xfId="277" builtinId="9" hidden="1"/>
    <cellStyle name="Followed Hyperlink" xfId="285" builtinId="9" hidden="1"/>
    <cellStyle name="Followed Hyperlink" xfId="289" builtinId="9" hidden="1"/>
    <cellStyle name="Followed Hyperlink" xfId="293" builtinId="9" hidden="1"/>
    <cellStyle name="Followed Hyperlink" xfId="301" builtinId="9" hidden="1"/>
    <cellStyle name="Followed Hyperlink" xfId="305" builtinId="9" hidden="1"/>
    <cellStyle name="Followed Hyperlink" xfId="312" builtinId="9" hidden="1"/>
    <cellStyle name="Followed Hyperlink" xfId="320" builtinId="9" hidden="1"/>
    <cellStyle name="Followed Hyperlink" xfId="324" builtinId="9" hidden="1"/>
    <cellStyle name="Followed Hyperlink" xfId="328" builtinId="9" hidden="1"/>
    <cellStyle name="Followed Hyperlink" xfId="336" builtinId="9" hidden="1"/>
    <cellStyle name="Followed Hyperlink" xfId="340" builtinId="9" hidden="1"/>
    <cellStyle name="Followed Hyperlink" xfId="344" builtinId="9" hidden="1"/>
    <cellStyle name="Followed Hyperlink" xfId="352" builtinId="9" hidden="1"/>
    <cellStyle name="Followed Hyperlink" xfId="356" builtinId="9" hidden="1"/>
    <cellStyle name="Followed Hyperlink" xfId="360" builtinId="9" hidden="1"/>
    <cellStyle name="Followed Hyperlink" xfId="368" builtinId="9" hidden="1"/>
    <cellStyle name="Followed Hyperlink" xfId="372" builtinId="9" hidden="1"/>
    <cellStyle name="Followed Hyperlink" xfId="376" builtinId="9" hidden="1"/>
    <cellStyle name="Followed Hyperlink" xfId="388" builtinId="9" hidden="1"/>
    <cellStyle name="Followed Hyperlink" xfId="384" builtinId="9" hidden="1"/>
    <cellStyle name="Followed Hyperlink" xfId="364" builtinId="9" hidden="1"/>
    <cellStyle name="Followed Hyperlink" xfId="348" builtinId="9" hidden="1"/>
    <cellStyle name="Followed Hyperlink" xfId="332" builtinId="9" hidden="1"/>
    <cellStyle name="Followed Hyperlink" xfId="316" builtinId="9" hidden="1"/>
    <cellStyle name="Followed Hyperlink" xfId="297" builtinId="9" hidden="1"/>
    <cellStyle name="Followed Hyperlink" xfId="281" builtinId="9" hidden="1"/>
    <cellStyle name="Followed Hyperlink" xfId="265" builtinId="9" hidden="1"/>
    <cellStyle name="Followed Hyperlink" xfId="249" builtinId="9" hidden="1"/>
    <cellStyle name="Followed Hyperlink" xfId="233" builtinId="9" hidden="1"/>
    <cellStyle name="Followed Hyperlink" xfId="193" builtinId="9" hidden="1"/>
    <cellStyle name="Followed Hyperlink" xfId="197" builtinId="9" hidden="1"/>
    <cellStyle name="Followed Hyperlink" xfId="201" builtinId="9" hidden="1"/>
    <cellStyle name="Followed Hyperlink" xfId="205" builtinId="9" hidden="1"/>
    <cellStyle name="Followed Hyperlink" xfId="209" builtinId="9" hidden="1"/>
    <cellStyle name="Followed Hyperlink" xfId="213" builtinId="9" hidden="1"/>
    <cellStyle name="Followed Hyperlink" xfId="221" builtinId="9" hidden="1"/>
    <cellStyle name="Followed Hyperlink" xfId="225" builtinId="9" hidden="1"/>
    <cellStyle name="Followed Hyperlink" xfId="229" builtinId="9" hidden="1"/>
    <cellStyle name="Followed Hyperlink" xfId="217" builtinId="9" hidden="1"/>
    <cellStyle name="Followed Hyperlink" xfId="173" builtinId="9" hidden="1"/>
    <cellStyle name="Followed Hyperlink" xfId="177" builtinId="9" hidden="1"/>
    <cellStyle name="Followed Hyperlink" xfId="181" builtinId="9" hidden="1"/>
    <cellStyle name="Followed Hyperlink" xfId="189" builtinId="9" hidden="1"/>
    <cellStyle name="Followed Hyperlink" xfId="185" builtinId="9" hidden="1"/>
    <cellStyle name="Followed Hyperlink" xfId="165" builtinId="9" hidden="1"/>
    <cellStyle name="Followed Hyperlink" xfId="169" builtinId="9" hidden="1"/>
    <cellStyle name="Followed Hyperlink" xfId="161" builtinId="9" hidden="1"/>
    <cellStyle name="Hyperlink" xfId="353" builtinId="8" hidden="1"/>
    <cellStyle name="Hyperlink" xfId="345" builtinId="8" hidden="1"/>
    <cellStyle name="Hyperlink" xfId="337" builtinId="8" hidden="1"/>
    <cellStyle name="Hyperlink" xfId="321" builtinId="8" hidden="1"/>
    <cellStyle name="Hyperlink" xfId="313" builtinId="8" hidden="1"/>
    <cellStyle name="Hyperlink" xfId="302" builtinId="8" hidden="1"/>
    <cellStyle name="Hyperlink" xfId="286" builtinId="8" hidden="1"/>
    <cellStyle name="Hyperlink" xfId="278" builtinId="8" hidden="1"/>
    <cellStyle name="Hyperlink" xfId="270" builtinId="8" hidden="1"/>
    <cellStyle name="Hyperlink" xfId="254" builtinId="8" hidden="1"/>
    <cellStyle name="Hyperlink" xfId="246" builtinId="8" hidden="1"/>
    <cellStyle name="Hyperlink" xfId="238" builtinId="8" hidden="1"/>
    <cellStyle name="Hyperlink" xfId="222" builtinId="8" hidden="1"/>
    <cellStyle name="Hyperlink" xfId="214" builtinId="8" hidden="1"/>
    <cellStyle name="Hyperlink" xfId="206" builtinId="8" hidden="1"/>
    <cellStyle name="Hyperlink" xfId="90" builtinId="8" hidden="1"/>
    <cellStyle name="Hyperlink" xfId="94" builtinId="8" hidden="1"/>
    <cellStyle name="Hyperlink" xfId="96" builtinId="8" hidden="1"/>
    <cellStyle name="Hyperlink" xfId="100" builtinId="8" hidden="1"/>
    <cellStyle name="Hyperlink" xfId="102" builtinId="8" hidden="1"/>
    <cellStyle name="Hyperlink" xfId="104" builtinId="8" hidden="1"/>
    <cellStyle name="Hyperlink" xfId="110" builtinId="8" hidden="1"/>
    <cellStyle name="Hyperlink" xfId="112" builtinId="8" hidden="1"/>
    <cellStyle name="Hyperlink" xfId="114" builtinId="8" hidden="1"/>
    <cellStyle name="Hyperlink" xfId="118" builtinId="8" hidden="1"/>
    <cellStyle name="Hyperlink" xfId="120" builtinId="8" hidden="1"/>
    <cellStyle name="Hyperlink" xfId="122" builtinId="8" hidden="1"/>
    <cellStyle name="Hyperlink" xfId="154" builtinId="8" hidden="1"/>
    <cellStyle name="Hyperlink" xfId="156" builtinId="8" hidden="1"/>
    <cellStyle name="Hyperlink" xfId="158" builtinId="8" hidden="1"/>
    <cellStyle name="Hyperlink" xfId="162" builtinId="8" hidden="1"/>
    <cellStyle name="Hyperlink" xfId="164" builtinId="8" hidden="1"/>
    <cellStyle name="Hyperlink" xfId="168" builtinId="8" hidden="1"/>
    <cellStyle name="Hyperlink" xfId="172" builtinId="8" hidden="1"/>
    <cellStyle name="Hyperlink" xfId="174" builtinId="8" hidden="1"/>
    <cellStyle name="Hyperlink" xfId="176" builtinId="8" hidden="1"/>
    <cellStyle name="Hyperlink" xfId="180" builtinId="8" hidden="1"/>
    <cellStyle name="Hyperlink" xfId="184" builtinId="8" hidden="1"/>
    <cellStyle name="Hyperlink" xfId="186" builtinId="8" hidden="1"/>
    <cellStyle name="Hyperlink" xfId="190" builtinId="8" hidden="1"/>
    <cellStyle name="Hyperlink" xfId="192" builtinId="8" hidden="1"/>
    <cellStyle name="Hyperlink" xfId="194" builtinId="8" hidden="1"/>
    <cellStyle name="Hyperlink" xfId="200" builtinId="8" hidden="1"/>
    <cellStyle name="Hyperlink" xfId="202" builtinId="8" hidden="1"/>
    <cellStyle name="Hyperlink" xfId="204" builtinId="8" hidden="1"/>
    <cellStyle name="Hyperlink" xfId="182" builtinId="8" hidden="1"/>
    <cellStyle name="Hyperlink" xfId="166" builtinId="8" hidden="1"/>
    <cellStyle name="Hyperlink" xfId="150" builtinId="8" hidden="1"/>
    <cellStyle name="Hyperlink" xfId="92" builtinId="8" hidden="1"/>
    <cellStyle name="Hyperlink" xfId="50" builtinId="8" hidden="1"/>
    <cellStyle name="Hyperlink" xfId="52" builtinId="8" hidden="1"/>
    <cellStyle name="Hyperlink" xfId="56" builtinId="8" hidden="1"/>
    <cellStyle name="Hyperlink" xfId="60" builtinId="8" hidden="1"/>
    <cellStyle name="Hyperlink" xfId="62" builtinId="8" hidden="1"/>
    <cellStyle name="Hyperlink" xfId="66" builtinId="8" hidden="1"/>
    <cellStyle name="Hyperlink" xfId="68" builtinId="8" hidden="1"/>
    <cellStyle name="Hyperlink" xfId="70" builtinId="8" hidden="1"/>
    <cellStyle name="Hyperlink" xfId="74" builtinId="8" hidden="1"/>
    <cellStyle name="Hyperlink" xfId="78" builtinId="8" hidden="1"/>
    <cellStyle name="Hyperlink" xfId="80" builtinId="8" hidden="1"/>
    <cellStyle name="Hyperlink" xfId="84" builtinId="8" hidden="1"/>
    <cellStyle name="Hyperlink" xfId="86" builtinId="8" hidden="1"/>
    <cellStyle name="Hyperlink" xfId="76" builtinId="8" hidden="1"/>
    <cellStyle name="Hyperlink" xfId="31" builtinId="8" hidden="1"/>
    <cellStyle name="Hyperlink" xfId="33" builtinId="8" hidden="1"/>
    <cellStyle name="Hyperlink" xfId="35" builtinId="8" hidden="1"/>
    <cellStyle name="Hyperlink" xfId="42" builtinId="8" hidden="1"/>
    <cellStyle name="Hyperlink" xfId="44" builtinId="8" hidden="1"/>
    <cellStyle name="Hyperlink" xfId="46" builtinId="8" hidden="1"/>
    <cellStyle name="Hyperlink" xfId="21" builtinId="8" hidden="1"/>
    <cellStyle name="Hyperlink" xfId="23" builtinId="8" hidden="1"/>
    <cellStyle name="Hyperlink" xfId="25" builtinId="8" hidden="1"/>
    <cellStyle name="Hyperlink" xfId="17" builtinId="8" hidden="1"/>
    <cellStyle name="Hyperlink" xfId="19" builtinId="8" hidden="1"/>
    <cellStyle name="Hyperlink" xfId="15" builtinId="8" hidden="1"/>
    <cellStyle name="Hyperlink" xfId="27" builtinId="8" hidden="1"/>
    <cellStyle name="Hyperlink" xfId="40" builtinId="8" hidden="1"/>
    <cellStyle name="Hyperlink" xfId="38" builtinId="8" hidden="1"/>
    <cellStyle name="Hyperlink" xfId="29" builtinId="8" hidden="1"/>
    <cellStyle name="Hyperlink" xfId="82" builtinId="8" hidden="1"/>
    <cellStyle name="Hyperlink" xfId="72" builtinId="8" hidden="1"/>
    <cellStyle name="Hyperlink" xfId="64" builtinId="8" hidden="1"/>
    <cellStyle name="Hyperlink" xfId="54" builtinId="8" hidden="1"/>
    <cellStyle name="Hyperlink" xfId="108" builtinId="8" hidden="1"/>
    <cellStyle name="Hyperlink" xfId="198" builtinId="8" hidden="1"/>
    <cellStyle name="Hyperlink" xfId="196" builtinId="8" hidden="1"/>
    <cellStyle name="Hyperlink" xfId="188" builtinId="8" hidden="1"/>
    <cellStyle name="Hyperlink" xfId="178" builtinId="8" hidden="1"/>
    <cellStyle name="Hyperlink" xfId="170" builtinId="8" hidden="1"/>
    <cellStyle name="Hyperlink" xfId="160" builtinId="8" hidden="1"/>
    <cellStyle name="Hyperlink" xfId="152" builtinId="8" hidden="1"/>
    <cellStyle name="Hyperlink" xfId="116" builtinId="8" hidden="1"/>
    <cellStyle name="Hyperlink" xfId="106" builtinId="8" hidden="1"/>
    <cellStyle name="Hyperlink" xfId="98" builtinId="8" hidden="1"/>
    <cellStyle name="Hyperlink" xfId="88" builtinId="8" hidden="1"/>
    <cellStyle name="Hyperlink" xfId="230" builtinId="8" hidden="1"/>
    <cellStyle name="Hyperlink" xfId="262" builtinId="8" hidden="1"/>
    <cellStyle name="Hyperlink" xfId="294" builtinId="8" hidden="1"/>
    <cellStyle name="Hyperlink" xfId="329" builtinId="8" hidden="1"/>
    <cellStyle name="Hyperlink" xfId="361" builtinId="8" hidden="1"/>
    <cellStyle name="Hyperlink" xfId="298" builtinId="8" hidden="1"/>
    <cellStyle name="Hyperlink" xfId="300" builtinId="8" hidden="1"/>
    <cellStyle name="Hyperlink" xfId="306" builtinId="8" hidden="1"/>
    <cellStyle name="Hyperlink" xfId="311" builtinId="8" hidden="1"/>
    <cellStyle name="Hyperlink" xfId="315" builtinId="8" hidden="1"/>
    <cellStyle name="Hyperlink" xfId="317" builtinId="8" hidden="1"/>
    <cellStyle name="Hyperlink" xfId="319" builtinId="8" hidden="1"/>
    <cellStyle name="Hyperlink" xfId="323" builtinId="8" hidden="1"/>
    <cellStyle name="Hyperlink" xfId="325" builtinId="8" hidden="1"/>
    <cellStyle name="Hyperlink" xfId="331" builtinId="8" hidden="1"/>
    <cellStyle name="Hyperlink" xfId="333" builtinId="8" hidden="1"/>
    <cellStyle name="Hyperlink" xfId="335" builtinId="8" hidden="1"/>
    <cellStyle name="Hyperlink" xfId="339" builtinId="8" hidden="1"/>
    <cellStyle name="Hyperlink" xfId="341" builtinId="8" hidden="1"/>
    <cellStyle name="Hyperlink" xfId="343" builtinId="8" hidden="1"/>
    <cellStyle name="Hyperlink" xfId="347" builtinId="8" hidden="1"/>
    <cellStyle name="Hyperlink" xfId="351" builtinId="8" hidden="1"/>
    <cellStyle name="Hyperlink" xfId="355" builtinId="8" hidden="1"/>
    <cellStyle name="Hyperlink" xfId="357" builtinId="8" hidden="1"/>
    <cellStyle name="Hyperlink" xfId="359" builtinId="8" hidden="1"/>
    <cellStyle name="Hyperlink" xfId="363" builtinId="8" hidden="1"/>
    <cellStyle name="Hyperlink" xfId="365" builtinId="8" hidden="1"/>
    <cellStyle name="Hyperlink" xfId="367" builtinId="8" hidden="1"/>
    <cellStyle name="Hyperlink" xfId="373" builtinId="8" hidden="1"/>
    <cellStyle name="Hyperlink" xfId="375" builtinId="8" hidden="1"/>
    <cellStyle name="Hyperlink" xfId="383" builtinId="8" hidden="1"/>
    <cellStyle name="Hyperlink" xfId="385" builtinId="8" hidden="1"/>
    <cellStyle name="Hyperlink" xfId="387" builtinId="8" hidden="1"/>
    <cellStyle name="Hyperlink" xfId="395" builtinId="8" hidden="1"/>
    <cellStyle name="Hyperlink" xfId="397" builtinId="8" hidden="1"/>
    <cellStyle name="Hyperlink" xfId="403" builtinId="8" hidden="1"/>
    <cellStyle name="Hyperlink" xfId="405" builtinId="8" hidden="1"/>
    <cellStyle name="Hyperlink" xfId="407" builtinId="8" hidden="1"/>
    <cellStyle name="Hyperlink" xfId="411" builtinId="8" hidden="1"/>
    <cellStyle name="Hyperlink" xfId="413" builtinId="8" hidden="1"/>
    <cellStyle name="Hyperlink" xfId="415" builtinId="8" hidden="1"/>
    <cellStyle name="Hyperlink" xfId="409" builtinId="8" hidden="1"/>
    <cellStyle name="Hyperlink" xfId="393" builtinId="8" hidden="1"/>
    <cellStyle name="Hyperlink" xfId="381" builtinId="8" hidden="1"/>
    <cellStyle name="Hyperlink" xfId="369" builtinId="8" hidden="1"/>
    <cellStyle name="Hyperlink" xfId="401" builtinId="8" hidden="1"/>
    <cellStyle name="Hyperlink" xfId="399" builtinId="8" hidden="1"/>
    <cellStyle name="Hyperlink" xfId="371" builtinId="8" hidden="1"/>
    <cellStyle name="Hyperlink" xfId="349" builtinId="8" hidden="1"/>
    <cellStyle name="Hyperlink" xfId="327" builtinId="8" hidden="1"/>
    <cellStyle name="Hyperlink" xfId="304" builtinId="8" hidden="1"/>
    <cellStyle name="Hyperlink" xfId="250" builtinId="8" hidden="1"/>
    <cellStyle name="Hyperlink" xfId="252" builtinId="8" hidden="1"/>
    <cellStyle name="Hyperlink" xfId="256" builtinId="8" hidden="1"/>
    <cellStyle name="Hyperlink" xfId="258" builtinId="8" hidden="1"/>
    <cellStyle name="Hyperlink" xfId="260" builtinId="8" hidden="1"/>
    <cellStyle name="Hyperlink" xfId="264" builtinId="8" hidden="1"/>
    <cellStyle name="Hyperlink" xfId="266" builtinId="8" hidden="1"/>
    <cellStyle name="Hyperlink" xfId="268" builtinId="8" hidden="1"/>
    <cellStyle name="Hyperlink" xfId="272" builtinId="8" hidden="1"/>
    <cellStyle name="Hyperlink" xfId="274" builtinId="8" hidden="1"/>
    <cellStyle name="Hyperlink" xfId="276" builtinId="8" hidden="1"/>
    <cellStyle name="Hyperlink" xfId="280" builtinId="8" hidden="1"/>
    <cellStyle name="Hyperlink" xfId="284" builtinId="8" hidden="1"/>
    <cellStyle name="Hyperlink" xfId="288" builtinId="8" hidden="1"/>
    <cellStyle name="Hyperlink" xfId="290" builtinId="8" hidden="1"/>
    <cellStyle name="Hyperlink" xfId="292" builtinId="8" hidden="1"/>
    <cellStyle name="Hyperlink" xfId="296" builtinId="8" hidden="1"/>
    <cellStyle name="Hyperlink" xfId="282" builtinId="8" hidden="1"/>
    <cellStyle name="Hyperlink" xfId="226" builtinId="8" hidden="1"/>
    <cellStyle name="Hyperlink" xfId="228" builtinId="8" hidden="1"/>
    <cellStyle name="Hyperlink" xfId="232" builtinId="8" hidden="1"/>
    <cellStyle name="Hyperlink" xfId="234" builtinId="8" hidden="1"/>
    <cellStyle name="Hyperlink" xfId="236" builtinId="8" hidden="1"/>
    <cellStyle name="Hyperlink" xfId="242" builtinId="8" hidden="1"/>
    <cellStyle name="Hyperlink" xfId="244" builtinId="8" hidden="1"/>
    <cellStyle name="Hyperlink" xfId="248" builtinId="8" hidden="1"/>
    <cellStyle name="Hyperlink" xfId="240" builtinId="8" hidden="1"/>
    <cellStyle name="Hyperlink" xfId="216" builtinId="8" hidden="1"/>
    <cellStyle name="Hyperlink" xfId="218" builtinId="8" hidden="1"/>
    <cellStyle name="Hyperlink" xfId="220" builtinId="8" hidden="1"/>
    <cellStyle name="Hyperlink" xfId="224" builtinId="8" hidden="1"/>
    <cellStyle name="Hyperlink" xfId="210" builtinId="8" hidden="1"/>
    <cellStyle name="Hyperlink" xfId="212" builtinId="8" hidden="1"/>
    <cellStyle name="Hyperlink" xfId="208" builtinId="8" hidden="1"/>
    <cellStyle name="Hyperlink 2" xfId="132" xr:uid="{00000000-0005-0000-0000-000018000000}"/>
    <cellStyle name="Linked" xfId="133" xr:uid="{00000000-0005-0000-0000-000019000000}"/>
    <cellStyle name="LocalCalc" xfId="134" xr:uid="{00000000-0005-0000-0000-00001A000000}"/>
    <cellStyle name="LocalErrorMsg" xfId="135" xr:uid="{00000000-0005-0000-0000-00001B000000}"/>
    <cellStyle name="LocalErrorMsg 2" xfId="136" xr:uid="{00000000-0005-0000-0000-00001C000000}"/>
    <cellStyle name="Normal" xfId="0" builtinId="0"/>
    <cellStyle name="Normal 2" xfId="1" xr:uid="{00000000-0005-0000-0000-00001D000000}"/>
    <cellStyle name="Normal 2 2" xfId="37" xr:uid="{00000000-0005-0000-0000-00001E000000}"/>
    <cellStyle name="Normal 3" xfId="10" xr:uid="{00000000-0005-0000-0000-00001F000000}"/>
    <cellStyle name="Normal 4" xfId="124" xr:uid="{00000000-0005-0000-0000-000020000000}"/>
    <cellStyle name="Normal 4 2" xfId="380" xr:uid="{00000000-0005-0000-0000-000021000000}"/>
    <cellStyle name="Normal 5" xfId="2" xr:uid="{00000000-0005-0000-0000-000022000000}"/>
    <cellStyle name="Normal 6" xfId="308" xr:uid="{00000000-0005-0000-0000-000023000000}"/>
    <cellStyle name="Normal 7" xfId="377" xr:uid="{00000000-0005-0000-0000-000024000000}"/>
    <cellStyle name="Normal 7 2" xfId="389" xr:uid="{00000000-0005-0000-0000-000025000000}"/>
    <cellStyle name="Percent" xfId="417" builtinId="5"/>
    <cellStyle name="Percent 2" xfId="13" xr:uid="{00000000-0005-0000-0000-000027000000}"/>
    <cellStyle name="Percent 2 2" xfId="418" xr:uid="{A25704CB-9C37-49BD-9C10-E76BB5B3E328}"/>
    <cellStyle name="TopRow" xfId="137" xr:uid="{00000000-0005-0000-0000-000028000000}"/>
    <cellStyle name="TopRow LeftJust" xfId="138" xr:uid="{00000000-0005-0000-0000-000029000000}"/>
    <cellStyle name="UserInput" xfId="139" xr:uid="{00000000-0005-0000-0000-00002A000000}"/>
    <cellStyle name="UserInputOptional" xfId="140" xr:uid="{00000000-0005-0000-0000-00002B000000}"/>
    <cellStyle name="UserInputRequired" xfId="141" xr:uid="{00000000-0005-0000-0000-00002C000000}"/>
    <cellStyle name="Звичайний 2" xfId="146" xr:uid="{00000000-0005-0000-0000-0000E4000000}"/>
    <cellStyle name="Звичайний 3" xfId="142" xr:uid="{00000000-0005-0000-0000-0000E5000000}"/>
    <cellStyle name="Звичайний 3 2" xfId="147" xr:uid="{00000000-0005-0000-0000-0000E6000000}"/>
    <cellStyle name="Звичайний 4" xfId="148" xr:uid="{00000000-0005-0000-0000-0000E7000000}"/>
    <cellStyle name="Обычный 12" xfId="149" xr:uid="{00000000-0005-0000-0000-0000E8000000}"/>
    <cellStyle name="Обычный 14" xfId="310" xr:uid="{00000000-0005-0000-0000-0000E9000000}"/>
    <cellStyle name="Обычный 2" xfId="58" xr:uid="{00000000-0005-0000-0000-0000EA000000}"/>
    <cellStyle name="Обычный 2 2" xfId="144" xr:uid="{00000000-0005-0000-0000-0000EB000000}"/>
    <cellStyle name="Обычный 3" xfId="59" xr:uid="{00000000-0005-0000-0000-0000EC000000}"/>
    <cellStyle name="Обычный_Лист1 2" xfId="143" xr:uid="{00000000-0005-0000-0000-0000ED000000}"/>
  </cellStyles>
  <dxfs count="7">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ED7D31"/>
      <color rgb="FF8A0000"/>
      <color rgb="FF843C0C"/>
      <color rgb="FFF3ABA7"/>
      <color rgb="FFE85D56"/>
      <color rgb="FFF4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384175</xdr:colOff>
      <xdr:row>28</xdr:row>
      <xdr:rowOff>7408</xdr:rowOff>
    </xdr:from>
    <xdr:to>
      <xdr:col>2</xdr:col>
      <xdr:colOff>1242922</xdr:colOff>
      <xdr:row>34</xdr:row>
      <xdr:rowOff>101477</xdr:rowOff>
    </xdr:to>
    <xdr:pic>
      <xdr:nvPicPr>
        <xdr:cNvPr id="2" name="Picture 1">
          <a:extLst>
            <a:ext uri="{FF2B5EF4-FFF2-40B4-BE49-F238E27FC236}">
              <a16:creationId xmlns:a16="http://schemas.microsoft.com/office/drawing/2014/main" id="{199E3664-CF73-4B63-96DA-C04EF8CD7713}"/>
            </a:ext>
          </a:extLst>
        </xdr:cNvPr>
        <xdr:cNvPicPr>
          <a:picLocks noChangeAspect="1"/>
        </xdr:cNvPicPr>
      </xdr:nvPicPr>
      <xdr:blipFill>
        <a:blip xmlns:r="http://schemas.openxmlformats.org/officeDocument/2006/relationships" r:embed="rId1"/>
        <a:stretch>
          <a:fillRect/>
        </a:stretch>
      </xdr:blipFill>
      <xdr:spPr>
        <a:xfrm>
          <a:off x="384175" y="12351808"/>
          <a:ext cx="4412207" cy="1756500"/>
        </a:xfrm>
        <a:prstGeom prst="rect">
          <a:avLst/>
        </a:prstGeom>
      </xdr:spPr>
    </xdr:pic>
    <xdr:clientData/>
  </xdr:twoCellAnchor>
  <xdr:twoCellAnchor editAs="oneCell">
    <xdr:from>
      <xdr:col>0</xdr:col>
      <xdr:colOff>594416</xdr:colOff>
      <xdr:row>17</xdr:row>
      <xdr:rowOff>250413</xdr:rowOff>
    </xdr:from>
    <xdr:to>
      <xdr:col>2</xdr:col>
      <xdr:colOff>719</xdr:colOff>
      <xdr:row>26</xdr:row>
      <xdr:rowOff>61719</xdr:rowOff>
    </xdr:to>
    <xdr:pic>
      <xdr:nvPicPr>
        <xdr:cNvPr id="3" name="Picture 2">
          <a:extLst>
            <a:ext uri="{FF2B5EF4-FFF2-40B4-BE49-F238E27FC236}">
              <a16:creationId xmlns:a16="http://schemas.microsoft.com/office/drawing/2014/main" id="{F195C5A7-B46D-468B-BD62-2912EA28F154}"/>
            </a:ext>
          </a:extLst>
        </xdr:cNvPr>
        <xdr:cNvPicPr>
          <a:picLocks noChangeAspect="1"/>
        </xdr:cNvPicPr>
      </xdr:nvPicPr>
      <xdr:blipFill>
        <a:blip xmlns:r="http://schemas.openxmlformats.org/officeDocument/2006/relationships" r:embed="rId2"/>
        <a:stretch>
          <a:fillRect/>
        </a:stretch>
      </xdr:blipFill>
      <xdr:spPr>
        <a:xfrm>
          <a:off x="594416" y="9902413"/>
          <a:ext cx="2920393" cy="20714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healthpolicyinitiative.com/My%20Documents/Ghana/source%20docs%20for%20GOALS/CostofARTstudy_ISSER(03%2006%202010)%20changes%20in%20tdf%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sp.cdc.gov/Users/&#1056;&#1057;/Downloads/1547_1_PMTCTpedsFacCostingToo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1056;&#1057;/Downloads/1547_1_PMTCTpedsFacCostingToo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sp.cdc.gov/Users/&#1056;&#1057;/Downloads/DRAFT%20HIV%20Costing%20Tool_Generic_03082016_ull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1056;&#1057;/Downloads/DRAFT%20HIV%20Costing%20Tool_Generic_03082016_ull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esp.cdc.gov/Users/&#1056;&#1057;/Downloads/USAID%20Health%20Policy%20Project%20ART_unit_cost_sheet_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1056;&#1057;/Downloads/USAID%20Health%20Policy%20Project%20ART_unit_cost_sheet_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sp.cdc.gov/Abt/HAPSAT_Guyana_IK/HAPSAT/HAPSAT_Guyana20110405.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bt/HAPSAT_Guyana_IK/HAPSAT/HAPSAT_Guyana20110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malecircumcision.org/programs/documents/MC_costing_workbook_public_hospitalV102March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p.cdc.gov/Users/&#1056;&#1057;/Downloads/HAPSAT-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1056;&#1057;/Downloads/HAPSAT-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r4.deloitteonline.com/eRoomReq/Files/DTT033/USAIDsHealthSystemsStrengtheningforaSustainableHIVAIDSResponseinUkraine/0_632b7/Copy%20of%20costing%20sheet_LEH_21%2006%202013.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lla/Documents/Ulla's%20stuff/Ukraine/rapid_HIV_tests_CEA_v_1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p.cdc.gov/Users/Ulla/Documents/Ulla's%20stuff/Ukraine/rapid_HIV_tests_CEA_v_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esp.cdc.gov/Users/Ulla/Downloads/Copy%20of%20costing%20sheet_LEH_21%2006%20201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Ulla/Downloads/Copy%20of%20costing%20sheet_LEH_21%2006%2020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ing"/>
      <sheetName val="2009"/>
      <sheetName val="2010"/>
      <sheetName val="Abbreviations"/>
      <sheetName val="Patients by Regimen"/>
      <sheetName val="Future"/>
      <sheetName val="Drop down lists"/>
    </sheetNames>
    <sheetDataSet>
      <sheetData sheetId="0"/>
      <sheetData sheetId="1"/>
      <sheetData sheetId="2"/>
      <sheetData sheetId="3"/>
      <sheetData sheetId="4"/>
      <sheetData sheetId="5"/>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urrencies"/>
      <sheetName val="Instructions"/>
      <sheetName val="Country Information"/>
      <sheetName val="Tally Sheet"/>
      <sheetName val="Facility Information"/>
      <sheetName val="Outcomes"/>
      <sheetName val="Personnel"/>
      <sheetName val="Volunteer Personnel"/>
      <sheetName val="Consumables &amp; Supplies"/>
      <sheetName val="Staff Training"/>
      <sheetName val="External Services"/>
      <sheetName val="Overhead"/>
      <sheetName val="Vehicles &amp; Equipment"/>
      <sheetName val="Unit Cost Calculation"/>
      <sheetName val="Parameter assumptions"/>
    </sheetNames>
    <sheetDataSet>
      <sheetData sheetId="0" refreshError="1"/>
      <sheetData sheetId="1" refreshError="1"/>
      <sheetData sheetId="2" refreshError="1"/>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urrencies"/>
      <sheetName val="Instructions"/>
      <sheetName val="Country Information"/>
      <sheetName val="Tally Sheet"/>
      <sheetName val="Facility Information"/>
      <sheetName val="Outcomes"/>
      <sheetName val="Personnel"/>
      <sheetName val="Volunteer Personnel"/>
      <sheetName val="Consumables &amp; Supplies"/>
      <sheetName val="Staff Training"/>
      <sheetName val="External Services"/>
      <sheetName val="Overhead"/>
      <sheetName val="Vehicles &amp; Equipment"/>
      <sheetName val="Unit Cost Calculation"/>
      <sheetName val="Parameter assumptions"/>
    </sheetNames>
    <sheetDataSet>
      <sheetData sheetId="0" refreshError="1"/>
      <sheetData sheetId="1" refreshError="1"/>
      <sheetData sheetId="2" refreshError="1"/>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Funding Sources"/>
      <sheetName val="Building Costs"/>
      <sheetName val="Vehicles"/>
      <sheetName val="Utilities"/>
      <sheetName val="Administrative Staff"/>
      <sheetName val="HIV Staff"/>
      <sheetName val="HIV Training"/>
      <sheetName val="PMTCT SERVICES"/>
      <sheetName val="PMTCT OUTPUTS"/>
      <sheetName val="PMTCT Drugs &amp; Medical Supplies"/>
      <sheetName val="ARV Distribution"/>
      <sheetName val="ART and PMTCT Regimens"/>
      <sheetName val="Consumables &amp; Supplies"/>
      <sheetName val="Facility Inform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arameters"/>
      <sheetName val="Funding Sources"/>
      <sheetName val="Building Costs"/>
      <sheetName val="Vehicles"/>
      <sheetName val="Utilities"/>
      <sheetName val="Administrative Staff"/>
      <sheetName val="HIV Staff"/>
      <sheetName val="HIV Training"/>
      <sheetName val="PMTCT SERVICES"/>
      <sheetName val="PMTCT OUTPUTS"/>
      <sheetName val="PMTCT Drugs &amp; Medical Supplies"/>
      <sheetName val="ARV Distribution"/>
      <sheetName val="ART and PMTCT Regimens"/>
      <sheetName val="Consumables &amp; Supplies"/>
      <sheetName val="Facility Information"/>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tartup"/>
      <sheetName val="ARV Distribution"/>
      <sheetName val="ARV prices"/>
      <sheetName val="Lab test costs"/>
      <sheetName val="Lab calcs - HIDE ME"/>
      <sheetName val="Lab schedule"/>
      <sheetName val="Human resource costs"/>
      <sheetName val="HR requirements"/>
      <sheetName val="Consult schedule"/>
      <sheetName val="OI costs"/>
      <sheetName val="Other costs"/>
      <sheetName val="Results"/>
      <sheetName val="Abbreviations"/>
      <sheetName val="Pre-ART calcs - HIDE ME"/>
      <sheetName val="ART and PMTCT Regimens"/>
      <sheetName val="Instructions"/>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Startup"/>
      <sheetName val="ARV Distribution"/>
      <sheetName val="ARV prices"/>
      <sheetName val="Lab test costs"/>
      <sheetName val="Lab calcs - HIDE ME"/>
      <sheetName val="Lab schedule"/>
      <sheetName val="Human resource costs"/>
      <sheetName val="HR requirements"/>
      <sheetName val="Consult schedule"/>
      <sheetName val="OI costs"/>
      <sheetName val="Other costs"/>
      <sheetName val="Results"/>
      <sheetName val="Abbreviations"/>
      <sheetName val="Pre-ART calcs - HIDE ME"/>
      <sheetName val="ART and PMTCT Regimens"/>
      <sheetName val="Instructions"/>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Blank"/>
      <sheetName val="BehindTheCurtain"/>
      <sheetName val="Table of Contents"/>
      <sheetName val="Financing"/>
      <sheetName val="CDCARTUnitCost"/>
      <sheetName val="Cadres"/>
      <sheetName val="HRH_Available"/>
      <sheetName val="Population"/>
      <sheetName val="Epi_Trends"/>
      <sheetName val="General_Parameters"/>
      <sheetName val="HIV Testing Efficiency"/>
      <sheetName val="PolicyMain"/>
      <sheetName val="PolicyOVC"/>
      <sheetName val="PolicyPrevention"/>
      <sheetName val="Overhead"/>
      <sheetName val="Drugs"/>
      <sheetName val="Labor"/>
      <sheetName val="Equipment"/>
      <sheetName val="Lab"/>
      <sheetName val="Tables"/>
      <sheetName val="Graphs"/>
      <sheetName val="Model_Diagram"/>
      <sheetName val="Trace"/>
      <sheetName val="Cluster Concept"/>
      <sheetName val="DFID"/>
      <sheetName val="FGN-FundsforHIV"/>
      <sheetName val="Lab labor FMC Benue"/>
      <sheetName val="Testing Positive Rate"/>
      <sheetName val="Sheet1"/>
      <sheetName val="Sheet2"/>
      <sheetName val="Sheet3"/>
      <sheetName val="Assumptions"/>
      <sheetName val="Sys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sheetName val="Blank"/>
      <sheetName val="BehindTheCurtain"/>
      <sheetName val="Table of Contents"/>
      <sheetName val="Financing"/>
      <sheetName val="CDCARTUnitCost"/>
      <sheetName val="Cadres"/>
      <sheetName val="HRH_Available"/>
      <sheetName val="Population"/>
      <sheetName val="Epi_Trends"/>
      <sheetName val="General_Parameters"/>
      <sheetName val="HIV Testing Efficiency"/>
      <sheetName val="PolicyMain"/>
      <sheetName val="PolicyOVC"/>
      <sheetName val="PolicyPrevention"/>
      <sheetName val="Overhead"/>
      <sheetName val="Drugs"/>
      <sheetName val="Labor"/>
      <sheetName val="Equipment"/>
      <sheetName val="Lab"/>
      <sheetName val="Tables"/>
      <sheetName val="Graphs"/>
      <sheetName val="Model_Diagram"/>
      <sheetName val="Trace"/>
      <sheetName val="Cluster Concept"/>
      <sheetName val="DFID"/>
      <sheetName val="FGN-FundsforHIV"/>
      <sheetName val="Lab labor FMC Benue"/>
      <sheetName val="Testing Positive Rate"/>
      <sheetName val="Sheet1"/>
      <sheetName val="Sheet2"/>
      <sheetName val="Sheet3"/>
      <sheetName val="Assumptions"/>
      <sheetName val="Sys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ountry Information"/>
      <sheetName val="Facility information"/>
      <sheetName val="Share of Facility Time"/>
      <sheetName val="Cost Inputs - Personnel"/>
      <sheetName val="Direct Cost - Personnel"/>
      <sheetName val="Direct Cost - Drugs &amp; Supplies"/>
      <sheetName val="Cost Inputs - Drug &amp; Supplies"/>
      <sheetName val="Direct Cost - Training"/>
      <sheetName val="National IEC Campaign"/>
      <sheetName val="Indirect Cost - Capital"/>
      <sheetName val="Indirect Cost - Overheads"/>
      <sheetName val="Unit Cost Calculation"/>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About"/>
      <sheetName val="Home"/>
      <sheetName val="Workflow Diagram"/>
      <sheetName val="Setup"/>
      <sheetName val="Finance"/>
      <sheetName val="Earmarks"/>
      <sheetName val="Populations"/>
      <sheetName val="Activities"/>
      <sheetName val="ART and PMTCT Regimens"/>
      <sheetName val="ART Need by Line"/>
      <sheetName val="Medications"/>
      <sheetName val="LaboratoryTestCosts"/>
      <sheetName val="HealthWorkers"/>
      <sheetName val="Variable Overhead"/>
      <sheetName val="ItemManager"/>
      <sheetName val="Non-ClinicalActivityCosting"/>
      <sheetName val="Policy Scenarios"/>
      <sheetName val="Util_Visualization3a"/>
      <sheetName val="Util_Visualization_Tables3"/>
      <sheetName val="SummaryCharts"/>
      <sheetName val="SummaryTables"/>
      <sheetName val="Util_Visualization1"/>
      <sheetName val="Util_Visualization2(1)"/>
      <sheetName val="Util_Visualization2(3)"/>
      <sheetName val="Util_Visualization7"/>
      <sheetName val="Util_Visualization2(2)"/>
      <sheetName val="Util_Visualization3e"/>
      <sheetName val="Util_Visualization3d"/>
      <sheetName val="Util_Visualization5"/>
      <sheetName val="Util_Visualization3c"/>
      <sheetName val="Util_Visualization6"/>
      <sheetName val="Util_Visualization3b"/>
      <sheetName val="Util_Visualization4b"/>
      <sheetName val="Util_Visualization4c"/>
      <sheetName val="Util_Visualization4a"/>
      <sheetName val="Util_HelpButtonText"/>
      <sheetName val="Util_Visualization2x"/>
      <sheetName val="Util_Visualization_Tables1"/>
      <sheetName val="Util_Visualization_Tables2b"/>
      <sheetName val="Util_Visualization2b"/>
      <sheetName val="Util_Visualization2a(3)"/>
      <sheetName val="Util_Visualization2a(2)"/>
      <sheetName val="Util_Visualization2a(1)"/>
      <sheetName val="Util_Lists"/>
      <sheetName val="Util Activities Cost by Year "/>
      <sheetName val="Util_AnnualizationFactor"/>
      <sheetName val="HAPSAT-2.xlsm"/>
      <sheetName val="HAPSAT-2"/>
      <sheetName val="Результати"/>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refreshError="1"/>
      <sheetData sheetId="11"/>
      <sheetData sheetId="12"/>
      <sheetData sheetId="13"/>
      <sheetData sheetId="14" refreshError="1"/>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About"/>
      <sheetName val="Home"/>
      <sheetName val="Workflow Diagram"/>
      <sheetName val="Setup"/>
      <sheetName val="Finance"/>
      <sheetName val="Earmarks"/>
      <sheetName val="Populations"/>
      <sheetName val="Activities"/>
      <sheetName val="ART and PMTCT Regimens"/>
      <sheetName val="ART Need by Line"/>
      <sheetName val="Medications"/>
      <sheetName val="LaboratoryTestCosts"/>
      <sheetName val="HealthWorkers"/>
      <sheetName val="Variable Overhead"/>
      <sheetName val="ItemManager"/>
      <sheetName val="Non-ClinicalActivityCosting"/>
      <sheetName val="Policy Scenarios"/>
      <sheetName val="Util_Visualization3a"/>
      <sheetName val="Util_Visualization_Tables3"/>
      <sheetName val="SummaryCharts"/>
      <sheetName val="SummaryTables"/>
      <sheetName val="Util_Visualization1"/>
      <sheetName val="Util_Visualization2(1)"/>
      <sheetName val="Util_Visualization2(3)"/>
      <sheetName val="Util_Visualization7"/>
      <sheetName val="Util_Visualization2(2)"/>
      <sheetName val="Util_Visualization3e"/>
      <sheetName val="Util_Visualization3d"/>
      <sheetName val="Util_Visualization5"/>
      <sheetName val="Util_Visualization3c"/>
      <sheetName val="Util_Visualization6"/>
      <sheetName val="Util_Visualization3b"/>
      <sheetName val="Util_Visualization4b"/>
      <sheetName val="Util_Visualization4c"/>
      <sheetName val="Util_Visualization4a"/>
      <sheetName val="Util_HelpButtonText"/>
      <sheetName val="Util_Visualization2x"/>
      <sheetName val="Util_Visualization_Tables1"/>
      <sheetName val="Util_Visualization_Tables2b"/>
      <sheetName val="Util_Visualization2b"/>
      <sheetName val="Util_Visualization2a(3)"/>
      <sheetName val="Util_Visualization2a(2)"/>
      <sheetName val="Util_Visualization2a(1)"/>
      <sheetName val="Util_Lists"/>
      <sheetName val="Util Activities Cost by Year "/>
      <sheetName val="Util_AnnualizationFactor"/>
      <sheetName val="HAPSAT-2.xlsm"/>
      <sheetName val="HAPSAT-2"/>
      <sheetName val="Результати"/>
    </sheetNames>
    <sheetDataSet>
      <sheetData sheetId="0" refreshError="1"/>
      <sheetData sheetId="1" refreshError="1"/>
      <sheetData sheetId="2" refreshError="1"/>
      <sheetData sheetId="3" refreshError="1"/>
      <sheetData sheetId="4"/>
      <sheetData sheetId="5"/>
      <sheetData sheetId="6" refreshError="1"/>
      <sheetData sheetId="7"/>
      <sheetData sheetId="8"/>
      <sheetData sheetId="9"/>
      <sheetData sheetId="10" refreshError="1"/>
      <sheetData sheetId="11"/>
      <sheetData sheetId="12"/>
      <sheetData sheetId="13"/>
      <sheetData sheetId="14" refreshError="1"/>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Staff"/>
      <sheetName val="Building"/>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_End"/>
      <sheetName val="PPV"/>
      <sheetName val="Equip_Deprec_&amp;_Supplies"/>
      <sheetName val="HIV_test_supplies"/>
      <sheetName val="process_staff"/>
      <sheetName val="test_back_end"/>
      <sheetName val="Poltava tests"/>
      <sheetName val="staff_time"/>
      <sheetName val="Poltava_payroll"/>
      <sheetName val="ex_rate"/>
      <sheetName val="to do"/>
      <sheetName val="Populations"/>
      <sheetName val="Setup"/>
      <sheetName val="ItemManager"/>
      <sheetName val="HealthWorkers"/>
      <sheetName val="rapid_HIV_tests_CEA_v_10.xlsx"/>
      <sheetName val="Policy Scenarios"/>
      <sheetName val="Util_Lists"/>
      <sheetName val="Activities"/>
      <sheetName val="SummaryCharts"/>
      <sheetName val="Finance"/>
      <sheetName val="rapid_HIV_tests_CEA_v_10"/>
    </sheetNames>
    <sheetDataSet>
      <sheetData sheetId="0" refreshError="1"/>
      <sheetData sheetId="1"/>
      <sheetData sheetId="2" refreshError="1"/>
      <sheetData sheetId="3"/>
      <sheetData sheetId="4"/>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_End"/>
      <sheetName val="PPV"/>
      <sheetName val="Equip_Deprec_&amp;_Supplies"/>
      <sheetName val="HIV_test_supplies"/>
      <sheetName val="process_staff"/>
      <sheetName val="test_back_end"/>
      <sheetName val="Poltava tests"/>
      <sheetName val="staff_time"/>
      <sheetName val="Poltava_payroll"/>
      <sheetName val="ex_rate"/>
      <sheetName val="to do"/>
      <sheetName val="Populations"/>
      <sheetName val="Setup"/>
      <sheetName val="ItemManager"/>
      <sheetName val="HealthWorkers"/>
      <sheetName val="rapid_HIV_tests_CEA_v_10.xlsx"/>
      <sheetName val="Policy Scenarios"/>
      <sheetName val="Util_Lists"/>
      <sheetName val="Activities"/>
      <sheetName val="SummaryCharts"/>
      <sheetName val="Finance"/>
      <sheetName val="rapid_HIV_tests_CEA_v_10"/>
    </sheetNames>
    <sheetDataSet>
      <sheetData sheetId="0" refreshError="1"/>
      <sheetData sheetId="1"/>
      <sheetData sheetId="2" refreshError="1"/>
      <sheetData sheetId="3"/>
      <sheetData sheetId="4"/>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Building"/>
      <sheetName val="Staff"/>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 val="Populations"/>
      <sheetName val="Setup"/>
      <sheetName val="ItemManager"/>
      <sheetName val="HealthWorkers"/>
      <sheetName val="Copy of costing sheet_LEH_21 06"/>
      <sheetName val="Policy Scenarios"/>
      <sheetName val="Util_Lists"/>
      <sheetName val="Activities"/>
      <sheetName val="SummaryCharts"/>
      <sheetName val="Finance"/>
      <sheetName val="process_staff"/>
      <sheetName val="ex_rate"/>
      <sheetName val="test_back_end"/>
      <sheetName val="staff_time"/>
      <sheetName val="PP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ront page"/>
      <sheetName val="Facility description"/>
      <sheetName val="Parameter assumptions"/>
      <sheetName val="Building"/>
      <sheetName val="Staff"/>
      <sheetName val="Utilities"/>
      <sheetName val="Transport"/>
      <sheetName val="Sterilization"/>
      <sheetName val="Kitchen"/>
      <sheetName val="Laundry"/>
      <sheetName val="General supplies"/>
      <sheetName val="Equipment"/>
      <sheetName val="Medical supplies"/>
      <sheetName val="Total costs"/>
      <sheetName val="Overhead"/>
      <sheetName val="Cataract"/>
      <sheetName val="Refraction"/>
      <sheetName val="Glaucoma"/>
      <sheetName val="Costs Summary"/>
      <sheetName val="Staff costs"/>
      <sheetName val="Outputs"/>
      <sheetName val="Visits"/>
      <sheetName val="Drugs"/>
      <sheetName val="Summary"/>
      <sheetName val="Visits summary"/>
      <sheetName val="Drugs summary"/>
      <sheetName val="Output summary"/>
      <sheetName val="Output numbers"/>
      <sheetName val="Patient count"/>
      <sheetName val="Stata results"/>
      <sheetName val="To do"/>
      <sheetName val="codebook"/>
      <sheetName val="Fees -OPD"/>
      <sheetName val="Populations"/>
      <sheetName val="Setup"/>
      <sheetName val="ItemManager"/>
      <sheetName val="HealthWorkers"/>
      <sheetName val="Copy of costing sheet_LEH_21 06"/>
      <sheetName val="Policy Scenarios"/>
      <sheetName val="Util_Lists"/>
      <sheetName val="Activities"/>
      <sheetName val="SummaryCharts"/>
      <sheetName val="Finance"/>
      <sheetName val="process_staff"/>
      <sheetName val="ex_rate"/>
      <sheetName val="test_back_end"/>
      <sheetName val="staff_time"/>
      <sheetName val="PP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G58"/>
  <sheetViews>
    <sheetView showGridLines="0" tabSelected="1" zoomScale="90" zoomScaleNormal="90" zoomScaleSheetLayoutView="110" zoomScalePageLayoutView="85" workbookViewId="0"/>
  </sheetViews>
  <sheetFormatPr defaultColWidth="8.453125" defaultRowHeight="14.5"/>
  <cols>
    <col min="1" max="4" width="25.453125" style="11" customWidth="1"/>
    <col min="5" max="5" width="10.81640625" style="11" customWidth="1"/>
    <col min="6" max="7" width="8.453125" style="11"/>
    <col min="8" max="10" width="0" style="11" hidden="1" customWidth="1"/>
    <col min="11" max="11" width="11.453125" style="11" customWidth="1"/>
    <col min="12" max="12" width="8.81640625" style="11" customWidth="1"/>
    <col min="13" max="13" width="3.453125" style="11" customWidth="1"/>
    <col min="14" max="16384" width="8.453125" style="11"/>
  </cols>
  <sheetData>
    <row r="1" spans="1:7" ht="44.5" customHeight="1">
      <c r="E1" s="360" t="s">
        <v>210</v>
      </c>
      <c r="F1" s="359"/>
    </row>
    <row r="2" spans="1:7" s="24" customFormat="1" ht="33.75" customHeight="1">
      <c r="A2" s="23" t="s">
        <v>188</v>
      </c>
      <c r="B2" s="23"/>
    </row>
    <row r="3" spans="1:7" s="25" customFormat="1" ht="3.75" customHeight="1"/>
    <row r="4" spans="1:7" s="1" customFormat="1" ht="20.25" customHeight="1">
      <c r="A4" s="11"/>
      <c r="B4" s="11"/>
      <c r="C4" s="11"/>
      <c r="D4" s="11"/>
      <c r="E4" s="11"/>
    </row>
    <row r="5" spans="1:7" ht="20">
      <c r="A5" s="249" t="s">
        <v>0</v>
      </c>
      <c r="B5" s="249"/>
      <c r="C5" s="249"/>
      <c r="D5" s="249"/>
      <c r="E5" s="249"/>
      <c r="F5" s="249"/>
      <c r="G5" s="249"/>
    </row>
    <row r="6" spans="1:7" ht="7.5" customHeight="1"/>
    <row r="7" spans="1:7" ht="182.5" customHeight="1">
      <c r="A7" s="250" t="s">
        <v>212</v>
      </c>
      <c r="B7" s="251"/>
      <c r="C7" s="251"/>
      <c r="D7" s="251"/>
      <c r="E7" s="251"/>
      <c r="F7" s="251"/>
      <c r="G7" s="251"/>
    </row>
    <row r="8" spans="1:7" ht="24" customHeight="1">
      <c r="A8" s="252" t="s">
        <v>1</v>
      </c>
      <c r="B8" s="252"/>
      <c r="C8" s="252"/>
      <c r="D8" s="252"/>
      <c r="E8" s="252"/>
      <c r="F8" s="252"/>
      <c r="G8" s="252"/>
    </row>
    <row r="9" spans="1:7" ht="83" customHeight="1">
      <c r="A9" s="250" t="s">
        <v>208</v>
      </c>
      <c r="B9" s="250"/>
      <c r="C9" s="250"/>
      <c r="D9" s="250"/>
      <c r="E9" s="250"/>
      <c r="F9" s="250"/>
      <c r="G9" s="250"/>
    </row>
    <row r="10" spans="1:7" ht="7" customHeight="1">
      <c r="A10" s="253"/>
      <c r="B10" s="253"/>
      <c r="C10" s="253"/>
      <c r="D10" s="253"/>
      <c r="E10" s="253"/>
      <c r="F10" s="253"/>
      <c r="G10" s="253"/>
    </row>
    <row r="11" spans="1:7" ht="20.149999999999999" customHeight="1">
      <c r="A11" s="245" t="s">
        <v>187</v>
      </c>
      <c r="B11" s="245"/>
      <c r="C11" s="245"/>
      <c r="D11" s="245"/>
      <c r="E11" s="245"/>
      <c r="F11" s="245"/>
      <c r="G11" s="245"/>
    </row>
    <row r="12" spans="1:7" ht="73" customHeight="1">
      <c r="A12" s="246" t="s">
        <v>185</v>
      </c>
      <c r="B12" s="246"/>
      <c r="C12" s="246"/>
      <c r="D12" s="246"/>
      <c r="E12" s="246"/>
      <c r="F12" s="246"/>
      <c r="G12" s="246"/>
    </row>
    <row r="13" spans="1:7" ht="16" customHeight="1">
      <c r="A13" s="247" t="s">
        <v>186</v>
      </c>
      <c r="B13" s="247"/>
      <c r="C13" s="247"/>
      <c r="D13" s="247"/>
      <c r="E13" s="247"/>
      <c r="F13" s="247"/>
      <c r="G13" s="247"/>
    </row>
    <row r="14" spans="1:7">
      <c r="A14" s="9"/>
      <c r="B14" s="9"/>
      <c r="C14" s="9"/>
      <c r="D14" s="16"/>
    </row>
    <row r="15" spans="1:7" ht="21">
      <c r="A15" s="245" t="s">
        <v>2</v>
      </c>
      <c r="B15" s="245"/>
      <c r="C15" s="245"/>
      <c r="D15" s="245"/>
      <c r="E15" s="245"/>
      <c r="F15" s="245"/>
      <c r="G15" s="245"/>
    </row>
    <row r="16" spans="1:7" s="15" customFormat="1">
      <c r="A16" s="22" t="s">
        <v>3</v>
      </c>
      <c r="B16" s="22"/>
      <c r="C16" s="22"/>
      <c r="D16" s="22"/>
      <c r="E16" s="22"/>
      <c r="F16" s="31"/>
      <c r="G16" s="31"/>
    </row>
    <row r="17" spans="1:7" s="15" customFormat="1" ht="35.15" customHeight="1">
      <c r="A17" s="248" t="s">
        <v>4</v>
      </c>
      <c r="B17" s="248"/>
      <c r="C17" s="248"/>
      <c r="D17" s="248"/>
      <c r="E17" s="248"/>
      <c r="F17" s="248"/>
      <c r="G17" s="248"/>
    </row>
    <row r="18" spans="1:7" s="15" customFormat="1" ht="21" customHeight="1">
      <c r="A18" s="258" t="s">
        <v>5</v>
      </c>
      <c r="B18" s="255"/>
      <c r="C18" s="255"/>
      <c r="D18" s="255"/>
      <c r="E18" s="255"/>
      <c r="F18" s="255"/>
      <c r="G18" s="255"/>
    </row>
    <row r="19" spans="1:7" s="17" customFormat="1">
      <c r="A19" s="32"/>
      <c r="B19" s="32"/>
      <c r="C19" s="32"/>
      <c r="D19" s="32"/>
      <c r="E19" s="22"/>
      <c r="F19" s="22"/>
      <c r="G19" s="22"/>
    </row>
    <row r="20" spans="1:7" s="17" customFormat="1" ht="15" customHeight="1">
      <c r="A20" s="259"/>
      <c r="B20" s="259"/>
      <c r="C20" s="259"/>
      <c r="D20" s="259"/>
      <c r="E20" s="259"/>
      <c r="F20" s="259"/>
      <c r="G20" s="259"/>
    </row>
    <row r="21" spans="1:7" s="17" customFormat="1" ht="27.75" customHeight="1">
      <c r="A21" s="32"/>
      <c r="B21" s="32"/>
      <c r="C21" s="32"/>
      <c r="D21" s="32"/>
      <c r="E21" s="22"/>
      <c r="F21" s="22"/>
      <c r="G21" s="22"/>
    </row>
    <row r="22" spans="1:7" s="17" customFormat="1" ht="27.75" customHeight="1">
      <c r="A22" s="259"/>
      <c r="B22" s="259"/>
      <c r="C22" s="259"/>
      <c r="D22" s="259"/>
      <c r="E22" s="259"/>
      <c r="F22" s="259"/>
      <c r="G22" s="259"/>
    </row>
    <row r="23" spans="1:7" s="17" customFormat="1" ht="27.75" customHeight="1">
      <c r="A23" s="31"/>
      <c r="B23" s="31"/>
      <c r="C23" s="31"/>
      <c r="D23" s="31"/>
      <c r="E23" s="31"/>
      <c r="F23" s="31"/>
      <c r="G23" s="31"/>
    </row>
    <row r="24" spans="1:7" s="17" customFormat="1" ht="15" customHeight="1">
      <c r="A24" s="31"/>
      <c r="B24" s="31"/>
      <c r="C24" s="31"/>
      <c r="D24" s="31"/>
      <c r="E24" s="31"/>
      <c r="F24" s="31"/>
      <c r="G24" s="31"/>
    </row>
    <row r="25" spans="1:7" s="17" customFormat="1" ht="15" customHeight="1">
      <c r="A25" s="255"/>
      <c r="B25" s="255"/>
      <c r="C25" s="255"/>
      <c r="D25" s="255"/>
      <c r="E25" s="255"/>
      <c r="F25" s="255"/>
      <c r="G25" s="255"/>
    </row>
    <row r="26" spans="1:7" s="18" customFormat="1" ht="15" customHeight="1">
      <c r="A26" s="256"/>
      <c r="B26" s="256"/>
      <c r="C26" s="256"/>
      <c r="D26" s="256"/>
      <c r="E26" s="256"/>
      <c r="F26" s="256"/>
      <c r="G26" s="256"/>
    </row>
    <row r="27" spans="1:7" s="18" customFormat="1">
      <c r="A27" s="256"/>
      <c r="B27" s="256"/>
      <c r="C27" s="256"/>
      <c r="D27" s="256"/>
      <c r="E27" s="256"/>
      <c r="F27" s="256"/>
      <c r="G27" s="256"/>
    </row>
    <row r="28" spans="1:7">
      <c r="A28" s="257" t="s">
        <v>6</v>
      </c>
      <c r="B28" s="257"/>
      <c r="C28" s="257"/>
      <c r="D28" s="257"/>
      <c r="E28" s="257"/>
      <c r="F28" s="257"/>
      <c r="G28" s="257"/>
    </row>
    <row r="29" spans="1:7">
      <c r="A29" s="256"/>
      <c r="B29" s="256"/>
      <c r="C29" s="256"/>
      <c r="D29" s="256"/>
      <c r="E29" s="256"/>
      <c r="F29" s="256"/>
      <c r="G29" s="256"/>
    </row>
    <row r="30" spans="1:7" ht="15" customHeight="1">
      <c r="A30" s="256"/>
      <c r="B30" s="256"/>
      <c r="C30" s="256"/>
      <c r="D30" s="256"/>
      <c r="E30" s="256"/>
      <c r="F30" s="256"/>
      <c r="G30" s="256"/>
    </row>
    <row r="31" spans="1:7" ht="29.25" customHeight="1">
      <c r="A31" s="256"/>
      <c r="B31" s="256"/>
      <c r="C31" s="256"/>
      <c r="D31" s="256"/>
      <c r="E31" s="256"/>
      <c r="F31" s="256"/>
      <c r="G31" s="256"/>
    </row>
    <row r="32" spans="1:7" ht="15" customHeight="1">
      <c r="A32" s="256"/>
      <c r="B32" s="256"/>
      <c r="C32" s="256"/>
      <c r="D32" s="256"/>
      <c r="E32" s="256"/>
      <c r="F32" s="256"/>
      <c r="G32" s="256"/>
    </row>
    <row r="33" spans="1:7" ht="30" customHeight="1">
      <c r="A33" s="33"/>
      <c r="B33" s="33"/>
      <c r="C33" s="33"/>
      <c r="D33" s="33"/>
      <c r="E33" s="33"/>
      <c r="F33" s="33"/>
      <c r="G33" s="33"/>
    </row>
    <row r="34" spans="1:7" s="1" customFormat="1" ht="29.25" customHeight="1">
      <c r="A34" s="22"/>
      <c r="B34" s="22"/>
      <c r="C34" s="22"/>
      <c r="D34" s="22"/>
      <c r="E34" s="22"/>
      <c r="F34" s="22"/>
      <c r="G34" s="22"/>
    </row>
    <row r="35" spans="1:7" s="1" customFormat="1" ht="14.25" customHeight="1">
      <c r="A35" s="22"/>
      <c r="B35" s="34"/>
      <c r="C35" s="34"/>
      <c r="D35" s="34"/>
      <c r="E35" s="22"/>
      <c r="F35" s="22"/>
      <c r="G35" s="22"/>
    </row>
    <row r="36" spans="1:7" ht="27" customHeight="1">
      <c r="A36" s="257" t="s">
        <v>181</v>
      </c>
      <c r="B36" s="257"/>
      <c r="C36" s="257"/>
      <c r="D36" s="257"/>
      <c r="E36" s="257"/>
      <c r="F36" s="257"/>
      <c r="G36" s="257"/>
    </row>
    <row r="37" spans="1:7" ht="15" customHeight="1">
      <c r="A37" s="256"/>
      <c r="B37" s="256"/>
      <c r="C37" s="256"/>
      <c r="D37" s="256"/>
      <c r="E37" s="256"/>
      <c r="F37" s="256"/>
      <c r="G37" s="256"/>
    </row>
    <row r="38" spans="1:7">
      <c r="A38" s="15"/>
      <c r="B38" s="15"/>
      <c r="C38" s="15"/>
      <c r="D38" s="15"/>
      <c r="E38" s="15"/>
      <c r="F38" s="15"/>
      <c r="G38" s="15"/>
    </row>
    <row r="39" spans="1:7">
      <c r="A39" s="19"/>
      <c r="B39" s="19"/>
      <c r="C39" s="19"/>
      <c r="D39" s="19"/>
      <c r="E39" s="19"/>
      <c r="F39" s="19"/>
      <c r="G39" s="19"/>
    </row>
    <row r="40" spans="1:7" ht="30" customHeight="1">
      <c r="A40" s="254"/>
      <c r="B40" s="254"/>
      <c r="C40" s="254"/>
      <c r="D40" s="254"/>
      <c r="E40" s="254"/>
      <c r="F40" s="254"/>
      <c r="G40" s="254"/>
    </row>
    <row r="41" spans="1:7" ht="49" customHeight="1">
      <c r="A41" s="362" t="s">
        <v>211</v>
      </c>
      <c r="B41" s="361"/>
      <c r="C41" s="361"/>
      <c r="D41" s="361"/>
      <c r="E41" s="361"/>
      <c r="F41" s="361"/>
      <c r="G41" s="361"/>
    </row>
    <row r="42" spans="1:7" ht="41" customHeight="1">
      <c r="A42" s="361"/>
      <c r="B42" s="361"/>
      <c r="C42" s="361"/>
      <c r="D42" s="361"/>
      <c r="E42" s="361"/>
      <c r="F42" s="361"/>
      <c r="G42" s="361"/>
    </row>
    <row r="43" spans="1:7" ht="15" customHeight="1">
      <c r="A43" s="19"/>
      <c r="B43" s="19"/>
      <c r="C43" s="19"/>
      <c r="D43" s="19"/>
      <c r="E43" s="19"/>
      <c r="F43" s="19"/>
      <c r="G43" s="19"/>
    </row>
    <row r="44" spans="1:7" ht="15" customHeight="1">
      <c r="A44" s="19"/>
      <c r="B44" s="19"/>
      <c r="C44" s="19"/>
      <c r="D44" s="19"/>
      <c r="E44" s="19"/>
      <c r="F44" s="19"/>
      <c r="G44" s="19"/>
    </row>
    <row r="45" spans="1:7" ht="15" customHeight="1">
      <c r="A45" s="19"/>
      <c r="B45" s="19"/>
      <c r="C45" s="19"/>
      <c r="D45" s="19"/>
      <c r="E45" s="19"/>
      <c r="F45" s="19"/>
      <c r="G45" s="19"/>
    </row>
    <row r="46" spans="1:7" ht="15" customHeight="1">
      <c r="A46" s="19"/>
      <c r="B46" s="19"/>
      <c r="C46" s="19"/>
      <c r="D46" s="19"/>
      <c r="E46" s="19"/>
      <c r="F46" s="19"/>
      <c r="G46" s="19"/>
    </row>
    <row r="47" spans="1:7" ht="15" customHeight="1">
      <c r="A47" s="19"/>
      <c r="B47" s="19"/>
      <c r="C47" s="19"/>
      <c r="D47" s="19"/>
      <c r="E47" s="19"/>
      <c r="F47" s="19"/>
      <c r="G47" s="19"/>
    </row>
    <row r="48" spans="1:7" ht="15" customHeight="1">
      <c r="A48" s="19"/>
      <c r="B48" s="19"/>
      <c r="C48" s="19"/>
      <c r="D48" s="19"/>
      <c r="E48" s="19"/>
      <c r="F48" s="19"/>
      <c r="G48" s="19"/>
    </row>
    <row r="49" spans="1:7" ht="15" customHeight="1">
      <c r="A49" s="19"/>
      <c r="B49" s="19"/>
      <c r="C49" s="19"/>
      <c r="D49" s="19"/>
      <c r="E49" s="19"/>
      <c r="F49" s="19"/>
      <c r="G49" s="19"/>
    </row>
    <row r="50" spans="1:7" ht="15" customHeight="1">
      <c r="A50" s="19"/>
      <c r="B50" s="19"/>
      <c r="C50" s="19"/>
      <c r="D50" s="19"/>
      <c r="E50" s="19"/>
      <c r="F50" s="19"/>
      <c r="G50" s="19"/>
    </row>
    <row r="51" spans="1:7" ht="15" customHeight="1">
      <c r="A51" s="19"/>
      <c r="B51" s="19"/>
      <c r="C51" s="19"/>
      <c r="D51" s="19"/>
      <c r="E51" s="19"/>
      <c r="F51" s="19"/>
      <c r="G51" s="19"/>
    </row>
    <row r="52" spans="1:7" ht="15" customHeight="1">
      <c r="A52" s="19"/>
      <c r="B52" s="19"/>
      <c r="C52" s="19"/>
      <c r="D52" s="19"/>
      <c r="E52" s="19"/>
      <c r="F52" s="19"/>
      <c r="G52" s="19"/>
    </row>
    <row r="53" spans="1:7" ht="15" customHeight="1">
      <c r="A53" s="19"/>
      <c r="B53" s="19"/>
      <c r="C53" s="19"/>
      <c r="D53" s="19"/>
      <c r="E53" s="19"/>
      <c r="F53" s="19"/>
      <c r="G53" s="19"/>
    </row>
    <row r="54" spans="1:7" ht="15" customHeight="1">
      <c r="A54" s="19"/>
      <c r="B54" s="19"/>
      <c r="C54" s="19"/>
      <c r="D54" s="19"/>
      <c r="E54" s="19"/>
      <c r="F54" s="19"/>
      <c r="G54" s="19"/>
    </row>
    <row r="55" spans="1:7" ht="15" customHeight="1">
      <c r="A55" s="19"/>
      <c r="B55" s="19"/>
      <c r="C55" s="19"/>
      <c r="D55" s="19"/>
      <c r="E55" s="19"/>
      <c r="F55" s="19"/>
      <c r="G55" s="19"/>
    </row>
    <row r="56" spans="1:7" ht="15" customHeight="1">
      <c r="A56" s="19"/>
      <c r="B56" s="19"/>
      <c r="C56" s="19"/>
      <c r="D56" s="19"/>
      <c r="E56" s="19"/>
      <c r="F56" s="19"/>
      <c r="G56" s="19"/>
    </row>
    <row r="57" spans="1:7" ht="15" customHeight="1">
      <c r="A57" s="19"/>
      <c r="B57" s="19"/>
      <c r="C57" s="19"/>
      <c r="D57" s="19"/>
      <c r="E57" s="19"/>
      <c r="F57" s="19"/>
      <c r="G57" s="19"/>
    </row>
    <row r="58" spans="1:7" ht="15" customHeight="1"/>
  </sheetData>
  <customSheetViews>
    <customSheetView guid="{2A604D34-927E-443C-A38A-F697B86A9CB9}" scale="110" showPageBreaks="1" showGridLines="0" hiddenColumns="1" view="pageBreakPreview">
      <selection activeCell="A8" sqref="A8:G8"/>
      <pageMargins left="0" right="0" top="0" bottom="0" header="0" footer="0"/>
      <pageSetup orientation="landscape" r:id="rId1"/>
      <headerFooter alignWithMargins="0"/>
    </customSheetView>
  </customSheetViews>
  <mergeCells count="26">
    <mergeCell ref="E1:F1"/>
    <mergeCell ref="A41:G42"/>
    <mergeCell ref="A40:G40"/>
    <mergeCell ref="A25:G25"/>
    <mergeCell ref="A26:G26"/>
    <mergeCell ref="A28:G28"/>
    <mergeCell ref="A18:G18"/>
    <mergeCell ref="A20:G20"/>
    <mergeCell ref="A36:G36"/>
    <mergeCell ref="A37:G37"/>
    <mergeCell ref="A30:G30"/>
    <mergeCell ref="A31:G31"/>
    <mergeCell ref="A32:G32"/>
    <mergeCell ref="A27:G27"/>
    <mergeCell ref="A29:G29"/>
    <mergeCell ref="A22:G22"/>
    <mergeCell ref="A5:G5"/>
    <mergeCell ref="A7:G7"/>
    <mergeCell ref="A8:G8"/>
    <mergeCell ref="A9:G9"/>
    <mergeCell ref="A10:G10"/>
    <mergeCell ref="A11:G11"/>
    <mergeCell ref="A12:G12"/>
    <mergeCell ref="A13:G13"/>
    <mergeCell ref="A15:G15"/>
    <mergeCell ref="A17:G17"/>
  </mergeCells>
  <pageMargins left="0.25" right="0.25" top="0.75" bottom="0.75" header="0.3" footer="0.3"/>
  <pageSetup orientation="landscape" r:id="rId2"/>
  <headerFooter alignWithMargins="0"/>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C64C3-398A-411E-9DBA-E11A6B93BF35}">
  <sheetPr>
    <tabColor theme="5" tint="0.59999389629810485"/>
  </sheetPr>
  <dimension ref="A1:H28"/>
  <sheetViews>
    <sheetView showGridLines="0" zoomScale="80" zoomScaleNormal="80" zoomScalePageLayoutView="85" workbookViewId="0">
      <selection activeCell="C9" sqref="C9"/>
    </sheetView>
  </sheetViews>
  <sheetFormatPr defaultColWidth="8.81640625" defaultRowHeight="12.5"/>
  <cols>
    <col min="1" max="1" width="2.7265625" style="1" customWidth="1"/>
    <col min="2" max="2" width="6.54296875" style="1" customWidth="1"/>
    <col min="3" max="3" width="67.1796875" style="1" customWidth="1"/>
    <col min="4" max="4" width="25.453125" style="1" customWidth="1"/>
    <col min="5" max="5" width="37.26953125" style="1" customWidth="1"/>
    <col min="6" max="6" width="73.54296875" style="1" customWidth="1"/>
    <col min="7" max="16384" width="8.81640625" style="1"/>
  </cols>
  <sheetData>
    <row r="1" spans="1:8" s="28" customFormat="1" ht="33.75" customHeight="1">
      <c r="A1" s="27" t="s">
        <v>189</v>
      </c>
      <c r="B1" s="27"/>
    </row>
    <row r="2" spans="1:8" s="25" customFormat="1" ht="3.75" customHeight="1"/>
    <row r="5" spans="1:8" ht="25.5" customHeight="1">
      <c r="A5" s="260" t="s">
        <v>7</v>
      </c>
      <c r="B5" s="261"/>
      <c r="C5" s="261"/>
      <c r="D5" s="261"/>
      <c r="E5" s="261"/>
      <c r="F5" s="111"/>
    </row>
    <row r="6" spans="1:8" ht="30" customHeight="1">
      <c r="A6" s="262" t="s">
        <v>209</v>
      </c>
      <c r="B6" s="262"/>
      <c r="C6" s="262"/>
      <c r="D6" s="262"/>
      <c r="E6" s="262"/>
      <c r="F6" s="111"/>
    </row>
    <row r="7" spans="1:8" ht="50" customHeight="1">
      <c r="A7" s="263"/>
      <c r="B7" s="263"/>
      <c r="C7" s="263"/>
      <c r="D7" s="263"/>
      <c r="E7" s="263"/>
      <c r="F7" s="111"/>
    </row>
    <row r="8" spans="1:8" ht="13.5" thickBot="1">
      <c r="A8" s="93"/>
      <c r="B8" s="93"/>
      <c r="C8" s="93"/>
      <c r="D8" s="93"/>
      <c r="E8" s="93"/>
      <c r="F8" s="93"/>
    </row>
    <row r="9" spans="1:8" ht="26" customHeight="1" thickBot="1">
      <c r="A9" s="93"/>
      <c r="B9" s="93"/>
      <c r="C9" s="236"/>
      <c r="D9" s="93"/>
      <c r="E9" s="93"/>
      <c r="F9" s="93"/>
    </row>
    <row r="10" spans="1:8" ht="15" thickBot="1">
      <c r="A10" s="93"/>
      <c r="B10" s="93"/>
      <c r="C10" s="112" t="s">
        <v>190</v>
      </c>
      <c r="D10" s="93"/>
      <c r="E10" s="93"/>
      <c r="F10" s="93"/>
    </row>
    <row r="11" spans="1:8" ht="26" customHeight="1" thickBot="1">
      <c r="A11" s="93"/>
      <c r="B11" s="93"/>
      <c r="C11" s="236"/>
      <c r="D11" s="93"/>
      <c r="E11" s="18"/>
      <c r="F11" s="93"/>
    </row>
    <row r="12" spans="1:8" ht="20.5" customHeight="1" thickBot="1">
      <c r="A12" s="93"/>
      <c r="B12" s="93"/>
      <c r="C12" s="112" t="s">
        <v>8</v>
      </c>
      <c r="D12" s="93"/>
      <c r="E12" s="18"/>
      <c r="F12" s="114"/>
      <c r="G12" s="21"/>
      <c r="H12" s="20"/>
    </row>
    <row r="13" spans="1:8" ht="25.5" customHeight="1" thickBot="1">
      <c r="A13" s="93"/>
      <c r="B13" s="115"/>
      <c r="C13" s="237"/>
      <c r="D13" s="116"/>
      <c r="E13" s="18"/>
      <c r="F13" s="114"/>
      <c r="G13" s="21"/>
      <c r="H13" s="21"/>
    </row>
    <row r="14" spans="1:8" ht="20.5" customHeight="1">
      <c r="A14" s="93"/>
      <c r="B14" s="117"/>
      <c r="C14" s="112" t="s">
        <v>9</v>
      </c>
      <c r="D14" s="116"/>
      <c r="E14" s="18"/>
      <c r="F14" s="114"/>
      <c r="G14" s="21"/>
      <c r="H14" s="21"/>
    </row>
    <row r="15" spans="1:8" ht="8.5" customHeight="1" thickBot="1">
      <c r="A15" s="93"/>
      <c r="B15" s="117"/>
      <c r="C15" s="117"/>
      <c r="D15" s="116"/>
      <c r="E15" s="18"/>
      <c r="F15" s="114"/>
      <c r="G15" s="21"/>
      <c r="H15" s="21"/>
    </row>
    <row r="16" spans="1:8" ht="25.5" customHeight="1" thickBot="1">
      <c r="A16" s="93"/>
      <c r="B16" s="115"/>
      <c r="C16" s="118">
        <f>SUM(D21:D28)</f>
        <v>334574.09357145749</v>
      </c>
      <c r="D16" s="119"/>
      <c r="E16" s="120"/>
      <c r="F16" s="18"/>
      <c r="G16" s="21"/>
      <c r="H16" s="20"/>
    </row>
    <row r="17" spans="1:6" ht="15" customHeight="1">
      <c r="A17" s="93"/>
      <c r="B17" s="113"/>
      <c r="C17" s="121" t="s">
        <v>10</v>
      </c>
      <c r="D17" s="122"/>
      <c r="E17" s="120"/>
      <c r="F17" s="18"/>
    </row>
    <row r="18" spans="1:6" ht="14.5">
      <c r="A18" s="93"/>
      <c r="B18" s="264"/>
      <c r="C18" s="264"/>
      <c r="D18" s="123"/>
      <c r="E18" s="120"/>
      <c r="F18" s="18"/>
    </row>
    <row r="19" spans="1:6" ht="13.5" customHeight="1" thickBot="1">
      <c r="A19" s="93"/>
      <c r="B19" s="93"/>
      <c r="C19" s="93"/>
      <c r="D19" s="93"/>
      <c r="E19" s="120"/>
      <c r="F19" s="18"/>
    </row>
    <row r="20" spans="1:6" ht="14.5">
      <c r="A20" s="93"/>
      <c r="B20" s="238" t="s">
        <v>11</v>
      </c>
      <c r="C20" s="239" t="s">
        <v>12</v>
      </c>
      <c r="D20" s="240" t="s">
        <v>13</v>
      </c>
      <c r="E20" s="18"/>
      <c r="F20" s="18"/>
    </row>
    <row r="21" spans="1:6" ht="14.5">
      <c r="A21" s="93"/>
      <c r="B21" s="173">
        <v>1</v>
      </c>
      <c r="C21" s="174" t="s">
        <v>14</v>
      </c>
      <c r="D21" s="241" t="s">
        <v>15</v>
      </c>
      <c r="E21" s="120"/>
      <c r="F21" s="18"/>
    </row>
    <row r="22" spans="1:6" ht="64" customHeight="1">
      <c r="A22" s="93"/>
      <c r="B22" s="173">
        <v>2</v>
      </c>
      <c r="C22" s="174" t="s">
        <v>16</v>
      </c>
      <c r="D22" s="242">
        <f>Personnel!D12</f>
        <v>156000</v>
      </c>
      <c r="E22" s="120"/>
      <c r="F22" s="18"/>
    </row>
    <row r="23" spans="1:6" ht="51" customHeight="1">
      <c r="A23" s="93"/>
      <c r="B23" s="173">
        <v>3</v>
      </c>
      <c r="C23" s="174" t="s">
        <v>17</v>
      </c>
      <c r="D23" s="242">
        <f>Personnel!D12</f>
        <v>156000</v>
      </c>
      <c r="E23" s="120"/>
      <c r="F23" s="18"/>
    </row>
    <row r="24" spans="1:6" ht="53.15" customHeight="1">
      <c r="A24" s="93"/>
      <c r="B24" s="173">
        <v>4</v>
      </c>
      <c r="C24" s="174" t="s">
        <v>18</v>
      </c>
      <c r="D24" s="242">
        <f>'Facilities and Utilities'!D12</f>
        <v>16380</v>
      </c>
      <c r="E24" s="18"/>
      <c r="F24" s="18"/>
    </row>
    <row r="25" spans="1:6" ht="51.65" customHeight="1">
      <c r="A25" s="93"/>
      <c r="B25" s="173">
        <v>4</v>
      </c>
      <c r="C25" s="174" t="s">
        <v>19</v>
      </c>
      <c r="D25" s="242">
        <f>'Equipment, Supplies, Materials'!D12</f>
        <v>6194.0935714574998</v>
      </c>
      <c r="E25" s="18"/>
      <c r="F25" s="93"/>
    </row>
    <row r="26" spans="1:6" ht="35.5" customHeight="1">
      <c r="A26" s="93"/>
      <c r="B26" s="173">
        <v>5</v>
      </c>
      <c r="C26" s="174" t="s">
        <v>20</v>
      </c>
      <c r="D26" s="242">
        <f>'Travel '!D12</f>
        <v>0</v>
      </c>
      <c r="E26" s="93"/>
      <c r="F26" s="93"/>
    </row>
    <row r="27" spans="1:6" ht="38.25" customHeight="1">
      <c r="A27" s="93"/>
      <c r="B27" s="173">
        <v>6</v>
      </c>
      <c r="C27" s="174" t="s">
        <v>21</v>
      </c>
      <c r="D27" s="243" t="s">
        <v>15</v>
      </c>
      <c r="E27" s="264"/>
      <c r="F27" s="264"/>
    </row>
    <row r="28" spans="1:6" ht="38.25" customHeight="1">
      <c r="A28" s="93"/>
      <c r="B28" s="173">
        <v>7</v>
      </c>
      <c r="C28" s="174" t="s">
        <v>22</v>
      </c>
      <c r="D28" s="242">
        <f>'Other Costs and Resources'!D12</f>
        <v>0</v>
      </c>
      <c r="E28" s="93"/>
      <c r="F28" s="93"/>
    </row>
  </sheetData>
  <customSheetViews>
    <customSheetView guid="{2A604D34-927E-443C-A38A-F697B86A9CB9}" showGridLines="0">
      <selection activeCell="C9" sqref="C9"/>
      <pageMargins left="0" right="0" top="0" bottom="0" header="0" footer="0"/>
      <pageSetup orientation="portrait" r:id="rId1"/>
      <headerFooter alignWithMargins="0"/>
    </customSheetView>
  </customSheetViews>
  <mergeCells count="4">
    <mergeCell ref="A5:E5"/>
    <mergeCell ref="A6:E7"/>
    <mergeCell ref="B18:C18"/>
    <mergeCell ref="E27:F27"/>
  </mergeCells>
  <pageMargins left="0.75" right="0.75" top="1" bottom="1" header="0.5" footer="0.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AK44"/>
  <sheetViews>
    <sheetView showGridLines="0" zoomScale="80" zoomScaleNormal="80" zoomScalePageLayoutView="85" workbookViewId="0">
      <pane ySplit="4" topLeftCell="A5" activePane="bottomLeft" state="frozen"/>
      <selection pane="bottomLeft" activeCell="A4" sqref="A4:I4"/>
    </sheetView>
  </sheetViews>
  <sheetFormatPr defaultColWidth="8.453125" defaultRowHeight="13"/>
  <cols>
    <col min="1" max="1" width="0.81640625" style="1" customWidth="1"/>
    <col min="2" max="3" width="25.54296875" style="4" customWidth="1"/>
    <col min="4" max="4" width="25.453125" style="5" customWidth="1"/>
    <col min="5" max="8" width="25.453125" style="6" customWidth="1"/>
    <col min="9" max="10" width="20.453125" style="6" customWidth="1"/>
    <col min="11" max="11" width="16.7265625" style="2" customWidth="1"/>
    <col min="12" max="12" width="19.1796875" style="2" customWidth="1"/>
    <col min="13" max="13" width="16.453125" style="2" customWidth="1"/>
    <col min="14" max="14" width="15.54296875" style="2" customWidth="1"/>
    <col min="15" max="15" width="15.1796875" style="2" customWidth="1"/>
    <col min="16" max="20" width="8.54296875" style="2" customWidth="1"/>
    <col min="21" max="21" width="8.54296875" style="3" customWidth="1"/>
    <col min="22" max="26" width="8.54296875" style="1" customWidth="1"/>
    <col min="27" max="37" width="11.54296875" style="1" customWidth="1"/>
    <col min="38" max="16384" width="8.453125" style="1"/>
  </cols>
  <sheetData>
    <row r="1" spans="1:37" s="28" customFormat="1" ht="33.75" customHeight="1">
      <c r="A1" s="27" t="s">
        <v>189</v>
      </c>
      <c r="B1" s="86"/>
      <c r="C1" s="86"/>
      <c r="D1" s="87"/>
      <c r="E1" s="88"/>
      <c r="F1" s="88"/>
      <c r="G1" s="88"/>
      <c r="H1" s="88"/>
      <c r="I1" s="88"/>
      <c r="J1" s="88"/>
      <c r="K1" s="86"/>
      <c r="L1" s="86"/>
      <c r="M1" s="86"/>
      <c r="N1" s="86"/>
      <c r="O1" s="86"/>
      <c r="P1" s="86"/>
      <c r="Q1" s="86"/>
      <c r="R1" s="86"/>
      <c r="S1" s="86"/>
      <c r="T1" s="86"/>
      <c r="U1" s="87"/>
      <c r="V1" s="87"/>
      <c r="W1" s="87"/>
      <c r="X1" s="87"/>
      <c r="Y1" s="87"/>
      <c r="Z1" s="87"/>
    </row>
    <row r="2" spans="1:37" s="25" customFormat="1" ht="3.75" customHeight="1">
      <c r="A2" s="89"/>
      <c r="B2" s="90"/>
      <c r="C2" s="90"/>
      <c r="D2" s="89"/>
      <c r="E2" s="91"/>
      <c r="F2" s="91"/>
      <c r="G2" s="91"/>
      <c r="H2" s="91"/>
      <c r="I2" s="91"/>
      <c r="J2" s="91"/>
      <c r="K2" s="90"/>
      <c r="L2" s="90"/>
      <c r="M2" s="90"/>
      <c r="N2" s="90"/>
      <c r="O2" s="90"/>
      <c r="P2" s="90"/>
      <c r="Q2" s="90"/>
      <c r="R2" s="90"/>
      <c r="S2" s="90"/>
      <c r="T2" s="90"/>
      <c r="U2" s="92"/>
      <c r="V2" s="89"/>
      <c r="W2" s="89"/>
      <c r="X2" s="89"/>
      <c r="Y2" s="89"/>
      <c r="Z2" s="89"/>
    </row>
    <row r="3" spans="1:37">
      <c r="A3" s="93"/>
      <c r="B3" s="94"/>
      <c r="C3" s="94"/>
      <c r="D3" s="93"/>
      <c r="E3" s="170"/>
      <c r="F3" s="170"/>
      <c r="G3" s="170"/>
      <c r="H3" s="170"/>
      <c r="I3" s="170"/>
      <c r="J3" s="170"/>
      <c r="K3" s="94"/>
      <c r="L3" s="94"/>
      <c r="M3" s="94"/>
      <c r="N3" s="94"/>
      <c r="O3" s="94"/>
      <c r="P3" s="94"/>
      <c r="Q3" s="94"/>
      <c r="R3" s="94"/>
      <c r="S3" s="94"/>
      <c r="T3" s="94"/>
      <c r="U3" s="96"/>
      <c r="V3" s="93"/>
      <c r="W3" s="93"/>
      <c r="X3" s="93"/>
      <c r="Y3" s="93"/>
      <c r="Z3" s="93"/>
    </row>
    <row r="4" spans="1:37" ht="25.5" customHeight="1">
      <c r="A4" s="260" t="s">
        <v>35</v>
      </c>
      <c r="B4" s="261"/>
      <c r="C4" s="261"/>
      <c r="D4" s="261"/>
      <c r="E4" s="261"/>
      <c r="F4" s="261"/>
      <c r="G4" s="261"/>
      <c r="H4" s="261"/>
      <c r="I4" s="261"/>
      <c r="J4" s="97"/>
      <c r="K4" s="97"/>
      <c r="L4" s="97"/>
      <c r="M4" s="97"/>
      <c r="N4" s="97"/>
      <c r="O4" s="97"/>
      <c r="P4" s="97"/>
      <c r="Q4" s="97"/>
      <c r="R4" s="97"/>
      <c r="S4" s="97"/>
      <c r="T4" s="97"/>
      <c r="U4" s="97"/>
      <c r="V4" s="98"/>
      <c r="W4" s="97"/>
      <c r="X4" s="97"/>
      <c r="Y4" s="97"/>
      <c r="Z4" s="97"/>
      <c r="AA4" s="97"/>
      <c r="AB4" s="97"/>
      <c r="AC4" s="97"/>
      <c r="AD4" s="97"/>
      <c r="AE4" s="97"/>
      <c r="AF4" s="97"/>
      <c r="AG4" s="97"/>
      <c r="AH4" s="97"/>
      <c r="AI4" s="97"/>
      <c r="AJ4" s="97"/>
      <c r="AK4" s="97"/>
    </row>
    <row r="5" spans="1:37" ht="15" customHeight="1">
      <c r="A5" s="99"/>
      <c r="B5" s="266" t="s">
        <v>192</v>
      </c>
      <c r="C5" s="266"/>
      <c r="D5" s="266"/>
      <c r="E5" s="266"/>
      <c r="F5" s="266"/>
      <c r="G5" s="266"/>
      <c r="H5" s="266"/>
      <c r="I5" s="266"/>
      <c r="J5" s="266"/>
      <c r="K5" s="100"/>
      <c r="L5" s="100"/>
      <c r="M5" s="100"/>
      <c r="N5" s="100"/>
      <c r="O5" s="100"/>
      <c r="P5" s="100"/>
      <c r="Q5" s="100"/>
      <c r="R5" s="100"/>
      <c r="S5" s="100"/>
      <c r="T5" s="100"/>
      <c r="U5" s="100"/>
      <c r="V5" s="100"/>
      <c r="W5" s="100"/>
      <c r="X5" s="100"/>
      <c r="Y5" s="93"/>
      <c r="Z5" s="93"/>
    </row>
    <row r="6" spans="1:37" ht="15" customHeight="1">
      <c r="A6" s="99"/>
      <c r="B6" s="267"/>
      <c r="C6" s="267"/>
      <c r="D6" s="267"/>
      <c r="E6" s="267"/>
      <c r="F6" s="267"/>
      <c r="G6" s="267"/>
      <c r="H6" s="267"/>
      <c r="I6" s="267"/>
      <c r="J6" s="267"/>
      <c r="K6" s="100"/>
      <c r="L6" s="100"/>
      <c r="M6" s="100"/>
      <c r="N6" s="100"/>
      <c r="O6" s="100"/>
      <c r="P6" s="100"/>
      <c r="Q6" s="100"/>
      <c r="R6" s="100"/>
      <c r="S6" s="100"/>
      <c r="T6" s="100"/>
      <c r="U6" s="100"/>
      <c r="V6" s="100"/>
      <c r="W6" s="100"/>
      <c r="X6" s="100"/>
      <c r="Y6" s="93"/>
      <c r="Z6" s="93"/>
    </row>
    <row r="7" spans="1:37" ht="50" customHeight="1">
      <c r="A7" s="99"/>
      <c r="B7" s="267"/>
      <c r="C7" s="267"/>
      <c r="D7" s="267"/>
      <c r="E7" s="267"/>
      <c r="F7" s="267"/>
      <c r="G7" s="267"/>
      <c r="H7" s="267"/>
      <c r="I7" s="267"/>
      <c r="J7" s="267"/>
      <c r="K7" s="100"/>
      <c r="L7" s="100"/>
      <c r="M7" s="100"/>
      <c r="N7" s="100"/>
      <c r="O7" s="100"/>
      <c r="P7" s="100"/>
      <c r="Q7" s="100"/>
      <c r="R7" s="100"/>
      <c r="S7" s="100"/>
      <c r="T7" s="100"/>
      <c r="U7" s="100"/>
      <c r="V7" s="100"/>
      <c r="W7" s="100"/>
      <c r="X7" s="100"/>
      <c r="Y7" s="93"/>
      <c r="Z7" s="93"/>
    </row>
    <row r="8" spans="1:37" ht="20.5" customHeight="1">
      <c r="A8" s="93"/>
      <c r="B8" s="101"/>
      <c r="C8" s="101"/>
      <c r="D8" s="101"/>
      <c r="E8" s="101"/>
      <c r="F8" s="101"/>
      <c r="G8" s="101"/>
      <c r="H8" s="101"/>
      <c r="I8" s="101"/>
      <c r="J8" s="101"/>
      <c r="K8" s="101"/>
      <c r="L8" s="101"/>
      <c r="M8" s="101"/>
      <c r="N8" s="101"/>
      <c r="O8" s="101"/>
      <c r="P8" s="101"/>
      <c r="Q8" s="101"/>
      <c r="R8" s="101"/>
      <c r="S8" s="101"/>
      <c r="T8" s="101"/>
      <c r="U8" s="101"/>
      <c r="V8" s="101"/>
      <c r="W8" s="10"/>
      <c r="X8" s="10"/>
      <c r="Y8" s="93"/>
      <c r="Z8" s="93"/>
    </row>
    <row r="9" spans="1:37" ht="20.5" customHeight="1">
      <c r="A9" s="93"/>
      <c r="B9" s="101"/>
      <c r="C9" s="102" t="s">
        <v>191</v>
      </c>
      <c r="D9" s="280">
        <f>'Component Totals'!C9</f>
        <v>0</v>
      </c>
      <c r="E9" s="281"/>
      <c r="F9" s="101"/>
      <c r="G9" s="101"/>
      <c r="H9" s="101"/>
      <c r="I9" s="101"/>
      <c r="J9" s="101"/>
      <c r="K9" s="101"/>
      <c r="L9" s="101"/>
      <c r="M9" s="101"/>
      <c r="N9" s="101"/>
      <c r="O9" s="101"/>
      <c r="P9" s="101"/>
      <c r="Q9" s="101"/>
      <c r="R9" s="101"/>
      <c r="S9" s="101"/>
      <c r="T9" s="101"/>
      <c r="U9" s="101"/>
      <c r="V9" s="101"/>
      <c r="W9" s="10"/>
      <c r="X9" s="10"/>
      <c r="Y9" s="93"/>
      <c r="Z9" s="93"/>
    </row>
    <row r="10" spans="1:37" ht="15.5">
      <c r="A10" s="93"/>
      <c r="B10" s="93"/>
      <c r="C10" s="102" t="s">
        <v>36</v>
      </c>
      <c r="D10" s="271">
        <f>'Component Totals'!C11</f>
        <v>0</v>
      </c>
      <c r="E10" s="272"/>
      <c r="F10" s="103"/>
      <c r="G10"/>
      <c r="H10"/>
      <c r="I10"/>
      <c r="J10"/>
      <c r="K10" s="101"/>
      <c r="L10" s="101"/>
      <c r="M10" s="101"/>
      <c r="N10" s="101"/>
      <c r="O10" s="101"/>
      <c r="P10" s="101"/>
      <c r="Q10" s="101"/>
      <c r="R10" s="101"/>
      <c r="S10" s="101"/>
      <c r="T10" s="101"/>
      <c r="U10" s="101"/>
      <c r="V10" s="101"/>
      <c r="W10" s="10"/>
      <c r="X10" s="10"/>
      <c r="Y10" s="93"/>
      <c r="Z10" s="93"/>
    </row>
    <row r="11" spans="1:37" ht="15.5">
      <c r="A11" s="93"/>
      <c r="B11" s="93"/>
      <c r="C11" s="102" t="s">
        <v>37</v>
      </c>
      <c r="D11" s="273">
        <f>'Component Totals'!C13</f>
        <v>0</v>
      </c>
      <c r="E11" s="274"/>
      <c r="F11" s="105"/>
      <c r="G11"/>
      <c r="H11"/>
      <c r="I11"/>
      <c r="J11"/>
      <c r="K11" s="101">
        <v>1</v>
      </c>
      <c r="L11" s="101"/>
      <c r="M11" s="101"/>
      <c r="N11" s="101"/>
      <c r="O11" s="101"/>
      <c r="P11" s="101"/>
      <c r="Q11" s="101"/>
      <c r="R11" s="101"/>
      <c r="S11" s="101"/>
      <c r="T11" s="101"/>
      <c r="U11" s="101"/>
      <c r="V11" s="101"/>
      <c r="W11" s="10"/>
      <c r="X11" s="10"/>
      <c r="Y11" s="93"/>
      <c r="Z11" s="93"/>
    </row>
    <row r="12" spans="1:37" ht="14.15" customHeight="1">
      <c r="A12" s="93"/>
      <c r="B12" s="93"/>
      <c r="C12" s="106" t="s">
        <v>38</v>
      </c>
      <c r="D12" s="278">
        <f>J41</f>
        <v>156000</v>
      </c>
      <c r="E12" s="279"/>
      <c r="F12" s="107"/>
      <c r="G12"/>
      <c r="H12"/>
      <c r="I12"/>
      <c r="J12"/>
      <c r="K12" s="107"/>
      <c r="L12" s="107"/>
      <c r="M12" s="107"/>
      <c r="N12" s="107"/>
      <c r="O12" s="107"/>
      <c r="P12" s="107"/>
      <c r="Q12" s="107"/>
      <c r="R12" s="107"/>
      <c r="S12" s="107"/>
      <c r="T12" s="107"/>
      <c r="U12" s="107"/>
      <c r="V12" s="107"/>
      <c r="W12" s="107"/>
      <c r="X12" s="10"/>
      <c r="Y12" s="93"/>
      <c r="Z12" s="93"/>
    </row>
    <row r="13" spans="1:37" ht="14.15" customHeight="1">
      <c r="A13" s="93"/>
      <c r="B13" s="108"/>
      <c r="C13" s="108"/>
      <c r="D13" s="108"/>
      <c r="E13" s="108"/>
      <c r="F13" s="108"/>
      <c r="G13"/>
      <c r="H13"/>
      <c r="I13"/>
      <c r="J13"/>
      <c r="K13" s="108"/>
      <c r="L13" s="107"/>
      <c r="M13" s="107"/>
      <c r="N13" s="107"/>
      <c r="O13" s="107"/>
      <c r="P13" s="107"/>
      <c r="Q13" s="107"/>
      <c r="R13" s="107"/>
      <c r="S13" s="107"/>
      <c r="T13" s="107"/>
      <c r="U13" s="107"/>
      <c r="V13" s="107"/>
      <c r="W13" s="107"/>
      <c r="X13" s="10"/>
      <c r="Y13" s="93"/>
      <c r="Z13" s="93"/>
    </row>
    <row r="14" spans="1:37" ht="14.5">
      <c r="A14" s="93"/>
      <c r="B14" s="109" t="s">
        <v>39</v>
      </c>
      <c r="C14" s="109"/>
      <c r="D14" s="104"/>
      <c r="E14" s="16"/>
      <c r="F14" s="16"/>
      <c r="G14" s="16"/>
      <c r="H14" s="16"/>
      <c r="I14" s="16"/>
      <c r="J14" s="16"/>
      <c r="K14" s="16"/>
      <c r="L14" s="16"/>
      <c r="M14" s="16"/>
      <c r="N14" s="16"/>
      <c r="O14" s="16"/>
      <c r="P14" s="16"/>
      <c r="Q14" s="16"/>
      <c r="R14" s="16"/>
      <c r="S14" s="16"/>
      <c r="T14" s="16"/>
      <c r="U14" s="16"/>
      <c r="V14" s="16"/>
      <c r="W14" s="7"/>
      <c r="X14" s="7"/>
      <c r="Y14" s="93"/>
      <c r="Z14" s="93"/>
    </row>
    <row r="15" spans="1:37" ht="35.5" customHeight="1">
      <c r="A15" s="93"/>
      <c r="B15" s="94"/>
      <c r="C15" s="94"/>
      <c r="D15" s="16"/>
      <c r="E15" s="16"/>
      <c r="F15" s="16"/>
      <c r="G15" s="16"/>
      <c r="H15" s="16"/>
      <c r="I15" s="16"/>
      <c r="J15" s="16"/>
      <c r="K15" s="16"/>
      <c r="L15" s="16"/>
      <c r="M15" s="16"/>
      <c r="N15" s="16"/>
      <c r="O15" s="16"/>
      <c r="P15" s="265" t="s">
        <v>200</v>
      </c>
      <c r="Q15" s="265"/>
      <c r="R15" s="265"/>
      <c r="S15" s="265"/>
      <c r="T15" s="265"/>
      <c r="U15" s="265"/>
      <c r="V15" s="265"/>
      <c r="W15" s="265"/>
      <c r="X15" s="265"/>
      <c r="Y15" s="265"/>
      <c r="Z15" s="265"/>
      <c r="AA15" s="265" t="s">
        <v>200</v>
      </c>
      <c r="AB15" s="265"/>
      <c r="AC15" s="265"/>
      <c r="AD15" s="265"/>
      <c r="AE15" s="265"/>
      <c r="AF15" s="265"/>
      <c r="AG15" s="265"/>
      <c r="AH15" s="265"/>
      <c r="AI15" s="265"/>
      <c r="AJ15" s="265"/>
      <c r="AK15" s="265"/>
    </row>
    <row r="16" spans="1:37" s="8" customFormat="1" ht="116.15" customHeight="1">
      <c r="A16" s="110"/>
      <c r="B16" s="268" t="s">
        <v>40</v>
      </c>
      <c r="C16" s="268" t="s">
        <v>41</v>
      </c>
      <c r="D16" s="268" t="s">
        <v>42</v>
      </c>
      <c r="E16" s="268" t="s">
        <v>43</v>
      </c>
      <c r="F16" s="275" t="s">
        <v>44</v>
      </c>
      <c r="G16" s="268" t="s">
        <v>45</v>
      </c>
      <c r="H16" s="268" t="s">
        <v>46</v>
      </c>
      <c r="I16" s="268" t="s">
        <v>47</v>
      </c>
      <c r="J16" s="275" t="s">
        <v>48</v>
      </c>
      <c r="K16" s="269" t="s">
        <v>49</v>
      </c>
      <c r="L16" s="268" t="s">
        <v>50</v>
      </c>
      <c r="M16" s="268" t="s">
        <v>51</v>
      </c>
      <c r="N16" s="268" t="s">
        <v>52</v>
      </c>
      <c r="O16" s="288" t="s">
        <v>53</v>
      </c>
      <c r="P16" s="284" t="s">
        <v>201</v>
      </c>
      <c r="Q16" s="285"/>
      <c r="R16" s="285"/>
      <c r="S16" s="285"/>
      <c r="T16" s="285"/>
      <c r="U16" s="285"/>
      <c r="V16" s="285"/>
      <c r="W16" s="285"/>
      <c r="X16" s="285"/>
      <c r="Y16" s="285"/>
      <c r="Z16" s="285"/>
      <c r="AA16" s="291" t="s">
        <v>54</v>
      </c>
      <c r="AB16" s="292"/>
      <c r="AC16" s="292"/>
      <c r="AD16" s="292"/>
      <c r="AE16" s="292"/>
      <c r="AF16" s="292"/>
      <c r="AG16" s="292"/>
      <c r="AH16" s="292"/>
      <c r="AI16" s="292"/>
      <c r="AJ16" s="292"/>
      <c r="AK16" s="293"/>
    </row>
    <row r="17" spans="1:37" s="8" customFormat="1" ht="14.15" customHeight="1">
      <c r="A17" s="110"/>
      <c r="B17" s="269"/>
      <c r="C17" s="269"/>
      <c r="D17" s="269"/>
      <c r="E17" s="269"/>
      <c r="F17" s="276"/>
      <c r="G17" s="269"/>
      <c r="H17" s="269"/>
      <c r="I17" s="269"/>
      <c r="J17" s="276"/>
      <c r="K17" s="269"/>
      <c r="L17" s="269"/>
      <c r="M17" s="269"/>
      <c r="N17" s="269"/>
      <c r="O17" s="289"/>
      <c r="P17" s="286" t="s">
        <v>23</v>
      </c>
      <c r="Q17" s="268" t="s">
        <v>25</v>
      </c>
      <c r="R17" s="268" t="s">
        <v>32</v>
      </c>
      <c r="S17" s="268" t="s">
        <v>33</v>
      </c>
      <c r="T17" s="268" t="s">
        <v>26</v>
      </c>
      <c r="U17" s="268" t="s">
        <v>27</v>
      </c>
      <c r="V17" s="268" t="s">
        <v>28</v>
      </c>
      <c r="W17" s="268" t="s">
        <v>29</v>
      </c>
      <c r="X17" s="268" t="s">
        <v>30</v>
      </c>
      <c r="Y17" s="268" t="s">
        <v>31</v>
      </c>
      <c r="Z17" s="268" t="s">
        <v>34</v>
      </c>
      <c r="AA17" s="286" t="s">
        <v>23</v>
      </c>
      <c r="AB17" s="268" t="s">
        <v>25</v>
      </c>
      <c r="AC17" s="268" t="s">
        <v>32</v>
      </c>
      <c r="AD17" s="268" t="s">
        <v>33</v>
      </c>
      <c r="AE17" s="268" t="s">
        <v>26</v>
      </c>
      <c r="AF17" s="268" t="s">
        <v>27</v>
      </c>
      <c r="AG17" s="268" t="s">
        <v>28</v>
      </c>
      <c r="AH17" s="268" t="s">
        <v>29</v>
      </c>
      <c r="AI17" s="268" t="s">
        <v>30</v>
      </c>
      <c r="AJ17" s="268" t="s">
        <v>31</v>
      </c>
      <c r="AK17" s="268" t="s">
        <v>34</v>
      </c>
    </row>
    <row r="18" spans="1:37" s="8" customFormat="1" ht="28" customHeight="1">
      <c r="A18" s="110"/>
      <c r="B18" s="270"/>
      <c r="C18" s="270"/>
      <c r="D18" s="270"/>
      <c r="E18" s="270"/>
      <c r="F18" s="277"/>
      <c r="G18" s="270"/>
      <c r="H18" s="270"/>
      <c r="I18" s="270"/>
      <c r="J18" s="277"/>
      <c r="K18" s="270"/>
      <c r="L18" s="270"/>
      <c r="M18" s="270"/>
      <c r="N18" s="270"/>
      <c r="O18" s="290"/>
      <c r="P18" s="287"/>
      <c r="Q18" s="270"/>
      <c r="R18" s="270"/>
      <c r="S18" s="270"/>
      <c r="T18" s="270"/>
      <c r="U18" s="270"/>
      <c r="V18" s="270"/>
      <c r="W18" s="270"/>
      <c r="X18" s="270"/>
      <c r="Y18" s="270"/>
      <c r="Z18" s="270"/>
      <c r="AA18" s="287"/>
      <c r="AB18" s="270"/>
      <c r="AC18" s="270"/>
      <c r="AD18" s="270"/>
      <c r="AE18" s="270"/>
      <c r="AF18" s="270"/>
      <c r="AG18" s="270"/>
      <c r="AH18" s="270"/>
      <c r="AI18" s="270"/>
      <c r="AJ18" s="270"/>
      <c r="AK18" s="270"/>
    </row>
    <row r="19" spans="1:37" ht="30" customHeight="1">
      <c r="B19" s="124" t="s">
        <v>55</v>
      </c>
      <c r="C19" s="124" t="s">
        <v>56</v>
      </c>
      <c r="D19" s="125">
        <v>6000</v>
      </c>
      <c r="E19" s="126">
        <v>1000</v>
      </c>
      <c r="F19" s="127">
        <f>SUM(D19:E19)</f>
        <v>7000</v>
      </c>
      <c r="G19" s="228">
        <v>45536</v>
      </c>
      <c r="H19" s="128" t="s">
        <v>57</v>
      </c>
      <c r="I19" s="129">
        <v>12</v>
      </c>
      <c r="J19" s="127">
        <f>F19*I19</f>
        <v>84000</v>
      </c>
      <c r="K19" s="175"/>
      <c r="L19" s="130"/>
      <c r="M19" s="129"/>
      <c r="N19" s="176"/>
      <c r="O19" s="177">
        <f>(M19*N19)</f>
        <v>0</v>
      </c>
      <c r="P19" s="131">
        <v>0.2</v>
      </c>
      <c r="Q19" s="178">
        <v>0.2</v>
      </c>
      <c r="R19" s="178">
        <v>0</v>
      </c>
      <c r="S19" s="178">
        <v>0</v>
      </c>
      <c r="T19" s="178">
        <v>0.2</v>
      </c>
      <c r="U19" s="178">
        <v>0.2</v>
      </c>
      <c r="V19" s="178">
        <v>0</v>
      </c>
      <c r="W19" s="179">
        <v>0.2</v>
      </c>
      <c r="X19" s="179">
        <v>0.2</v>
      </c>
      <c r="Y19" s="179">
        <v>0</v>
      </c>
      <c r="Z19" s="179">
        <v>0</v>
      </c>
      <c r="AA19" s="127">
        <f>$J$19*P19</f>
        <v>16800</v>
      </c>
      <c r="AB19" s="127">
        <f t="shared" ref="AB19:AK19" si="0">$J$19*Q19</f>
        <v>16800</v>
      </c>
      <c r="AC19" s="127">
        <f t="shared" si="0"/>
        <v>0</v>
      </c>
      <c r="AD19" s="127">
        <f t="shared" si="0"/>
        <v>0</v>
      </c>
      <c r="AE19" s="127">
        <f t="shared" si="0"/>
        <v>16800</v>
      </c>
      <c r="AF19" s="127">
        <f t="shared" si="0"/>
        <v>16800</v>
      </c>
      <c r="AG19" s="127">
        <f>$J$19*V19</f>
        <v>0</v>
      </c>
      <c r="AH19" s="127">
        <f t="shared" si="0"/>
        <v>16800</v>
      </c>
      <c r="AI19" s="127">
        <f t="shared" si="0"/>
        <v>16800</v>
      </c>
      <c r="AJ19" s="127">
        <f t="shared" si="0"/>
        <v>0</v>
      </c>
      <c r="AK19" s="127">
        <f t="shared" si="0"/>
        <v>0</v>
      </c>
    </row>
    <row r="20" spans="1:37" ht="14.5">
      <c r="B20" s="180" t="s">
        <v>58</v>
      </c>
      <c r="C20" s="124" t="s">
        <v>56</v>
      </c>
      <c r="D20" s="181">
        <v>4000</v>
      </c>
      <c r="E20" s="182">
        <v>2000</v>
      </c>
      <c r="F20" s="127">
        <f t="shared" ref="F20:F40" si="1">SUM(D20:E20)</f>
        <v>6000</v>
      </c>
      <c r="G20" s="228">
        <v>45536</v>
      </c>
      <c r="H20" s="183" t="s">
        <v>57</v>
      </c>
      <c r="I20" s="184">
        <v>12</v>
      </c>
      <c r="J20" s="127">
        <f t="shared" ref="J20:J40" si="2">F20*I20</f>
        <v>72000</v>
      </c>
      <c r="K20" s="175"/>
      <c r="L20" s="175"/>
      <c r="M20" s="184"/>
      <c r="N20" s="176"/>
      <c r="O20" s="177">
        <f t="shared" ref="O20:O40" si="3">(M20*N20)</f>
        <v>0</v>
      </c>
      <c r="P20" s="131">
        <v>0.5</v>
      </c>
      <c r="Q20" s="178">
        <v>0.5</v>
      </c>
      <c r="R20" s="178">
        <v>0</v>
      </c>
      <c r="S20" s="178">
        <v>0</v>
      </c>
      <c r="T20" s="178">
        <v>0</v>
      </c>
      <c r="U20" s="178">
        <v>0</v>
      </c>
      <c r="V20" s="178">
        <v>0</v>
      </c>
      <c r="W20" s="179">
        <v>0</v>
      </c>
      <c r="X20" s="179">
        <v>0</v>
      </c>
      <c r="Y20" s="179">
        <v>0</v>
      </c>
      <c r="Z20" s="179">
        <v>0</v>
      </c>
      <c r="AA20" s="127">
        <f>$J$20*P20</f>
        <v>36000</v>
      </c>
      <c r="AB20" s="127">
        <f t="shared" ref="AB20:AK20" si="4">$J$20*Q20</f>
        <v>36000</v>
      </c>
      <c r="AC20" s="127">
        <f t="shared" si="4"/>
        <v>0</v>
      </c>
      <c r="AD20" s="127">
        <f t="shared" si="4"/>
        <v>0</v>
      </c>
      <c r="AE20" s="127">
        <f t="shared" si="4"/>
        <v>0</v>
      </c>
      <c r="AF20" s="127">
        <f t="shared" si="4"/>
        <v>0</v>
      </c>
      <c r="AG20" s="127">
        <f t="shared" si="4"/>
        <v>0</v>
      </c>
      <c r="AH20" s="127">
        <f t="shared" si="4"/>
        <v>0</v>
      </c>
      <c r="AI20" s="127">
        <f t="shared" si="4"/>
        <v>0</v>
      </c>
      <c r="AJ20" s="127">
        <f t="shared" si="4"/>
        <v>0</v>
      </c>
      <c r="AK20" s="127">
        <f t="shared" si="4"/>
        <v>0</v>
      </c>
    </row>
    <row r="21" spans="1:37" ht="14.5">
      <c r="B21" s="132"/>
      <c r="C21" s="124"/>
      <c r="D21" s="133"/>
      <c r="E21" s="134"/>
      <c r="F21" s="127">
        <f t="shared" si="1"/>
        <v>0</v>
      </c>
      <c r="G21" s="228"/>
      <c r="H21" s="135"/>
      <c r="I21" s="136"/>
      <c r="J21" s="127">
        <f t="shared" si="2"/>
        <v>0</v>
      </c>
      <c r="K21" s="175"/>
      <c r="L21" s="137"/>
      <c r="M21" s="136"/>
      <c r="N21" s="176"/>
      <c r="O21" s="177">
        <f t="shared" si="3"/>
        <v>0</v>
      </c>
      <c r="P21" s="131"/>
      <c r="Q21" s="178"/>
      <c r="R21" s="178"/>
      <c r="S21" s="178"/>
      <c r="T21" s="178"/>
      <c r="U21" s="178"/>
      <c r="V21" s="178"/>
      <c r="W21" s="179"/>
      <c r="X21" s="179"/>
      <c r="Y21" s="179"/>
      <c r="Z21" s="179"/>
      <c r="AA21" s="127">
        <f>$J$21*P21</f>
        <v>0</v>
      </c>
      <c r="AB21" s="127">
        <f t="shared" ref="AB21:AK21" si="5">$J$21*Q21</f>
        <v>0</v>
      </c>
      <c r="AC21" s="127">
        <f t="shared" si="5"/>
        <v>0</v>
      </c>
      <c r="AD21" s="127">
        <f t="shared" si="5"/>
        <v>0</v>
      </c>
      <c r="AE21" s="127">
        <f t="shared" si="5"/>
        <v>0</v>
      </c>
      <c r="AF21" s="127">
        <f t="shared" si="5"/>
        <v>0</v>
      </c>
      <c r="AG21" s="127">
        <f t="shared" si="5"/>
        <v>0</v>
      </c>
      <c r="AH21" s="127">
        <f t="shared" si="5"/>
        <v>0</v>
      </c>
      <c r="AI21" s="127">
        <f t="shared" si="5"/>
        <v>0</v>
      </c>
      <c r="AJ21" s="127">
        <f t="shared" si="5"/>
        <v>0</v>
      </c>
      <c r="AK21" s="127">
        <f t="shared" si="5"/>
        <v>0</v>
      </c>
    </row>
    <row r="22" spans="1:37" ht="14.5">
      <c r="B22" s="142"/>
      <c r="C22" s="124"/>
      <c r="D22" s="185"/>
      <c r="E22" s="186"/>
      <c r="F22" s="127">
        <f t="shared" si="1"/>
        <v>0</v>
      </c>
      <c r="G22" s="228"/>
      <c r="H22" s="187"/>
      <c r="I22" s="188"/>
      <c r="J22" s="127">
        <f t="shared" si="2"/>
        <v>0</v>
      </c>
      <c r="K22" s="175"/>
      <c r="L22" s="175"/>
      <c r="M22" s="188"/>
      <c r="N22" s="176"/>
      <c r="O22" s="177">
        <f t="shared" si="3"/>
        <v>0</v>
      </c>
      <c r="P22" s="131"/>
      <c r="Q22" s="178"/>
      <c r="R22" s="178"/>
      <c r="S22" s="178"/>
      <c r="T22" s="178"/>
      <c r="U22" s="178"/>
      <c r="V22" s="178"/>
      <c r="W22" s="179"/>
      <c r="X22" s="179"/>
      <c r="Y22" s="179"/>
      <c r="Z22" s="179"/>
      <c r="AA22" s="127">
        <f>$J$22*P22</f>
        <v>0</v>
      </c>
      <c r="AB22" s="127">
        <f t="shared" ref="AB22:AK22" si="6">$J$22*Q22</f>
        <v>0</v>
      </c>
      <c r="AC22" s="127">
        <f t="shared" si="6"/>
        <v>0</v>
      </c>
      <c r="AD22" s="127">
        <f t="shared" si="6"/>
        <v>0</v>
      </c>
      <c r="AE22" s="127">
        <f t="shared" si="6"/>
        <v>0</v>
      </c>
      <c r="AF22" s="127">
        <f t="shared" si="6"/>
        <v>0</v>
      </c>
      <c r="AG22" s="127">
        <f t="shared" si="6"/>
        <v>0</v>
      </c>
      <c r="AH22" s="127">
        <f t="shared" si="6"/>
        <v>0</v>
      </c>
      <c r="AI22" s="127">
        <f t="shared" si="6"/>
        <v>0</v>
      </c>
      <c r="AJ22" s="127">
        <f t="shared" si="6"/>
        <v>0</v>
      </c>
      <c r="AK22" s="127">
        <f t="shared" si="6"/>
        <v>0</v>
      </c>
    </row>
    <row r="23" spans="1:37" ht="14.5">
      <c r="B23" s="142"/>
      <c r="C23" s="124"/>
      <c r="D23" s="185"/>
      <c r="E23" s="189"/>
      <c r="F23" s="127">
        <f t="shared" si="1"/>
        <v>0</v>
      </c>
      <c r="G23" s="228"/>
      <c r="H23" s="143"/>
      <c r="I23" s="149"/>
      <c r="J23" s="127">
        <f t="shared" si="2"/>
        <v>0</v>
      </c>
      <c r="K23" s="175"/>
      <c r="L23" s="175"/>
      <c r="M23" s="149"/>
      <c r="N23" s="176"/>
      <c r="O23" s="177">
        <f t="shared" si="3"/>
        <v>0</v>
      </c>
      <c r="P23" s="131"/>
      <c r="Q23" s="178"/>
      <c r="R23" s="178"/>
      <c r="S23" s="178"/>
      <c r="T23" s="178"/>
      <c r="U23" s="178"/>
      <c r="V23" s="178"/>
      <c r="W23" s="179"/>
      <c r="X23" s="179"/>
      <c r="Y23" s="179"/>
      <c r="Z23" s="179"/>
      <c r="AA23" s="127">
        <f>$J$23*P23</f>
        <v>0</v>
      </c>
      <c r="AB23" s="127">
        <f t="shared" ref="AB23:AK23" si="7">$J$23*Q23</f>
        <v>0</v>
      </c>
      <c r="AC23" s="127">
        <f t="shared" si="7"/>
        <v>0</v>
      </c>
      <c r="AD23" s="127">
        <f t="shared" si="7"/>
        <v>0</v>
      </c>
      <c r="AE23" s="127">
        <f t="shared" si="7"/>
        <v>0</v>
      </c>
      <c r="AF23" s="127">
        <f t="shared" si="7"/>
        <v>0</v>
      </c>
      <c r="AG23" s="127">
        <f t="shared" si="7"/>
        <v>0</v>
      </c>
      <c r="AH23" s="127">
        <f t="shared" si="7"/>
        <v>0</v>
      </c>
      <c r="AI23" s="127">
        <f t="shared" si="7"/>
        <v>0</v>
      </c>
      <c r="AJ23" s="127">
        <f t="shared" si="7"/>
        <v>0</v>
      </c>
      <c r="AK23" s="127">
        <f t="shared" si="7"/>
        <v>0</v>
      </c>
    </row>
    <row r="24" spans="1:37" ht="14.5">
      <c r="B24" s="142"/>
      <c r="C24" s="124"/>
      <c r="D24" s="185"/>
      <c r="E24" s="189"/>
      <c r="F24" s="127">
        <f t="shared" si="1"/>
        <v>0</v>
      </c>
      <c r="G24" s="228"/>
      <c r="H24" s="143"/>
      <c r="I24" s="149"/>
      <c r="J24" s="127">
        <f t="shared" si="2"/>
        <v>0</v>
      </c>
      <c r="K24" s="175"/>
      <c r="L24" s="175"/>
      <c r="M24" s="149"/>
      <c r="N24" s="176"/>
      <c r="O24" s="177">
        <f t="shared" si="3"/>
        <v>0</v>
      </c>
      <c r="P24" s="131"/>
      <c r="Q24" s="178"/>
      <c r="R24" s="178"/>
      <c r="S24" s="178"/>
      <c r="T24" s="178"/>
      <c r="U24" s="178"/>
      <c r="V24" s="178"/>
      <c r="W24" s="179"/>
      <c r="X24" s="179"/>
      <c r="Y24" s="179"/>
      <c r="Z24" s="179"/>
      <c r="AA24" s="127">
        <f>$J$24*P24</f>
        <v>0</v>
      </c>
      <c r="AB24" s="127">
        <f t="shared" ref="AB24:AK24" si="8">$J$24*Q24</f>
        <v>0</v>
      </c>
      <c r="AC24" s="127">
        <f t="shared" si="8"/>
        <v>0</v>
      </c>
      <c r="AD24" s="127">
        <f t="shared" si="8"/>
        <v>0</v>
      </c>
      <c r="AE24" s="127">
        <f t="shared" si="8"/>
        <v>0</v>
      </c>
      <c r="AF24" s="127">
        <f t="shared" si="8"/>
        <v>0</v>
      </c>
      <c r="AG24" s="127">
        <f t="shared" si="8"/>
        <v>0</v>
      </c>
      <c r="AH24" s="127">
        <f t="shared" si="8"/>
        <v>0</v>
      </c>
      <c r="AI24" s="127">
        <f t="shared" si="8"/>
        <v>0</v>
      </c>
      <c r="AJ24" s="127">
        <f t="shared" si="8"/>
        <v>0</v>
      </c>
      <c r="AK24" s="127">
        <f t="shared" si="8"/>
        <v>0</v>
      </c>
    </row>
    <row r="25" spans="1:37" ht="14.5">
      <c r="B25" s="142"/>
      <c r="C25" s="124"/>
      <c r="D25" s="185"/>
      <c r="E25" s="189"/>
      <c r="F25" s="127">
        <f t="shared" si="1"/>
        <v>0</v>
      </c>
      <c r="G25" s="228"/>
      <c r="H25" s="143"/>
      <c r="I25" s="149"/>
      <c r="J25" s="127">
        <f t="shared" si="2"/>
        <v>0</v>
      </c>
      <c r="K25" s="175"/>
      <c r="L25" s="175"/>
      <c r="M25" s="149"/>
      <c r="N25" s="176"/>
      <c r="O25" s="177">
        <f t="shared" si="3"/>
        <v>0</v>
      </c>
      <c r="P25" s="131"/>
      <c r="Q25" s="178"/>
      <c r="R25" s="178"/>
      <c r="S25" s="178"/>
      <c r="T25" s="178"/>
      <c r="U25" s="178"/>
      <c r="V25" s="178"/>
      <c r="W25" s="179"/>
      <c r="X25" s="179"/>
      <c r="Y25" s="179"/>
      <c r="Z25" s="179"/>
      <c r="AA25" s="127">
        <f>$J$25*P25</f>
        <v>0</v>
      </c>
      <c r="AB25" s="127">
        <f t="shared" ref="AB25:AK25" si="9">$J$25*Q25</f>
        <v>0</v>
      </c>
      <c r="AC25" s="127">
        <f t="shared" si="9"/>
        <v>0</v>
      </c>
      <c r="AD25" s="127">
        <f t="shared" si="9"/>
        <v>0</v>
      </c>
      <c r="AE25" s="127">
        <f t="shared" si="9"/>
        <v>0</v>
      </c>
      <c r="AF25" s="127">
        <f t="shared" si="9"/>
        <v>0</v>
      </c>
      <c r="AG25" s="127">
        <f t="shared" si="9"/>
        <v>0</v>
      </c>
      <c r="AH25" s="127">
        <f t="shared" si="9"/>
        <v>0</v>
      </c>
      <c r="AI25" s="127">
        <f t="shared" si="9"/>
        <v>0</v>
      </c>
      <c r="AJ25" s="127">
        <f t="shared" si="9"/>
        <v>0</v>
      </c>
      <c r="AK25" s="127">
        <f t="shared" si="9"/>
        <v>0</v>
      </c>
    </row>
    <row r="26" spans="1:37" ht="14.5">
      <c r="B26" s="142"/>
      <c r="C26" s="124"/>
      <c r="D26" s="185"/>
      <c r="E26" s="190"/>
      <c r="F26" s="127">
        <f t="shared" si="1"/>
        <v>0</v>
      </c>
      <c r="G26" s="228"/>
      <c r="H26" s="191"/>
      <c r="I26" s="192"/>
      <c r="J26" s="127">
        <f t="shared" si="2"/>
        <v>0</v>
      </c>
      <c r="K26" s="175"/>
      <c r="L26" s="175"/>
      <c r="M26" s="192"/>
      <c r="N26" s="176"/>
      <c r="O26" s="177">
        <f t="shared" si="3"/>
        <v>0</v>
      </c>
      <c r="P26" s="131"/>
      <c r="Q26" s="178"/>
      <c r="R26" s="178"/>
      <c r="S26" s="178"/>
      <c r="T26" s="178"/>
      <c r="U26" s="178"/>
      <c r="V26" s="178"/>
      <c r="W26" s="179"/>
      <c r="X26" s="179"/>
      <c r="Y26" s="179"/>
      <c r="Z26" s="179"/>
      <c r="AA26" s="127">
        <f>$J$26*P26</f>
        <v>0</v>
      </c>
      <c r="AB26" s="127">
        <f t="shared" ref="AB26:AK26" si="10">$J$26*Q26</f>
        <v>0</v>
      </c>
      <c r="AC26" s="127">
        <f t="shared" si="10"/>
        <v>0</v>
      </c>
      <c r="AD26" s="127">
        <f t="shared" si="10"/>
        <v>0</v>
      </c>
      <c r="AE26" s="127">
        <f t="shared" si="10"/>
        <v>0</v>
      </c>
      <c r="AF26" s="127">
        <f t="shared" si="10"/>
        <v>0</v>
      </c>
      <c r="AG26" s="127">
        <f t="shared" si="10"/>
        <v>0</v>
      </c>
      <c r="AH26" s="127">
        <f t="shared" si="10"/>
        <v>0</v>
      </c>
      <c r="AI26" s="127">
        <f t="shared" si="10"/>
        <v>0</v>
      </c>
      <c r="AJ26" s="127">
        <f t="shared" si="10"/>
        <v>0</v>
      </c>
      <c r="AK26" s="127">
        <f t="shared" si="10"/>
        <v>0</v>
      </c>
    </row>
    <row r="27" spans="1:37" ht="14.5">
      <c r="B27" s="142"/>
      <c r="C27" s="124"/>
      <c r="D27" s="185"/>
      <c r="E27" s="189"/>
      <c r="F27" s="127">
        <f t="shared" si="1"/>
        <v>0</v>
      </c>
      <c r="G27" s="228"/>
      <c r="H27" s="143"/>
      <c r="I27" s="149"/>
      <c r="J27" s="127">
        <f t="shared" si="2"/>
        <v>0</v>
      </c>
      <c r="K27" s="175"/>
      <c r="L27" s="175"/>
      <c r="M27" s="149"/>
      <c r="N27" s="176"/>
      <c r="O27" s="177">
        <f t="shared" si="3"/>
        <v>0</v>
      </c>
      <c r="P27" s="131"/>
      <c r="Q27" s="178"/>
      <c r="R27" s="178"/>
      <c r="S27" s="178"/>
      <c r="T27" s="178"/>
      <c r="U27" s="178"/>
      <c r="V27" s="178"/>
      <c r="W27" s="179"/>
      <c r="X27" s="179"/>
      <c r="Y27" s="179"/>
      <c r="Z27" s="179"/>
      <c r="AA27" s="127">
        <f>$J$27*P27</f>
        <v>0</v>
      </c>
      <c r="AB27" s="127">
        <f t="shared" ref="AB27:AK27" si="11">$J$27*Q27</f>
        <v>0</v>
      </c>
      <c r="AC27" s="127">
        <f t="shared" si="11"/>
        <v>0</v>
      </c>
      <c r="AD27" s="127">
        <f t="shared" si="11"/>
        <v>0</v>
      </c>
      <c r="AE27" s="127">
        <f t="shared" si="11"/>
        <v>0</v>
      </c>
      <c r="AF27" s="127">
        <f t="shared" si="11"/>
        <v>0</v>
      </c>
      <c r="AG27" s="127">
        <f t="shared" si="11"/>
        <v>0</v>
      </c>
      <c r="AH27" s="127">
        <f t="shared" si="11"/>
        <v>0</v>
      </c>
      <c r="AI27" s="127">
        <f t="shared" si="11"/>
        <v>0</v>
      </c>
      <c r="AJ27" s="127">
        <f t="shared" si="11"/>
        <v>0</v>
      </c>
      <c r="AK27" s="127">
        <f t="shared" si="11"/>
        <v>0</v>
      </c>
    </row>
    <row r="28" spans="1:37" ht="14.5">
      <c r="B28" s="142"/>
      <c r="C28" s="124"/>
      <c r="D28" s="185"/>
      <c r="E28" s="189"/>
      <c r="F28" s="127">
        <f t="shared" si="1"/>
        <v>0</v>
      </c>
      <c r="G28" s="228"/>
      <c r="H28" s="143"/>
      <c r="I28" s="149"/>
      <c r="J28" s="127">
        <f t="shared" si="2"/>
        <v>0</v>
      </c>
      <c r="K28" s="175"/>
      <c r="L28" s="175"/>
      <c r="M28" s="149"/>
      <c r="N28" s="176"/>
      <c r="O28" s="177">
        <f t="shared" si="3"/>
        <v>0</v>
      </c>
      <c r="P28" s="131"/>
      <c r="Q28" s="178"/>
      <c r="R28" s="178"/>
      <c r="S28" s="178"/>
      <c r="T28" s="178"/>
      <c r="U28" s="178"/>
      <c r="V28" s="178"/>
      <c r="W28" s="179"/>
      <c r="X28" s="179"/>
      <c r="Y28" s="179"/>
      <c r="Z28" s="179"/>
      <c r="AA28" s="127">
        <f>$J$28*P28</f>
        <v>0</v>
      </c>
      <c r="AB28" s="127">
        <f t="shared" ref="AB28:AK28" si="12">$J$28*Q28</f>
        <v>0</v>
      </c>
      <c r="AC28" s="127">
        <f t="shared" si="12"/>
        <v>0</v>
      </c>
      <c r="AD28" s="127">
        <f t="shared" si="12"/>
        <v>0</v>
      </c>
      <c r="AE28" s="127">
        <f t="shared" si="12"/>
        <v>0</v>
      </c>
      <c r="AF28" s="127">
        <f t="shared" si="12"/>
        <v>0</v>
      </c>
      <c r="AG28" s="127">
        <f t="shared" si="12"/>
        <v>0</v>
      </c>
      <c r="AH28" s="127">
        <f t="shared" si="12"/>
        <v>0</v>
      </c>
      <c r="AI28" s="127">
        <f t="shared" si="12"/>
        <v>0</v>
      </c>
      <c r="AJ28" s="127">
        <f t="shared" si="12"/>
        <v>0</v>
      </c>
      <c r="AK28" s="127">
        <f t="shared" si="12"/>
        <v>0</v>
      </c>
    </row>
    <row r="29" spans="1:37" ht="14.5">
      <c r="B29" s="142"/>
      <c r="C29" s="124"/>
      <c r="D29" s="185"/>
      <c r="E29" s="189"/>
      <c r="F29" s="127">
        <f t="shared" si="1"/>
        <v>0</v>
      </c>
      <c r="G29" s="228"/>
      <c r="H29" s="143"/>
      <c r="I29" s="149"/>
      <c r="J29" s="127">
        <f t="shared" si="2"/>
        <v>0</v>
      </c>
      <c r="K29" s="175"/>
      <c r="L29" s="175"/>
      <c r="M29" s="149"/>
      <c r="N29" s="176"/>
      <c r="O29" s="177">
        <f t="shared" si="3"/>
        <v>0</v>
      </c>
      <c r="P29" s="131"/>
      <c r="Q29" s="178"/>
      <c r="R29" s="178"/>
      <c r="S29" s="178"/>
      <c r="T29" s="178"/>
      <c r="U29" s="178"/>
      <c r="V29" s="178"/>
      <c r="W29" s="179"/>
      <c r="X29" s="179"/>
      <c r="Y29" s="179"/>
      <c r="Z29" s="179"/>
      <c r="AA29" s="127">
        <f>$J$29*P29</f>
        <v>0</v>
      </c>
      <c r="AB29" s="127">
        <f t="shared" ref="AB29:AK29" si="13">$J$29*Q29</f>
        <v>0</v>
      </c>
      <c r="AC29" s="127">
        <f t="shared" si="13"/>
        <v>0</v>
      </c>
      <c r="AD29" s="127">
        <f t="shared" si="13"/>
        <v>0</v>
      </c>
      <c r="AE29" s="127">
        <f t="shared" si="13"/>
        <v>0</v>
      </c>
      <c r="AF29" s="127">
        <f t="shared" si="13"/>
        <v>0</v>
      </c>
      <c r="AG29" s="127">
        <f t="shared" si="13"/>
        <v>0</v>
      </c>
      <c r="AH29" s="127">
        <f t="shared" si="13"/>
        <v>0</v>
      </c>
      <c r="AI29" s="127">
        <f t="shared" si="13"/>
        <v>0</v>
      </c>
      <c r="AJ29" s="127">
        <f t="shared" si="13"/>
        <v>0</v>
      </c>
      <c r="AK29" s="127">
        <f t="shared" si="13"/>
        <v>0</v>
      </c>
    </row>
    <row r="30" spans="1:37" ht="14.5">
      <c r="B30" s="142"/>
      <c r="C30" s="124"/>
      <c r="D30" s="185"/>
      <c r="E30" s="189"/>
      <c r="F30" s="127">
        <f t="shared" si="1"/>
        <v>0</v>
      </c>
      <c r="G30" s="228"/>
      <c r="H30" s="143"/>
      <c r="I30" s="149"/>
      <c r="J30" s="127">
        <f t="shared" si="2"/>
        <v>0</v>
      </c>
      <c r="K30" s="175"/>
      <c r="L30" s="175"/>
      <c r="M30" s="149"/>
      <c r="N30" s="176"/>
      <c r="O30" s="177">
        <f t="shared" si="3"/>
        <v>0</v>
      </c>
      <c r="P30" s="131"/>
      <c r="Q30" s="178"/>
      <c r="R30" s="178"/>
      <c r="S30" s="178"/>
      <c r="T30" s="178"/>
      <c r="U30" s="178"/>
      <c r="V30" s="178"/>
      <c r="W30" s="179"/>
      <c r="X30" s="179"/>
      <c r="Y30" s="179"/>
      <c r="Z30" s="179"/>
      <c r="AA30" s="127">
        <f>$J$30*P30</f>
        <v>0</v>
      </c>
      <c r="AB30" s="127">
        <f t="shared" ref="AB30:AK30" si="14">$J$30*Q30</f>
        <v>0</v>
      </c>
      <c r="AC30" s="127">
        <f t="shared" si="14"/>
        <v>0</v>
      </c>
      <c r="AD30" s="127">
        <f t="shared" si="14"/>
        <v>0</v>
      </c>
      <c r="AE30" s="127">
        <f t="shared" si="14"/>
        <v>0</v>
      </c>
      <c r="AF30" s="127">
        <f t="shared" si="14"/>
        <v>0</v>
      </c>
      <c r="AG30" s="127">
        <f t="shared" si="14"/>
        <v>0</v>
      </c>
      <c r="AH30" s="127">
        <f t="shared" si="14"/>
        <v>0</v>
      </c>
      <c r="AI30" s="127">
        <f t="shared" si="14"/>
        <v>0</v>
      </c>
      <c r="AJ30" s="127">
        <f t="shared" si="14"/>
        <v>0</v>
      </c>
      <c r="AK30" s="127">
        <f t="shared" si="14"/>
        <v>0</v>
      </c>
    </row>
    <row r="31" spans="1:37" ht="14.5">
      <c r="B31" s="142"/>
      <c r="C31" s="124"/>
      <c r="D31" s="185"/>
      <c r="E31" s="189"/>
      <c r="F31" s="127">
        <f t="shared" si="1"/>
        <v>0</v>
      </c>
      <c r="G31" s="228"/>
      <c r="H31" s="143"/>
      <c r="I31" s="149"/>
      <c r="J31" s="127">
        <f t="shared" si="2"/>
        <v>0</v>
      </c>
      <c r="K31" s="175"/>
      <c r="L31" s="175"/>
      <c r="M31" s="149"/>
      <c r="N31" s="176"/>
      <c r="O31" s="177">
        <f t="shared" si="3"/>
        <v>0</v>
      </c>
      <c r="P31" s="131"/>
      <c r="Q31" s="178"/>
      <c r="R31" s="178"/>
      <c r="S31" s="178"/>
      <c r="T31" s="178"/>
      <c r="U31" s="178"/>
      <c r="V31" s="178"/>
      <c r="W31" s="179"/>
      <c r="X31" s="179"/>
      <c r="Y31" s="179"/>
      <c r="Z31" s="179"/>
      <c r="AA31" s="127">
        <f>$J$31*P31</f>
        <v>0</v>
      </c>
      <c r="AB31" s="127">
        <f t="shared" ref="AB31:AK31" si="15">$J$31*Q31</f>
        <v>0</v>
      </c>
      <c r="AC31" s="127">
        <f t="shared" si="15"/>
        <v>0</v>
      </c>
      <c r="AD31" s="127">
        <f t="shared" si="15"/>
        <v>0</v>
      </c>
      <c r="AE31" s="127">
        <f t="shared" si="15"/>
        <v>0</v>
      </c>
      <c r="AF31" s="127">
        <f t="shared" si="15"/>
        <v>0</v>
      </c>
      <c r="AG31" s="127">
        <f t="shared" si="15"/>
        <v>0</v>
      </c>
      <c r="AH31" s="127">
        <f t="shared" si="15"/>
        <v>0</v>
      </c>
      <c r="AI31" s="127">
        <f t="shared" si="15"/>
        <v>0</v>
      </c>
      <c r="AJ31" s="127">
        <f t="shared" si="15"/>
        <v>0</v>
      </c>
      <c r="AK31" s="127">
        <f t="shared" si="15"/>
        <v>0</v>
      </c>
    </row>
    <row r="32" spans="1:37" ht="14.5">
      <c r="B32" s="142"/>
      <c r="C32" s="124"/>
      <c r="D32" s="185"/>
      <c r="E32" s="189"/>
      <c r="F32" s="127">
        <f t="shared" si="1"/>
        <v>0</v>
      </c>
      <c r="G32" s="228"/>
      <c r="H32" s="143"/>
      <c r="I32" s="149"/>
      <c r="J32" s="127">
        <f t="shared" si="2"/>
        <v>0</v>
      </c>
      <c r="K32" s="175"/>
      <c r="L32" s="175"/>
      <c r="M32" s="149"/>
      <c r="N32" s="176"/>
      <c r="O32" s="177">
        <f t="shared" si="3"/>
        <v>0</v>
      </c>
      <c r="P32" s="131"/>
      <c r="Q32" s="178"/>
      <c r="R32" s="178"/>
      <c r="S32" s="178"/>
      <c r="T32" s="178"/>
      <c r="U32" s="178"/>
      <c r="V32" s="178"/>
      <c r="W32" s="179"/>
      <c r="X32" s="179"/>
      <c r="Y32" s="179"/>
      <c r="Z32" s="179"/>
      <c r="AA32" s="127">
        <f>$J$32*P32</f>
        <v>0</v>
      </c>
      <c r="AB32" s="127">
        <f t="shared" ref="AB32:AK32" si="16">$J$32*Q32</f>
        <v>0</v>
      </c>
      <c r="AC32" s="127">
        <f t="shared" si="16"/>
        <v>0</v>
      </c>
      <c r="AD32" s="127">
        <f t="shared" si="16"/>
        <v>0</v>
      </c>
      <c r="AE32" s="127">
        <f t="shared" si="16"/>
        <v>0</v>
      </c>
      <c r="AF32" s="127">
        <f t="shared" si="16"/>
        <v>0</v>
      </c>
      <c r="AG32" s="127">
        <f t="shared" si="16"/>
        <v>0</v>
      </c>
      <c r="AH32" s="127">
        <f t="shared" si="16"/>
        <v>0</v>
      </c>
      <c r="AI32" s="127">
        <f t="shared" si="16"/>
        <v>0</v>
      </c>
      <c r="AJ32" s="127">
        <f t="shared" si="16"/>
        <v>0</v>
      </c>
      <c r="AK32" s="127">
        <f t="shared" si="16"/>
        <v>0</v>
      </c>
    </row>
    <row r="33" spans="2:37" ht="14.5">
      <c r="B33" s="142"/>
      <c r="C33" s="124"/>
      <c r="D33" s="185"/>
      <c r="E33" s="189"/>
      <c r="F33" s="127">
        <f t="shared" si="1"/>
        <v>0</v>
      </c>
      <c r="G33" s="228"/>
      <c r="H33" s="143"/>
      <c r="I33" s="149"/>
      <c r="J33" s="127">
        <f t="shared" si="2"/>
        <v>0</v>
      </c>
      <c r="K33" s="175"/>
      <c r="L33" s="175"/>
      <c r="M33" s="149"/>
      <c r="N33" s="176"/>
      <c r="O33" s="177">
        <f t="shared" si="3"/>
        <v>0</v>
      </c>
      <c r="P33" s="131"/>
      <c r="Q33" s="178"/>
      <c r="R33" s="178"/>
      <c r="S33" s="178"/>
      <c r="T33" s="178"/>
      <c r="U33" s="178"/>
      <c r="V33" s="178"/>
      <c r="W33" s="179"/>
      <c r="X33" s="179"/>
      <c r="Y33" s="179"/>
      <c r="Z33" s="179"/>
      <c r="AA33" s="127">
        <f>$J$33*P33</f>
        <v>0</v>
      </c>
      <c r="AB33" s="127">
        <f t="shared" ref="AB33:AK33" si="17">$J$33*Q33</f>
        <v>0</v>
      </c>
      <c r="AC33" s="127">
        <f t="shared" si="17"/>
        <v>0</v>
      </c>
      <c r="AD33" s="127">
        <f t="shared" si="17"/>
        <v>0</v>
      </c>
      <c r="AE33" s="127">
        <f t="shared" si="17"/>
        <v>0</v>
      </c>
      <c r="AF33" s="127">
        <f t="shared" si="17"/>
        <v>0</v>
      </c>
      <c r="AG33" s="127">
        <f t="shared" si="17"/>
        <v>0</v>
      </c>
      <c r="AH33" s="127">
        <f t="shared" si="17"/>
        <v>0</v>
      </c>
      <c r="AI33" s="127">
        <f t="shared" si="17"/>
        <v>0</v>
      </c>
      <c r="AJ33" s="127">
        <f t="shared" si="17"/>
        <v>0</v>
      </c>
      <c r="AK33" s="127">
        <f t="shared" si="17"/>
        <v>0</v>
      </c>
    </row>
    <row r="34" spans="2:37" ht="14.5">
      <c r="B34" s="142"/>
      <c r="C34" s="124"/>
      <c r="D34" s="185"/>
      <c r="E34" s="189"/>
      <c r="F34" s="127">
        <f t="shared" si="1"/>
        <v>0</v>
      </c>
      <c r="G34" s="228"/>
      <c r="H34" s="143"/>
      <c r="I34" s="149"/>
      <c r="J34" s="127">
        <f t="shared" si="2"/>
        <v>0</v>
      </c>
      <c r="K34" s="175"/>
      <c r="L34" s="175"/>
      <c r="M34" s="149"/>
      <c r="N34" s="176"/>
      <c r="O34" s="177">
        <f t="shared" si="3"/>
        <v>0</v>
      </c>
      <c r="P34" s="131"/>
      <c r="Q34" s="178"/>
      <c r="R34" s="178"/>
      <c r="S34" s="178"/>
      <c r="T34" s="178"/>
      <c r="U34" s="178"/>
      <c r="V34" s="178"/>
      <c r="W34" s="179"/>
      <c r="X34" s="179"/>
      <c r="Y34" s="179"/>
      <c r="Z34" s="179"/>
      <c r="AA34" s="127">
        <f>$J$34*P34</f>
        <v>0</v>
      </c>
      <c r="AB34" s="127">
        <f t="shared" ref="AB34:AK34" si="18">$J$34*Q34</f>
        <v>0</v>
      </c>
      <c r="AC34" s="127">
        <f t="shared" si="18"/>
        <v>0</v>
      </c>
      <c r="AD34" s="127">
        <f t="shared" si="18"/>
        <v>0</v>
      </c>
      <c r="AE34" s="127">
        <f t="shared" si="18"/>
        <v>0</v>
      </c>
      <c r="AF34" s="127">
        <f t="shared" si="18"/>
        <v>0</v>
      </c>
      <c r="AG34" s="127">
        <f t="shared" si="18"/>
        <v>0</v>
      </c>
      <c r="AH34" s="127">
        <f t="shared" si="18"/>
        <v>0</v>
      </c>
      <c r="AI34" s="127">
        <f t="shared" si="18"/>
        <v>0</v>
      </c>
      <c r="AJ34" s="127">
        <f t="shared" si="18"/>
        <v>0</v>
      </c>
      <c r="AK34" s="127">
        <f t="shared" si="18"/>
        <v>0</v>
      </c>
    </row>
    <row r="35" spans="2:37" ht="14.5">
      <c r="B35" s="142"/>
      <c r="C35" s="124"/>
      <c r="D35" s="185"/>
      <c r="E35" s="189"/>
      <c r="F35" s="127">
        <f t="shared" si="1"/>
        <v>0</v>
      </c>
      <c r="G35" s="228"/>
      <c r="H35" s="143"/>
      <c r="I35" s="149"/>
      <c r="J35" s="127">
        <f t="shared" si="2"/>
        <v>0</v>
      </c>
      <c r="K35" s="175"/>
      <c r="L35" s="175"/>
      <c r="M35" s="149"/>
      <c r="N35" s="176"/>
      <c r="O35" s="177">
        <f t="shared" si="3"/>
        <v>0</v>
      </c>
      <c r="P35" s="131"/>
      <c r="Q35" s="178"/>
      <c r="R35" s="178"/>
      <c r="S35" s="178"/>
      <c r="T35" s="178"/>
      <c r="U35" s="178"/>
      <c r="V35" s="178"/>
      <c r="W35" s="179"/>
      <c r="X35" s="179"/>
      <c r="Y35" s="179"/>
      <c r="Z35" s="179"/>
      <c r="AA35" s="127">
        <f>$J$35*P35</f>
        <v>0</v>
      </c>
      <c r="AB35" s="127">
        <f t="shared" ref="AB35:AJ35" si="19">$J$35*Q35</f>
        <v>0</v>
      </c>
      <c r="AC35" s="127">
        <f t="shared" si="19"/>
        <v>0</v>
      </c>
      <c r="AD35" s="127">
        <f t="shared" si="19"/>
        <v>0</v>
      </c>
      <c r="AE35" s="127">
        <f t="shared" si="19"/>
        <v>0</v>
      </c>
      <c r="AF35" s="127">
        <f t="shared" si="19"/>
        <v>0</v>
      </c>
      <c r="AG35" s="127">
        <f t="shared" si="19"/>
        <v>0</v>
      </c>
      <c r="AH35" s="127">
        <f t="shared" si="19"/>
        <v>0</v>
      </c>
      <c r="AI35" s="127">
        <f t="shared" si="19"/>
        <v>0</v>
      </c>
      <c r="AJ35" s="127">
        <f t="shared" si="19"/>
        <v>0</v>
      </c>
      <c r="AK35" s="127">
        <f>$J$35*Z35</f>
        <v>0</v>
      </c>
    </row>
    <row r="36" spans="2:37" ht="14.5">
      <c r="B36" s="142"/>
      <c r="C36" s="124"/>
      <c r="D36" s="185"/>
      <c r="E36" s="189"/>
      <c r="F36" s="127">
        <f t="shared" si="1"/>
        <v>0</v>
      </c>
      <c r="G36" s="228"/>
      <c r="H36" s="143"/>
      <c r="I36" s="149"/>
      <c r="J36" s="127">
        <f t="shared" si="2"/>
        <v>0</v>
      </c>
      <c r="K36" s="175"/>
      <c r="L36" s="175"/>
      <c r="M36" s="149"/>
      <c r="N36" s="176"/>
      <c r="O36" s="177">
        <f t="shared" si="3"/>
        <v>0</v>
      </c>
      <c r="P36" s="131"/>
      <c r="Q36" s="178"/>
      <c r="R36" s="178"/>
      <c r="S36" s="178"/>
      <c r="T36" s="178"/>
      <c r="U36" s="178"/>
      <c r="V36" s="178"/>
      <c r="W36" s="179"/>
      <c r="X36" s="179"/>
      <c r="Y36" s="179"/>
      <c r="Z36" s="179"/>
      <c r="AA36" s="127">
        <f>$J$36*P36</f>
        <v>0</v>
      </c>
      <c r="AB36" s="127">
        <f t="shared" ref="AB36:AK36" si="20">$J$36*Q36</f>
        <v>0</v>
      </c>
      <c r="AC36" s="127">
        <f t="shared" si="20"/>
        <v>0</v>
      </c>
      <c r="AD36" s="127">
        <f t="shared" si="20"/>
        <v>0</v>
      </c>
      <c r="AE36" s="127">
        <f t="shared" si="20"/>
        <v>0</v>
      </c>
      <c r="AF36" s="127">
        <f t="shared" si="20"/>
        <v>0</v>
      </c>
      <c r="AG36" s="127">
        <f t="shared" si="20"/>
        <v>0</v>
      </c>
      <c r="AH36" s="127">
        <f t="shared" si="20"/>
        <v>0</v>
      </c>
      <c r="AI36" s="127">
        <f t="shared" si="20"/>
        <v>0</v>
      </c>
      <c r="AJ36" s="127">
        <f t="shared" si="20"/>
        <v>0</v>
      </c>
      <c r="AK36" s="127">
        <f t="shared" si="20"/>
        <v>0</v>
      </c>
    </row>
    <row r="37" spans="2:37" ht="14.5">
      <c r="B37" s="142"/>
      <c r="C37" s="124"/>
      <c r="D37" s="185"/>
      <c r="E37" s="189"/>
      <c r="F37" s="127">
        <f t="shared" si="1"/>
        <v>0</v>
      </c>
      <c r="G37" s="228"/>
      <c r="H37" s="143"/>
      <c r="I37" s="149"/>
      <c r="J37" s="127">
        <f t="shared" si="2"/>
        <v>0</v>
      </c>
      <c r="K37" s="175"/>
      <c r="L37" s="175"/>
      <c r="M37" s="149"/>
      <c r="N37" s="176"/>
      <c r="O37" s="177">
        <f t="shared" si="3"/>
        <v>0</v>
      </c>
      <c r="P37" s="131"/>
      <c r="Q37" s="178"/>
      <c r="R37" s="178"/>
      <c r="S37" s="178"/>
      <c r="T37" s="178"/>
      <c r="U37" s="178"/>
      <c r="V37" s="178"/>
      <c r="W37" s="179"/>
      <c r="X37" s="179"/>
      <c r="Y37" s="179"/>
      <c r="Z37" s="179"/>
      <c r="AA37" s="127">
        <f>$J$37*P37</f>
        <v>0</v>
      </c>
      <c r="AB37" s="127">
        <f t="shared" ref="AB37:AJ37" si="21">$J$37*Q37</f>
        <v>0</v>
      </c>
      <c r="AC37" s="127">
        <f t="shared" si="21"/>
        <v>0</v>
      </c>
      <c r="AD37" s="127">
        <f t="shared" si="21"/>
        <v>0</v>
      </c>
      <c r="AE37" s="127">
        <f t="shared" si="21"/>
        <v>0</v>
      </c>
      <c r="AF37" s="127">
        <f t="shared" si="21"/>
        <v>0</v>
      </c>
      <c r="AG37" s="127">
        <f t="shared" si="21"/>
        <v>0</v>
      </c>
      <c r="AH37" s="127">
        <f t="shared" si="21"/>
        <v>0</v>
      </c>
      <c r="AI37" s="127">
        <f t="shared" si="21"/>
        <v>0</v>
      </c>
      <c r="AJ37" s="127">
        <f t="shared" si="21"/>
        <v>0</v>
      </c>
      <c r="AK37" s="127">
        <f>$J$37*Z37</f>
        <v>0</v>
      </c>
    </row>
    <row r="38" spans="2:37" ht="14.5">
      <c r="B38" s="142"/>
      <c r="C38" s="124"/>
      <c r="D38" s="185"/>
      <c r="E38" s="189"/>
      <c r="F38" s="127">
        <f t="shared" si="1"/>
        <v>0</v>
      </c>
      <c r="G38" s="228"/>
      <c r="H38" s="143"/>
      <c r="I38" s="149"/>
      <c r="J38" s="127">
        <f t="shared" si="2"/>
        <v>0</v>
      </c>
      <c r="K38" s="175"/>
      <c r="L38" s="175"/>
      <c r="M38" s="149"/>
      <c r="N38" s="176"/>
      <c r="O38" s="177">
        <f t="shared" si="3"/>
        <v>0</v>
      </c>
      <c r="P38" s="131"/>
      <c r="Q38" s="178"/>
      <c r="R38" s="178"/>
      <c r="S38" s="178"/>
      <c r="T38" s="178"/>
      <c r="U38" s="178"/>
      <c r="V38" s="178"/>
      <c r="W38" s="179"/>
      <c r="X38" s="179"/>
      <c r="Y38" s="179"/>
      <c r="Z38" s="179"/>
      <c r="AA38" s="127">
        <f>$J$38*P38</f>
        <v>0</v>
      </c>
      <c r="AB38" s="127">
        <f t="shared" ref="AB38:AK38" si="22">$J$38*Q38</f>
        <v>0</v>
      </c>
      <c r="AC38" s="127">
        <f t="shared" si="22"/>
        <v>0</v>
      </c>
      <c r="AD38" s="127">
        <f t="shared" si="22"/>
        <v>0</v>
      </c>
      <c r="AE38" s="127">
        <f t="shared" si="22"/>
        <v>0</v>
      </c>
      <c r="AF38" s="127">
        <f t="shared" si="22"/>
        <v>0</v>
      </c>
      <c r="AG38" s="127">
        <f t="shared" si="22"/>
        <v>0</v>
      </c>
      <c r="AH38" s="127">
        <f t="shared" si="22"/>
        <v>0</v>
      </c>
      <c r="AI38" s="127">
        <f t="shared" si="22"/>
        <v>0</v>
      </c>
      <c r="AJ38" s="127">
        <f t="shared" si="22"/>
        <v>0</v>
      </c>
      <c r="AK38" s="127">
        <f t="shared" si="22"/>
        <v>0</v>
      </c>
    </row>
    <row r="39" spans="2:37" ht="14.5">
      <c r="B39" s="142"/>
      <c r="C39" s="124"/>
      <c r="D39" s="185"/>
      <c r="E39" s="189"/>
      <c r="F39" s="127">
        <f t="shared" si="1"/>
        <v>0</v>
      </c>
      <c r="G39" s="228"/>
      <c r="H39" s="143"/>
      <c r="I39" s="149"/>
      <c r="J39" s="127">
        <f t="shared" si="2"/>
        <v>0</v>
      </c>
      <c r="K39" s="175"/>
      <c r="L39" s="175"/>
      <c r="M39" s="149"/>
      <c r="N39" s="176"/>
      <c r="O39" s="177">
        <f t="shared" si="3"/>
        <v>0</v>
      </c>
      <c r="P39" s="131"/>
      <c r="Q39" s="178"/>
      <c r="R39" s="178"/>
      <c r="S39" s="178"/>
      <c r="T39" s="178"/>
      <c r="U39" s="178"/>
      <c r="V39" s="178"/>
      <c r="W39" s="179"/>
      <c r="X39" s="179"/>
      <c r="Y39" s="179"/>
      <c r="Z39" s="179"/>
      <c r="AA39" s="127">
        <f>$J$39*P39</f>
        <v>0</v>
      </c>
      <c r="AB39" s="127">
        <f t="shared" ref="AB39:AK39" si="23">$J$39*Q39</f>
        <v>0</v>
      </c>
      <c r="AC39" s="127">
        <f t="shared" si="23"/>
        <v>0</v>
      </c>
      <c r="AD39" s="127">
        <f t="shared" si="23"/>
        <v>0</v>
      </c>
      <c r="AE39" s="127">
        <f t="shared" si="23"/>
        <v>0</v>
      </c>
      <c r="AF39" s="127">
        <f t="shared" si="23"/>
        <v>0</v>
      </c>
      <c r="AG39" s="127">
        <f t="shared" si="23"/>
        <v>0</v>
      </c>
      <c r="AH39" s="127">
        <f t="shared" si="23"/>
        <v>0</v>
      </c>
      <c r="AI39" s="127">
        <f t="shared" si="23"/>
        <v>0</v>
      </c>
      <c r="AJ39" s="127">
        <f t="shared" si="23"/>
        <v>0</v>
      </c>
      <c r="AK39" s="127">
        <f t="shared" si="23"/>
        <v>0</v>
      </c>
    </row>
    <row r="40" spans="2:37" ht="14.5">
      <c r="B40" s="142"/>
      <c r="C40" s="124"/>
      <c r="D40" s="185"/>
      <c r="E40" s="189"/>
      <c r="F40" s="127">
        <f t="shared" si="1"/>
        <v>0</v>
      </c>
      <c r="G40" s="228"/>
      <c r="H40" s="143"/>
      <c r="I40" s="149"/>
      <c r="J40" s="138">
        <f t="shared" si="2"/>
        <v>0</v>
      </c>
      <c r="K40" s="175"/>
      <c r="L40" s="175"/>
      <c r="M40" s="149"/>
      <c r="N40" s="176"/>
      <c r="O40" s="177">
        <f t="shared" si="3"/>
        <v>0</v>
      </c>
      <c r="P40" s="131"/>
      <c r="Q40" s="178"/>
      <c r="R40" s="178"/>
      <c r="S40" s="178"/>
      <c r="T40" s="178"/>
      <c r="U40" s="178"/>
      <c r="V40" s="178"/>
      <c r="W40" s="179"/>
      <c r="X40" s="179"/>
      <c r="Y40" s="179"/>
      <c r="Z40" s="179"/>
      <c r="AA40" s="127">
        <f>$J$40*P40</f>
        <v>0</v>
      </c>
      <c r="AB40" s="127">
        <f t="shared" ref="AB40:AK40" si="24">$J$40*Q40</f>
        <v>0</v>
      </c>
      <c r="AC40" s="127">
        <f t="shared" si="24"/>
        <v>0</v>
      </c>
      <c r="AD40" s="127">
        <f t="shared" si="24"/>
        <v>0</v>
      </c>
      <c r="AE40" s="127">
        <f t="shared" si="24"/>
        <v>0</v>
      </c>
      <c r="AF40" s="127">
        <f t="shared" si="24"/>
        <v>0</v>
      </c>
      <c r="AG40" s="127">
        <f t="shared" si="24"/>
        <v>0</v>
      </c>
      <c r="AH40" s="127">
        <f t="shared" si="24"/>
        <v>0</v>
      </c>
      <c r="AI40" s="127">
        <f t="shared" si="24"/>
        <v>0</v>
      </c>
      <c r="AJ40" s="127">
        <f t="shared" si="24"/>
        <v>0</v>
      </c>
      <c r="AK40" s="127">
        <f t="shared" si="24"/>
        <v>0</v>
      </c>
    </row>
    <row r="41" spans="2:37" ht="14.5">
      <c r="B41" s="193" t="s">
        <v>59</v>
      </c>
      <c r="C41" s="156" t="s">
        <v>60</v>
      </c>
      <c r="D41" s="194">
        <f>SUM(D19:D40)</f>
        <v>10000</v>
      </c>
      <c r="E41" s="194">
        <f>SUM(E19:E40)</f>
        <v>3000</v>
      </c>
      <c r="F41" s="139">
        <f>SUM(D41,E41)</f>
        <v>13000</v>
      </c>
      <c r="G41" s="156" t="s">
        <v>60</v>
      </c>
      <c r="H41" s="156" t="s">
        <v>15</v>
      </c>
      <c r="I41" s="156" t="s">
        <v>15</v>
      </c>
      <c r="J41" s="139">
        <f>SUM(J19:J40)</f>
        <v>156000</v>
      </c>
      <c r="K41" s="156" t="s">
        <v>15</v>
      </c>
      <c r="L41" s="156" t="s">
        <v>60</v>
      </c>
      <c r="M41" s="195" t="s">
        <v>15</v>
      </c>
      <c r="N41" s="156" t="s">
        <v>60</v>
      </c>
      <c r="O41" s="196">
        <f>SUM(O19:O40)</f>
        <v>0</v>
      </c>
      <c r="P41" s="156" t="s">
        <v>60</v>
      </c>
      <c r="Q41" s="156" t="s">
        <v>60</v>
      </c>
      <c r="R41" s="156" t="s">
        <v>60</v>
      </c>
      <c r="S41" s="156" t="s">
        <v>60</v>
      </c>
      <c r="T41" s="156" t="s">
        <v>60</v>
      </c>
      <c r="U41" s="156" t="s">
        <v>60</v>
      </c>
      <c r="V41" s="156" t="s">
        <v>60</v>
      </c>
      <c r="W41" s="156" t="s">
        <v>60</v>
      </c>
      <c r="X41" s="156" t="s">
        <v>60</v>
      </c>
      <c r="Y41" s="156" t="s">
        <v>60</v>
      </c>
      <c r="Z41" s="156" t="s">
        <v>60</v>
      </c>
      <c r="AA41" s="196">
        <f>SUM(AA19:AA40)</f>
        <v>52800</v>
      </c>
      <c r="AB41" s="196">
        <f t="shared" ref="AB41:AK41" si="25">SUM(AB19:AB40)</f>
        <v>52800</v>
      </c>
      <c r="AC41" s="196">
        <f t="shared" si="25"/>
        <v>0</v>
      </c>
      <c r="AD41" s="196">
        <f t="shared" si="25"/>
        <v>0</v>
      </c>
      <c r="AE41" s="196">
        <f t="shared" si="25"/>
        <v>16800</v>
      </c>
      <c r="AF41" s="196">
        <f t="shared" si="25"/>
        <v>16800</v>
      </c>
      <c r="AG41" s="196">
        <f t="shared" si="25"/>
        <v>0</v>
      </c>
      <c r="AH41" s="196">
        <f t="shared" si="25"/>
        <v>16800</v>
      </c>
      <c r="AI41" s="196">
        <f t="shared" si="25"/>
        <v>16800</v>
      </c>
      <c r="AJ41" s="196">
        <f t="shared" si="25"/>
        <v>0</v>
      </c>
      <c r="AK41" s="196">
        <f t="shared" si="25"/>
        <v>0</v>
      </c>
    </row>
    <row r="44" spans="2:37" ht="70" customHeight="1">
      <c r="B44" s="30" t="s">
        <v>61</v>
      </c>
      <c r="C44" s="282"/>
      <c r="D44" s="283"/>
      <c r="E44" s="169"/>
      <c r="F44" s="169"/>
      <c r="G44" s="169"/>
      <c r="H44" s="169"/>
      <c r="I44" s="169"/>
      <c r="J44" s="169"/>
    </row>
  </sheetData>
  <customSheetViews>
    <customSheetView guid="{2A604D34-927E-443C-A38A-F697B86A9CB9}" showGridLines="0" hiddenColumns="1">
      <pane ySplit="4" topLeftCell="A5" activePane="bottomLeft" state="frozen"/>
      <selection pane="bottomLeft" activeCell="P18" sqref="P18"/>
      <pageMargins left="0" right="0" top="0" bottom="0" header="0" footer="0"/>
      <pageSetup orientation="portrait" horizontalDpi="4294967293" verticalDpi="4294967293"/>
      <headerFooter alignWithMargins="0"/>
    </customSheetView>
  </customSheetViews>
  <mergeCells count="47">
    <mergeCell ref="AA16:AK16"/>
    <mergeCell ref="AA17:AA18"/>
    <mergeCell ref="AB17:AB18"/>
    <mergeCell ref="AC17:AC18"/>
    <mergeCell ref="AD17:AD18"/>
    <mergeCell ref="AE17:AE18"/>
    <mergeCell ref="AF17:AF18"/>
    <mergeCell ref="AG17:AG18"/>
    <mergeCell ref="AH17:AH18"/>
    <mergeCell ref="AI17:AI18"/>
    <mergeCell ref="AJ17:AJ18"/>
    <mergeCell ref="AK17:AK18"/>
    <mergeCell ref="Y17:Y18"/>
    <mergeCell ref="Z17:Z18"/>
    <mergeCell ref="J16:J18"/>
    <mergeCell ref="L16:L18"/>
    <mergeCell ref="P16:Z16"/>
    <mergeCell ref="T17:T18"/>
    <mergeCell ref="U17:U18"/>
    <mergeCell ref="V17:V18"/>
    <mergeCell ref="W17:W18"/>
    <mergeCell ref="S17:S18"/>
    <mergeCell ref="R17:R18"/>
    <mergeCell ref="Q17:Q18"/>
    <mergeCell ref="P17:P18"/>
    <mergeCell ref="O16:O18"/>
    <mergeCell ref="C44:D44"/>
    <mergeCell ref="H16:H18"/>
    <mergeCell ref="I16:I18"/>
    <mergeCell ref="K16:K18"/>
    <mergeCell ref="M16:M18"/>
    <mergeCell ref="P15:Z15"/>
    <mergeCell ref="AA15:AK15"/>
    <mergeCell ref="A4:I4"/>
    <mergeCell ref="B5:J7"/>
    <mergeCell ref="N16:N18"/>
    <mergeCell ref="C16:C18"/>
    <mergeCell ref="D10:E10"/>
    <mergeCell ref="B16:B18"/>
    <mergeCell ref="D16:D18"/>
    <mergeCell ref="E16:E18"/>
    <mergeCell ref="G16:G18"/>
    <mergeCell ref="D11:E11"/>
    <mergeCell ref="F16:F18"/>
    <mergeCell ref="D12:E12"/>
    <mergeCell ref="D9:E9"/>
    <mergeCell ref="X17:X18"/>
  </mergeCells>
  <pageMargins left="0.75" right="0.75" top="1" bottom="1" header="0.5" footer="0.5"/>
  <pageSetup orientation="portrait" horizontalDpi="4294967293" verticalDpi="4294967293"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r:uid="{AF3D6608-A4D7-4504-B22C-B5A7DA5C5C58}">
          <x14:formula1>
            <xm:f>'Dropdown options'!$A$9:$A$10</xm:f>
          </x14:formula1>
          <xm:sqref>H19:H40</xm:sqref>
        </x14:dataValidation>
        <x14:dataValidation type="list" allowBlank="1" showInputMessage="1" showErrorMessage="1" xr:uid="{77C7E5C7-3DD6-40F3-A840-E74C48E7A9C4}">
          <x14:formula1>
            <xm:f>'Dropdown options'!$C$9:$C$13</xm:f>
          </x14:formula1>
          <xm:sqref>L19:L40</xm:sqref>
        </x14:dataValidation>
        <x14:dataValidation type="list" allowBlank="1" showInputMessage="1" showErrorMessage="1" xr:uid="{CAAACA30-0CFE-4C87-9114-E42DC661CC0D}">
          <x14:formula1>
            <xm:f>'Dropdown options'!$D$9:$D$12</xm:f>
          </x14:formula1>
          <xm:sqref>C19:C40</xm:sqref>
        </x14:dataValidation>
        <x14:dataValidation type="list" allowBlank="1" showInputMessage="1" showErrorMessage="1" xr:uid="{F33A9AFB-0805-45A2-B5DC-46286E412E29}">
          <x14:formula1>
            <xm:f>'Dropdown options'!$B$9:$B$21</xm:f>
          </x14:formula1>
          <xm:sqref>I19:I40 K19:K40</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7289C-D6B0-4C98-AF59-02D3BC12D286}">
  <sheetPr>
    <tabColor theme="5" tint="0.59999389629810485"/>
  </sheetPr>
  <dimension ref="A1:AG31"/>
  <sheetViews>
    <sheetView zoomScale="80" zoomScaleNormal="80" workbookViewId="0">
      <selection activeCell="B5" sqref="B5:N7"/>
    </sheetView>
  </sheetViews>
  <sheetFormatPr defaultColWidth="8.7265625" defaultRowHeight="14.5"/>
  <cols>
    <col min="1" max="1" width="0.81640625" style="14" customWidth="1"/>
    <col min="2" max="2" width="21.1796875" style="14" customWidth="1"/>
    <col min="3" max="3" width="36.81640625" style="14" customWidth="1"/>
    <col min="4" max="6" width="15.453125" style="14" customWidth="1"/>
    <col min="7" max="7" width="14.7265625" style="14" customWidth="1"/>
    <col min="8" max="8" width="15.81640625" style="14" customWidth="1"/>
    <col min="9" max="9" width="15.453125" style="14" customWidth="1"/>
    <col min="10" max="10" width="19.54296875" style="14" customWidth="1"/>
    <col min="11" max="11" width="46.81640625" style="14" customWidth="1"/>
    <col min="12" max="22" width="7.54296875" style="14" customWidth="1"/>
    <col min="23" max="33" width="11.54296875" style="14" customWidth="1"/>
    <col min="34" max="16384" width="8.7265625" style="14"/>
  </cols>
  <sheetData>
    <row r="1" spans="1:33" s="28" customFormat="1" ht="33.65" customHeight="1">
      <c r="A1" s="145" t="s">
        <v>199</v>
      </c>
      <c r="B1" s="46"/>
      <c r="C1" s="46"/>
      <c r="D1" s="46"/>
      <c r="E1" s="46"/>
      <c r="F1" s="46"/>
      <c r="G1" s="46"/>
      <c r="H1" s="48"/>
      <c r="I1" s="47"/>
      <c r="J1" s="47"/>
      <c r="K1" s="47"/>
      <c r="L1" s="47"/>
      <c r="M1" s="47"/>
      <c r="N1" s="48"/>
    </row>
    <row r="2" spans="1:33" s="25" customFormat="1" ht="3.65" customHeight="1">
      <c r="B2" s="49"/>
      <c r="C2" s="49"/>
      <c r="D2" s="49"/>
      <c r="E2" s="49"/>
      <c r="F2" s="49"/>
      <c r="G2" s="49"/>
      <c r="H2" s="51"/>
      <c r="I2" s="50"/>
      <c r="J2" s="50"/>
      <c r="K2" s="50"/>
      <c r="L2" s="50"/>
      <c r="M2" s="50"/>
      <c r="N2" s="51"/>
    </row>
    <row r="3" spans="1:33" s="69" customFormat="1" ht="12.75" customHeight="1">
      <c r="B3" s="82"/>
      <c r="C3" s="82"/>
      <c r="D3" s="82"/>
      <c r="E3" s="82"/>
      <c r="F3" s="82"/>
      <c r="G3" s="82"/>
      <c r="H3" s="83"/>
      <c r="I3" s="84"/>
      <c r="J3" s="84"/>
      <c r="K3" s="84"/>
      <c r="L3" s="84"/>
      <c r="M3" s="84"/>
      <c r="N3" s="83"/>
    </row>
    <row r="4" spans="1:33" s="1" customFormat="1" ht="25.5" customHeight="1">
      <c r="A4" s="299" t="s">
        <v>65</v>
      </c>
      <c r="B4" s="299"/>
      <c r="C4" s="299"/>
      <c r="D4" s="299"/>
      <c r="E4" s="299"/>
      <c r="F4" s="299"/>
      <c r="G4" s="299"/>
      <c r="H4" s="299"/>
      <c r="I4" s="299"/>
      <c r="J4" s="299"/>
      <c r="K4" s="299"/>
      <c r="L4" s="299"/>
      <c r="M4" s="299"/>
      <c r="N4" s="299"/>
      <c r="O4" s="146"/>
      <c r="P4" s="146"/>
      <c r="Q4" s="146"/>
      <c r="R4" s="146"/>
      <c r="S4" s="146"/>
      <c r="T4" s="146"/>
      <c r="U4" s="146"/>
      <c r="V4" s="146"/>
      <c r="W4" s="69"/>
      <c r="X4" s="69"/>
      <c r="Y4" s="69"/>
      <c r="Z4" s="69"/>
      <c r="AA4" s="69"/>
      <c r="AB4" s="69"/>
      <c r="AC4" s="69"/>
      <c r="AD4" s="69"/>
      <c r="AE4" s="69"/>
      <c r="AF4" s="69"/>
      <c r="AG4" s="69"/>
    </row>
    <row r="5" spans="1:33" s="1" customFormat="1" ht="15" customHeight="1">
      <c r="A5" s="244"/>
      <c r="B5" s="308" t="s">
        <v>194</v>
      </c>
      <c r="C5" s="308"/>
      <c r="D5" s="308"/>
      <c r="E5" s="308"/>
      <c r="F5" s="308"/>
      <c r="G5" s="308"/>
      <c r="H5" s="308"/>
      <c r="I5" s="308"/>
      <c r="J5" s="308"/>
      <c r="K5" s="308"/>
      <c r="L5" s="308"/>
      <c r="M5" s="308"/>
      <c r="N5" s="308"/>
      <c r="O5" s="146"/>
      <c r="P5" s="146"/>
      <c r="Q5" s="146"/>
      <c r="R5" s="146"/>
      <c r="S5" s="146"/>
      <c r="T5" s="146"/>
      <c r="U5" s="146"/>
      <c r="V5" s="146"/>
      <c r="W5" s="69"/>
      <c r="X5" s="69"/>
      <c r="Y5" s="69"/>
      <c r="Z5" s="69"/>
      <c r="AA5" s="69"/>
      <c r="AB5" s="69"/>
      <c r="AC5" s="69"/>
      <c r="AD5" s="69"/>
      <c r="AE5" s="69"/>
      <c r="AF5" s="69"/>
      <c r="AG5" s="69"/>
    </row>
    <row r="6" spans="1:33" s="1" customFormat="1" ht="15" customHeight="1">
      <c r="A6" s="244"/>
      <c r="B6" s="308"/>
      <c r="C6" s="308"/>
      <c r="D6" s="308"/>
      <c r="E6" s="308"/>
      <c r="F6" s="308"/>
      <c r="G6" s="308"/>
      <c r="H6" s="308"/>
      <c r="I6" s="308"/>
      <c r="J6" s="308"/>
      <c r="K6" s="308"/>
      <c r="L6" s="308"/>
      <c r="M6" s="308"/>
      <c r="N6" s="308"/>
      <c r="O6" s="146"/>
      <c r="P6" s="146"/>
      <c r="Q6" s="146"/>
      <c r="R6" s="146"/>
      <c r="S6" s="146"/>
      <c r="T6" s="146"/>
      <c r="U6" s="146"/>
      <c r="V6" s="146"/>
      <c r="W6" s="69"/>
      <c r="X6" s="69"/>
      <c r="Y6" s="69"/>
      <c r="Z6" s="69"/>
      <c r="AA6" s="69"/>
      <c r="AB6" s="69"/>
      <c r="AC6" s="69"/>
      <c r="AD6" s="69"/>
      <c r="AE6" s="69"/>
      <c r="AF6" s="69"/>
      <c r="AG6" s="69"/>
    </row>
    <row r="7" spans="1:33" s="1" customFormat="1" ht="50" customHeight="1">
      <c r="A7" s="244"/>
      <c r="B7" s="308"/>
      <c r="C7" s="308"/>
      <c r="D7" s="308"/>
      <c r="E7" s="308"/>
      <c r="F7" s="308"/>
      <c r="G7" s="308"/>
      <c r="H7" s="308"/>
      <c r="I7" s="308"/>
      <c r="J7" s="308"/>
      <c r="K7" s="308"/>
      <c r="L7" s="308"/>
      <c r="M7" s="308"/>
      <c r="N7" s="308"/>
      <c r="O7" s="146"/>
      <c r="P7" s="146"/>
      <c r="Q7" s="146"/>
      <c r="R7" s="146"/>
      <c r="S7" s="146"/>
      <c r="T7" s="146"/>
      <c r="U7" s="146"/>
      <c r="V7" s="146"/>
      <c r="W7" s="69"/>
      <c r="X7" s="69"/>
      <c r="Y7" s="69"/>
      <c r="Z7" s="69"/>
      <c r="AA7" s="69"/>
      <c r="AB7" s="69"/>
      <c r="AC7" s="69"/>
      <c r="AD7" s="69"/>
      <c r="AE7" s="69"/>
      <c r="AF7" s="69"/>
      <c r="AG7" s="69"/>
    </row>
    <row r="8" spans="1:33" s="69" customFormat="1">
      <c r="B8" s="147"/>
      <c r="C8" s="147"/>
      <c r="D8" s="147"/>
      <c r="E8" s="147"/>
      <c r="F8" s="147"/>
      <c r="G8" s="147"/>
      <c r="H8" s="146"/>
      <c r="I8" s="146"/>
      <c r="J8" s="146"/>
      <c r="K8" s="146"/>
      <c r="L8" s="146"/>
      <c r="M8" s="147"/>
      <c r="N8" s="146"/>
      <c r="O8" s="146"/>
      <c r="P8" s="146"/>
      <c r="Q8" s="146"/>
      <c r="R8" s="146"/>
      <c r="S8" s="146"/>
      <c r="T8" s="146"/>
      <c r="U8" s="146"/>
      <c r="V8" s="146"/>
    </row>
    <row r="9" spans="1:33" s="69" customFormat="1" ht="15.5">
      <c r="B9" s="147"/>
      <c r="C9" s="102" t="s">
        <v>191</v>
      </c>
      <c r="D9" s="280">
        <f>'Component Totals'!C9</f>
        <v>0</v>
      </c>
      <c r="E9" s="281"/>
      <c r="F9" s="147"/>
      <c r="G9" s="147"/>
      <c r="H9" s="146"/>
      <c r="I9" s="146"/>
      <c r="J9" s="146"/>
      <c r="K9" s="146"/>
      <c r="L9" s="146"/>
      <c r="M9" s="147"/>
      <c r="N9" s="146"/>
      <c r="O9" s="146"/>
      <c r="P9" s="146"/>
      <c r="Q9" s="146"/>
      <c r="R9" s="146"/>
      <c r="S9" s="146"/>
      <c r="T9" s="146"/>
      <c r="U9" s="146"/>
      <c r="V9" s="146"/>
    </row>
    <row r="10" spans="1:33" s="1" customFormat="1" ht="15.5">
      <c r="A10" s="69"/>
      <c r="B10" s="102"/>
      <c r="C10" s="102" t="s">
        <v>36</v>
      </c>
      <c r="D10" s="271">
        <f>'Component Totals'!C11</f>
        <v>0</v>
      </c>
      <c r="E10" s="272"/>
      <c r="F10"/>
      <c r="G10"/>
      <c r="H10"/>
      <c r="I10" s="146"/>
      <c r="J10" s="146"/>
      <c r="K10" s="146"/>
      <c r="L10" s="146"/>
      <c r="M10" s="104"/>
      <c r="N10" s="146"/>
      <c r="O10" s="146"/>
      <c r="P10" s="146"/>
      <c r="Q10" s="146"/>
      <c r="R10" s="146"/>
      <c r="S10" s="146"/>
      <c r="T10" s="146"/>
      <c r="U10" s="146"/>
      <c r="V10" s="146"/>
      <c r="W10" s="69"/>
      <c r="X10" s="69"/>
      <c r="Y10" s="69"/>
      <c r="Z10" s="69"/>
      <c r="AA10" s="69"/>
      <c r="AB10" s="69"/>
      <c r="AC10" s="69"/>
      <c r="AD10" s="69"/>
      <c r="AE10" s="69"/>
      <c r="AF10" s="69"/>
      <c r="AG10" s="69"/>
    </row>
    <row r="11" spans="1:33" s="1" customFormat="1" ht="15.5">
      <c r="A11" s="69"/>
      <c r="B11" s="102"/>
      <c r="C11" s="102" t="s">
        <v>37</v>
      </c>
      <c r="D11" s="273">
        <f>'Component Totals'!C13</f>
        <v>0</v>
      </c>
      <c r="E11" s="274"/>
      <c r="F11" s="158"/>
      <c r="G11" s="159"/>
      <c r="H11" s="146"/>
      <c r="I11" s="146"/>
      <c r="J11" s="146"/>
      <c r="K11" s="146"/>
      <c r="L11" s="146"/>
      <c r="M11" s="104"/>
      <c r="N11" s="146"/>
      <c r="O11" s="146"/>
      <c r="P11" s="146"/>
      <c r="Q11" s="146"/>
      <c r="R11" s="146"/>
      <c r="S11" s="146"/>
      <c r="T11" s="146"/>
      <c r="U11" s="146"/>
      <c r="V11" s="146"/>
      <c r="W11" s="69"/>
      <c r="X11" s="69"/>
      <c r="Y11" s="69"/>
      <c r="Z11" s="69"/>
      <c r="AA11" s="69"/>
      <c r="AB11" s="69"/>
      <c r="AC11" s="69"/>
      <c r="AD11" s="69"/>
      <c r="AE11" s="69"/>
      <c r="AF11" s="69"/>
      <c r="AG11" s="69"/>
    </row>
    <row r="12" spans="1:33" s="1" customFormat="1" ht="15.65" customHeight="1">
      <c r="A12" s="69"/>
      <c r="B12"/>
      <c r="C12" s="141" t="s">
        <v>66</v>
      </c>
      <c r="D12" s="278">
        <f>H29</f>
        <v>16380</v>
      </c>
      <c r="E12" s="279"/>
      <c r="F12"/>
      <c r="G12"/>
      <c r="H12" s="146"/>
      <c r="I12" s="146"/>
      <c r="J12" s="146"/>
      <c r="K12" s="146"/>
      <c r="L12" s="146"/>
      <c r="M12" s="104"/>
      <c r="N12" s="146"/>
      <c r="O12" s="146"/>
      <c r="P12" s="146"/>
      <c r="Q12" s="146"/>
      <c r="R12" s="146"/>
      <c r="S12" s="146"/>
      <c r="T12" s="146"/>
      <c r="U12" s="146"/>
      <c r="V12" s="146"/>
      <c r="W12" s="69"/>
      <c r="X12" s="69"/>
      <c r="Y12" s="69"/>
      <c r="Z12" s="69"/>
      <c r="AA12" s="69"/>
      <c r="AB12" s="69"/>
      <c r="AC12" s="69"/>
      <c r="AD12" s="69"/>
      <c r="AE12" s="69"/>
      <c r="AF12" s="69"/>
      <c r="AG12" s="69"/>
    </row>
    <row r="13" spans="1:33" s="1" customFormat="1" ht="15.65" customHeight="1">
      <c r="A13" s="69"/>
      <c r="B13" s="102"/>
      <c r="C13" s="102"/>
      <c r="D13" s="102"/>
      <c r="E13" s="102"/>
      <c r="F13" s="102"/>
      <c r="G13" s="102"/>
      <c r="H13" s="146"/>
      <c r="I13" s="146"/>
      <c r="J13" s="146"/>
      <c r="K13" s="146"/>
      <c r="L13" s="146"/>
      <c r="M13" s="104"/>
      <c r="N13" s="146"/>
      <c r="O13" s="146"/>
      <c r="P13" s="146"/>
      <c r="Q13" s="146"/>
      <c r="R13" s="146"/>
      <c r="S13" s="146"/>
      <c r="T13" s="146"/>
      <c r="U13" s="146"/>
      <c r="V13" s="146"/>
      <c r="W13" s="69"/>
      <c r="X13" s="69"/>
      <c r="Y13" s="69"/>
      <c r="Z13" s="69"/>
      <c r="AA13" s="69"/>
      <c r="AB13" s="69"/>
      <c r="AC13" s="69"/>
      <c r="AD13" s="69"/>
      <c r="AE13" s="69"/>
      <c r="AF13" s="69"/>
      <c r="AG13" s="69"/>
    </row>
    <row r="14" spans="1:33" s="1" customFormat="1" ht="31" customHeight="1">
      <c r="A14" s="69"/>
      <c r="B14" s="294" t="s">
        <v>67</v>
      </c>
      <c r="C14" s="294"/>
      <c r="D14" s="294"/>
      <c r="E14" s="294"/>
      <c r="F14" s="294"/>
      <c r="G14" s="294"/>
      <c r="H14" s="294"/>
      <c r="I14" s="294"/>
      <c r="J14" s="294"/>
      <c r="K14" s="294"/>
      <c r="L14" s="294"/>
      <c r="M14" s="294"/>
      <c r="N14" s="146"/>
      <c r="O14" s="146"/>
      <c r="P14" s="146"/>
      <c r="Q14" s="146"/>
      <c r="R14" s="146"/>
      <c r="S14" s="146"/>
      <c r="T14" s="146"/>
      <c r="U14" s="146"/>
      <c r="V14" s="146"/>
      <c r="W14" s="69"/>
      <c r="X14" s="69"/>
      <c r="Y14" s="69"/>
      <c r="Z14" s="69"/>
      <c r="AA14" s="69"/>
      <c r="AB14" s="69"/>
      <c r="AC14" s="69"/>
      <c r="AD14" s="69"/>
      <c r="AE14" s="69"/>
      <c r="AF14" s="69"/>
      <c r="AG14" s="69"/>
    </row>
    <row r="15" spans="1:33" s="1" customFormat="1" ht="35.5" customHeight="1">
      <c r="A15" s="69"/>
      <c r="B15" s="298" t="s">
        <v>68</v>
      </c>
      <c r="C15" s="298"/>
      <c r="D15" s="298"/>
      <c r="E15" s="298"/>
      <c r="F15" s="298"/>
      <c r="G15" s="298"/>
      <c r="H15" s="298"/>
      <c r="I15" s="298"/>
      <c r="J15" s="298"/>
      <c r="K15" s="298"/>
      <c r="L15" s="265" t="s">
        <v>200</v>
      </c>
      <c r="M15" s="265"/>
      <c r="N15" s="265"/>
      <c r="O15" s="265"/>
      <c r="P15" s="265"/>
      <c r="Q15" s="265"/>
      <c r="R15" s="265"/>
      <c r="S15" s="265"/>
      <c r="T15" s="265"/>
      <c r="U15" s="265"/>
      <c r="V15" s="265"/>
      <c r="W15" s="265" t="s">
        <v>200</v>
      </c>
      <c r="X15" s="265"/>
      <c r="Y15" s="265"/>
      <c r="Z15" s="265"/>
      <c r="AA15" s="265"/>
      <c r="AB15" s="265"/>
      <c r="AC15" s="265"/>
      <c r="AD15" s="265"/>
      <c r="AE15" s="265"/>
      <c r="AF15" s="265"/>
      <c r="AG15" s="265"/>
    </row>
    <row r="16" spans="1:33" s="1" customFormat="1" ht="65.5" customHeight="1">
      <c r="A16" s="69"/>
      <c r="B16" s="304" t="s">
        <v>193</v>
      </c>
      <c r="C16" s="304" t="s">
        <v>69</v>
      </c>
      <c r="D16" s="304" t="s">
        <v>70</v>
      </c>
      <c r="E16" s="304" t="s">
        <v>71</v>
      </c>
      <c r="F16" s="304" t="s">
        <v>72</v>
      </c>
      <c r="G16" s="304" t="s">
        <v>73</v>
      </c>
      <c r="H16" s="306" t="s">
        <v>74</v>
      </c>
      <c r="I16" s="295" t="s">
        <v>75</v>
      </c>
      <c r="J16" s="268" t="s">
        <v>184</v>
      </c>
      <c r="K16" s="295" t="s">
        <v>76</v>
      </c>
      <c r="L16" s="296" t="s">
        <v>202</v>
      </c>
      <c r="M16" s="297"/>
      <c r="N16" s="297"/>
      <c r="O16" s="297"/>
      <c r="P16" s="297"/>
      <c r="Q16" s="297"/>
      <c r="R16" s="297"/>
      <c r="S16" s="297"/>
      <c r="T16" s="297"/>
      <c r="U16" s="297"/>
      <c r="V16" s="297"/>
      <c r="W16" s="300" t="s">
        <v>77</v>
      </c>
      <c r="X16" s="301"/>
      <c r="Y16" s="301"/>
      <c r="Z16" s="301"/>
      <c r="AA16" s="301"/>
      <c r="AB16" s="301"/>
      <c r="AC16" s="301"/>
      <c r="AD16" s="301"/>
      <c r="AE16" s="301"/>
      <c r="AF16" s="301"/>
      <c r="AG16" s="301"/>
    </row>
    <row r="17" spans="1:33" s="8" customFormat="1" ht="55.5" customHeight="1">
      <c r="A17" s="85"/>
      <c r="B17" s="304"/>
      <c r="C17" s="304"/>
      <c r="D17" s="304"/>
      <c r="E17" s="304"/>
      <c r="F17" s="304"/>
      <c r="G17" s="304"/>
      <c r="H17" s="306"/>
      <c r="I17" s="295"/>
      <c r="J17" s="269"/>
      <c r="K17" s="295"/>
      <c r="L17" s="284"/>
      <c r="M17" s="285"/>
      <c r="N17" s="285"/>
      <c r="O17" s="285"/>
      <c r="P17" s="285"/>
      <c r="Q17" s="285"/>
      <c r="R17" s="285"/>
      <c r="S17" s="285"/>
      <c r="T17" s="285"/>
      <c r="U17" s="285"/>
      <c r="V17" s="285"/>
      <c r="W17" s="302"/>
      <c r="X17" s="303"/>
      <c r="Y17" s="303"/>
      <c r="Z17" s="303"/>
      <c r="AA17" s="303"/>
      <c r="AB17" s="303"/>
      <c r="AC17" s="303"/>
      <c r="AD17" s="303"/>
      <c r="AE17" s="303"/>
      <c r="AF17" s="303"/>
      <c r="AG17" s="303"/>
    </row>
    <row r="18" spans="1:33" s="8" customFormat="1" ht="89.25" customHeight="1">
      <c r="A18" s="85"/>
      <c r="B18" s="305"/>
      <c r="C18" s="305"/>
      <c r="D18" s="305"/>
      <c r="E18" s="305"/>
      <c r="F18" s="305"/>
      <c r="G18" s="305"/>
      <c r="H18" s="307"/>
      <c r="I18" s="295"/>
      <c r="J18" s="270"/>
      <c r="K18" s="295"/>
      <c r="L18" s="171" t="s">
        <v>23</v>
      </c>
      <c r="M18" s="171" t="s">
        <v>25</v>
      </c>
      <c r="N18" s="171" t="s">
        <v>32</v>
      </c>
      <c r="O18" s="171" t="s">
        <v>33</v>
      </c>
      <c r="P18" s="171" t="s">
        <v>26</v>
      </c>
      <c r="Q18" s="171" t="s">
        <v>27</v>
      </c>
      <c r="R18" s="171" t="s">
        <v>28</v>
      </c>
      <c r="S18" s="171" t="s">
        <v>29</v>
      </c>
      <c r="T18" s="171" t="s">
        <v>30</v>
      </c>
      <c r="U18" s="171" t="s">
        <v>31</v>
      </c>
      <c r="V18" s="171" t="s">
        <v>34</v>
      </c>
      <c r="W18" s="171" t="s">
        <v>23</v>
      </c>
      <c r="X18" s="171" t="s">
        <v>25</v>
      </c>
      <c r="Y18" s="171" t="s">
        <v>32</v>
      </c>
      <c r="Z18" s="171" t="s">
        <v>33</v>
      </c>
      <c r="AA18" s="171" t="s">
        <v>26</v>
      </c>
      <c r="AB18" s="171" t="s">
        <v>27</v>
      </c>
      <c r="AC18" s="171" t="s">
        <v>28</v>
      </c>
      <c r="AD18" s="171" t="s">
        <v>29</v>
      </c>
      <c r="AE18" s="171" t="s">
        <v>30</v>
      </c>
      <c r="AF18" s="171" t="s">
        <v>31</v>
      </c>
      <c r="AG18" s="171" t="s">
        <v>34</v>
      </c>
    </row>
    <row r="19" spans="1:33" s="1" customFormat="1" ht="26.15" customHeight="1">
      <c r="A19" s="69"/>
      <c r="B19" s="148" t="s">
        <v>78</v>
      </c>
      <c r="C19" s="148" t="s">
        <v>79</v>
      </c>
      <c r="D19" s="144">
        <v>18000</v>
      </c>
      <c r="E19" s="149">
        <v>1</v>
      </c>
      <c r="F19" s="150">
        <v>1500</v>
      </c>
      <c r="G19" s="151">
        <v>0.4</v>
      </c>
      <c r="H19" s="152">
        <f t="shared" ref="H19:H25" si="0">IFERROR(IFERROR(D19*E19*G19,D19*E19), 0)</f>
        <v>7200</v>
      </c>
      <c r="I19" s="153">
        <f t="shared" ref="I19:I25" si="1">F19*G19</f>
        <v>600</v>
      </c>
      <c r="J19" s="151"/>
      <c r="K19" s="154"/>
      <c r="L19" s="131"/>
      <c r="M19" s="178"/>
      <c r="N19" s="178"/>
      <c r="O19" s="178"/>
      <c r="P19" s="178"/>
      <c r="Q19" s="178"/>
      <c r="R19" s="178"/>
      <c r="S19" s="179"/>
      <c r="T19" s="179"/>
      <c r="U19" s="179"/>
      <c r="V19" s="179"/>
      <c r="W19" s="127">
        <f>$H$19*L19</f>
        <v>0</v>
      </c>
      <c r="X19" s="127">
        <f t="shared" ref="X19:AG19" si="2">$H$19*M19</f>
        <v>0</v>
      </c>
      <c r="Y19" s="127">
        <f t="shared" si="2"/>
        <v>0</v>
      </c>
      <c r="Z19" s="127">
        <f t="shared" si="2"/>
        <v>0</v>
      </c>
      <c r="AA19" s="127">
        <f t="shared" si="2"/>
        <v>0</v>
      </c>
      <c r="AB19" s="127">
        <f t="shared" si="2"/>
        <v>0</v>
      </c>
      <c r="AC19" s="127">
        <f t="shared" si="2"/>
        <v>0</v>
      </c>
      <c r="AD19" s="127">
        <f t="shared" si="2"/>
        <v>0</v>
      </c>
      <c r="AE19" s="127">
        <f t="shared" si="2"/>
        <v>0</v>
      </c>
      <c r="AF19" s="127">
        <f t="shared" si="2"/>
        <v>0</v>
      </c>
      <c r="AG19" s="127">
        <f t="shared" si="2"/>
        <v>0</v>
      </c>
    </row>
    <row r="20" spans="1:33" s="1" customFormat="1" ht="20.5" customHeight="1">
      <c r="A20" s="69"/>
      <c r="B20" s="148" t="s">
        <v>78</v>
      </c>
      <c r="C20" s="148" t="s">
        <v>80</v>
      </c>
      <c r="D20" s="144">
        <v>1200</v>
      </c>
      <c r="E20" s="149">
        <v>1</v>
      </c>
      <c r="F20" s="150">
        <v>1500</v>
      </c>
      <c r="G20" s="151">
        <v>0.4</v>
      </c>
      <c r="H20" s="152">
        <f t="shared" si="0"/>
        <v>480</v>
      </c>
      <c r="I20" s="153">
        <f t="shared" si="1"/>
        <v>600</v>
      </c>
      <c r="J20" s="151"/>
      <c r="K20" s="154"/>
      <c r="L20" s="131"/>
      <c r="M20" s="178"/>
      <c r="N20" s="178"/>
      <c r="O20" s="178"/>
      <c r="P20" s="178"/>
      <c r="Q20" s="178"/>
      <c r="R20" s="178"/>
      <c r="S20" s="179"/>
      <c r="T20" s="179"/>
      <c r="U20" s="179"/>
      <c r="V20" s="179"/>
      <c r="W20" s="127">
        <f>$H$20*L20</f>
        <v>0</v>
      </c>
      <c r="X20" s="127">
        <f t="shared" ref="X20:AG20" si="3">$H$20*M20</f>
        <v>0</v>
      </c>
      <c r="Y20" s="127">
        <f t="shared" si="3"/>
        <v>0</v>
      </c>
      <c r="Z20" s="127">
        <f t="shared" si="3"/>
        <v>0</v>
      </c>
      <c r="AA20" s="127">
        <f t="shared" si="3"/>
        <v>0</v>
      </c>
      <c r="AB20" s="127">
        <f t="shared" si="3"/>
        <v>0</v>
      </c>
      <c r="AC20" s="127">
        <f t="shared" si="3"/>
        <v>0</v>
      </c>
      <c r="AD20" s="127">
        <f t="shared" si="3"/>
        <v>0</v>
      </c>
      <c r="AE20" s="127">
        <f t="shared" si="3"/>
        <v>0</v>
      </c>
      <c r="AF20" s="127">
        <f t="shared" si="3"/>
        <v>0</v>
      </c>
      <c r="AG20" s="127">
        <f t="shared" si="3"/>
        <v>0</v>
      </c>
    </row>
    <row r="21" spans="1:33" s="1" customFormat="1" ht="28" customHeight="1">
      <c r="A21" s="69"/>
      <c r="B21" s="148" t="s">
        <v>78</v>
      </c>
      <c r="C21" s="148" t="s">
        <v>203</v>
      </c>
      <c r="D21" s="144">
        <v>2500</v>
      </c>
      <c r="E21" s="149">
        <v>5</v>
      </c>
      <c r="F21" s="150">
        <v>1500</v>
      </c>
      <c r="G21" s="151">
        <v>0.4</v>
      </c>
      <c r="H21" s="152">
        <f t="shared" si="0"/>
        <v>5000</v>
      </c>
      <c r="I21" s="153">
        <f t="shared" si="1"/>
        <v>600</v>
      </c>
      <c r="J21" s="151"/>
      <c r="K21" s="154"/>
      <c r="L21" s="131"/>
      <c r="M21" s="178"/>
      <c r="N21" s="178"/>
      <c r="O21" s="178"/>
      <c r="P21" s="178"/>
      <c r="Q21" s="178"/>
      <c r="R21" s="178"/>
      <c r="S21" s="179"/>
      <c r="T21" s="179"/>
      <c r="U21" s="179"/>
      <c r="V21" s="179"/>
      <c r="W21" s="127">
        <f>$H$21*L21</f>
        <v>0</v>
      </c>
      <c r="X21" s="127">
        <f t="shared" ref="X21:AG21" si="4">$H$21*M21</f>
        <v>0</v>
      </c>
      <c r="Y21" s="127">
        <f t="shared" si="4"/>
        <v>0</v>
      </c>
      <c r="Z21" s="127">
        <f t="shared" si="4"/>
        <v>0</v>
      </c>
      <c r="AA21" s="127">
        <f t="shared" si="4"/>
        <v>0</v>
      </c>
      <c r="AB21" s="127">
        <f t="shared" si="4"/>
        <v>0</v>
      </c>
      <c r="AC21" s="127">
        <f t="shared" si="4"/>
        <v>0</v>
      </c>
      <c r="AD21" s="127">
        <f t="shared" si="4"/>
        <v>0</v>
      </c>
      <c r="AE21" s="127">
        <f t="shared" si="4"/>
        <v>0</v>
      </c>
      <c r="AF21" s="127">
        <f t="shared" si="4"/>
        <v>0</v>
      </c>
      <c r="AG21" s="127">
        <f t="shared" si="4"/>
        <v>0</v>
      </c>
    </row>
    <row r="22" spans="1:33" s="1" customFormat="1" ht="28" customHeight="1">
      <c r="A22" s="69"/>
      <c r="B22" s="148" t="s">
        <v>78</v>
      </c>
      <c r="C22" s="148" t="s">
        <v>81</v>
      </c>
      <c r="D22" s="144">
        <v>1500</v>
      </c>
      <c r="E22" s="149">
        <v>5</v>
      </c>
      <c r="F22" s="150">
        <v>1500</v>
      </c>
      <c r="G22" s="151">
        <v>0.4</v>
      </c>
      <c r="H22" s="152">
        <f t="shared" si="0"/>
        <v>3000</v>
      </c>
      <c r="I22" s="153">
        <f t="shared" si="1"/>
        <v>600</v>
      </c>
      <c r="J22" s="151"/>
      <c r="K22" s="154"/>
      <c r="L22" s="131"/>
      <c r="M22" s="178"/>
      <c r="N22" s="178"/>
      <c r="O22" s="178"/>
      <c r="P22" s="178"/>
      <c r="Q22" s="178"/>
      <c r="R22" s="178"/>
      <c r="S22" s="179"/>
      <c r="T22" s="179"/>
      <c r="U22" s="179"/>
      <c r="V22" s="179"/>
      <c r="W22" s="127">
        <f>$H$22*L22</f>
        <v>0</v>
      </c>
      <c r="X22" s="127">
        <f t="shared" ref="X22:AG22" si="5">$H$22*M22</f>
        <v>0</v>
      </c>
      <c r="Y22" s="127">
        <f t="shared" si="5"/>
        <v>0</v>
      </c>
      <c r="Z22" s="127">
        <f t="shared" si="5"/>
        <v>0</v>
      </c>
      <c r="AA22" s="127">
        <f t="shared" si="5"/>
        <v>0</v>
      </c>
      <c r="AB22" s="127">
        <f t="shared" si="5"/>
        <v>0</v>
      </c>
      <c r="AC22" s="127">
        <f t="shared" si="5"/>
        <v>0</v>
      </c>
      <c r="AD22" s="127">
        <f t="shared" si="5"/>
        <v>0</v>
      </c>
      <c r="AE22" s="127">
        <f t="shared" si="5"/>
        <v>0</v>
      </c>
      <c r="AF22" s="127">
        <f t="shared" si="5"/>
        <v>0</v>
      </c>
      <c r="AG22" s="127">
        <f t="shared" si="5"/>
        <v>0</v>
      </c>
    </row>
    <row r="23" spans="1:33" s="1" customFormat="1" ht="28" customHeight="1">
      <c r="A23" s="69"/>
      <c r="B23" s="148" t="s">
        <v>82</v>
      </c>
      <c r="C23" s="148" t="s">
        <v>83</v>
      </c>
      <c r="D23" s="144" t="s">
        <v>84</v>
      </c>
      <c r="E23" s="149">
        <v>1</v>
      </c>
      <c r="F23" s="150">
        <v>2000</v>
      </c>
      <c r="G23" s="151">
        <v>0.1</v>
      </c>
      <c r="H23" s="152">
        <f t="shared" si="0"/>
        <v>0</v>
      </c>
      <c r="I23" s="153">
        <f t="shared" si="1"/>
        <v>200</v>
      </c>
      <c r="J23" s="151" t="s">
        <v>85</v>
      </c>
      <c r="K23" s="154" t="s">
        <v>86</v>
      </c>
      <c r="L23" s="131"/>
      <c r="M23" s="178"/>
      <c r="N23" s="178"/>
      <c r="O23" s="178"/>
      <c r="P23" s="178"/>
      <c r="Q23" s="178"/>
      <c r="R23" s="178"/>
      <c r="S23" s="179"/>
      <c r="T23" s="179"/>
      <c r="U23" s="179"/>
      <c r="V23" s="179"/>
      <c r="W23" s="127">
        <f>$H$23*L23</f>
        <v>0</v>
      </c>
      <c r="X23" s="127">
        <f t="shared" ref="X23:AG23" si="6">$H$23*M23</f>
        <v>0</v>
      </c>
      <c r="Y23" s="127">
        <f t="shared" si="6"/>
        <v>0</v>
      </c>
      <c r="Z23" s="127">
        <f t="shared" si="6"/>
        <v>0</v>
      </c>
      <c r="AA23" s="127">
        <f t="shared" si="6"/>
        <v>0</v>
      </c>
      <c r="AB23" s="127">
        <f t="shared" si="6"/>
        <v>0</v>
      </c>
      <c r="AC23" s="127">
        <f t="shared" si="6"/>
        <v>0</v>
      </c>
      <c r="AD23" s="127">
        <f t="shared" si="6"/>
        <v>0</v>
      </c>
      <c r="AE23" s="127">
        <f t="shared" si="6"/>
        <v>0</v>
      </c>
      <c r="AF23" s="127">
        <f t="shared" si="6"/>
        <v>0</v>
      </c>
      <c r="AG23" s="127">
        <f t="shared" si="6"/>
        <v>0</v>
      </c>
    </row>
    <row r="24" spans="1:33" s="1" customFormat="1">
      <c r="A24" s="69"/>
      <c r="B24" s="148" t="s">
        <v>82</v>
      </c>
      <c r="C24" s="148" t="s">
        <v>80</v>
      </c>
      <c r="D24" s="144">
        <v>1800</v>
      </c>
      <c r="E24" s="155">
        <v>1</v>
      </c>
      <c r="F24" s="150">
        <v>2000</v>
      </c>
      <c r="G24" s="151">
        <v>0.1</v>
      </c>
      <c r="H24" s="152">
        <f t="shared" si="0"/>
        <v>180</v>
      </c>
      <c r="I24" s="153">
        <f t="shared" si="1"/>
        <v>200</v>
      </c>
      <c r="J24" s="151" t="s">
        <v>85</v>
      </c>
      <c r="K24" s="154"/>
      <c r="L24" s="131"/>
      <c r="M24" s="178"/>
      <c r="N24" s="178"/>
      <c r="O24" s="178"/>
      <c r="P24" s="178"/>
      <c r="Q24" s="178"/>
      <c r="R24" s="178"/>
      <c r="S24" s="179"/>
      <c r="T24" s="179"/>
      <c r="U24" s="179"/>
      <c r="V24" s="179"/>
      <c r="W24" s="127">
        <f>$H$24*L24</f>
        <v>0</v>
      </c>
      <c r="X24" s="127">
        <f t="shared" ref="X24:AG24" si="7">$H$24*M24</f>
        <v>0</v>
      </c>
      <c r="Y24" s="127">
        <f t="shared" si="7"/>
        <v>0</v>
      </c>
      <c r="Z24" s="127">
        <f t="shared" si="7"/>
        <v>0</v>
      </c>
      <c r="AA24" s="127">
        <f t="shared" si="7"/>
        <v>0</v>
      </c>
      <c r="AB24" s="127">
        <f t="shared" si="7"/>
        <v>0</v>
      </c>
      <c r="AC24" s="127">
        <f t="shared" si="7"/>
        <v>0</v>
      </c>
      <c r="AD24" s="127">
        <f t="shared" si="7"/>
        <v>0</v>
      </c>
      <c r="AE24" s="127">
        <f t="shared" si="7"/>
        <v>0</v>
      </c>
      <c r="AF24" s="127">
        <f t="shared" si="7"/>
        <v>0</v>
      </c>
      <c r="AG24" s="127">
        <f t="shared" si="7"/>
        <v>0</v>
      </c>
    </row>
    <row r="25" spans="1:33" s="1" customFormat="1">
      <c r="A25" s="69"/>
      <c r="B25" s="148" t="s">
        <v>82</v>
      </c>
      <c r="C25" s="148" t="s">
        <v>203</v>
      </c>
      <c r="D25" s="144">
        <v>3200</v>
      </c>
      <c r="E25" s="150">
        <v>1</v>
      </c>
      <c r="F25" s="150">
        <v>2000</v>
      </c>
      <c r="G25" s="151">
        <v>0.1</v>
      </c>
      <c r="H25" s="152">
        <f t="shared" si="0"/>
        <v>320</v>
      </c>
      <c r="I25" s="153">
        <f t="shared" si="1"/>
        <v>200</v>
      </c>
      <c r="J25" s="151" t="s">
        <v>85</v>
      </c>
      <c r="K25" s="154"/>
      <c r="L25" s="131"/>
      <c r="M25" s="178"/>
      <c r="N25" s="178"/>
      <c r="O25" s="178"/>
      <c r="P25" s="178"/>
      <c r="Q25" s="178"/>
      <c r="R25" s="178"/>
      <c r="S25" s="179"/>
      <c r="T25" s="179"/>
      <c r="U25" s="179"/>
      <c r="V25" s="179"/>
      <c r="W25" s="127">
        <f>$H$25*L25</f>
        <v>0</v>
      </c>
      <c r="X25" s="127">
        <f t="shared" ref="X25:AG25" si="8">$H$25*M25</f>
        <v>0</v>
      </c>
      <c r="Y25" s="127">
        <f t="shared" si="8"/>
        <v>0</v>
      </c>
      <c r="Z25" s="127">
        <f t="shared" si="8"/>
        <v>0</v>
      </c>
      <c r="AA25" s="127">
        <f t="shared" si="8"/>
        <v>0</v>
      </c>
      <c r="AB25" s="127">
        <f t="shared" si="8"/>
        <v>0</v>
      </c>
      <c r="AC25" s="127">
        <f t="shared" si="8"/>
        <v>0</v>
      </c>
      <c r="AD25" s="127">
        <f t="shared" si="8"/>
        <v>0</v>
      </c>
      <c r="AE25" s="127">
        <f t="shared" si="8"/>
        <v>0</v>
      </c>
      <c r="AF25" s="127">
        <f t="shared" si="8"/>
        <v>0</v>
      </c>
      <c r="AG25" s="127">
        <f t="shared" si="8"/>
        <v>0</v>
      </c>
    </row>
    <row r="26" spans="1:33" s="1" customFormat="1">
      <c r="A26" s="69"/>
      <c r="B26" s="148" t="s">
        <v>82</v>
      </c>
      <c r="C26" s="148" t="s">
        <v>81</v>
      </c>
      <c r="D26" s="144">
        <v>2000</v>
      </c>
      <c r="E26" s="150">
        <v>1</v>
      </c>
      <c r="F26" s="150">
        <v>2000</v>
      </c>
      <c r="G26" s="151">
        <v>0.1</v>
      </c>
      <c r="H26" s="152">
        <f>IFERROR(D26*E26*G26, D27*E27)</f>
        <v>200</v>
      </c>
      <c r="I26" s="153"/>
      <c r="J26" s="151"/>
      <c r="K26" s="154"/>
      <c r="L26" s="131"/>
      <c r="M26" s="178"/>
      <c r="N26" s="178"/>
      <c r="O26" s="178"/>
      <c r="P26" s="178"/>
      <c r="Q26" s="178"/>
      <c r="R26" s="178"/>
      <c r="S26" s="179"/>
      <c r="T26" s="179"/>
      <c r="U26" s="179"/>
      <c r="V26" s="179"/>
      <c r="W26" s="127">
        <f>$H$26*L26</f>
        <v>0</v>
      </c>
      <c r="X26" s="127">
        <f t="shared" ref="X26:AG26" si="9">$H$26*M26</f>
        <v>0</v>
      </c>
      <c r="Y26" s="127">
        <f t="shared" si="9"/>
        <v>0</v>
      </c>
      <c r="Z26" s="127">
        <f t="shared" si="9"/>
        <v>0</v>
      </c>
      <c r="AA26" s="127">
        <f t="shared" si="9"/>
        <v>0</v>
      </c>
      <c r="AB26" s="127">
        <f t="shared" si="9"/>
        <v>0</v>
      </c>
      <c r="AC26" s="127">
        <f t="shared" si="9"/>
        <v>0</v>
      </c>
      <c r="AD26" s="127">
        <f t="shared" si="9"/>
        <v>0</v>
      </c>
      <c r="AE26" s="127">
        <f t="shared" si="9"/>
        <v>0</v>
      </c>
      <c r="AF26" s="127">
        <f t="shared" si="9"/>
        <v>0</v>
      </c>
      <c r="AG26" s="127">
        <f t="shared" si="9"/>
        <v>0</v>
      </c>
    </row>
    <row r="27" spans="1:33" s="1" customFormat="1">
      <c r="A27" s="69"/>
      <c r="B27" s="142"/>
      <c r="C27" s="142"/>
      <c r="D27" s="142"/>
      <c r="E27" s="142"/>
      <c r="F27" s="142"/>
      <c r="G27" s="151"/>
      <c r="H27" s="152">
        <f>IFERROR(D27*E27*G27, D28*E28)</f>
        <v>0</v>
      </c>
      <c r="I27" s="153"/>
      <c r="J27" s="151"/>
      <c r="K27" s="154"/>
      <c r="L27" s="131"/>
      <c r="M27" s="178"/>
      <c r="N27" s="178"/>
      <c r="O27" s="178"/>
      <c r="P27" s="178"/>
      <c r="Q27" s="178"/>
      <c r="R27" s="178"/>
      <c r="S27" s="179"/>
      <c r="T27" s="179"/>
      <c r="U27" s="179"/>
      <c r="V27" s="179"/>
      <c r="W27" s="127">
        <f>$H$27*L27</f>
        <v>0</v>
      </c>
      <c r="X27" s="127">
        <f t="shared" ref="X27:AG27" si="10">$H$27*M27</f>
        <v>0</v>
      </c>
      <c r="Y27" s="127">
        <f t="shared" si="10"/>
        <v>0</v>
      </c>
      <c r="Z27" s="127">
        <f t="shared" si="10"/>
        <v>0</v>
      </c>
      <c r="AA27" s="127">
        <f t="shared" si="10"/>
        <v>0</v>
      </c>
      <c r="AB27" s="127">
        <f t="shared" si="10"/>
        <v>0</v>
      </c>
      <c r="AC27" s="127">
        <f t="shared" si="10"/>
        <v>0</v>
      </c>
      <c r="AD27" s="127">
        <f t="shared" si="10"/>
        <v>0</v>
      </c>
      <c r="AE27" s="127">
        <f t="shared" si="10"/>
        <v>0</v>
      </c>
      <c r="AF27" s="127">
        <f t="shared" si="10"/>
        <v>0</v>
      </c>
      <c r="AG27" s="127">
        <f t="shared" si="10"/>
        <v>0</v>
      </c>
    </row>
    <row r="28" spans="1:33" s="1" customFormat="1">
      <c r="A28" s="69"/>
      <c r="B28" s="142"/>
      <c r="C28" s="142"/>
      <c r="D28" s="142"/>
      <c r="E28" s="142"/>
      <c r="F28" s="142"/>
      <c r="G28" s="151"/>
      <c r="H28" s="152">
        <f>IFERROR(D28*E28*G28, D29*E29)</f>
        <v>0</v>
      </c>
      <c r="I28" s="153"/>
      <c r="J28" s="151"/>
      <c r="K28" s="154"/>
      <c r="L28" s="131"/>
      <c r="M28" s="178"/>
      <c r="N28" s="178"/>
      <c r="O28" s="178"/>
      <c r="P28" s="178"/>
      <c r="Q28" s="178"/>
      <c r="R28" s="178"/>
      <c r="S28" s="179"/>
      <c r="T28" s="179"/>
      <c r="U28" s="179"/>
      <c r="V28" s="179"/>
      <c r="W28" s="127">
        <f>$H$28*L28</f>
        <v>0</v>
      </c>
      <c r="X28" s="127">
        <f t="shared" ref="X28:AG28" si="11">$H$28*M28</f>
        <v>0</v>
      </c>
      <c r="Y28" s="127">
        <f t="shared" si="11"/>
        <v>0</v>
      </c>
      <c r="Z28" s="127">
        <f t="shared" si="11"/>
        <v>0</v>
      </c>
      <c r="AA28" s="127">
        <f t="shared" si="11"/>
        <v>0</v>
      </c>
      <c r="AB28" s="127">
        <f t="shared" si="11"/>
        <v>0</v>
      </c>
      <c r="AC28" s="127">
        <f t="shared" si="11"/>
        <v>0</v>
      </c>
      <c r="AD28" s="127">
        <f t="shared" si="11"/>
        <v>0</v>
      </c>
      <c r="AE28" s="127">
        <f t="shared" si="11"/>
        <v>0</v>
      </c>
      <c r="AF28" s="127">
        <f t="shared" si="11"/>
        <v>0</v>
      </c>
      <c r="AG28" s="127">
        <f t="shared" si="11"/>
        <v>0</v>
      </c>
    </row>
    <row r="29" spans="1:33" s="1" customFormat="1">
      <c r="A29" s="69"/>
      <c r="B29" s="156" t="s">
        <v>59</v>
      </c>
      <c r="C29" s="156" t="s">
        <v>15</v>
      </c>
      <c r="D29" s="156" t="s">
        <v>15</v>
      </c>
      <c r="E29" s="156" t="s">
        <v>15</v>
      </c>
      <c r="F29" s="156" t="s">
        <v>15</v>
      </c>
      <c r="G29" s="156" t="s">
        <v>15</v>
      </c>
      <c r="H29" s="157">
        <f>SUM(H19:H28)</f>
        <v>16380</v>
      </c>
      <c r="I29" s="156" t="s">
        <v>15</v>
      </c>
      <c r="J29" s="156" t="s">
        <v>15</v>
      </c>
      <c r="K29" s="156" t="s">
        <v>15</v>
      </c>
      <c r="L29" s="156" t="s">
        <v>15</v>
      </c>
      <c r="M29" s="156" t="s">
        <v>15</v>
      </c>
      <c r="N29" s="156" t="s">
        <v>15</v>
      </c>
      <c r="O29" s="156" t="s">
        <v>15</v>
      </c>
      <c r="P29" s="156" t="s">
        <v>15</v>
      </c>
      <c r="Q29" s="156" t="s">
        <v>15</v>
      </c>
      <c r="R29" s="156" t="s">
        <v>15</v>
      </c>
      <c r="S29" s="156" t="s">
        <v>15</v>
      </c>
      <c r="T29" s="156" t="s">
        <v>15</v>
      </c>
      <c r="U29" s="156" t="s">
        <v>15</v>
      </c>
      <c r="V29" s="156" t="s">
        <v>15</v>
      </c>
      <c r="W29" s="196">
        <f>SUM(W19:W28)</f>
        <v>0</v>
      </c>
      <c r="X29" s="196">
        <f t="shared" ref="X29:AG29" si="12">SUM(X19:X28)</f>
        <v>0</v>
      </c>
      <c r="Y29" s="196">
        <f t="shared" si="12"/>
        <v>0</v>
      </c>
      <c r="Z29" s="196">
        <f t="shared" si="12"/>
        <v>0</v>
      </c>
      <c r="AA29" s="196">
        <f t="shared" si="12"/>
        <v>0</v>
      </c>
      <c r="AB29" s="196">
        <f t="shared" si="12"/>
        <v>0</v>
      </c>
      <c r="AC29" s="196">
        <f t="shared" si="12"/>
        <v>0</v>
      </c>
      <c r="AD29" s="196">
        <f t="shared" si="12"/>
        <v>0</v>
      </c>
      <c r="AE29" s="196">
        <f t="shared" si="12"/>
        <v>0</v>
      </c>
      <c r="AF29" s="196">
        <f t="shared" si="12"/>
        <v>0</v>
      </c>
      <c r="AG29" s="196">
        <f t="shared" si="12"/>
        <v>0</v>
      </c>
    </row>
    <row r="30" spans="1:33">
      <c r="M30" s="69"/>
      <c r="N30" s="69"/>
      <c r="O30" s="69"/>
    </row>
    <row r="31" spans="1:33">
      <c r="M31" s="69"/>
      <c r="N31" s="69"/>
      <c r="O31" s="69"/>
    </row>
  </sheetData>
  <mergeCells count="22">
    <mergeCell ref="W15:AG15"/>
    <mergeCell ref="A4:N4"/>
    <mergeCell ref="W16:AG17"/>
    <mergeCell ref="D10:E10"/>
    <mergeCell ref="D11:E11"/>
    <mergeCell ref="D12:E12"/>
    <mergeCell ref="B16:B18"/>
    <mergeCell ref="C16:C18"/>
    <mergeCell ref="D16:D18"/>
    <mergeCell ref="E16:E18"/>
    <mergeCell ref="F16:F18"/>
    <mergeCell ref="G16:G18"/>
    <mergeCell ref="H16:H18"/>
    <mergeCell ref="I16:I18"/>
    <mergeCell ref="J16:J18"/>
    <mergeCell ref="B5:N7"/>
    <mergeCell ref="B14:M14"/>
    <mergeCell ref="K16:K18"/>
    <mergeCell ref="L16:V17"/>
    <mergeCell ref="D9:E9"/>
    <mergeCell ref="B15:K15"/>
    <mergeCell ref="L15:V15"/>
  </mergeCells>
  <dataValidations count="1">
    <dataValidation type="list" allowBlank="1" showInputMessage="1" showErrorMessage="1" sqref="M12" xr:uid="{E0C400C8-EDF5-4D91-BD1E-5745A62B161D}">
      <formula1>"Year 1, Year 2, Year 3, Year 4, Year 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B11CA-84D9-46AA-B462-A027270953EC}">
  <sheetPr>
    <tabColor theme="5" tint="0.59999389629810485"/>
  </sheetPr>
  <dimension ref="A1:AH72"/>
  <sheetViews>
    <sheetView showGridLines="0" showZeros="0" zoomScale="80" zoomScaleNormal="80" zoomScalePageLayoutView="85" workbookViewId="0">
      <pane ySplit="4" topLeftCell="A5" activePane="bottomLeft" state="frozen"/>
      <selection pane="bottomLeft" activeCell="B12" sqref="B12"/>
    </sheetView>
  </sheetViews>
  <sheetFormatPr defaultColWidth="8.453125" defaultRowHeight="12.75" customHeight="1"/>
  <cols>
    <col min="1" max="1" width="0.81640625" style="1" customWidth="1"/>
    <col min="2" max="2" width="40.54296875" style="4" customWidth="1"/>
    <col min="3" max="3" width="20.54296875" style="4" customWidth="1"/>
    <col min="4" max="8" width="25.54296875" style="4" customWidth="1"/>
    <col min="9" max="10" width="19.7265625" style="4" customWidth="1"/>
    <col min="11" max="11" width="15.7265625" style="4" customWidth="1"/>
    <col min="12" max="12" width="17.453125" style="35" customWidth="1"/>
    <col min="13" max="13" width="10.81640625" style="35" customWidth="1"/>
    <col min="14" max="14" width="11" style="35" customWidth="1"/>
    <col min="15" max="15" width="10.81640625" style="35" customWidth="1"/>
    <col min="16" max="17" width="11.1796875" style="35" customWidth="1"/>
    <col min="18" max="18" width="10.81640625" style="1" customWidth="1"/>
    <col min="19" max="19" width="11.26953125" style="1" customWidth="1"/>
    <col min="20" max="20" width="10.54296875" style="1" customWidth="1"/>
    <col min="21" max="21" width="10.81640625" style="1" customWidth="1"/>
    <col min="22" max="22" width="11.1796875" style="1" customWidth="1"/>
    <col min="23" max="23" width="10.81640625" style="1" customWidth="1"/>
    <col min="24" max="24" width="16.1796875" style="1" customWidth="1"/>
    <col min="25" max="16384" width="8.453125" style="1"/>
  </cols>
  <sheetData>
    <row r="1" spans="1:18" s="28" customFormat="1" ht="33.75" customHeight="1">
      <c r="A1" s="145" t="s">
        <v>199</v>
      </c>
      <c r="B1" s="46"/>
      <c r="C1" s="46"/>
      <c r="D1" s="46"/>
      <c r="E1" s="46"/>
      <c r="F1" s="46"/>
      <c r="G1" s="46"/>
      <c r="H1" s="46"/>
      <c r="I1" s="46"/>
      <c r="J1" s="46"/>
      <c r="K1" s="46"/>
      <c r="L1" s="47"/>
      <c r="M1" s="47"/>
      <c r="N1" s="47"/>
      <c r="O1" s="47"/>
      <c r="P1" s="47"/>
      <c r="Q1" s="47"/>
      <c r="R1" s="48"/>
    </row>
    <row r="2" spans="1:18" s="25" customFormat="1" ht="3.75" customHeight="1">
      <c r="B2" s="49"/>
      <c r="C2" s="49"/>
      <c r="D2" s="49"/>
      <c r="E2" s="49"/>
      <c r="F2" s="49"/>
      <c r="G2" s="49"/>
      <c r="H2" s="49"/>
      <c r="I2" s="49"/>
      <c r="J2" s="49"/>
      <c r="K2" s="49"/>
      <c r="L2" s="50"/>
      <c r="M2" s="50"/>
      <c r="N2" s="50"/>
      <c r="O2" s="50"/>
      <c r="P2" s="50"/>
      <c r="Q2" s="50"/>
      <c r="R2" s="51"/>
    </row>
    <row r="3" spans="1:18" ht="12.75" customHeight="1">
      <c r="B3" s="52"/>
      <c r="C3" s="52"/>
      <c r="D3" s="52"/>
      <c r="E3" s="52"/>
      <c r="F3" s="52"/>
      <c r="G3" s="52"/>
      <c r="H3" s="52"/>
      <c r="I3" s="52"/>
      <c r="J3" s="52"/>
      <c r="K3" s="52"/>
      <c r="L3" s="53"/>
      <c r="M3" s="53"/>
      <c r="N3" s="53"/>
      <c r="O3" s="53"/>
      <c r="P3" s="53"/>
      <c r="Q3" s="53"/>
      <c r="R3" s="37"/>
    </row>
    <row r="4" spans="1:18" ht="26" customHeight="1">
      <c r="A4" s="245" t="s">
        <v>19</v>
      </c>
      <c r="B4" s="245"/>
      <c r="C4" s="245"/>
      <c r="D4" s="245"/>
      <c r="E4" s="245"/>
      <c r="F4" s="245"/>
      <c r="G4" s="245"/>
      <c r="H4" s="245"/>
      <c r="I4" s="245"/>
      <c r="J4" s="245"/>
      <c r="K4" s="245"/>
      <c r="L4" s="245"/>
      <c r="M4" s="1"/>
      <c r="N4" s="1"/>
      <c r="O4" s="1"/>
      <c r="P4" s="1"/>
      <c r="Q4" s="1"/>
    </row>
    <row r="5" spans="1:18" ht="15" customHeight="1">
      <c r="A5" s="244"/>
      <c r="B5" s="311" t="s">
        <v>196</v>
      </c>
      <c r="C5" s="311"/>
      <c r="D5" s="311"/>
      <c r="E5" s="311"/>
      <c r="F5" s="311"/>
      <c r="G5" s="311"/>
      <c r="H5" s="311"/>
      <c r="I5" s="311"/>
      <c r="J5" s="311"/>
      <c r="K5" s="311"/>
      <c r="L5" s="311"/>
      <c r="M5" s="1"/>
      <c r="N5" s="1"/>
      <c r="O5" s="1"/>
      <c r="P5" s="1"/>
      <c r="Q5" s="1"/>
    </row>
    <row r="6" spans="1:18" ht="15" customHeight="1">
      <c r="A6" s="244"/>
      <c r="B6" s="311"/>
      <c r="C6" s="311"/>
      <c r="D6" s="311"/>
      <c r="E6" s="311"/>
      <c r="F6" s="311"/>
      <c r="G6" s="311"/>
      <c r="H6" s="311"/>
      <c r="I6" s="311"/>
      <c r="J6" s="311"/>
      <c r="K6" s="311"/>
      <c r="L6" s="311"/>
      <c r="M6" s="1"/>
      <c r="N6" s="1"/>
      <c r="O6" s="1"/>
      <c r="P6" s="1"/>
      <c r="Q6" s="1"/>
    </row>
    <row r="7" spans="1:18" ht="50" customHeight="1">
      <c r="A7" s="244"/>
      <c r="B7" s="311"/>
      <c r="C7" s="311"/>
      <c r="D7" s="311"/>
      <c r="E7" s="311"/>
      <c r="F7" s="311"/>
      <c r="G7" s="311"/>
      <c r="H7" s="311"/>
      <c r="I7" s="311"/>
      <c r="J7" s="311"/>
      <c r="K7" s="311"/>
      <c r="L7" s="311"/>
      <c r="M7" s="1"/>
      <c r="N7" s="1"/>
      <c r="O7" s="1"/>
      <c r="P7" s="1"/>
      <c r="Q7" s="1"/>
    </row>
    <row r="8" spans="1:18" customFormat="1" ht="14.5" customHeight="1"/>
    <row r="9" spans="1:18" ht="15.5">
      <c r="B9" s="34"/>
      <c r="C9" s="102" t="s">
        <v>191</v>
      </c>
      <c r="D9" s="280">
        <f>'Component Totals'!C8</f>
        <v>0</v>
      </c>
      <c r="E9" s="281"/>
      <c r="F9" s="34"/>
      <c r="G9" s="34"/>
      <c r="H9" s="34"/>
      <c r="I9" s="34"/>
      <c r="J9" s="34"/>
      <c r="K9" s="34"/>
      <c r="L9" s="34"/>
      <c r="M9" s="1"/>
      <c r="N9" s="1"/>
      <c r="O9" s="1"/>
      <c r="P9" s="1"/>
      <c r="Q9" s="1"/>
    </row>
    <row r="10" spans="1:18" ht="19.5" customHeight="1">
      <c r="B10"/>
      <c r="C10" s="102" t="s">
        <v>36</v>
      </c>
      <c r="D10" s="271">
        <f>'Component Totals'!C11</f>
        <v>0</v>
      </c>
      <c r="E10" s="272"/>
      <c r="F10"/>
      <c r="G10" s="38"/>
      <c r="H10" s="40"/>
      <c r="I10" s="40"/>
      <c r="J10" s="40"/>
      <c r="K10" s="37"/>
      <c r="L10" s="1"/>
      <c r="M10" s="1"/>
      <c r="N10" s="1"/>
      <c r="O10" s="1"/>
      <c r="P10" s="1"/>
      <c r="Q10" s="1"/>
    </row>
    <row r="11" spans="1:18" ht="15.5">
      <c r="B11"/>
      <c r="C11" s="102" t="s">
        <v>37</v>
      </c>
      <c r="D11" s="273">
        <f>'Component Totals'!C13</f>
        <v>0</v>
      </c>
      <c r="E11" s="274"/>
      <c r="F11"/>
      <c r="G11" s="40"/>
      <c r="H11" s="40"/>
      <c r="I11" s="40"/>
      <c r="J11" s="40"/>
      <c r="K11" s="37"/>
      <c r="L11" s="1"/>
      <c r="M11" s="1"/>
      <c r="N11" s="1"/>
      <c r="O11" s="1"/>
      <c r="P11" s="1"/>
      <c r="Q11" s="1"/>
    </row>
    <row r="12" spans="1:18" ht="15.65" customHeight="1">
      <c r="B12"/>
      <c r="C12" s="141" t="s">
        <v>87</v>
      </c>
      <c r="D12" s="278">
        <f>K30+K48</f>
        <v>6194.0935714574998</v>
      </c>
      <c r="E12" s="279"/>
      <c r="F12"/>
      <c r="G12" s="38"/>
      <c r="H12" s="40"/>
      <c r="I12" s="40"/>
      <c r="J12" s="40"/>
      <c r="K12" s="37"/>
      <c r="L12" s="1"/>
      <c r="M12" s="1"/>
      <c r="N12" s="1"/>
      <c r="O12" s="1"/>
      <c r="P12" s="1"/>
      <c r="Q12" s="1"/>
    </row>
    <row r="13" spans="1:18" ht="15.5">
      <c r="B13"/>
      <c r="C13" s="39"/>
      <c r="D13" s="40"/>
      <c r="E13" s="40"/>
      <c r="F13" s="40"/>
      <c r="G13" s="40"/>
      <c r="H13" s="40"/>
      <c r="I13" s="40"/>
      <c r="J13" s="40"/>
      <c r="K13" s="37"/>
      <c r="L13" s="1"/>
      <c r="M13" s="1"/>
      <c r="N13" s="1"/>
      <c r="O13" s="1"/>
      <c r="P13" s="1"/>
      <c r="Q13" s="1"/>
    </row>
    <row r="14" spans="1:18" ht="31.5" customHeight="1">
      <c r="B14"/>
      <c r="C14"/>
      <c r="D14"/>
      <c r="E14"/>
      <c r="F14"/>
      <c r="G14" s="1"/>
      <c r="H14" s="40"/>
      <c r="I14" s="1"/>
      <c r="J14" s="1"/>
      <c r="K14" s="1"/>
      <c r="L14" s="1"/>
      <c r="M14" s="1"/>
      <c r="N14" s="1"/>
      <c r="O14" s="1"/>
      <c r="P14" s="1"/>
      <c r="Q14" s="1"/>
    </row>
    <row r="15" spans="1:18" ht="13.5" customHeight="1">
      <c r="B15" s="54"/>
      <c r="C15" s="54"/>
      <c r="D15" s="54"/>
      <c r="E15" s="54"/>
      <c r="F15" s="54"/>
      <c r="G15" s="54"/>
      <c r="H15" s="36"/>
      <c r="I15" s="36"/>
      <c r="J15" s="36"/>
      <c r="K15" s="36"/>
      <c r="L15" s="40"/>
      <c r="M15" s="40"/>
      <c r="N15" s="40"/>
      <c r="O15" s="40"/>
      <c r="P15" s="40"/>
      <c r="Q15" s="40"/>
    </row>
    <row r="16" spans="1:18" ht="13.5" customHeight="1">
      <c r="B16" s="312" t="s">
        <v>88</v>
      </c>
      <c r="C16" s="312"/>
      <c r="D16" s="312"/>
      <c r="E16" s="312"/>
      <c r="F16" s="312"/>
      <c r="G16" s="312"/>
      <c r="H16" s="312"/>
      <c r="I16" s="312"/>
      <c r="J16" s="312"/>
      <c r="K16" s="312"/>
      <c r="L16" s="34"/>
      <c r="M16" s="34"/>
      <c r="N16" s="34"/>
      <c r="O16" s="34"/>
      <c r="P16" s="34"/>
      <c r="Q16" s="34"/>
    </row>
    <row r="17" spans="2:34" ht="33" customHeight="1">
      <c r="B17" s="313" t="s">
        <v>89</v>
      </c>
      <c r="C17" s="313"/>
      <c r="D17" s="313"/>
      <c r="E17" s="313"/>
      <c r="F17" s="313"/>
      <c r="G17" s="313"/>
      <c r="H17" s="313"/>
      <c r="I17" s="313"/>
      <c r="J17" s="313"/>
      <c r="K17" s="313"/>
      <c r="L17" s="55"/>
      <c r="M17" s="265" t="s">
        <v>200</v>
      </c>
      <c r="N17" s="265"/>
      <c r="O17" s="265"/>
      <c r="P17" s="265"/>
      <c r="Q17" s="265"/>
      <c r="R17" s="265"/>
      <c r="S17" s="265"/>
      <c r="T17" s="265"/>
      <c r="U17" s="265"/>
      <c r="V17" s="265"/>
      <c r="W17" s="265"/>
      <c r="X17" s="265" t="s">
        <v>200</v>
      </c>
      <c r="Y17" s="265"/>
      <c r="Z17" s="265"/>
      <c r="AA17" s="265"/>
      <c r="AB17" s="265"/>
      <c r="AC17" s="265"/>
      <c r="AD17" s="265"/>
      <c r="AE17" s="265"/>
      <c r="AF17" s="265"/>
      <c r="AG17" s="265"/>
      <c r="AH17" s="265"/>
    </row>
    <row r="18" spans="2:34" ht="46.5" customHeight="1">
      <c r="B18" s="314" t="s">
        <v>90</v>
      </c>
      <c r="C18" s="316" t="s">
        <v>91</v>
      </c>
      <c r="D18" s="319" t="s">
        <v>183</v>
      </c>
      <c r="E18" s="320"/>
      <c r="F18" s="320"/>
      <c r="G18" s="321"/>
      <c r="H18" s="310" t="s">
        <v>71</v>
      </c>
      <c r="I18" s="310" t="s">
        <v>92</v>
      </c>
      <c r="J18" s="310" t="s">
        <v>93</v>
      </c>
      <c r="K18" s="322" t="s">
        <v>74</v>
      </c>
      <c r="L18" s="310" t="s">
        <v>76</v>
      </c>
      <c r="M18" s="324" t="s">
        <v>195</v>
      </c>
      <c r="N18" s="325"/>
      <c r="O18" s="325"/>
      <c r="P18" s="325"/>
      <c r="Q18" s="325"/>
      <c r="R18" s="325"/>
      <c r="S18" s="325"/>
      <c r="T18" s="325"/>
      <c r="U18" s="325"/>
      <c r="V18" s="325"/>
      <c r="W18" s="325"/>
      <c r="X18" s="300" t="s">
        <v>95</v>
      </c>
      <c r="Y18" s="301"/>
      <c r="Z18" s="301"/>
      <c r="AA18" s="301"/>
      <c r="AB18" s="301"/>
      <c r="AC18" s="301"/>
      <c r="AD18" s="301"/>
      <c r="AE18" s="301"/>
      <c r="AF18" s="301"/>
      <c r="AG18" s="301"/>
      <c r="AH18" s="301"/>
    </row>
    <row r="19" spans="2:34" s="8" customFormat="1" ht="55.5" customHeight="1">
      <c r="B19" s="314"/>
      <c r="C19" s="317"/>
      <c r="D19" s="309" t="s">
        <v>204</v>
      </c>
      <c r="E19" s="309" t="s">
        <v>96</v>
      </c>
      <c r="F19" s="309" t="s">
        <v>97</v>
      </c>
      <c r="G19" s="310" t="s">
        <v>98</v>
      </c>
      <c r="H19" s="310"/>
      <c r="I19" s="310"/>
      <c r="J19" s="310"/>
      <c r="K19" s="322"/>
      <c r="L19" s="310"/>
      <c r="M19" s="326"/>
      <c r="N19" s="327"/>
      <c r="O19" s="327"/>
      <c r="P19" s="327"/>
      <c r="Q19" s="327"/>
      <c r="R19" s="327"/>
      <c r="S19" s="327"/>
      <c r="T19" s="327"/>
      <c r="U19" s="327"/>
      <c r="V19" s="327"/>
      <c r="W19" s="327"/>
      <c r="X19" s="302"/>
      <c r="Y19" s="303"/>
      <c r="Z19" s="303"/>
      <c r="AA19" s="303"/>
      <c r="AB19" s="303"/>
      <c r="AC19" s="303"/>
      <c r="AD19" s="303"/>
      <c r="AE19" s="303"/>
      <c r="AF19" s="303"/>
      <c r="AG19" s="303"/>
      <c r="AH19" s="303"/>
    </row>
    <row r="20" spans="2:34" s="8" customFormat="1" ht="35.5" customHeight="1">
      <c r="B20" s="315"/>
      <c r="C20" s="318"/>
      <c r="D20" s="309"/>
      <c r="E20" s="309"/>
      <c r="F20" s="309"/>
      <c r="G20" s="310"/>
      <c r="H20" s="310"/>
      <c r="I20" s="310"/>
      <c r="J20" s="310"/>
      <c r="K20" s="323"/>
      <c r="L20" s="310"/>
      <c r="M20" s="197" t="s">
        <v>23</v>
      </c>
      <c r="N20" s="197" t="s">
        <v>25</v>
      </c>
      <c r="O20" s="197" t="s">
        <v>32</v>
      </c>
      <c r="P20" s="197" t="s">
        <v>33</v>
      </c>
      <c r="Q20" s="197" t="s">
        <v>26</v>
      </c>
      <c r="R20" s="197" t="s">
        <v>27</v>
      </c>
      <c r="S20" s="197" t="s">
        <v>28</v>
      </c>
      <c r="T20" s="197" t="s">
        <v>29</v>
      </c>
      <c r="U20" s="197" t="s">
        <v>30</v>
      </c>
      <c r="V20" s="197" t="s">
        <v>31</v>
      </c>
      <c r="W20" s="198" t="s">
        <v>34</v>
      </c>
      <c r="X20" s="171" t="s">
        <v>23</v>
      </c>
      <c r="Y20" s="171" t="s">
        <v>25</v>
      </c>
      <c r="Z20" s="171" t="s">
        <v>32</v>
      </c>
      <c r="AA20" s="171" t="s">
        <v>33</v>
      </c>
      <c r="AB20" s="171" t="s">
        <v>26</v>
      </c>
      <c r="AC20" s="171" t="s">
        <v>27</v>
      </c>
      <c r="AD20" s="171" t="s">
        <v>28</v>
      </c>
      <c r="AE20" s="171" t="s">
        <v>29</v>
      </c>
      <c r="AF20" s="171" t="s">
        <v>30</v>
      </c>
      <c r="AG20" s="171" t="s">
        <v>31</v>
      </c>
      <c r="AH20" s="171" t="s">
        <v>34</v>
      </c>
    </row>
    <row r="21" spans="2:34" ht="26.15" customHeight="1">
      <c r="B21" s="56" t="s">
        <v>99</v>
      </c>
      <c r="C21" s="57" t="s">
        <v>24</v>
      </c>
      <c r="D21" s="58">
        <v>6</v>
      </c>
      <c r="E21" s="59">
        <v>1200</v>
      </c>
      <c r="F21" s="59">
        <v>20</v>
      </c>
      <c r="G21" s="59"/>
      <c r="H21" s="60">
        <v>12</v>
      </c>
      <c r="I21" s="61" t="s">
        <v>78</v>
      </c>
      <c r="J21" s="44">
        <f>(1-(1/((1+0.05)^D21)))/0.05</f>
        <v>5.0756920672674477</v>
      </c>
      <c r="K21" s="62">
        <f>IFERROR(IF(C21="Yes", (E21/J21+F21)*H21,  G21*H21), 0)</f>
        <v>3077.051540786711</v>
      </c>
      <c r="L21" s="63"/>
      <c r="M21" s="131"/>
      <c r="N21" s="178"/>
      <c r="O21" s="178"/>
      <c r="P21" s="178"/>
      <c r="Q21" s="178"/>
      <c r="R21" s="178"/>
      <c r="S21" s="178"/>
      <c r="T21" s="179"/>
      <c r="U21" s="179"/>
      <c r="V21" s="179"/>
      <c r="W21" s="179"/>
      <c r="X21" s="127"/>
      <c r="Y21" s="127"/>
      <c r="Z21" s="127"/>
      <c r="AA21" s="127"/>
      <c r="AB21" s="127"/>
      <c r="AC21" s="127"/>
      <c r="AD21" s="127"/>
      <c r="AE21" s="127"/>
      <c r="AF21" s="127"/>
      <c r="AG21" s="127"/>
      <c r="AH21" s="127"/>
    </row>
    <row r="22" spans="2:34" ht="20.5" customHeight="1">
      <c r="B22" s="56" t="s">
        <v>100</v>
      </c>
      <c r="C22" s="57" t="s">
        <v>24</v>
      </c>
      <c r="D22" s="58">
        <v>8</v>
      </c>
      <c r="E22" s="59">
        <v>900</v>
      </c>
      <c r="F22" s="59">
        <v>10</v>
      </c>
      <c r="G22" s="59"/>
      <c r="H22" s="60">
        <v>5</v>
      </c>
      <c r="I22" s="60" t="s">
        <v>78</v>
      </c>
      <c r="J22" s="44">
        <f t="shared" ref="J22:J29" si="0">(1-(1/((1+0.05)^D22)))/0.05</f>
        <v>6.4632127594262556</v>
      </c>
      <c r="K22" s="62">
        <f>IFERROR(IF(C22="Yes", (E22/J22+F22)*H22,  G22*H22), 0)</f>
        <v>746.24816132456522</v>
      </c>
      <c r="L22" s="63"/>
      <c r="M22" s="131"/>
      <c r="N22" s="178"/>
      <c r="O22" s="178"/>
      <c r="P22" s="178"/>
      <c r="Q22" s="178"/>
      <c r="R22" s="178"/>
      <c r="S22" s="178"/>
      <c r="T22" s="179"/>
      <c r="U22" s="179"/>
      <c r="V22" s="179"/>
      <c r="W22" s="179"/>
      <c r="X22" s="127"/>
      <c r="Y22" s="127"/>
      <c r="Z22" s="127"/>
      <c r="AA22" s="127"/>
      <c r="AB22" s="127"/>
      <c r="AC22" s="127"/>
      <c r="AD22" s="127"/>
      <c r="AE22" s="127"/>
      <c r="AF22" s="127"/>
      <c r="AG22" s="127"/>
      <c r="AH22" s="127"/>
    </row>
    <row r="23" spans="2:34" ht="28" customHeight="1">
      <c r="B23" s="56" t="s">
        <v>101</v>
      </c>
      <c r="C23" s="57" t="s">
        <v>57</v>
      </c>
      <c r="D23" s="58"/>
      <c r="E23" s="59"/>
      <c r="F23" s="59"/>
      <c r="G23" s="59">
        <v>12</v>
      </c>
      <c r="H23" s="60">
        <v>5</v>
      </c>
      <c r="I23" s="61" t="s">
        <v>82</v>
      </c>
      <c r="J23" s="44">
        <f t="shared" si="0"/>
        <v>0</v>
      </c>
      <c r="K23" s="62">
        <f t="shared" ref="K23:K29" si="1">IFERROR(IF(C23="Yes", (E23/J23+F23)*H23,  G23*H23), 0)</f>
        <v>60</v>
      </c>
      <c r="L23" s="63"/>
      <c r="M23" s="131"/>
      <c r="N23" s="178"/>
      <c r="O23" s="178"/>
      <c r="P23" s="178"/>
      <c r="Q23" s="178"/>
      <c r="R23" s="178"/>
      <c r="S23" s="178"/>
      <c r="T23" s="179"/>
      <c r="U23" s="179"/>
      <c r="V23" s="179"/>
      <c r="W23" s="179"/>
      <c r="X23" s="127"/>
      <c r="Y23" s="127"/>
      <c r="Z23" s="127"/>
      <c r="AA23" s="127"/>
      <c r="AB23" s="127"/>
      <c r="AC23" s="127"/>
      <c r="AD23" s="127"/>
      <c r="AE23" s="127"/>
      <c r="AF23" s="127"/>
      <c r="AG23" s="127"/>
      <c r="AH23" s="127"/>
    </row>
    <row r="24" spans="2:34" ht="28" customHeight="1">
      <c r="B24" s="56" t="s">
        <v>102</v>
      </c>
      <c r="C24" s="57" t="s">
        <v>57</v>
      </c>
      <c r="D24" s="58"/>
      <c r="E24" s="59"/>
      <c r="F24" s="59"/>
      <c r="G24" s="59">
        <v>0.05</v>
      </c>
      <c r="H24" s="60">
        <v>1500</v>
      </c>
      <c r="I24" s="61" t="s">
        <v>82</v>
      </c>
      <c r="J24" s="44">
        <f t="shared" si="0"/>
        <v>0</v>
      </c>
      <c r="K24" s="62">
        <f t="shared" si="1"/>
        <v>75</v>
      </c>
      <c r="L24" s="63"/>
      <c r="M24" s="131"/>
      <c r="N24" s="178"/>
      <c r="O24" s="178"/>
      <c r="P24" s="178"/>
      <c r="Q24" s="178"/>
      <c r="R24" s="178"/>
      <c r="S24" s="178"/>
      <c r="T24" s="179"/>
      <c r="U24" s="179"/>
      <c r="V24" s="179"/>
      <c r="W24" s="179"/>
      <c r="X24" s="127"/>
      <c r="Y24" s="127"/>
      <c r="Z24" s="127"/>
      <c r="AA24" s="127"/>
      <c r="AB24" s="127"/>
      <c r="AC24" s="127"/>
      <c r="AD24" s="127"/>
      <c r="AE24" s="127"/>
      <c r="AF24" s="127"/>
      <c r="AG24" s="127"/>
      <c r="AH24" s="127"/>
    </row>
    <row r="25" spans="2:34" ht="14.5">
      <c r="B25" s="56"/>
      <c r="C25" s="57"/>
      <c r="D25" s="58"/>
      <c r="E25" s="59"/>
      <c r="F25" s="59"/>
      <c r="G25" s="59"/>
      <c r="H25" s="43"/>
      <c r="I25" s="61"/>
      <c r="J25" s="44">
        <f t="shared" si="0"/>
        <v>0</v>
      </c>
      <c r="K25" s="62">
        <f t="shared" si="1"/>
        <v>0</v>
      </c>
      <c r="L25" s="63"/>
      <c r="M25" s="131"/>
      <c r="N25" s="178"/>
      <c r="O25" s="178"/>
      <c r="P25" s="178"/>
      <c r="Q25" s="178"/>
      <c r="R25" s="178"/>
      <c r="S25" s="178"/>
      <c r="T25" s="179"/>
      <c r="U25" s="179"/>
      <c r="V25" s="179"/>
      <c r="W25" s="179"/>
      <c r="X25" s="127"/>
      <c r="Y25" s="127"/>
      <c r="Z25" s="127"/>
      <c r="AA25" s="127"/>
      <c r="AB25" s="127"/>
      <c r="AC25" s="127"/>
      <c r="AD25" s="127"/>
      <c r="AE25" s="127"/>
      <c r="AF25" s="127"/>
      <c r="AG25" s="127"/>
      <c r="AH25" s="127"/>
    </row>
    <row r="26" spans="2:34" ht="14.5">
      <c r="B26" s="56"/>
      <c r="C26" s="57"/>
      <c r="D26" s="58"/>
      <c r="E26" s="59"/>
      <c r="F26" s="59"/>
      <c r="G26" s="59"/>
      <c r="H26" s="64"/>
      <c r="I26" s="61"/>
      <c r="J26" s="44">
        <f t="shared" si="0"/>
        <v>0</v>
      </c>
      <c r="K26" s="62">
        <f t="shared" si="1"/>
        <v>0</v>
      </c>
      <c r="L26" s="63"/>
      <c r="M26" s="131"/>
      <c r="N26" s="178"/>
      <c r="O26" s="178"/>
      <c r="P26" s="178"/>
      <c r="Q26" s="178"/>
      <c r="R26" s="178"/>
      <c r="S26" s="178"/>
      <c r="T26" s="179"/>
      <c r="U26" s="179"/>
      <c r="V26" s="179"/>
      <c r="W26" s="179"/>
      <c r="X26" s="127"/>
      <c r="Y26" s="127"/>
      <c r="Z26" s="127"/>
      <c r="AA26" s="127"/>
      <c r="AB26" s="127"/>
      <c r="AC26" s="127"/>
      <c r="AD26" s="127"/>
      <c r="AE26" s="127"/>
      <c r="AF26" s="127"/>
      <c r="AG26" s="127"/>
      <c r="AH26" s="127"/>
    </row>
    <row r="27" spans="2:34" ht="14.5">
      <c r="B27" s="65"/>
      <c r="C27" s="57"/>
      <c r="D27" s="58"/>
      <c r="E27" s="59"/>
      <c r="F27" s="59"/>
      <c r="G27" s="65"/>
      <c r="H27" s="60"/>
      <c r="I27" s="59"/>
      <c r="J27" s="44">
        <f t="shared" si="0"/>
        <v>0</v>
      </c>
      <c r="K27" s="62">
        <f t="shared" si="1"/>
        <v>0</v>
      </c>
      <c r="L27" s="63"/>
      <c r="M27" s="131"/>
      <c r="N27" s="178"/>
      <c r="O27" s="178"/>
      <c r="P27" s="178"/>
      <c r="Q27" s="178"/>
      <c r="R27" s="178"/>
      <c r="S27" s="178"/>
      <c r="T27" s="179"/>
      <c r="U27" s="179"/>
      <c r="V27" s="179"/>
      <c r="W27" s="179"/>
      <c r="X27" s="127"/>
      <c r="Y27" s="127"/>
      <c r="Z27" s="127"/>
      <c r="AA27" s="127"/>
      <c r="AB27" s="127"/>
      <c r="AC27" s="127"/>
      <c r="AD27" s="127"/>
      <c r="AE27" s="127"/>
      <c r="AF27" s="127"/>
      <c r="AG27" s="127"/>
      <c r="AH27" s="127"/>
    </row>
    <row r="28" spans="2:34" ht="14.5">
      <c r="B28" s="65"/>
      <c r="C28" s="57"/>
      <c r="D28" s="58"/>
      <c r="E28" s="59"/>
      <c r="F28" s="59"/>
      <c r="G28" s="65"/>
      <c r="H28" s="60"/>
      <c r="I28" s="60"/>
      <c r="J28" s="44">
        <f t="shared" si="0"/>
        <v>0</v>
      </c>
      <c r="K28" s="62">
        <f t="shared" si="1"/>
        <v>0</v>
      </c>
      <c r="L28" s="63"/>
      <c r="M28" s="131"/>
      <c r="N28" s="178"/>
      <c r="O28" s="178"/>
      <c r="P28" s="178"/>
      <c r="Q28" s="178"/>
      <c r="R28" s="178"/>
      <c r="S28" s="178"/>
      <c r="T28" s="179"/>
      <c r="U28" s="179"/>
      <c r="V28" s="179"/>
      <c r="W28" s="179"/>
      <c r="X28" s="127"/>
      <c r="Y28" s="127"/>
      <c r="Z28" s="127"/>
      <c r="AA28" s="127"/>
      <c r="AB28" s="127"/>
      <c r="AC28" s="127"/>
      <c r="AD28" s="127"/>
      <c r="AE28" s="127"/>
      <c r="AF28" s="127"/>
      <c r="AG28" s="127"/>
      <c r="AH28" s="127"/>
    </row>
    <row r="29" spans="2:34" ht="14.5">
      <c r="B29" s="65"/>
      <c r="C29" s="57"/>
      <c r="D29" s="58"/>
      <c r="E29" s="59"/>
      <c r="F29" s="59"/>
      <c r="G29" s="65"/>
      <c r="H29" s="60"/>
      <c r="I29" s="60"/>
      <c r="J29" s="44">
        <f t="shared" si="0"/>
        <v>0</v>
      </c>
      <c r="K29" s="62">
        <f t="shared" si="1"/>
        <v>0</v>
      </c>
      <c r="L29" s="63"/>
      <c r="M29" s="131"/>
      <c r="N29" s="178"/>
      <c r="O29" s="178"/>
      <c r="P29" s="178"/>
      <c r="Q29" s="178"/>
      <c r="R29" s="178"/>
      <c r="S29" s="178"/>
      <c r="T29" s="179"/>
      <c r="U29" s="179"/>
      <c r="V29" s="179"/>
      <c r="W29" s="179"/>
      <c r="X29" s="127"/>
      <c r="Y29" s="127"/>
      <c r="Z29" s="127"/>
      <c r="AA29" s="127"/>
      <c r="AB29" s="127"/>
      <c r="AC29" s="127"/>
      <c r="AD29" s="127"/>
      <c r="AE29" s="127"/>
      <c r="AF29" s="127"/>
      <c r="AG29" s="127"/>
      <c r="AH29" s="127"/>
    </row>
    <row r="30" spans="2:34" ht="14.5">
      <c r="B30" s="66" t="s">
        <v>59</v>
      </c>
      <c r="C30" s="66"/>
      <c r="D30" s="66"/>
      <c r="E30" s="66"/>
      <c r="F30" s="66"/>
      <c r="G30" s="66"/>
      <c r="H30" s="66"/>
      <c r="I30" s="66" t="s">
        <v>15</v>
      </c>
      <c r="J30" s="44" t="s">
        <v>15</v>
      </c>
      <c r="K30" s="62">
        <f>SUM(K21:K29)</f>
        <v>3958.299702111276</v>
      </c>
      <c r="L30" s="67" t="s">
        <v>15</v>
      </c>
      <c r="M30" s="156" t="s">
        <v>15</v>
      </c>
      <c r="N30" s="156" t="s">
        <v>15</v>
      </c>
      <c r="O30" s="156" t="s">
        <v>15</v>
      </c>
      <c r="P30" s="156" t="s">
        <v>15</v>
      </c>
      <c r="Q30" s="156" t="s">
        <v>15</v>
      </c>
      <c r="R30" s="156" t="s">
        <v>15</v>
      </c>
      <c r="S30" s="156" t="s">
        <v>15</v>
      </c>
      <c r="T30" s="156" t="s">
        <v>15</v>
      </c>
      <c r="U30" s="156" t="s">
        <v>15</v>
      </c>
      <c r="V30" s="156" t="s">
        <v>15</v>
      </c>
      <c r="W30" s="156" t="s">
        <v>15</v>
      </c>
      <c r="X30" s="196">
        <f t="shared" ref="X30:AH30" si="2">SUM(X21:X29)</f>
        <v>0</v>
      </c>
      <c r="Y30" s="196">
        <f t="shared" si="2"/>
        <v>0</v>
      </c>
      <c r="Z30" s="196">
        <f t="shared" si="2"/>
        <v>0</v>
      </c>
      <c r="AA30" s="196">
        <f t="shared" si="2"/>
        <v>0</v>
      </c>
      <c r="AB30" s="196">
        <f t="shared" si="2"/>
        <v>0</v>
      </c>
      <c r="AC30" s="196">
        <f t="shared" si="2"/>
        <v>0</v>
      </c>
      <c r="AD30" s="196">
        <f t="shared" si="2"/>
        <v>0</v>
      </c>
      <c r="AE30" s="196">
        <f t="shared" si="2"/>
        <v>0</v>
      </c>
      <c r="AF30" s="196">
        <f t="shared" si="2"/>
        <v>0</v>
      </c>
      <c r="AG30" s="196">
        <f t="shared" si="2"/>
        <v>0</v>
      </c>
      <c r="AH30" s="196">
        <f t="shared" si="2"/>
        <v>0</v>
      </c>
    </row>
    <row r="31" spans="2:34" ht="14">
      <c r="B31" s="168"/>
      <c r="C31" s="168"/>
      <c r="D31" s="168"/>
      <c r="E31" s="168"/>
      <c r="F31" s="168"/>
      <c r="G31" s="168"/>
      <c r="H31" s="168"/>
      <c r="I31" s="168"/>
      <c r="J31" s="168"/>
      <c r="K31" s="168"/>
      <c r="L31" s="168"/>
      <c r="M31" s="168"/>
      <c r="N31" s="168"/>
      <c r="O31" s="168"/>
      <c r="P31" s="168"/>
      <c r="Q31" s="68"/>
      <c r="R31" s="12"/>
      <c r="S31" s="69"/>
      <c r="T31" s="69"/>
      <c r="U31" s="69"/>
      <c r="V31" s="69"/>
      <c r="W31" s="69"/>
      <c r="X31" s="69"/>
    </row>
    <row r="32" spans="2:34" ht="18.5">
      <c r="B32" s="312" t="s">
        <v>103</v>
      </c>
      <c r="C32" s="312"/>
      <c r="D32" s="312"/>
      <c r="E32" s="312"/>
      <c r="F32" s="312"/>
      <c r="G32" s="312"/>
      <c r="H32" s="312"/>
      <c r="I32" s="312"/>
      <c r="J32" s="312"/>
      <c r="K32" s="312"/>
      <c r="L32" s="34"/>
      <c r="M32" s="34"/>
      <c r="N32" s="34"/>
      <c r="O32" s="34"/>
      <c r="P32" s="34"/>
      <c r="Q32" s="34"/>
      <c r="S32" s="69"/>
      <c r="T32" s="69"/>
      <c r="U32" s="69"/>
      <c r="V32" s="69"/>
      <c r="W32" s="69"/>
      <c r="X32" s="69"/>
    </row>
    <row r="33" spans="2:34" ht="18.5">
      <c r="B33" s="313" t="s">
        <v>104</v>
      </c>
      <c r="C33" s="313"/>
      <c r="D33" s="313"/>
      <c r="E33" s="313"/>
      <c r="F33" s="313"/>
      <c r="G33" s="313"/>
      <c r="H33" s="313"/>
      <c r="I33" s="313"/>
      <c r="J33" s="313"/>
      <c r="K33" s="313"/>
      <c r="L33" s="313"/>
      <c r="M33" s="313"/>
      <c r="N33" s="313"/>
      <c r="O33" s="313"/>
      <c r="P33" s="313"/>
      <c r="Q33" s="313"/>
      <c r="R33" s="313"/>
      <c r="S33" s="69"/>
      <c r="T33" s="69"/>
      <c r="U33" s="69"/>
      <c r="V33" s="69"/>
      <c r="W33" s="69"/>
    </row>
    <row r="34" spans="2:34" ht="47.15" customHeight="1">
      <c r="B34" s="314" t="s">
        <v>105</v>
      </c>
      <c r="C34" s="316" t="s">
        <v>91</v>
      </c>
      <c r="D34" s="319" t="s">
        <v>183</v>
      </c>
      <c r="E34" s="320"/>
      <c r="F34" s="320"/>
      <c r="G34" s="321"/>
      <c r="H34" s="314" t="s">
        <v>71</v>
      </c>
      <c r="I34" s="310" t="s">
        <v>92</v>
      </c>
      <c r="J34" s="310" t="s">
        <v>93</v>
      </c>
      <c r="K34" s="328" t="s">
        <v>106</v>
      </c>
      <c r="L34" s="310" t="s">
        <v>76</v>
      </c>
      <c r="M34" s="324" t="s">
        <v>94</v>
      </c>
      <c r="N34" s="325"/>
      <c r="O34" s="325"/>
      <c r="P34" s="325"/>
      <c r="Q34" s="325"/>
      <c r="R34" s="325"/>
      <c r="S34" s="325"/>
      <c r="T34" s="325"/>
      <c r="U34" s="325"/>
      <c r="V34" s="325"/>
      <c r="W34" s="325"/>
      <c r="X34" s="300" t="s">
        <v>95</v>
      </c>
      <c r="Y34" s="301"/>
      <c r="Z34" s="301"/>
      <c r="AA34" s="301"/>
      <c r="AB34" s="301"/>
      <c r="AC34" s="301"/>
      <c r="AD34" s="301"/>
      <c r="AE34" s="301"/>
      <c r="AF34" s="301"/>
      <c r="AG34" s="301"/>
      <c r="AH34" s="301"/>
    </row>
    <row r="35" spans="2:34" ht="56.15" customHeight="1">
      <c r="B35" s="314"/>
      <c r="C35" s="317"/>
      <c r="D35" s="330" t="s">
        <v>204</v>
      </c>
      <c r="E35" s="330" t="s">
        <v>96</v>
      </c>
      <c r="F35" s="330" t="s">
        <v>107</v>
      </c>
      <c r="G35" s="316" t="s">
        <v>108</v>
      </c>
      <c r="H35" s="314"/>
      <c r="I35" s="310"/>
      <c r="J35" s="310"/>
      <c r="K35" s="328"/>
      <c r="L35" s="310"/>
      <c r="M35" s="326"/>
      <c r="N35" s="327"/>
      <c r="O35" s="327"/>
      <c r="P35" s="327"/>
      <c r="Q35" s="327"/>
      <c r="R35" s="327"/>
      <c r="S35" s="327"/>
      <c r="T35" s="327"/>
      <c r="U35" s="327"/>
      <c r="V35" s="327"/>
      <c r="W35" s="327"/>
      <c r="X35" s="302"/>
      <c r="Y35" s="303"/>
      <c r="Z35" s="303"/>
      <c r="AA35" s="303"/>
      <c r="AB35" s="303"/>
      <c r="AC35" s="303"/>
      <c r="AD35" s="303"/>
      <c r="AE35" s="303"/>
      <c r="AF35" s="303"/>
      <c r="AG35" s="303"/>
      <c r="AH35" s="303"/>
    </row>
    <row r="36" spans="2:34" ht="35.5" customHeight="1">
      <c r="B36" s="315"/>
      <c r="C36" s="318"/>
      <c r="D36" s="331"/>
      <c r="E36" s="331"/>
      <c r="F36" s="331"/>
      <c r="G36" s="318"/>
      <c r="H36" s="315"/>
      <c r="I36" s="310"/>
      <c r="J36" s="310"/>
      <c r="K36" s="329"/>
      <c r="L36" s="310"/>
      <c r="M36" s="41" t="s">
        <v>23</v>
      </c>
      <c r="N36" s="41" t="s">
        <v>25</v>
      </c>
      <c r="O36" s="41" t="s">
        <v>32</v>
      </c>
      <c r="P36" s="41" t="s">
        <v>33</v>
      </c>
      <c r="Q36" s="41" t="s">
        <v>26</v>
      </c>
      <c r="R36" s="41" t="s">
        <v>27</v>
      </c>
      <c r="S36" s="41" t="s">
        <v>28</v>
      </c>
      <c r="T36" s="41" t="s">
        <v>29</v>
      </c>
      <c r="U36" s="41" t="s">
        <v>30</v>
      </c>
      <c r="V36" s="41" t="s">
        <v>31</v>
      </c>
      <c r="W36" s="42" t="s">
        <v>34</v>
      </c>
      <c r="X36" s="171" t="s">
        <v>23</v>
      </c>
      <c r="Y36" s="171" t="s">
        <v>25</v>
      </c>
      <c r="Z36" s="171" t="s">
        <v>32</v>
      </c>
      <c r="AA36" s="171" t="s">
        <v>33</v>
      </c>
      <c r="AB36" s="171" t="s">
        <v>26</v>
      </c>
      <c r="AC36" s="171" t="s">
        <v>27</v>
      </c>
      <c r="AD36" s="171" t="s">
        <v>28</v>
      </c>
      <c r="AE36" s="171" t="s">
        <v>29</v>
      </c>
      <c r="AF36" s="171" t="s">
        <v>30</v>
      </c>
      <c r="AG36" s="171" t="s">
        <v>31</v>
      </c>
      <c r="AH36" s="171" t="s">
        <v>34</v>
      </c>
    </row>
    <row r="37" spans="2:34" ht="14.5">
      <c r="B37" s="56" t="s">
        <v>109</v>
      </c>
      <c r="C37" s="70" t="s">
        <v>24</v>
      </c>
      <c r="D37" s="58">
        <v>10</v>
      </c>
      <c r="E37" s="59">
        <v>150</v>
      </c>
      <c r="F37" s="59"/>
      <c r="G37" s="59">
        <v>0</v>
      </c>
      <c r="H37" s="60">
        <v>3</v>
      </c>
      <c r="I37" s="61"/>
      <c r="J37" s="44">
        <f>(1-(1/((1+0.05)^D37)))/0.05</f>
        <v>7.7217349291848132</v>
      </c>
      <c r="K37" s="62">
        <f>IFERROR(IF(C37="Yes", (E37/J37+F37)*H37,  G37*H37), 0)</f>
        <v>58.277058734455508</v>
      </c>
      <c r="L37" s="45"/>
      <c r="M37" s="131"/>
      <c r="N37" s="178"/>
      <c r="O37" s="178"/>
      <c r="P37" s="178"/>
      <c r="Q37" s="178"/>
      <c r="R37" s="178"/>
      <c r="S37" s="178"/>
      <c r="T37" s="179"/>
      <c r="U37" s="179"/>
      <c r="V37" s="179"/>
      <c r="W37" s="179"/>
      <c r="X37" s="127"/>
      <c r="Y37" s="127"/>
      <c r="Z37" s="127"/>
      <c r="AA37" s="127"/>
      <c r="AB37" s="127"/>
      <c r="AC37" s="127"/>
      <c r="AD37" s="127"/>
      <c r="AE37" s="127"/>
      <c r="AF37" s="127"/>
      <c r="AG37" s="127"/>
      <c r="AH37" s="127"/>
    </row>
    <row r="38" spans="2:34" ht="14.5">
      <c r="B38" s="56" t="s">
        <v>110</v>
      </c>
      <c r="C38" s="70" t="s">
        <v>24</v>
      </c>
      <c r="D38" s="58">
        <v>15</v>
      </c>
      <c r="E38" s="59">
        <v>1400</v>
      </c>
      <c r="F38" s="59">
        <v>12</v>
      </c>
      <c r="G38" s="59">
        <v>0</v>
      </c>
      <c r="H38" s="60">
        <v>4</v>
      </c>
      <c r="I38" s="169"/>
      <c r="J38" s="44">
        <f>(1-(1/((1+0.05)^D38)))/0.05</f>
        <v>10.379658038180594</v>
      </c>
      <c r="K38" s="62">
        <f t="shared" ref="K38:K46" si="3">IFERROR(IF(C38="Yes", (E38/J38+F38)*H38,  G38*H38), 0)</f>
        <v>587.51681061176851</v>
      </c>
      <c r="L38" s="45"/>
      <c r="M38" s="131"/>
      <c r="N38" s="178"/>
      <c r="O38" s="178"/>
      <c r="P38" s="178"/>
      <c r="Q38" s="178"/>
      <c r="R38" s="178"/>
      <c r="S38" s="178"/>
      <c r="T38" s="179"/>
      <c r="U38" s="179"/>
      <c r="V38" s="179"/>
      <c r="W38" s="179"/>
      <c r="X38" s="127"/>
      <c r="Y38" s="127"/>
      <c r="Z38" s="127"/>
      <c r="AA38" s="127"/>
      <c r="AB38" s="127"/>
      <c r="AC38" s="127"/>
      <c r="AD38" s="127"/>
      <c r="AE38" s="127"/>
      <c r="AF38" s="127"/>
      <c r="AG38" s="127"/>
      <c r="AH38" s="127"/>
    </row>
    <row r="39" spans="2:34" ht="14.5">
      <c r="B39" s="56" t="s">
        <v>111</v>
      </c>
      <c r="C39" s="70" t="s">
        <v>57</v>
      </c>
      <c r="D39" s="58"/>
      <c r="E39" s="59"/>
      <c r="F39" s="59"/>
      <c r="G39" s="59">
        <v>1500</v>
      </c>
      <c r="H39" s="60">
        <v>1</v>
      </c>
      <c r="I39" s="61" t="s">
        <v>78</v>
      </c>
      <c r="J39" s="44">
        <f t="shared" ref="J39:J47" si="4">(1-(1/((1+0.05)^D39)))/0.05</f>
        <v>0</v>
      </c>
      <c r="K39" s="62">
        <f t="shared" si="3"/>
        <v>1500</v>
      </c>
      <c r="L39" s="45"/>
      <c r="M39" s="131"/>
      <c r="N39" s="178"/>
      <c r="O39" s="178"/>
      <c r="P39" s="178"/>
      <c r="Q39" s="178"/>
      <c r="R39" s="178"/>
      <c r="S39" s="178"/>
      <c r="T39" s="179"/>
      <c r="U39" s="179"/>
      <c r="V39" s="179"/>
      <c r="W39" s="179"/>
      <c r="X39" s="127"/>
      <c r="Y39" s="127"/>
      <c r="Z39" s="127"/>
      <c r="AA39" s="127"/>
      <c r="AB39" s="127"/>
      <c r="AC39" s="127"/>
      <c r="AD39" s="127"/>
      <c r="AE39" s="127"/>
      <c r="AF39" s="127"/>
      <c r="AG39" s="127"/>
      <c r="AH39" s="127"/>
    </row>
    <row r="40" spans="2:34" ht="14.5">
      <c r="B40" s="56" t="s">
        <v>112</v>
      </c>
      <c r="C40" s="70" t="s">
        <v>57</v>
      </c>
      <c r="D40" s="58"/>
      <c r="E40" s="59"/>
      <c r="F40" s="59"/>
      <c r="G40" s="59">
        <v>0</v>
      </c>
      <c r="H40" s="60"/>
      <c r="I40" s="64"/>
      <c r="J40" s="44">
        <f t="shared" si="4"/>
        <v>0</v>
      </c>
      <c r="K40" s="62">
        <f t="shared" si="3"/>
        <v>0</v>
      </c>
      <c r="L40" s="45"/>
      <c r="M40" s="131"/>
      <c r="N40" s="178"/>
      <c r="O40" s="178"/>
      <c r="P40" s="178"/>
      <c r="Q40" s="178"/>
      <c r="R40" s="178"/>
      <c r="S40" s="178"/>
      <c r="T40" s="179"/>
      <c r="U40" s="179"/>
      <c r="V40" s="179"/>
      <c r="W40" s="179"/>
      <c r="X40" s="127"/>
      <c r="Y40" s="127"/>
      <c r="Z40" s="127"/>
      <c r="AA40" s="127"/>
      <c r="AB40" s="127"/>
      <c r="AC40" s="127"/>
      <c r="AD40" s="127"/>
      <c r="AE40" s="127"/>
      <c r="AF40" s="127"/>
      <c r="AG40" s="127"/>
      <c r="AH40" s="127"/>
    </row>
    <row r="41" spans="2:34" ht="14.5">
      <c r="B41" s="56" t="s">
        <v>113</v>
      </c>
      <c r="C41" s="70" t="s">
        <v>57</v>
      </c>
      <c r="D41" s="58"/>
      <c r="E41" s="59"/>
      <c r="F41" s="59"/>
      <c r="G41" s="59">
        <v>0</v>
      </c>
      <c r="H41" s="60"/>
      <c r="I41" s="60"/>
      <c r="J41" s="44">
        <f t="shared" si="4"/>
        <v>0</v>
      </c>
      <c r="K41" s="62">
        <f t="shared" si="3"/>
        <v>0</v>
      </c>
      <c r="L41" s="45"/>
      <c r="M41" s="131"/>
      <c r="N41" s="178"/>
      <c r="O41" s="178"/>
      <c r="P41" s="178"/>
      <c r="Q41" s="178"/>
      <c r="R41" s="178"/>
      <c r="S41" s="178"/>
      <c r="T41" s="179"/>
      <c r="U41" s="179"/>
      <c r="V41" s="179"/>
      <c r="W41" s="179"/>
      <c r="X41" s="127"/>
      <c r="Y41" s="127"/>
      <c r="Z41" s="127"/>
      <c r="AA41" s="127"/>
      <c r="AB41" s="127"/>
      <c r="AC41" s="127"/>
      <c r="AD41" s="127"/>
      <c r="AE41" s="127"/>
      <c r="AF41" s="127"/>
      <c r="AG41" s="127"/>
      <c r="AH41" s="127"/>
    </row>
    <row r="42" spans="2:34" ht="14.5">
      <c r="B42" s="56" t="s">
        <v>114</v>
      </c>
      <c r="C42" s="70" t="s">
        <v>24</v>
      </c>
      <c r="D42" s="58"/>
      <c r="E42" s="59"/>
      <c r="F42" s="59"/>
      <c r="G42" s="59">
        <v>75</v>
      </c>
      <c r="H42" s="60">
        <v>15</v>
      </c>
      <c r="I42" s="60" t="s">
        <v>82</v>
      </c>
      <c r="J42" s="44">
        <f t="shared" si="4"/>
        <v>0</v>
      </c>
      <c r="K42" s="62">
        <f t="shared" si="3"/>
        <v>0</v>
      </c>
      <c r="L42" s="45"/>
      <c r="M42" s="131"/>
      <c r="N42" s="178"/>
      <c r="O42" s="178"/>
      <c r="P42" s="178"/>
      <c r="Q42" s="178"/>
      <c r="R42" s="178"/>
      <c r="S42" s="178"/>
      <c r="T42" s="179"/>
      <c r="U42" s="179"/>
      <c r="V42" s="179"/>
      <c r="W42" s="179"/>
      <c r="X42" s="127"/>
      <c r="Y42" s="127"/>
      <c r="Z42" s="127"/>
      <c r="AA42" s="127"/>
      <c r="AB42" s="127"/>
      <c r="AC42" s="127"/>
      <c r="AD42" s="127"/>
      <c r="AE42" s="127"/>
      <c r="AF42" s="127"/>
      <c r="AG42" s="127"/>
      <c r="AH42" s="127"/>
    </row>
    <row r="43" spans="2:34" ht="14.5">
      <c r="B43" s="56" t="s">
        <v>115</v>
      </c>
      <c r="C43" s="70" t="s">
        <v>57</v>
      </c>
      <c r="D43" s="58"/>
      <c r="E43" s="59"/>
      <c r="F43" s="59"/>
      <c r="G43" s="71">
        <v>30</v>
      </c>
      <c r="H43" s="60">
        <v>3</v>
      </c>
      <c r="I43" s="43" t="s">
        <v>116</v>
      </c>
      <c r="J43" s="44">
        <f t="shared" si="4"/>
        <v>0</v>
      </c>
      <c r="K43" s="62">
        <f t="shared" si="3"/>
        <v>90</v>
      </c>
      <c r="L43" s="45"/>
      <c r="M43" s="131"/>
      <c r="N43" s="178"/>
      <c r="O43" s="178"/>
      <c r="P43" s="178"/>
      <c r="Q43" s="178"/>
      <c r="R43" s="178"/>
      <c r="S43" s="178"/>
      <c r="T43" s="179"/>
      <c r="U43" s="179"/>
      <c r="V43" s="179"/>
      <c r="W43" s="179"/>
      <c r="X43" s="127"/>
      <c r="Y43" s="127"/>
      <c r="Z43" s="127"/>
      <c r="AA43" s="127"/>
      <c r="AB43" s="127"/>
      <c r="AC43" s="127"/>
      <c r="AD43" s="127"/>
      <c r="AE43" s="127"/>
      <c r="AF43" s="127"/>
      <c r="AG43" s="127"/>
      <c r="AH43" s="127"/>
    </row>
    <row r="44" spans="2:34" ht="14.5">
      <c r="B44" s="56"/>
      <c r="C44" s="70"/>
      <c r="D44" s="58"/>
      <c r="E44" s="59"/>
      <c r="F44" s="59"/>
      <c r="G44" s="71"/>
      <c r="H44" s="60"/>
      <c r="I44" s="72"/>
      <c r="J44" s="44">
        <f t="shared" si="4"/>
        <v>0</v>
      </c>
      <c r="K44" s="62">
        <f t="shared" si="3"/>
        <v>0</v>
      </c>
      <c r="L44" s="45"/>
      <c r="M44" s="131"/>
      <c r="N44" s="178"/>
      <c r="O44" s="178"/>
      <c r="P44" s="178"/>
      <c r="Q44" s="178"/>
      <c r="R44" s="178"/>
      <c r="S44" s="178"/>
      <c r="T44" s="179"/>
      <c r="U44" s="179"/>
      <c r="V44" s="179"/>
      <c r="W44" s="179"/>
      <c r="X44" s="127"/>
      <c r="Y44" s="127"/>
      <c r="Z44" s="127"/>
      <c r="AA44" s="127"/>
      <c r="AB44" s="127"/>
      <c r="AC44" s="127"/>
      <c r="AD44" s="127"/>
      <c r="AE44" s="127"/>
      <c r="AF44" s="127"/>
      <c r="AG44" s="127"/>
      <c r="AH44" s="127"/>
    </row>
    <row r="45" spans="2:34" ht="14.5">
      <c r="B45" s="65"/>
      <c r="C45" s="70"/>
      <c r="D45" s="58"/>
      <c r="E45" s="59"/>
      <c r="F45" s="59"/>
      <c r="G45" s="71"/>
      <c r="H45" s="60"/>
      <c r="I45" s="60"/>
      <c r="J45" s="44">
        <f t="shared" si="4"/>
        <v>0</v>
      </c>
      <c r="K45" s="62">
        <f t="shared" si="3"/>
        <v>0</v>
      </c>
      <c r="L45" s="45"/>
      <c r="M45" s="131"/>
      <c r="N45" s="178"/>
      <c r="O45" s="178"/>
      <c r="P45" s="178"/>
      <c r="Q45" s="178"/>
      <c r="R45" s="178"/>
      <c r="S45" s="178"/>
      <c r="T45" s="179"/>
      <c r="U45" s="179"/>
      <c r="V45" s="179"/>
      <c r="W45" s="179"/>
      <c r="X45" s="127"/>
      <c r="Y45" s="127"/>
      <c r="Z45" s="127"/>
      <c r="AA45" s="127"/>
      <c r="AB45" s="127"/>
      <c r="AC45" s="127"/>
      <c r="AD45" s="127"/>
      <c r="AE45" s="127"/>
      <c r="AF45" s="127"/>
      <c r="AG45" s="127"/>
      <c r="AH45" s="127"/>
    </row>
    <row r="46" spans="2:34" ht="14.5">
      <c r="B46" s="65"/>
      <c r="C46" s="70"/>
      <c r="D46" s="58"/>
      <c r="E46" s="59"/>
      <c r="F46" s="59"/>
      <c r="G46" s="59"/>
      <c r="H46" s="60"/>
      <c r="I46" s="60"/>
      <c r="J46" s="44">
        <f t="shared" si="4"/>
        <v>0</v>
      </c>
      <c r="K46" s="62">
        <f t="shared" si="3"/>
        <v>0</v>
      </c>
      <c r="L46" s="45"/>
      <c r="M46" s="131"/>
      <c r="N46" s="178"/>
      <c r="O46" s="178"/>
      <c r="P46" s="178"/>
      <c r="Q46" s="178"/>
      <c r="R46" s="178"/>
      <c r="S46" s="178"/>
      <c r="T46" s="179"/>
      <c r="U46" s="179"/>
      <c r="V46" s="179"/>
      <c r="W46" s="179"/>
      <c r="X46" s="127"/>
      <c r="Y46" s="127"/>
      <c r="Z46" s="127"/>
      <c r="AA46" s="127"/>
      <c r="AB46" s="127"/>
      <c r="AC46" s="127"/>
      <c r="AD46" s="127"/>
      <c r="AE46" s="127"/>
      <c r="AF46" s="127"/>
      <c r="AG46" s="127"/>
      <c r="AH46" s="127"/>
    </row>
    <row r="47" spans="2:34" ht="14.5">
      <c r="B47" s="65"/>
      <c r="C47" s="70"/>
      <c r="D47" s="58"/>
      <c r="E47" s="59"/>
      <c r="F47" s="59"/>
      <c r="G47" s="59"/>
      <c r="H47" s="60"/>
      <c r="I47" s="60"/>
      <c r="J47" s="44">
        <f t="shared" si="4"/>
        <v>0</v>
      </c>
      <c r="K47" s="62">
        <f>IFERROR(IF(C47="Yes", (E47/J47+F47)*H47,  G47*H47), 0)</f>
        <v>0</v>
      </c>
      <c r="L47" s="45"/>
      <c r="M47" s="131"/>
      <c r="N47" s="178"/>
      <c r="O47" s="178"/>
      <c r="P47" s="178"/>
      <c r="Q47" s="178"/>
      <c r="R47" s="178"/>
      <c r="S47" s="178"/>
      <c r="T47" s="179"/>
      <c r="U47" s="179"/>
      <c r="V47" s="179"/>
      <c r="W47" s="179"/>
      <c r="X47" s="127"/>
      <c r="Y47" s="127"/>
      <c r="Z47" s="127"/>
      <c r="AA47" s="127"/>
      <c r="AB47" s="127"/>
      <c r="AC47" s="127"/>
      <c r="AD47" s="127"/>
      <c r="AE47" s="127"/>
      <c r="AF47" s="127"/>
      <c r="AG47" s="127"/>
      <c r="AH47" s="127"/>
    </row>
    <row r="48" spans="2:34" ht="14.5">
      <c r="B48" s="66" t="s">
        <v>59</v>
      </c>
      <c r="C48" s="66"/>
      <c r="D48" s="66"/>
      <c r="E48" s="66"/>
      <c r="F48" s="66"/>
      <c r="G48" s="66"/>
      <c r="H48" s="66" t="s">
        <v>15</v>
      </c>
      <c r="I48" s="66" t="s">
        <v>15</v>
      </c>
      <c r="J48" s="44" t="s">
        <v>15</v>
      </c>
      <c r="K48" s="73">
        <f>SUM(K37:K47)</f>
        <v>2235.7938693462238</v>
      </c>
      <c r="L48" s="67" t="s">
        <v>15</v>
      </c>
      <c r="M48" s="156" t="s">
        <v>15</v>
      </c>
      <c r="N48" s="156" t="s">
        <v>15</v>
      </c>
      <c r="O48" s="156" t="s">
        <v>15</v>
      </c>
      <c r="P48" s="156" t="s">
        <v>15</v>
      </c>
      <c r="Q48" s="156" t="s">
        <v>15</v>
      </c>
      <c r="R48" s="156" t="s">
        <v>15</v>
      </c>
      <c r="S48" s="156" t="s">
        <v>15</v>
      </c>
      <c r="T48" s="156" t="s">
        <v>15</v>
      </c>
      <c r="U48" s="156" t="s">
        <v>15</v>
      </c>
      <c r="V48" s="156" t="s">
        <v>15</v>
      </c>
      <c r="W48" s="156" t="s">
        <v>15</v>
      </c>
      <c r="X48" s="196">
        <f t="shared" ref="X48:AH48" si="5">SUM(X37:X47)</f>
        <v>0</v>
      </c>
      <c r="Y48" s="196">
        <f t="shared" si="5"/>
        <v>0</v>
      </c>
      <c r="Z48" s="196">
        <f t="shared" si="5"/>
        <v>0</v>
      </c>
      <c r="AA48" s="196">
        <f t="shared" si="5"/>
        <v>0</v>
      </c>
      <c r="AB48" s="196">
        <f t="shared" si="5"/>
        <v>0</v>
      </c>
      <c r="AC48" s="196">
        <f t="shared" si="5"/>
        <v>0</v>
      </c>
      <c r="AD48" s="196">
        <f t="shared" si="5"/>
        <v>0</v>
      </c>
      <c r="AE48" s="196">
        <f t="shared" si="5"/>
        <v>0</v>
      </c>
      <c r="AF48" s="196">
        <f t="shared" si="5"/>
        <v>0</v>
      </c>
      <c r="AG48" s="196">
        <f t="shared" si="5"/>
        <v>0</v>
      </c>
      <c r="AH48" s="196">
        <f t="shared" si="5"/>
        <v>0</v>
      </c>
    </row>
    <row r="49" spans="2:34" ht="14">
      <c r="B49" s="168"/>
      <c r="C49" s="168"/>
      <c r="D49" s="168"/>
      <c r="E49" s="168"/>
      <c r="F49" s="168"/>
      <c r="G49" s="168"/>
      <c r="H49" s="168"/>
      <c r="I49" s="168"/>
      <c r="J49" s="168"/>
      <c r="K49" s="168"/>
      <c r="L49" s="168"/>
      <c r="M49" s="168"/>
      <c r="N49" s="168"/>
      <c r="O49" s="168"/>
      <c r="P49" s="168"/>
      <c r="Q49" s="68"/>
      <c r="R49" s="12"/>
      <c r="S49" s="69"/>
      <c r="T49" s="69"/>
      <c r="U49" s="69"/>
      <c r="V49" s="69"/>
      <c r="W49" s="69"/>
    </row>
    <row r="50" spans="2:34" ht="20.5" customHeight="1">
      <c r="B50" s="74" t="s">
        <v>117</v>
      </c>
      <c r="C50" s="74"/>
      <c r="D50" s="74"/>
      <c r="E50" s="74"/>
      <c r="F50" s="74"/>
      <c r="G50" s="74"/>
      <c r="H50" s="74"/>
      <c r="I50" s="74"/>
      <c r="J50" s="74"/>
      <c r="K50" s="74"/>
      <c r="L50" s="34"/>
      <c r="M50" s="34"/>
      <c r="N50" s="34"/>
      <c r="O50" s="34"/>
      <c r="P50" s="34"/>
      <c r="Q50" s="34"/>
      <c r="X50" s="69"/>
    </row>
    <row r="51" spans="2:34" ht="9" customHeight="1">
      <c r="B51" s="332"/>
      <c r="C51" s="332"/>
      <c r="D51" s="332"/>
      <c r="E51" s="332"/>
      <c r="F51" s="332"/>
      <c r="G51" s="332"/>
      <c r="H51" s="332"/>
      <c r="I51" s="332"/>
      <c r="J51" s="332"/>
      <c r="K51" s="332"/>
      <c r="L51" s="332"/>
      <c r="M51" s="332"/>
      <c r="N51" s="332"/>
      <c r="O51" s="332"/>
      <c r="P51" s="332"/>
      <c r="Q51" s="34"/>
    </row>
    <row r="52" spans="2:34" ht="36.65" customHeight="1">
      <c r="B52" s="310" t="s">
        <v>90</v>
      </c>
      <c r="C52" s="310" t="s">
        <v>118</v>
      </c>
      <c r="D52" s="310" t="s">
        <v>119</v>
      </c>
      <c r="E52" s="310" t="s">
        <v>92</v>
      </c>
      <c r="F52" s="310" t="s">
        <v>120</v>
      </c>
      <c r="G52" s="324" t="s">
        <v>94</v>
      </c>
      <c r="H52" s="325"/>
      <c r="I52" s="325"/>
      <c r="J52" s="325"/>
      <c r="K52" s="325"/>
      <c r="L52" s="325"/>
      <c r="M52" s="325"/>
      <c r="N52" s="325"/>
      <c r="O52" s="325"/>
      <c r="P52" s="325"/>
      <c r="Q52" s="325"/>
    </row>
    <row r="53" spans="2:34" ht="36.65" customHeight="1">
      <c r="B53" s="310"/>
      <c r="C53" s="310"/>
      <c r="D53" s="310"/>
      <c r="E53" s="310"/>
      <c r="F53" s="310"/>
      <c r="G53" s="326"/>
      <c r="H53" s="327"/>
      <c r="I53" s="327"/>
      <c r="J53" s="327"/>
      <c r="K53" s="327"/>
      <c r="L53" s="327"/>
      <c r="M53" s="327"/>
      <c r="N53" s="327"/>
      <c r="O53" s="327"/>
      <c r="P53" s="327"/>
      <c r="Q53" s="327"/>
    </row>
    <row r="54" spans="2:34" ht="35.5" customHeight="1">
      <c r="B54" s="310"/>
      <c r="C54" s="310"/>
      <c r="D54" s="310"/>
      <c r="E54" s="310"/>
      <c r="F54" s="310"/>
      <c r="G54" s="41" t="s">
        <v>23</v>
      </c>
      <c r="H54" s="41" t="s">
        <v>25</v>
      </c>
      <c r="I54" s="41" t="s">
        <v>32</v>
      </c>
      <c r="J54" s="41" t="s">
        <v>33</v>
      </c>
      <c r="K54" s="41" t="s">
        <v>26</v>
      </c>
      <c r="L54" s="41" t="s">
        <v>27</v>
      </c>
      <c r="M54" s="41" t="s">
        <v>28</v>
      </c>
      <c r="N54" s="41" t="s">
        <v>29</v>
      </c>
      <c r="O54" s="41" t="s">
        <v>30</v>
      </c>
      <c r="P54" s="41" t="s">
        <v>31</v>
      </c>
      <c r="Q54" s="42" t="s">
        <v>34</v>
      </c>
    </row>
    <row r="55" spans="2:34" s="8" customFormat="1" ht="14.5">
      <c r="B55" s="56" t="s">
        <v>121</v>
      </c>
      <c r="C55" s="75">
        <v>50</v>
      </c>
      <c r="D55" s="75"/>
      <c r="E55" s="76"/>
      <c r="F55" s="77"/>
      <c r="G55" s="131"/>
      <c r="H55" s="178"/>
      <c r="I55" s="178"/>
      <c r="J55" s="178"/>
      <c r="K55" s="178"/>
      <c r="L55" s="178"/>
      <c r="M55" s="178"/>
      <c r="N55" s="179"/>
      <c r="O55" s="179"/>
      <c r="P55" s="179"/>
      <c r="Q55" s="179"/>
      <c r="X55" s="1"/>
      <c r="Y55" s="1"/>
      <c r="Z55" s="1"/>
      <c r="AA55" s="1"/>
      <c r="AB55" s="1"/>
      <c r="AC55" s="1"/>
      <c r="AD55" s="1"/>
      <c r="AE55" s="1"/>
      <c r="AF55" s="1"/>
      <c r="AG55" s="1"/>
      <c r="AH55" s="1"/>
    </row>
    <row r="56" spans="2:34" ht="15" customHeight="1">
      <c r="B56" s="56" t="s">
        <v>122</v>
      </c>
      <c r="C56" s="75">
        <v>1</v>
      </c>
      <c r="D56" s="75"/>
      <c r="E56" s="76"/>
      <c r="F56" s="77"/>
      <c r="G56" s="131"/>
      <c r="H56" s="178"/>
      <c r="I56" s="178"/>
      <c r="J56" s="178"/>
      <c r="K56" s="178"/>
      <c r="L56" s="178"/>
      <c r="M56" s="178"/>
      <c r="N56" s="179"/>
      <c r="O56" s="179"/>
      <c r="P56" s="179"/>
      <c r="Q56" s="179"/>
      <c r="X56" s="8"/>
      <c r="Y56" s="8"/>
      <c r="Z56" s="8"/>
      <c r="AA56" s="8"/>
      <c r="AB56" s="8"/>
      <c r="AC56" s="8"/>
      <c r="AD56" s="8"/>
      <c r="AE56" s="8"/>
      <c r="AF56" s="8"/>
      <c r="AG56" s="8"/>
      <c r="AH56" s="8"/>
    </row>
    <row r="57" spans="2:34" ht="14.5">
      <c r="B57" s="56"/>
      <c r="C57" s="75"/>
      <c r="D57" s="75"/>
      <c r="E57" s="78"/>
      <c r="F57" s="77"/>
      <c r="G57" s="131"/>
      <c r="H57" s="178"/>
      <c r="I57" s="178"/>
      <c r="J57" s="178"/>
      <c r="K57" s="178"/>
      <c r="L57" s="178"/>
      <c r="M57" s="178"/>
      <c r="N57" s="179"/>
      <c r="O57" s="179"/>
      <c r="P57" s="179"/>
      <c r="Q57" s="179"/>
    </row>
    <row r="58" spans="2:34" ht="14.5">
      <c r="B58" s="56"/>
      <c r="C58" s="75"/>
      <c r="D58" s="79"/>
      <c r="E58" s="76"/>
      <c r="F58" s="77"/>
      <c r="G58" s="131"/>
      <c r="H58" s="178"/>
      <c r="I58" s="178"/>
      <c r="J58" s="178"/>
      <c r="K58" s="178"/>
      <c r="L58" s="178"/>
      <c r="M58" s="178"/>
      <c r="N58" s="179"/>
      <c r="O58" s="179"/>
      <c r="P58" s="179"/>
      <c r="Q58" s="179"/>
    </row>
    <row r="59" spans="2:34" ht="14.5">
      <c r="B59" s="65"/>
      <c r="C59" s="75"/>
      <c r="D59" s="80"/>
      <c r="E59" s="60"/>
      <c r="F59" s="77"/>
      <c r="G59" s="131"/>
      <c r="H59" s="178"/>
      <c r="I59" s="178"/>
      <c r="J59" s="178"/>
      <c r="K59" s="178"/>
      <c r="L59" s="178"/>
      <c r="M59" s="178"/>
      <c r="N59" s="179"/>
      <c r="O59" s="179"/>
      <c r="P59" s="179"/>
      <c r="Q59" s="179"/>
    </row>
    <row r="60" spans="2:34" ht="14.5">
      <c r="B60" s="65"/>
      <c r="C60" s="80"/>
      <c r="D60" s="80"/>
      <c r="E60" s="60"/>
      <c r="F60" s="77"/>
      <c r="G60" s="131"/>
      <c r="H60" s="178"/>
      <c r="I60" s="178"/>
      <c r="J60" s="178"/>
      <c r="K60" s="178"/>
      <c r="L60" s="178"/>
      <c r="M60" s="178"/>
      <c r="N60" s="179"/>
      <c r="O60" s="179"/>
      <c r="P60" s="179"/>
      <c r="Q60" s="179"/>
    </row>
    <row r="61" spans="2:34" ht="14.5">
      <c r="B61" s="66" t="s">
        <v>59</v>
      </c>
      <c r="C61" s="66" t="s">
        <v>15</v>
      </c>
      <c r="D61" s="66" t="s">
        <v>15</v>
      </c>
      <c r="E61" s="66" t="s">
        <v>15</v>
      </c>
      <c r="F61" s="81" t="s">
        <v>15</v>
      </c>
      <c r="G61" s="156" t="s">
        <v>15</v>
      </c>
      <c r="H61" s="156" t="s">
        <v>15</v>
      </c>
      <c r="I61" s="156" t="s">
        <v>15</v>
      </c>
      <c r="J61" s="156" t="s">
        <v>15</v>
      </c>
      <c r="K61" s="156" t="s">
        <v>15</v>
      </c>
      <c r="L61" s="156" t="s">
        <v>15</v>
      </c>
      <c r="M61" s="156" t="s">
        <v>15</v>
      </c>
      <c r="N61" s="156" t="s">
        <v>15</v>
      </c>
      <c r="O61" s="156" t="s">
        <v>15</v>
      </c>
      <c r="P61" s="156" t="s">
        <v>15</v>
      </c>
      <c r="Q61" s="156" t="s">
        <v>15</v>
      </c>
    </row>
    <row r="62" spans="2:34" ht="12.75" customHeight="1">
      <c r="B62" s="13"/>
      <c r="C62" s="13"/>
      <c r="D62" s="13"/>
      <c r="E62" s="13"/>
      <c r="F62" s="13"/>
      <c r="G62" s="13"/>
      <c r="H62" s="13"/>
      <c r="I62" s="13"/>
      <c r="J62" s="13"/>
      <c r="K62" s="13"/>
      <c r="L62" s="9"/>
      <c r="M62" s="9"/>
      <c r="N62" s="9"/>
      <c r="O62" s="9"/>
      <c r="P62" s="9"/>
      <c r="Q62" s="69"/>
      <c r="R62" s="69"/>
      <c r="S62" s="69"/>
      <c r="T62" s="69"/>
      <c r="U62" s="69"/>
    </row>
    <row r="63" spans="2:34" ht="12.75" customHeight="1">
      <c r="B63" s="13"/>
      <c r="C63" s="13"/>
      <c r="D63" s="13"/>
      <c r="E63" s="13"/>
      <c r="F63" s="13"/>
      <c r="G63" s="13"/>
      <c r="H63" s="13"/>
      <c r="I63" s="13"/>
      <c r="J63" s="13"/>
      <c r="K63" s="13"/>
      <c r="L63" s="9"/>
      <c r="M63" s="9"/>
      <c r="N63" s="9"/>
      <c r="O63" s="9"/>
      <c r="P63" s="9"/>
      <c r="Q63" s="9"/>
      <c r="R63" s="69"/>
      <c r="S63" s="69"/>
      <c r="T63" s="69"/>
      <c r="U63" s="69"/>
    </row>
    <row r="64" spans="2:34" ht="12.75" customHeight="1">
      <c r="B64" s="13"/>
      <c r="C64" s="13"/>
      <c r="D64" s="13"/>
      <c r="E64" s="13"/>
      <c r="F64" s="13"/>
      <c r="G64" s="13"/>
      <c r="H64" s="13"/>
      <c r="I64" s="13"/>
      <c r="J64" s="13"/>
      <c r="K64" s="13"/>
      <c r="L64" s="9"/>
      <c r="M64" s="9"/>
      <c r="N64" s="9"/>
      <c r="O64" s="9"/>
      <c r="P64" s="9"/>
      <c r="Q64" s="169"/>
    </row>
    <row r="65" spans="2:18" ht="12.75" customHeight="1">
      <c r="B65" s="1"/>
      <c r="C65" s="1"/>
      <c r="D65" s="1"/>
      <c r="E65" s="1"/>
      <c r="F65" s="1"/>
      <c r="G65" s="1"/>
      <c r="H65" s="1"/>
      <c r="I65" s="1"/>
      <c r="J65" s="1"/>
      <c r="K65" s="1"/>
      <c r="L65" s="1"/>
      <c r="M65" s="1"/>
      <c r="N65" s="1"/>
      <c r="O65" s="1"/>
      <c r="P65" s="1"/>
      <c r="Q65" s="169"/>
      <c r="R65" s="172"/>
    </row>
    <row r="66" spans="2:18" ht="12.75" customHeight="1">
      <c r="B66" s="1"/>
      <c r="C66" s="1"/>
      <c r="D66" s="1"/>
      <c r="E66" s="1"/>
      <c r="F66" s="1"/>
      <c r="G66" s="1"/>
      <c r="H66" s="1"/>
      <c r="I66" s="1"/>
      <c r="J66" s="1"/>
      <c r="K66" s="1"/>
      <c r="L66" s="1"/>
      <c r="M66" s="1"/>
      <c r="N66" s="1"/>
      <c r="O66" s="1"/>
      <c r="P66" s="1"/>
      <c r="Q66" s="169"/>
    </row>
    <row r="67" spans="2:18" ht="12.75" customHeight="1">
      <c r="B67" s="1"/>
      <c r="C67" s="1"/>
      <c r="D67" s="1"/>
      <c r="E67" s="1"/>
      <c r="F67" s="1"/>
      <c r="G67" s="1"/>
      <c r="H67" s="1"/>
      <c r="I67" s="1"/>
      <c r="J67" s="1"/>
      <c r="K67" s="1"/>
      <c r="L67" s="1"/>
      <c r="M67" s="1"/>
      <c r="N67" s="1"/>
      <c r="O67" s="1"/>
      <c r="P67" s="1"/>
      <c r="Q67" s="169"/>
    </row>
    <row r="68" spans="2:18" ht="12.75" customHeight="1">
      <c r="B68" s="1"/>
      <c r="C68" s="1"/>
      <c r="D68" s="1"/>
      <c r="E68" s="1"/>
      <c r="F68" s="1"/>
      <c r="G68" s="1"/>
      <c r="H68" s="1"/>
      <c r="I68" s="1"/>
      <c r="J68" s="1"/>
      <c r="K68" s="1"/>
      <c r="L68" s="1"/>
      <c r="M68" s="1"/>
      <c r="N68" s="1"/>
      <c r="O68" s="1"/>
      <c r="P68" s="1"/>
      <c r="Q68" s="169"/>
    </row>
    <row r="69" spans="2:18" ht="12.75" customHeight="1">
      <c r="B69" s="1"/>
      <c r="C69" s="1"/>
      <c r="D69" s="1"/>
      <c r="E69" s="1"/>
      <c r="F69" s="1"/>
      <c r="G69" s="1"/>
      <c r="H69" s="1"/>
      <c r="I69" s="1"/>
      <c r="J69" s="1"/>
      <c r="K69" s="1"/>
      <c r="L69" s="1"/>
      <c r="M69" s="1"/>
      <c r="N69" s="1"/>
      <c r="O69" s="1"/>
      <c r="P69" s="1"/>
      <c r="Q69" s="169"/>
    </row>
    <row r="70" spans="2:18" ht="12.75" customHeight="1">
      <c r="L70" s="169"/>
      <c r="M70" s="169"/>
      <c r="N70" s="169"/>
      <c r="O70" s="169"/>
      <c r="P70" s="1"/>
      <c r="Q70" s="169"/>
    </row>
    <row r="71" spans="2:18" ht="12.75" customHeight="1">
      <c r="L71" s="169"/>
      <c r="M71" s="169"/>
      <c r="N71" s="169"/>
      <c r="O71" s="169"/>
      <c r="P71" s="1"/>
      <c r="Q71" s="169"/>
    </row>
    <row r="72" spans="2:18" ht="12.75" customHeight="1">
      <c r="L72" s="169"/>
      <c r="M72" s="169"/>
      <c r="N72" s="169"/>
      <c r="O72" s="169"/>
      <c r="P72" s="1"/>
      <c r="Q72" s="1"/>
    </row>
  </sheetData>
  <mergeCells count="47">
    <mergeCell ref="G52:Q53"/>
    <mergeCell ref="M34:W35"/>
    <mergeCell ref="D35:D36"/>
    <mergeCell ref="E35:E36"/>
    <mergeCell ref="F35:F36"/>
    <mergeCell ref="G35:G36"/>
    <mergeCell ref="B51:P51"/>
    <mergeCell ref="B52:B54"/>
    <mergeCell ref="C52:C54"/>
    <mergeCell ref="D52:D54"/>
    <mergeCell ref="E52:E54"/>
    <mergeCell ref="F52:F54"/>
    <mergeCell ref="B32:K32"/>
    <mergeCell ref="B33:R33"/>
    <mergeCell ref="B34:B36"/>
    <mergeCell ref="C34:C36"/>
    <mergeCell ref="D34:G34"/>
    <mergeCell ref="H34:H36"/>
    <mergeCell ref="I34:I36"/>
    <mergeCell ref="J34:J36"/>
    <mergeCell ref="K34:K36"/>
    <mergeCell ref="L34:L36"/>
    <mergeCell ref="X34:AH35"/>
    <mergeCell ref="B5:L7"/>
    <mergeCell ref="B16:K16"/>
    <mergeCell ref="D10:E10"/>
    <mergeCell ref="D11:E11"/>
    <mergeCell ref="D12:E12"/>
    <mergeCell ref="B17:K17"/>
    <mergeCell ref="B18:B20"/>
    <mergeCell ref="C18:C20"/>
    <mergeCell ref="D18:G18"/>
    <mergeCell ref="H18:H20"/>
    <mergeCell ref="I18:I20"/>
    <mergeCell ref="J18:J20"/>
    <mergeCell ref="K18:K20"/>
    <mergeCell ref="L18:L20"/>
    <mergeCell ref="M18:W19"/>
    <mergeCell ref="D9:E9"/>
    <mergeCell ref="M17:W17"/>
    <mergeCell ref="X17:AH17"/>
    <mergeCell ref="A4:L4"/>
    <mergeCell ref="X18:AH19"/>
    <mergeCell ref="D19:D20"/>
    <mergeCell ref="E19:E20"/>
    <mergeCell ref="F19:F20"/>
    <mergeCell ref="G19:G20"/>
  </mergeCells>
  <conditionalFormatting sqref="D37:F47">
    <cfRule type="expression" dxfId="6" priority="3">
      <formula>$C37="YES"</formula>
    </cfRule>
  </conditionalFormatting>
  <conditionalFormatting sqref="G21:G29 G37:G38 G41:G47">
    <cfRule type="expression" dxfId="5" priority="2">
      <formula>$C21="No"</formula>
    </cfRule>
  </conditionalFormatting>
  <conditionalFormatting sqref="D39:F39">
    <cfRule type="expression" dxfId="4" priority="4">
      <formula>$C40="YES"</formula>
    </cfRule>
  </conditionalFormatting>
  <conditionalFormatting sqref="D40:F40">
    <cfRule type="expression" dxfId="3" priority="5">
      <formula>#REF!="YES"</formula>
    </cfRule>
  </conditionalFormatting>
  <conditionalFormatting sqref="G39">
    <cfRule type="expression" dxfId="2" priority="6">
      <formula>$C40="No"</formula>
    </cfRule>
  </conditionalFormatting>
  <conditionalFormatting sqref="G40">
    <cfRule type="expression" dxfId="1" priority="7">
      <formula>#REF!="No"</formula>
    </cfRule>
  </conditionalFormatting>
  <conditionalFormatting sqref="D21:F29">
    <cfRule type="expression" dxfId="0" priority="1">
      <formula>$C21="Yes"</formula>
    </cfRule>
  </conditionalFormatting>
  <dataValidations count="2">
    <dataValidation type="list" allowBlank="1" showInputMessage="1" showErrorMessage="1" sqref="H12:J12" xr:uid="{C6668EB1-ED1A-4BDC-91F9-A3283893036C}">
      <formula1>"Year 1, Year 2, Year 3, Year 4, Year 5"</formula1>
    </dataValidation>
    <dataValidation type="list" allowBlank="1" showInputMessage="1" showErrorMessage="1" sqref="C21:C29 C37:C47" xr:uid="{C58614D1-CA64-4897-95E1-E58499D915E2}">
      <formula1>"Yes,  No"</formula1>
    </dataValidation>
  </dataValidations>
  <pageMargins left="0.75" right="0.75" top="1" bottom="1" header="0.5" footer="0.5"/>
  <pageSetup orientation="portrait" horizontalDpi="4294967293" vertic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E7807-9A19-47FC-8D27-E6B6C520A188}">
  <sheetPr>
    <tabColor theme="5" tint="0.59999389629810485"/>
  </sheetPr>
  <dimension ref="A1:AT42"/>
  <sheetViews>
    <sheetView showGridLines="0" showZeros="0" zoomScale="80" zoomScaleNormal="80" zoomScalePageLayoutView="85" workbookViewId="0">
      <pane ySplit="4" topLeftCell="A5" activePane="bottomLeft" state="frozen"/>
      <selection pane="bottomLeft" activeCell="B5" sqref="B5:J7"/>
    </sheetView>
  </sheetViews>
  <sheetFormatPr defaultColWidth="8.453125" defaultRowHeight="13"/>
  <cols>
    <col min="1" max="1" width="2.1796875" style="93" customWidth="1"/>
    <col min="2" max="4" width="25.453125" style="94" customWidth="1"/>
    <col min="5" max="5" width="25.453125" style="93" customWidth="1"/>
    <col min="6" max="6" width="25.453125" style="95" customWidth="1"/>
    <col min="7" max="8" width="20.453125" style="95" customWidth="1"/>
    <col min="9" max="9" width="18.54296875" style="95" customWidth="1"/>
    <col min="10" max="10" width="18.1796875" style="94" customWidth="1"/>
    <col min="11" max="12" width="16.453125" style="94" customWidth="1"/>
    <col min="13" max="14" width="11.1796875" style="96" customWidth="1"/>
    <col min="15" max="15" width="10.81640625" style="93" customWidth="1"/>
    <col min="16" max="16" width="13.81640625" style="93" customWidth="1"/>
    <col min="17" max="17" width="10.26953125" style="93" customWidth="1"/>
    <col min="18" max="19" width="13.1796875" style="93" customWidth="1"/>
    <col min="20" max="20" width="10.26953125" style="93" customWidth="1"/>
    <col min="21" max="21" width="14.1796875" style="93" customWidth="1"/>
    <col min="22" max="22" width="12.7265625" style="93" customWidth="1"/>
    <col min="23" max="24" width="14.26953125" style="93" customWidth="1"/>
    <col min="25" max="35" width="10.453125" style="93" customWidth="1"/>
    <col min="36" max="36" width="11.54296875" style="93" customWidth="1"/>
    <col min="37" max="16384" width="8.453125" style="93"/>
  </cols>
  <sheetData>
    <row r="1" spans="1:46" s="87" customFormat="1" ht="33.75" customHeight="1">
      <c r="A1" s="27" t="s">
        <v>189</v>
      </c>
      <c r="B1" s="86"/>
      <c r="C1" s="86"/>
      <c r="D1" s="86"/>
      <c r="F1" s="88"/>
      <c r="G1" s="88"/>
      <c r="H1" s="88"/>
      <c r="I1" s="88"/>
      <c r="J1" s="86"/>
      <c r="K1" s="86"/>
      <c r="L1" s="86"/>
    </row>
    <row r="2" spans="1:46" s="89" customFormat="1" ht="3.75" customHeight="1">
      <c r="B2" s="90"/>
      <c r="C2" s="90"/>
      <c r="D2" s="90"/>
      <c r="F2" s="91"/>
      <c r="G2" s="91"/>
      <c r="H2" s="91"/>
      <c r="I2" s="91"/>
      <c r="J2" s="90"/>
      <c r="K2" s="90"/>
      <c r="L2" s="90"/>
      <c r="M2" s="92"/>
      <c r="N2" s="92"/>
    </row>
    <row r="4" spans="1:46" ht="25.5" customHeight="1">
      <c r="A4" s="260" t="s">
        <v>123</v>
      </c>
      <c r="B4" s="261"/>
      <c r="C4" s="261"/>
      <c r="D4" s="261"/>
      <c r="E4" s="261"/>
      <c r="F4" s="261"/>
      <c r="G4" s="261"/>
      <c r="H4" s="261"/>
      <c r="I4" s="261"/>
      <c r="J4" s="261"/>
      <c r="K4" s="97"/>
      <c r="L4" s="97"/>
      <c r="M4" s="97"/>
      <c r="N4" s="97"/>
      <c r="O4" s="98"/>
      <c r="P4" s="26"/>
      <c r="Q4" s="26"/>
      <c r="R4" s="26"/>
      <c r="S4" s="26"/>
      <c r="T4" s="26"/>
      <c r="U4" s="26"/>
      <c r="V4" s="26"/>
      <c r="W4" s="26"/>
      <c r="X4" s="26"/>
      <c r="Y4" s="26"/>
      <c r="Z4" s="26"/>
      <c r="AA4" s="26"/>
      <c r="AB4" s="26"/>
      <c r="AC4" s="26"/>
      <c r="AD4" s="26"/>
      <c r="AE4" s="26"/>
      <c r="AF4" s="26"/>
      <c r="AG4" s="26"/>
      <c r="AH4" s="26"/>
      <c r="AI4" s="26"/>
    </row>
    <row r="5" spans="1:46" ht="15" customHeight="1">
      <c r="A5" s="99"/>
      <c r="B5" s="336" t="s">
        <v>197</v>
      </c>
      <c r="C5" s="336"/>
      <c r="D5" s="336"/>
      <c r="E5" s="336"/>
      <c r="F5" s="336"/>
      <c r="G5" s="336"/>
      <c r="H5" s="336"/>
      <c r="I5" s="336"/>
      <c r="J5" s="336"/>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row>
    <row r="6" spans="1:46" ht="15" customHeight="1">
      <c r="A6" s="99"/>
      <c r="B6" s="337"/>
      <c r="C6" s="337"/>
      <c r="D6" s="337"/>
      <c r="E6" s="337"/>
      <c r="F6" s="337"/>
      <c r="G6" s="337"/>
      <c r="H6" s="337"/>
      <c r="I6" s="337"/>
      <c r="J6" s="337"/>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row>
    <row r="7" spans="1:46" ht="50" customHeight="1">
      <c r="A7" s="99"/>
      <c r="B7" s="337"/>
      <c r="C7" s="337"/>
      <c r="D7" s="337"/>
      <c r="E7" s="337"/>
      <c r="F7" s="337"/>
      <c r="G7" s="337"/>
      <c r="H7" s="337"/>
      <c r="I7" s="337"/>
      <c r="J7" s="337"/>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row>
    <row r="8" spans="1:46" ht="14.5">
      <c r="B8" s="101"/>
      <c r="C8" s="101"/>
      <c r="D8" s="101"/>
      <c r="E8" s="101"/>
      <c r="F8" s="101"/>
      <c r="G8" s="101"/>
      <c r="H8" s="101"/>
      <c r="I8" s="101"/>
      <c r="J8" s="101"/>
      <c r="K8" s="101"/>
      <c r="L8" s="101"/>
      <c r="M8" s="101"/>
      <c r="N8" s="101"/>
      <c r="O8" s="101"/>
      <c r="P8" s="10"/>
      <c r="Q8" s="10"/>
      <c r="R8" s="10"/>
      <c r="S8" s="10"/>
      <c r="T8" s="10"/>
    </row>
    <row r="9" spans="1:46" ht="15.5">
      <c r="B9" s="101"/>
      <c r="C9" s="102" t="s">
        <v>191</v>
      </c>
      <c r="D9" s="280">
        <f>'Component Totals'!C8</f>
        <v>0</v>
      </c>
      <c r="E9" s="281"/>
      <c r="F9" s="101"/>
      <c r="G9" s="101"/>
      <c r="H9" s="101"/>
      <c r="I9" s="101"/>
      <c r="J9" s="101"/>
      <c r="K9" s="101"/>
      <c r="L9" s="101"/>
      <c r="M9" s="101"/>
      <c r="N9" s="101"/>
      <c r="O9" s="101"/>
      <c r="P9" s="10"/>
      <c r="Q9" s="10"/>
      <c r="R9" s="10"/>
      <c r="S9" s="10"/>
      <c r="T9" s="10"/>
    </row>
    <row r="10" spans="1:46" ht="15.5">
      <c r="B10" s="93"/>
      <c r="C10" s="102" t="s">
        <v>36</v>
      </c>
      <c r="D10" s="271">
        <f>'Component Totals'!D11</f>
        <v>0</v>
      </c>
      <c r="E10" s="272"/>
      <c r="F10" s="104"/>
      <c r="G10" s="104"/>
      <c r="H10" s="104"/>
      <c r="I10" s="104"/>
      <c r="J10" s="101"/>
      <c r="K10" s="101"/>
      <c r="L10" s="101"/>
      <c r="M10" s="101"/>
      <c r="N10" s="101"/>
      <c r="O10" s="101"/>
      <c r="P10" s="10"/>
      <c r="Q10" s="10"/>
      <c r="R10" s="10"/>
      <c r="S10" s="10"/>
      <c r="T10" s="10"/>
    </row>
    <row r="11" spans="1:46" ht="15.5">
      <c r="B11" s="93"/>
      <c r="C11" s="102" t="s">
        <v>37</v>
      </c>
      <c r="D11" s="273">
        <f>'Component Totals'!C13</f>
        <v>0</v>
      </c>
      <c r="E11" s="274"/>
      <c r="F11" s="104"/>
      <c r="G11" s="104"/>
      <c r="H11" s="104"/>
      <c r="I11" s="104"/>
      <c r="J11" s="101"/>
      <c r="K11" s="101"/>
      <c r="L11" s="101"/>
      <c r="M11" s="101"/>
      <c r="N11" s="101"/>
      <c r="O11" s="101"/>
      <c r="P11" s="10"/>
      <c r="Q11" s="10"/>
      <c r="R11" s="10"/>
      <c r="S11" s="10"/>
      <c r="T11" s="10"/>
    </row>
    <row r="12" spans="1:46" ht="15.5">
      <c r="B12" s="93"/>
      <c r="C12" s="102" t="s">
        <v>124</v>
      </c>
      <c r="D12" s="199">
        <f>X39</f>
        <v>0</v>
      </c>
      <c r="E12" s="200"/>
      <c r="F12" s="104"/>
      <c r="G12" s="104"/>
      <c r="H12" s="104"/>
      <c r="I12" s="104"/>
      <c r="J12" s="101"/>
      <c r="K12" s="101"/>
      <c r="L12" s="101"/>
      <c r="M12" s="101"/>
      <c r="N12" s="101"/>
      <c r="O12" s="101"/>
      <c r="P12" s="10"/>
      <c r="Q12" s="10"/>
      <c r="R12" s="10"/>
      <c r="S12" s="10"/>
      <c r="T12" s="10"/>
    </row>
    <row r="13" spans="1:46" ht="31.5" customHeight="1">
      <c r="B13" s="101"/>
      <c r="C13" s="101"/>
      <c r="D13" s="101"/>
      <c r="F13" s="101"/>
      <c r="G13" s="101"/>
      <c r="H13" s="101"/>
      <c r="I13" s="101"/>
      <c r="J13" s="101"/>
      <c r="K13" s="101"/>
      <c r="L13" s="101"/>
      <c r="M13" s="101"/>
      <c r="N13" s="101"/>
      <c r="O13" s="101"/>
      <c r="P13" s="10"/>
      <c r="Q13" s="10"/>
      <c r="R13" s="10"/>
      <c r="S13" s="10"/>
      <c r="T13" s="10"/>
      <c r="Y13" s="265" t="s">
        <v>200</v>
      </c>
      <c r="Z13" s="265"/>
      <c r="AA13" s="265"/>
      <c r="AB13" s="265"/>
      <c r="AC13" s="265"/>
      <c r="AD13" s="265"/>
      <c r="AE13" s="265"/>
      <c r="AF13" s="265"/>
      <c r="AG13" s="265"/>
      <c r="AH13" s="265"/>
      <c r="AI13" s="265"/>
      <c r="AJ13" s="265" t="s">
        <v>200</v>
      </c>
      <c r="AK13" s="265"/>
      <c r="AL13" s="265"/>
      <c r="AM13" s="265"/>
      <c r="AN13" s="265"/>
      <c r="AO13" s="265"/>
      <c r="AP13" s="265"/>
      <c r="AQ13" s="265"/>
      <c r="AR13" s="265"/>
      <c r="AS13" s="265"/>
      <c r="AT13" s="265"/>
    </row>
    <row r="14" spans="1:46" ht="64" customHeight="1">
      <c r="B14" s="109"/>
      <c r="C14" s="109"/>
      <c r="D14" s="109"/>
      <c r="E14" s="16"/>
      <c r="F14" s="16"/>
      <c r="G14" s="333" t="s">
        <v>125</v>
      </c>
      <c r="H14" s="334"/>
      <c r="I14" s="341" t="s">
        <v>182</v>
      </c>
      <c r="J14" s="342"/>
      <c r="K14" s="343"/>
      <c r="L14" s="341" t="s">
        <v>126</v>
      </c>
      <c r="M14" s="343"/>
      <c r="N14" s="338" t="s">
        <v>127</v>
      </c>
      <c r="O14" s="339"/>
      <c r="P14" s="340"/>
      <c r="Q14" s="348" t="s">
        <v>128</v>
      </c>
      <c r="R14" s="349"/>
      <c r="S14" s="350"/>
      <c r="T14" s="346" t="s">
        <v>205</v>
      </c>
      <c r="U14" s="347"/>
      <c r="V14" s="351" t="s">
        <v>129</v>
      </c>
      <c r="W14" s="352"/>
      <c r="X14" s="306" t="s">
        <v>130</v>
      </c>
      <c r="Y14" s="344" t="s">
        <v>131</v>
      </c>
      <c r="Z14" s="345"/>
      <c r="AA14" s="345"/>
      <c r="AB14" s="345"/>
      <c r="AC14" s="345"/>
      <c r="AD14" s="345"/>
      <c r="AE14" s="345"/>
      <c r="AF14" s="345"/>
      <c r="AG14" s="345"/>
      <c r="AH14" s="345"/>
      <c r="AI14" s="345"/>
      <c r="AJ14" s="300" t="s">
        <v>132</v>
      </c>
      <c r="AK14" s="335"/>
      <c r="AL14" s="335"/>
      <c r="AM14" s="335"/>
      <c r="AN14" s="335"/>
      <c r="AO14" s="335"/>
      <c r="AP14" s="335"/>
      <c r="AQ14" s="335"/>
      <c r="AR14" s="335"/>
      <c r="AS14" s="335"/>
      <c r="AT14" s="335"/>
    </row>
    <row r="15" spans="1:46" s="110" customFormat="1" ht="63" customHeight="1">
      <c r="B15" s="268" t="s">
        <v>133</v>
      </c>
      <c r="C15" s="268" t="s">
        <v>134</v>
      </c>
      <c r="D15" s="268" t="s">
        <v>135</v>
      </c>
      <c r="E15" s="268" t="s">
        <v>136</v>
      </c>
      <c r="F15" s="268" t="s">
        <v>137</v>
      </c>
      <c r="G15" s="268" t="s">
        <v>138</v>
      </c>
      <c r="H15" s="275" t="s">
        <v>139</v>
      </c>
      <c r="I15" s="268" t="s">
        <v>140</v>
      </c>
      <c r="J15" s="268" t="s">
        <v>141</v>
      </c>
      <c r="K15" s="275" t="s">
        <v>142</v>
      </c>
      <c r="L15" s="268" t="s">
        <v>143</v>
      </c>
      <c r="M15" s="275" t="s">
        <v>144</v>
      </c>
      <c r="N15" s="268" t="s">
        <v>145</v>
      </c>
      <c r="O15" s="268" t="s">
        <v>146</v>
      </c>
      <c r="P15" s="275" t="s">
        <v>147</v>
      </c>
      <c r="Q15" s="268" t="s">
        <v>148</v>
      </c>
      <c r="R15" s="268" t="s">
        <v>149</v>
      </c>
      <c r="S15" s="275" t="s">
        <v>150</v>
      </c>
      <c r="T15" s="268" t="s">
        <v>151</v>
      </c>
      <c r="U15" s="275" t="s">
        <v>152</v>
      </c>
      <c r="V15" s="269" t="s">
        <v>153</v>
      </c>
      <c r="W15" s="276" t="s">
        <v>154</v>
      </c>
      <c r="X15" s="306"/>
      <c r="Y15" s="286" t="s">
        <v>23</v>
      </c>
      <c r="Z15" s="268" t="s">
        <v>25</v>
      </c>
      <c r="AA15" s="268" t="s">
        <v>32</v>
      </c>
      <c r="AB15" s="268" t="s">
        <v>33</v>
      </c>
      <c r="AC15" s="268" t="s">
        <v>26</v>
      </c>
      <c r="AD15" s="268" t="s">
        <v>27</v>
      </c>
      <c r="AE15" s="268" t="s">
        <v>28</v>
      </c>
      <c r="AF15" s="268" t="s">
        <v>29</v>
      </c>
      <c r="AG15" s="268" t="s">
        <v>30</v>
      </c>
      <c r="AH15" s="268" t="s">
        <v>31</v>
      </c>
      <c r="AI15" s="268" t="s">
        <v>34</v>
      </c>
      <c r="AJ15" s="286" t="s">
        <v>23</v>
      </c>
      <c r="AK15" s="268" t="s">
        <v>25</v>
      </c>
      <c r="AL15" s="268" t="s">
        <v>32</v>
      </c>
      <c r="AM15" s="268" t="s">
        <v>33</v>
      </c>
      <c r="AN15" s="268" t="s">
        <v>26</v>
      </c>
      <c r="AO15" s="268" t="s">
        <v>27</v>
      </c>
      <c r="AP15" s="268" t="s">
        <v>28</v>
      </c>
      <c r="AQ15" s="268" t="s">
        <v>29</v>
      </c>
      <c r="AR15" s="268" t="s">
        <v>30</v>
      </c>
      <c r="AS15" s="268" t="s">
        <v>31</v>
      </c>
      <c r="AT15" s="268" t="s">
        <v>34</v>
      </c>
    </row>
    <row r="16" spans="1:46" s="110" customFormat="1" ht="63" customHeight="1">
      <c r="B16" s="269"/>
      <c r="C16" s="269"/>
      <c r="D16" s="269"/>
      <c r="E16" s="269"/>
      <c r="F16" s="269"/>
      <c r="G16" s="269"/>
      <c r="H16" s="276"/>
      <c r="I16" s="270"/>
      <c r="J16" s="270"/>
      <c r="K16" s="276"/>
      <c r="L16" s="270"/>
      <c r="M16" s="276"/>
      <c r="N16" s="270"/>
      <c r="O16" s="270"/>
      <c r="P16" s="277"/>
      <c r="Q16" s="270"/>
      <c r="R16" s="270"/>
      <c r="S16" s="277"/>
      <c r="T16" s="270"/>
      <c r="U16" s="277"/>
      <c r="V16" s="270"/>
      <c r="W16" s="277"/>
      <c r="X16" s="307"/>
      <c r="Y16" s="287"/>
      <c r="Z16" s="270"/>
      <c r="AA16" s="270"/>
      <c r="AB16" s="270"/>
      <c r="AC16" s="270"/>
      <c r="AD16" s="270"/>
      <c r="AE16" s="270"/>
      <c r="AF16" s="270"/>
      <c r="AG16" s="270"/>
      <c r="AH16" s="270"/>
      <c r="AI16" s="270"/>
      <c r="AJ16" s="287"/>
      <c r="AK16" s="270"/>
      <c r="AL16" s="270"/>
      <c r="AM16" s="270"/>
      <c r="AN16" s="270"/>
      <c r="AO16" s="270"/>
      <c r="AP16" s="270"/>
      <c r="AQ16" s="270"/>
      <c r="AR16" s="270"/>
      <c r="AS16" s="270"/>
      <c r="AT16" s="270"/>
    </row>
    <row r="17" spans="2:46" ht="15" customHeight="1">
      <c r="B17" s="160"/>
      <c r="C17" s="160"/>
      <c r="D17" s="125"/>
      <c r="E17" s="161"/>
      <c r="F17" s="129"/>
      <c r="G17" s="129"/>
      <c r="H17" s="127">
        <f>F17*G17</f>
        <v>0</v>
      </c>
      <c r="I17" s="201"/>
      <c r="J17" s="201"/>
      <c r="K17" s="202">
        <f>(I17*J17)</f>
        <v>0</v>
      </c>
      <c r="L17" s="190"/>
      <c r="M17" s="202">
        <f t="shared" ref="M17:M38" si="0">(F17*L17)</f>
        <v>0</v>
      </c>
      <c r="N17" s="190"/>
      <c r="O17" s="192"/>
      <c r="P17" s="203">
        <f t="shared" ref="P17:P38" si="1">(F17*N17*O17)</f>
        <v>0</v>
      </c>
      <c r="Q17" s="190"/>
      <c r="R17" s="192"/>
      <c r="S17" s="203">
        <f t="shared" ref="S17:S38" si="2">F17*Q17*R17</f>
        <v>0</v>
      </c>
      <c r="T17" s="190"/>
      <c r="U17" s="203">
        <f t="shared" ref="U17:U38" si="3">(F17*T17)</f>
        <v>0</v>
      </c>
      <c r="V17" s="190"/>
      <c r="W17" s="203">
        <f>(V17)</f>
        <v>0</v>
      </c>
      <c r="X17" s="203">
        <f>SUM(H17, K17,M17,P17,S17,U17,W17)</f>
        <v>0</v>
      </c>
      <c r="Y17" s="191"/>
      <c r="Z17" s="191"/>
      <c r="AA17" s="191"/>
      <c r="AB17" s="191"/>
      <c r="AC17" s="191"/>
      <c r="AD17" s="191"/>
      <c r="AE17" s="191"/>
      <c r="AF17" s="191"/>
      <c r="AG17" s="191"/>
      <c r="AH17" s="191"/>
      <c r="AI17" s="191"/>
      <c r="AJ17" s="127"/>
      <c r="AK17" s="127"/>
      <c r="AL17" s="127"/>
      <c r="AM17" s="127"/>
      <c r="AN17" s="127"/>
      <c r="AO17" s="127"/>
      <c r="AP17" s="127"/>
      <c r="AQ17" s="127"/>
      <c r="AR17" s="127"/>
      <c r="AS17" s="127"/>
      <c r="AT17" s="127"/>
    </row>
    <row r="18" spans="2:46" ht="14.5">
      <c r="B18" s="204"/>
      <c r="C18" s="204"/>
      <c r="D18" s="181"/>
      <c r="E18" s="205"/>
      <c r="F18" s="184"/>
      <c r="G18" s="184"/>
      <c r="H18" s="127">
        <f t="shared" ref="H18:H38" si="4">F18*G18</f>
        <v>0</v>
      </c>
      <c r="I18" s="201"/>
      <c r="J18" s="201"/>
      <c r="K18" s="202">
        <f t="shared" ref="K18:K38" si="5">(I18*J18)</f>
        <v>0</v>
      </c>
      <c r="L18" s="190"/>
      <c r="M18" s="202">
        <f t="shared" si="0"/>
        <v>0</v>
      </c>
      <c r="N18" s="190"/>
      <c r="O18" s="192"/>
      <c r="P18" s="203">
        <f t="shared" si="1"/>
        <v>0</v>
      </c>
      <c r="Q18" s="190"/>
      <c r="R18" s="192"/>
      <c r="S18" s="203">
        <f t="shared" si="2"/>
        <v>0</v>
      </c>
      <c r="T18" s="190"/>
      <c r="U18" s="203">
        <f t="shared" si="3"/>
        <v>0</v>
      </c>
      <c r="V18" s="190"/>
      <c r="W18" s="203">
        <f t="shared" ref="W18:W38" si="6">(V18)</f>
        <v>0</v>
      </c>
      <c r="X18" s="203">
        <f t="shared" ref="X18:X38" si="7">SUM(K18,M18,P18,S18,U18,W18)</f>
        <v>0</v>
      </c>
      <c r="Y18" s="191"/>
      <c r="Z18" s="191"/>
      <c r="AA18" s="191"/>
      <c r="AB18" s="191"/>
      <c r="AC18" s="191"/>
      <c r="AD18" s="191"/>
      <c r="AE18" s="191"/>
      <c r="AF18" s="191"/>
      <c r="AG18" s="191"/>
      <c r="AH18" s="191"/>
      <c r="AI18" s="191"/>
      <c r="AJ18" s="127"/>
      <c r="AK18" s="127"/>
      <c r="AL18" s="127"/>
      <c r="AM18" s="127"/>
      <c r="AN18" s="127"/>
      <c r="AO18" s="127"/>
      <c r="AP18" s="127"/>
      <c r="AQ18" s="127"/>
      <c r="AR18" s="127"/>
      <c r="AS18" s="127"/>
      <c r="AT18" s="127"/>
    </row>
    <row r="19" spans="2:46" ht="14.5">
      <c r="B19" s="162"/>
      <c r="C19" s="162"/>
      <c r="D19" s="133"/>
      <c r="E19" s="163"/>
      <c r="F19" s="136"/>
      <c r="G19" s="136"/>
      <c r="H19" s="127">
        <f t="shared" si="4"/>
        <v>0</v>
      </c>
      <c r="I19" s="201"/>
      <c r="J19" s="201"/>
      <c r="K19" s="202">
        <f t="shared" si="5"/>
        <v>0</v>
      </c>
      <c r="L19" s="190"/>
      <c r="M19" s="202">
        <f t="shared" si="0"/>
        <v>0</v>
      </c>
      <c r="N19" s="190"/>
      <c r="O19" s="192"/>
      <c r="P19" s="203">
        <f t="shared" si="1"/>
        <v>0</v>
      </c>
      <c r="Q19" s="190"/>
      <c r="R19" s="192"/>
      <c r="S19" s="203">
        <f t="shared" si="2"/>
        <v>0</v>
      </c>
      <c r="T19" s="190"/>
      <c r="U19" s="203">
        <f t="shared" si="3"/>
        <v>0</v>
      </c>
      <c r="V19" s="190"/>
      <c r="W19" s="203">
        <f t="shared" si="6"/>
        <v>0</v>
      </c>
      <c r="X19" s="203">
        <f t="shared" si="7"/>
        <v>0</v>
      </c>
      <c r="Y19" s="191"/>
      <c r="Z19" s="191"/>
      <c r="AA19" s="191"/>
      <c r="AB19" s="191"/>
      <c r="AC19" s="191"/>
      <c r="AD19" s="191"/>
      <c r="AE19" s="191"/>
      <c r="AF19" s="191"/>
      <c r="AG19" s="191"/>
      <c r="AH19" s="191"/>
      <c r="AI19" s="191"/>
      <c r="AJ19" s="127"/>
      <c r="AK19" s="127"/>
      <c r="AL19" s="127"/>
      <c r="AM19" s="127"/>
      <c r="AN19" s="127"/>
      <c r="AO19" s="127"/>
      <c r="AP19" s="127"/>
      <c r="AQ19" s="127"/>
      <c r="AR19" s="127"/>
      <c r="AS19" s="127"/>
      <c r="AT19" s="127"/>
    </row>
    <row r="20" spans="2:46" ht="14.5">
      <c r="B20" s="206"/>
      <c r="C20" s="206"/>
      <c r="D20" s="185"/>
      <c r="E20" s="207"/>
      <c r="F20" s="188"/>
      <c r="G20" s="188"/>
      <c r="H20" s="127">
        <f t="shared" si="4"/>
        <v>0</v>
      </c>
      <c r="I20" s="201"/>
      <c r="J20" s="201"/>
      <c r="K20" s="202">
        <f t="shared" si="5"/>
        <v>0</v>
      </c>
      <c r="L20" s="190"/>
      <c r="M20" s="202">
        <f t="shared" si="0"/>
        <v>0</v>
      </c>
      <c r="N20" s="190"/>
      <c r="O20" s="192"/>
      <c r="P20" s="203">
        <f t="shared" si="1"/>
        <v>0</v>
      </c>
      <c r="Q20" s="190"/>
      <c r="R20" s="192"/>
      <c r="S20" s="203">
        <f t="shared" si="2"/>
        <v>0</v>
      </c>
      <c r="T20" s="190"/>
      <c r="U20" s="203">
        <f t="shared" si="3"/>
        <v>0</v>
      </c>
      <c r="V20" s="190"/>
      <c r="W20" s="203">
        <f t="shared" si="6"/>
        <v>0</v>
      </c>
      <c r="X20" s="203">
        <f t="shared" si="7"/>
        <v>0</v>
      </c>
      <c r="Y20" s="191"/>
      <c r="Z20" s="191"/>
      <c r="AA20" s="191"/>
      <c r="AB20" s="191"/>
      <c r="AC20" s="191"/>
      <c r="AD20" s="191"/>
      <c r="AE20" s="191"/>
      <c r="AF20" s="191"/>
      <c r="AG20" s="191"/>
      <c r="AH20" s="191"/>
      <c r="AI20" s="191"/>
      <c r="AJ20" s="127"/>
      <c r="AK20" s="127"/>
      <c r="AL20" s="127"/>
      <c r="AM20" s="127"/>
      <c r="AN20" s="127"/>
      <c r="AO20" s="127"/>
      <c r="AP20" s="127"/>
      <c r="AQ20" s="127"/>
      <c r="AR20" s="127"/>
      <c r="AS20" s="127"/>
      <c r="AT20" s="127"/>
    </row>
    <row r="21" spans="2:46" ht="14.5">
      <c r="B21" s="206"/>
      <c r="C21" s="206"/>
      <c r="D21" s="185"/>
      <c r="E21" s="208"/>
      <c r="F21" s="149"/>
      <c r="G21" s="149"/>
      <c r="H21" s="127">
        <f t="shared" si="4"/>
        <v>0</v>
      </c>
      <c r="I21" s="201"/>
      <c r="J21" s="201"/>
      <c r="K21" s="202">
        <f t="shared" si="5"/>
        <v>0</v>
      </c>
      <c r="L21" s="190"/>
      <c r="M21" s="202">
        <f t="shared" si="0"/>
        <v>0</v>
      </c>
      <c r="N21" s="190"/>
      <c r="O21" s="192"/>
      <c r="P21" s="203">
        <f t="shared" si="1"/>
        <v>0</v>
      </c>
      <c r="Q21" s="190"/>
      <c r="R21" s="192"/>
      <c r="S21" s="203">
        <f t="shared" si="2"/>
        <v>0</v>
      </c>
      <c r="T21" s="190"/>
      <c r="U21" s="203">
        <f t="shared" si="3"/>
        <v>0</v>
      </c>
      <c r="V21" s="190"/>
      <c r="W21" s="203">
        <f t="shared" si="6"/>
        <v>0</v>
      </c>
      <c r="X21" s="203">
        <f t="shared" si="7"/>
        <v>0</v>
      </c>
      <c r="Y21" s="191"/>
      <c r="Z21" s="191"/>
      <c r="AA21" s="191"/>
      <c r="AB21" s="191"/>
      <c r="AC21" s="191"/>
      <c r="AD21" s="191"/>
      <c r="AE21" s="191"/>
      <c r="AF21" s="191"/>
      <c r="AG21" s="191"/>
      <c r="AH21" s="191"/>
      <c r="AI21" s="191"/>
      <c r="AJ21" s="127"/>
      <c r="AK21" s="127"/>
      <c r="AL21" s="127"/>
      <c r="AM21" s="127"/>
      <c r="AN21" s="127"/>
      <c r="AO21" s="127"/>
      <c r="AP21" s="127"/>
      <c r="AQ21" s="127"/>
      <c r="AR21" s="127"/>
      <c r="AS21" s="127"/>
      <c r="AT21" s="127"/>
    </row>
    <row r="22" spans="2:46" ht="14.5">
      <c r="B22" s="206"/>
      <c r="C22" s="206"/>
      <c r="D22" s="185"/>
      <c r="E22" s="208"/>
      <c r="F22" s="149"/>
      <c r="G22" s="149"/>
      <c r="H22" s="127">
        <f t="shared" si="4"/>
        <v>0</v>
      </c>
      <c r="I22" s="201"/>
      <c r="J22" s="201"/>
      <c r="K22" s="202">
        <f t="shared" si="5"/>
        <v>0</v>
      </c>
      <c r="L22" s="190"/>
      <c r="M22" s="202">
        <f t="shared" si="0"/>
        <v>0</v>
      </c>
      <c r="N22" s="190"/>
      <c r="O22" s="192"/>
      <c r="P22" s="203">
        <f t="shared" si="1"/>
        <v>0</v>
      </c>
      <c r="Q22" s="190"/>
      <c r="R22" s="192"/>
      <c r="S22" s="203">
        <f t="shared" si="2"/>
        <v>0</v>
      </c>
      <c r="T22" s="190"/>
      <c r="U22" s="203">
        <f t="shared" si="3"/>
        <v>0</v>
      </c>
      <c r="V22" s="190"/>
      <c r="W22" s="203">
        <f t="shared" si="6"/>
        <v>0</v>
      </c>
      <c r="X22" s="203">
        <f t="shared" si="7"/>
        <v>0</v>
      </c>
      <c r="Y22" s="191"/>
      <c r="Z22" s="191"/>
      <c r="AA22" s="191"/>
      <c r="AB22" s="191"/>
      <c r="AC22" s="191"/>
      <c r="AD22" s="191"/>
      <c r="AE22" s="191"/>
      <c r="AF22" s="191"/>
      <c r="AG22" s="191"/>
      <c r="AH22" s="191"/>
      <c r="AI22" s="191"/>
      <c r="AJ22" s="127"/>
      <c r="AK22" s="127"/>
      <c r="AL22" s="127"/>
      <c r="AM22" s="127"/>
      <c r="AN22" s="127"/>
      <c r="AO22" s="127"/>
      <c r="AP22" s="127"/>
      <c r="AQ22" s="127"/>
      <c r="AR22" s="127"/>
      <c r="AS22" s="127"/>
      <c r="AT22" s="127"/>
    </row>
    <row r="23" spans="2:46" ht="14.5">
      <c r="B23" s="206"/>
      <c r="C23" s="206"/>
      <c r="D23" s="185"/>
      <c r="E23" s="208"/>
      <c r="F23" s="149"/>
      <c r="G23" s="149"/>
      <c r="H23" s="127">
        <f t="shared" si="4"/>
        <v>0</v>
      </c>
      <c r="I23" s="201"/>
      <c r="J23" s="201"/>
      <c r="K23" s="202">
        <f t="shared" si="5"/>
        <v>0</v>
      </c>
      <c r="L23" s="190"/>
      <c r="M23" s="202">
        <f t="shared" si="0"/>
        <v>0</v>
      </c>
      <c r="N23" s="190"/>
      <c r="O23" s="192"/>
      <c r="P23" s="203">
        <f t="shared" si="1"/>
        <v>0</v>
      </c>
      <c r="Q23" s="190"/>
      <c r="R23" s="192"/>
      <c r="S23" s="203">
        <f t="shared" si="2"/>
        <v>0</v>
      </c>
      <c r="T23" s="190"/>
      <c r="U23" s="203">
        <f t="shared" si="3"/>
        <v>0</v>
      </c>
      <c r="V23" s="190"/>
      <c r="W23" s="203">
        <f t="shared" si="6"/>
        <v>0</v>
      </c>
      <c r="X23" s="203">
        <f t="shared" si="7"/>
        <v>0</v>
      </c>
      <c r="Y23" s="191"/>
      <c r="Z23" s="191"/>
      <c r="AA23" s="191"/>
      <c r="AB23" s="191"/>
      <c r="AC23" s="191"/>
      <c r="AD23" s="191"/>
      <c r="AE23" s="191"/>
      <c r="AF23" s="191"/>
      <c r="AG23" s="191"/>
      <c r="AH23" s="191"/>
      <c r="AI23" s="191"/>
      <c r="AJ23" s="127"/>
      <c r="AK23" s="127"/>
      <c r="AL23" s="127"/>
      <c r="AM23" s="127"/>
      <c r="AN23" s="127"/>
      <c r="AO23" s="127"/>
      <c r="AP23" s="127"/>
      <c r="AQ23" s="127"/>
      <c r="AR23" s="127"/>
      <c r="AS23" s="127"/>
      <c r="AT23" s="127"/>
    </row>
    <row r="24" spans="2:46" ht="14.5">
      <c r="B24" s="206"/>
      <c r="C24" s="206"/>
      <c r="D24" s="185"/>
      <c r="E24" s="206"/>
      <c r="F24" s="192"/>
      <c r="G24" s="192"/>
      <c r="H24" s="127">
        <f t="shared" si="4"/>
        <v>0</v>
      </c>
      <c r="I24" s="201"/>
      <c r="J24" s="201"/>
      <c r="K24" s="202">
        <f t="shared" si="5"/>
        <v>0</v>
      </c>
      <c r="L24" s="190"/>
      <c r="M24" s="202">
        <f t="shared" si="0"/>
        <v>0</v>
      </c>
      <c r="N24" s="190"/>
      <c r="O24" s="192"/>
      <c r="P24" s="203">
        <f t="shared" si="1"/>
        <v>0</v>
      </c>
      <c r="Q24" s="190"/>
      <c r="R24" s="192"/>
      <c r="S24" s="203">
        <f t="shared" si="2"/>
        <v>0</v>
      </c>
      <c r="T24" s="190"/>
      <c r="U24" s="203">
        <f t="shared" si="3"/>
        <v>0</v>
      </c>
      <c r="V24" s="190"/>
      <c r="W24" s="203">
        <f t="shared" si="6"/>
        <v>0</v>
      </c>
      <c r="X24" s="203">
        <f t="shared" si="7"/>
        <v>0</v>
      </c>
      <c r="Y24" s="191"/>
      <c r="Z24" s="191"/>
      <c r="AA24" s="191"/>
      <c r="AB24" s="191"/>
      <c r="AC24" s="191"/>
      <c r="AD24" s="191"/>
      <c r="AE24" s="191"/>
      <c r="AF24" s="191"/>
      <c r="AG24" s="191"/>
      <c r="AH24" s="191"/>
      <c r="AI24" s="191"/>
      <c r="AJ24" s="127"/>
      <c r="AK24" s="127"/>
      <c r="AL24" s="127"/>
      <c r="AM24" s="127"/>
      <c r="AN24" s="127"/>
      <c r="AO24" s="127"/>
      <c r="AP24" s="127"/>
      <c r="AQ24" s="127"/>
      <c r="AR24" s="127"/>
      <c r="AS24" s="127"/>
      <c r="AT24" s="127"/>
    </row>
    <row r="25" spans="2:46" ht="14.5">
      <c r="B25" s="206"/>
      <c r="C25" s="206"/>
      <c r="D25" s="185"/>
      <c r="E25" s="208"/>
      <c r="F25" s="149"/>
      <c r="G25" s="149"/>
      <c r="H25" s="127">
        <f t="shared" si="4"/>
        <v>0</v>
      </c>
      <c r="I25" s="201"/>
      <c r="J25" s="201"/>
      <c r="K25" s="202">
        <f t="shared" si="5"/>
        <v>0</v>
      </c>
      <c r="L25" s="190"/>
      <c r="M25" s="202">
        <f t="shared" si="0"/>
        <v>0</v>
      </c>
      <c r="N25" s="190"/>
      <c r="O25" s="192"/>
      <c r="P25" s="203">
        <f t="shared" si="1"/>
        <v>0</v>
      </c>
      <c r="Q25" s="190"/>
      <c r="R25" s="192"/>
      <c r="S25" s="203">
        <f t="shared" si="2"/>
        <v>0</v>
      </c>
      <c r="T25" s="190"/>
      <c r="U25" s="203">
        <f t="shared" si="3"/>
        <v>0</v>
      </c>
      <c r="V25" s="190"/>
      <c r="W25" s="203">
        <f t="shared" si="6"/>
        <v>0</v>
      </c>
      <c r="X25" s="203">
        <f t="shared" si="7"/>
        <v>0</v>
      </c>
      <c r="Y25" s="191"/>
      <c r="Z25" s="191"/>
      <c r="AA25" s="191"/>
      <c r="AB25" s="191"/>
      <c r="AC25" s="191"/>
      <c r="AD25" s="191"/>
      <c r="AE25" s="191"/>
      <c r="AF25" s="191"/>
      <c r="AG25" s="191"/>
      <c r="AH25" s="191"/>
      <c r="AI25" s="191"/>
      <c r="AJ25" s="127"/>
      <c r="AK25" s="127"/>
      <c r="AL25" s="127"/>
      <c r="AM25" s="127"/>
      <c r="AN25" s="127"/>
      <c r="AO25" s="127"/>
      <c r="AP25" s="127"/>
      <c r="AQ25" s="127"/>
      <c r="AR25" s="127"/>
      <c r="AS25" s="127"/>
      <c r="AT25" s="127"/>
    </row>
    <row r="26" spans="2:46" ht="14.5">
      <c r="B26" s="206"/>
      <c r="C26" s="206"/>
      <c r="D26" s="185"/>
      <c r="E26" s="208"/>
      <c r="F26" s="149"/>
      <c r="G26" s="149"/>
      <c r="H26" s="127">
        <f t="shared" si="4"/>
        <v>0</v>
      </c>
      <c r="I26" s="201"/>
      <c r="J26" s="201"/>
      <c r="K26" s="202">
        <f t="shared" si="5"/>
        <v>0</v>
      </c>
      <c r="L26" s="190"/>
      <c r="M26" s="202">
        <f t="shared" si="0"/>
        <v>0</v>
      </c>
      <c r="N26" s="190"/>
      <c r="O26" s="192"/>
      <c r="P26" s="203">
        <f t="shared" si="1"/>
        <v>0</v>
      </c>
      <c r="Q26" s="190"/>
      <c r="R26" s="192"/>
      <c r="S26" s="203">
        <f t="shared" si="2"/>
        <v>0</v>
      </c>
      <c r="T26" s="190"/>
      <c r="U26" s="203">
        <f t="shared" si="3"/>
        <v>0</v>
      </c>
      <c r="V26" s="190"/>
      <c r="W26" s="203">
        <f t="shared" si="6"/>
        <v>0</v>
      </c>
      <c r="X26" s="203">
        <f t="shared" si="7"/>
        <v>0</v>
      </c>
      <c r="Y26" s="191"/>
      <c r="Z26" s="191"/>
      <c r="AA26" s="191"/>
      <c r="AB26" s="191"/>
      <c r="AC26" s="191"/>
      <c r="AD26" s="191"/>
      <c r="AE26" s="191"/>
      <c r="AF26" s="191"/>
      <c r="AG26" s="191"/>
      <c r="AH26" s="191"/>
      <c r="AI26" s="191"/>
      <c r="AJ26" s="127"/>
      <c r="AK26" s="127"/>
      <c r="AL26" s="127"/>
      <c r="AM26" s="127"/>
      <c r="AN26" s="127"/>
      <c r="AO26" s="127"/>
      <c r="AP26" s="127"/>
      <c r="AQ26" s="127"/>
      <c r="AR26" s="127"/>
      <c r="AS26" s="127"/>
      <c r="AT26" s="127"/>
    </row>
    <row r="27" spans="2:46" ht="14.5">
      <c r="B27" s="206"/>
      <c r="C27" s="206"/>
      <c r="D27" s="185"/>
      <c r="E27" s="208"/>
      <c r="F27" s="149"/>
      <c r="G27" s="149"/>
      <c r="H27" s="127">
        <f t="shared" si="4"/>
        <v>0</v>
      </c>
      <c r="I27" s="201"/>
      <c r="J27" s="201"/>
      <c r="K27" s="202">
        <f t="shared" si="5"/>
        <v>0</v>
      </c>
      <c r="L27" s="190"/>
      <c r="M27" s="202">
        <f t="shared" si="0"/>
        <v>0</v>
      </c>
      <c r="N27" s="190"/>
      <c r="O27" s="192"/>
      <c r="P27" s="203">
        <f t="shared" si="1"/>
        <v>0</v>
      </c>
      <c r="Q27" s="190"/>
      <c r="R27" s="192"/>
      <c r="S27" s="203">
        <f t="shared" si="2"/>
        <v>0</v>
      </c>
      <c r="T27" s="190"/>
      <c r="U27" s="203">
        <f t="shared" si="3"/>
        <v>0</v>
      </c>
      <c r="V27" s="190"/>
      <c r="W27" s="203">
        <f t="shared" si="6"/>
        <v>0</v>
      </c>
      <c r="X27" s="203">
        <f t="shared" si="7"/>
        <v>0</v>
      </c>
      <c r="Y27" s="191"/>
      <c r="Z27" s="191"/>
      <c r="AA27" s="191"/>
      <c r="AB27" s="191"/>
      <c r="AC27" s="191"/>
      <c r="AD27" s="191"/>
      <c r="AE27" s="191"/>
      <c r="AF27" s="191"/>
      <c r="AG27" s="191"/>
      <c r="AH27" s="191"/>
      <c r="AI27" s="191"/>
      <c r="AJ27" s="127"/>
      <c r="AK27" s="127"/>
      <c r="AL27" s="127"/>
      <c r="AM27" s="127"/>
      <c r="AN27" s="127"/>
      <c r="AO27" s="127"/>
      <c r="AP27" s="127"/>
      <c r="AQ27" s="127"/>
      <c r="AR27" s="127"/>
      <c r="AS27" s="127"/>
      <c r="AT27" s="127"/>
    </row>
    <row r="28" spans="2:46" ht="14.5">
      <c r="B28" s="206"/>
      <c r="C28" s="206"/>
      <c r="D28" s="185"/>
      <c r="E28" s="208"/>
      <c r="F28" s="149"/>
      <c r="G28" s="149"/>
      <c r="H28" s="127">
        <f t="shared" si="4"/>
        <v>0</v>
      </c>
      <c r="I28" s="201"/>
      <c r="J28" s="201"/>
      <c r="K28" s="202">
        <f t="shared" si="5"/>
        <v>0</v>
      </c>
      <c r="L28" s="190"/>
      <c r="M28" s="202">
        <f t="shared" si="0"/>
        <v>0</v>
      </c>
      <c r="N28" s="190"/>
      <c r="O28" s="192"/>
      <c r="P28" s="203">
        <f t="shared" si="1"/>
        <v>0</v>
      </c>
      <c r="Q28" s="190"/>
      <c r="R28" s="192"/>
      <c r="S28" s="203">
        <f t="shared" si="2"/>
        <v>0</v>
      </c>
      <c r="T28" s="190"/>
      <c r="U28" s="203">
        <f t="shared" si="3"/>
        <v>0</v>
      </c>
      <c r="V28" s="190"/>
      <c r="W28" s="203">
        <f t="shared" si="6"/>
        <v>0</v>
      </c>
      <c r="X28" s="203">
        <f t="shared" si="7"/>
        <v>0</v>
      </c>
      <c r="Y28" s="191"/>
      <c r="Z28" s="191"/>
      <c r="AA28" s="191"/>
      <c r="AB28" s="191"/>
      <c r="AC28" s="191"/>
      <c r="AD28" s="191"/>
      <c r="AE28" s="191"/>
      <c r="AF28" s="191"/>
      <c r="AG28" s="191"/>
      <c r="AH28" s="191"/>
      <c r="AI28" s="191"/>
      <c r="AJ28" s="127"/>
      <c r="AK28" s="127"/>
      <c r="AL28" s="127"/>
      <c r="AM28" s="127"/>
      <c r="AN28" s="127"/>
      <c r="AO28" s="127"/>
      <c r="AP28" s="127"/>
      <c r="AQ28" s="127"/>
      <c r="AR28" s="127"/>
      <c r="AS28" s="127"/>
      <c r="AT28" s="127"/>
    </row>
    <row r="29" spans="2:46" ht="14.5">
      <c r="B29" s="206"/>
      <c r="C29" s="206"/>
      <c r="D29" s="185"/>
      <c r="E29" s="208"/>
      <c r="F29" s="149"/>
      <c r="G29" s="149"/>
      <c r="H29" s="127">
        <f t="shared" si="4"/>
        <v>0</v>
      </c>
      <c r="I29" s="201"/>
      <c r="J29" s="201"/>
      <c r="K29" s="202">
        <f t="shared" si="5"/>
        <v>0</v>
      </c>
      <c r="L29" s="190"/>
      <c r="M29" s="202">
        <f t="shared" si="0"/>
        <v>0</v>
      </c>
      <c r="N29" s="190"/>
      <c r="O29" s="192"/>
      <c r="P29" s="203">
        <f t="shared" si="1"/>
        <v>0</v>
      </c>
      <c r="Q29" s="190"/>
      <c r="R29" s="192"/>
      <c r="S29" s="203">
        <f t="shared" si="2"/>
        <v>0</v>
      </c>
      <c r="T29" s="190"/>
      <c r="U29" s="203">
        <f t="shared" si="3"/>
        <v>0</v>
      </c>
      <c r="V29" s="190"/>
      <c r="W29" s="203">
        <f t="shared" si="6"/>
        <v>0</v>
      </c>
      <c r="X29" s="203">
        <f t="shared" si="7"/>
        <v>0</v>
      </c>
      <c r="Y29" s="191"/>
      <c r="Z29" s="191"/>
      <c r="AA29" s="191"/>
      <c r="AB29" s="191"/>
      <c r="AC29" s="191"/>
      <c r="AD29" s="191"/>
      <c r="AE29" s="191"/>
      <c r="AF29" s="191"/>
      <c r="AG29" s="191"/>
      <c r="AH29" s="191"/>
      <c r="AI29" s="191"/>
      <c r="AJ29" s="127"/>
      <c r="AK29" s="127"/>
      <c r="AL29" s="127"/>
      <c r="AM29" s="127"/>
      <c r="AN29" s="127"/>
      <c r="AO29" s="127"/>
      <c r="AP29" s="127"/>
      <c r="AQ29" s="127"/>
      <c r="AR29" s="127"/>
      <c r="AS29" s="127"/>
      <c r="AT29" s="127"/>
    </row>
    <row r="30" spans="2:46" ht="14.5">
      <c r="B30" s="206"/>
      <c r="C30" s="206"/>
      <c r="D30" s="185"/>
      <c r="E30" s="208"/>
      <c r="F30" s="149"/>
      <c r="G30" s="149"/>
      <c r="H30" s="127">
        <f t="shared" si="4"/>
        <v>0</v>
      </c>
      <c r="I30" s="201"/>
      <c r="J30" s="201"/>
      <c r="K30" s="202">
        <f t="shared" si="5"/>
        <v>0</v>
      </c>
      <c r="L30" s="190"/>
      <c r="M30" s="202">
        <f t="shared" si="0"/>
        <v>0</v>
      </c>
      <c r="N30" s="190"/>
      <c r="O30" s="192"/>
      <c r="P30" s="203">
        <f t="shared" si="1"/>
        <v>0</v>
      </c>
      <c r="Q30" s="190"/>
      <c r="R30" s="192"/>
      <c r="S30" s="203">
        <f t="shared" si="2"/>
        <v>0</v>
      </c>
      <c r="T30" s="190"/>
      <c r="U30" s="203">
        <f t="shared" si="3"/>
        <v>0</v>
      </c>
      <c r="V30" s="190"/>
      <c r="W30" s="203">
        <f t="shared" si="6"/>
        <v>0</v>
      </c>
      <c r="X30" s="203">
        <f t="shared" si="7"/>
        <v>0</v>
      </c>
      <c r="Y30" s="191"/>
      <c r="Z30" s="191"/>
      <c r="AA30" s="191"/>
      <c r="AB30" s="191"/>
      <c r="AC30" s="191"/>
      <c r="AD30" s="191"/>
      <c r="AE30" s="191"/>
      <c r="AF30" s="191"/>
      <c r="AG30" s="191"/>
      <c r="AH30" s="191"/>
      <c r="AI30" s="191"/>
      <c r="AJ30" s="127"/>
      <c r="AK30" s="127"/>
      <c r="AL30" s="127"/>
      <c r="AM30" s="127"/>
      <c r="AN30" s="127"/>
      <c r="AO30" s="127"/>
      <c r="AP30" s="127"/>
      <c r="AQ30" s="127"/>
      <c r="AR30" s="127"/>
      <c r="AS30" s="127"/>
      <c r="AT30" s="127"/>
    </row>
    <row r="31" spans="2:46" ht="14.5">
      <c r="B31" s="206"/>
      <c r="C31" s="206"/>
      <c r="D31" s="185"/>
      <c r="E31" s="208"/>
      <c r="F31" s="149"/>
      <c r="G31" s="149"/>
      <c r="H31" s="127">
        <f t="shared" si="4"/>
        <v>0</v>
      </c>
      <c r="I31" s="201"/>
      <c r="J31" s="201"/>
      <c r="K31" s="202">
        <f t="shared" si="5"/>
        <v>0</v>
      </c>
      <c r="L31" s="190"/>
      <c r="M31" s="202">
        <f t="shared" si="0"/>
        <v>0</v>
      </c>
      <c r="N31" s="190"/>
      <c r="O31" s="192"/>
      <c r="P31" s="203">
        <f t="shared" si="1"/>
        <v>0</v>
      </c>
      <c r="Q31" s="190"/>
      <c r="R31" s="192"/>
      <c r="S31" s="203">
        <f t="shared" si="2"/>
        <v>0</v>
      </c>
      <c r="T31" s="190"/>
      <c r="U31" s="203">
        <f t="shared" si="3"/>
        <v>0</v>
      </c>
      <c r="V31" s="190"/>
      <c r="W31" s="203">
        <f t="shared" si="6"/>
        <v>0</v>
      </c>
      <c r="X31" s="203">
        <f t="shared" si="7"/>
        <v>0</v>
      </c>
      <c r="Y31" s="191"/>
      <c r="Z31" s="191"/>
      <c r="AA31" s="191"/>
      <c r="AB31" s="191"/>
      <c r="AC31" s="191"/>
      <c r="AD31" s="191"/>
      <c r="AE31" s="191"/>
      <c r="AF31" s="191"/>
      <c r="AG31" s="191"/>
      <c r="AH31" s="191"/>
      <c r="AI31" s="191"/>
      <c r="AJ31" s="127"/>
      <c r="AK31" s="127"/>
      <c r="AL31" s="127"/>
      <c r="AM31" s="127"/>
      <c r="AN31" s="127"/>
      <c r="AO31" s="127"/>
      <c r="AP31" s="127"/>
      <c r="AQ31" s="127"/>
      <c r="AR31" s="127"/>
      <c r="AS31" s="127"/>
      <c r="AT31" s="127"/>
    </row>
    <row r="32" spans="2:46" ht="14.5">
      <c r="B32" s="206"/>
      <c r="C32" s="206"/>
      <c r="D32" s="185"/>
      <c r="E32" s="208"/>
      <c r="F32" s="149"/>
      <c r="G32" s="149"/>
      <c r="H32" s="127">
        <f t="shared" si="4"/>
        <v>0</v>
      </c>
      <c r="I32" s="201"/>
      <c r="J32" s="201"/>
      <c r="K32" s="202">
        <f t="shared" si="5"/>
        <v>0</v>
      </c>
      <c r="L32" s="190"/>
      <c r="M32" s="202">
        <f t="shared" si="0"/>
        <v>0</v>
      </c>
      <c r="N32" s="190"/>
      <c r="O32" s="192"/>
      <c r="P32" s="203">
        <f t="shared" si="1"/>
        <v>0</v>
      </c>
      <c r="Q32" s="190"/>
      <c r="R32" s="192"/>
      <c r="S32" s="203">
        <f t="shared" si="2"/>
        <v>0</v>
      </c>
      <c r="T32" s="190"/>
      <c r="U32" s="203">
        <f t="shared" si="3"/>
        <v>0</v>
      </c>
      <c r="V32" s="190"/>
      <c r="W32" s="203">
        <f t="shared" si="6"/>
        <v>0</v>
      </c>
      <c r="X32" s="203">
        <f t="shared" si="7"/>
        <v>0</v>
      </c>
      <c r="Y32" s="191"/>
      <c r="Z32" s="191"/>
      <c r="AA32" s="191"/>
      <c r="AB32" s="191"/>
      <c r="AC32" s="191"/>
      <c r="AD32" s="191"/>
      <c r="AE32" s="191"/>
      <c r="AF32" s="191"/>
      <c r="AG32" s="191"/>
      <c r="AH32" s="191"/>
      <c r="AI32" s="191"/>
      <c r="AJ32" s="127"/>
      <c r="AK32" s="127"/>
      <c r="AL32" s="127"/>
      <c r="AM32" s="127"/>
      <c r="AN32" s="127"/>
      <c r="AO32" s="127"/>
      <c r="AP32" s="127"/>
      <c r="AQ32" s="127"/>
      <c r="AR32" s="127"/>
      <c r="AS32" s="127"/>
      <c r="AT32" s="127"/>
    </row>
    <row r="33" spans="2:46" ht="14.5">
      <c r="B33" s="206"/>
      <c r="C33" s="206"/>
      <c r="D33" s="185"/>
      <c r="E33" s="208"/>
      <c r="F33" s="149"/>
      <c r="G33" s="149"/>
      <c r="H33" s="127">
        <f t="shared" si="4"/>
        <v>0</v>
      </c>
      <c r="I33" s="201"/>
      <c r="J33" s="201"/>
      <c r="K33" s="202">
        <f t="shared" si="5"/>
        <v>0</v>
      </c>
      <c r="L33" s="190"/>
      <c r="M33" s="202">
        <f t="shared" si="0"/>
        <v>0</v>
      </c>
      <c r="N33" s="190"/>
      <c r="O33" s="192"/>
      <c r="P33" s="203">
        <f t="shared" si="1"/>
        <v>0</v>
      </c>
      <c r="Q33" s="190"/>
      <c r="R33" s="192"/>
      <c r="S33" s="203">
        <f t="shared" si="2"/>
        <v>0</v>
      </c>
      <c r="T33" s="190"/>
      <c r="U33" s="203">
        <f t="shared" si="3"/>
        <v>0</v>
      </c>
      <c r="V33" s="190"/>
      <c r="W33" s="203">
        <f t="shared" si="6"/>
        <v>0</v>
      </c>
      <c r="X33" s="203">
        <f t="shared" si="7"/>
        <v>0</v>
      </c>
      <c r="Y33" s="191"/>
      <c r="Z33" s="191"/>
      <c r="AA33" s="191"/>
      <c r="AB33" s="191"/>
      <c r="AC33" s="191"/>
      <c r="AD33" s="191"/>
      <c r="AE33" s="191"/>
      <c r="AF33" s="191"/>
      <c r="AG33" s="191"/>
      <c r="AH33" s="191"/>
      <c r="AI33" s="191"/>
      <c r="AJ33" s="127"/>
      <c r="AK33" s="127"/>
      <c r="AL33" s="127"/>
      <c r="AM33" s="127"/>
      <c r="AN33" s="127"/>
      <c r="AO33" s="127"/>
      <c r="AP33" s="127"/>
      <c r="AQ33" s="127"/>
      <c r="AR33" s="127"/>
      <c r="AS33" s="127"/>
      <c r="AT33" s="127"/>
    </row>
    <row r="34" spans="2:46" ht="14.5">
      <c r="B34" s="206"/>
      <c r="C34" s="206"/>
      <c r="D34" s="185"/>
      <c r="E34" s="208"/>
      <c r="F34" s="149"/>
      <c r="G34" s="149"/>
      <c r="H34" s="127">
        <f t="shared" si="4"/>
        <v>0</v>
      </c>
      <c r="I34" s="201"/>
      <c r="J34" s="201"/>
      <c r="K34" s="202">
        <f t="shared" si="5"/>
        <v>0</v>
      </c>
      <c r="L34" s="190"/>
      <c r="M34" s="202">
        <f t="shared" si="0"/>
        <v>0</v>
      </c>
      <c r="N34" s="190"/>
      <c r="O34" s="192"/>
      <c r="P34" s="203">
        <f t="shared" si="1"/>
        <v>0</v>
      </c>
      <c r="Q34" s="190"/>
      <c r="R34" s="192"/>
      <c r="S34" s="203">
        <f t="shared" si="2"/>
        <v>0</v>
      </c>
      <c r="T34" s="190"/>
      <c r="U34" s="203">
        <f t="shared" si="3"/>
        <v>0</v>
      </c>
      <c r="V34" s="190"/>
      <c r="W34" s="203">
        <f t="shared" si="6"/>
        <v>0</v>
      </c>
      <c r="X34" s="203">
        <f t="shared" si="7"/>
        <v>0</v>
      </c>
      <c r="Y34" s="191"/>
      <c r="Z34" s="191"/>
      <c r="AA34" s="191"/>
      <c r="AB34" s="191"/>
      <c r="AC34" s="191"/>
      <c r="AD34" s="191"/>
      <c r="AE34" s="191"/>
      <c r="AF34" s="191"/>
      <c r="AG34" s="191"/>
      <c r="AH34" s="191"/>
      <c r="AI34" s="191"/>
      <c r="AJ34" s="127"/>
      <c r="AK34" s="127"/>
      <c r="AL34" s="127"/>
      <c r="AM34" s="127"/>
      <c r="AN34" s="127"/>
      <c r="AO34" s="127"/>
      <c r="AP34" s="127"/>
      <c r="AQ34" s="127"/>
      <c r="AR34" s="127"/>
      <c r="AS34" s="127"/>
      <c r="AT34" s="127"/>
    </row>
    <row r="35" spans="2:46" ht="14.5">
      <c r="B35" s="206"/>
      <c r="C35" s="206"/>
      <c r="D35" s="185"/>
      <c r="E35" s="208"/>
      <c r="F35" s="149"/>
      <c r="G35" s="149"/>
      <c r="H35" s="127">
        <f t="shared" si="4"/>
        <v>0</v>
      </c>
      <c r="I35" s="201"/>
      <c r="J35" s="201"/>
      <c r="K35" s="202">
        <f t="shared" si="5"/>
        <v>0</v>
      </c>
      <c r="L35" s="190"/>
      <c r="M35" s="202">
        <f t="shared" si="0"/>
        <v>0</v>
      </c>
      <c r="N35" s="190"/>
      <c r="O35" s="192"/>
      <c r="P35" s="203">
        <f t="shared" si="1"/>
        <v>0</v>
      </c>
      <c r="Q35" s="190"/>
      <c r="R35" s="192"/>
      <c r="S35" s="203">
        <f t="shared" si="2"/>
        <v>0</v>
      </c>
      <c r="T35" s="190"/>
      <c r="U35" s="203">
        <f t="shared" si="3"/>
        <v>0</v>
      </c>
      <c r="V35" s="190"/>
      <c r="W35" s="203">
        <f t="shared" si="6"/>
        <v>0</v>
      </c>
      <c r="X35" s="203">
        <f t="shared" si="7"/>
        <v>0</v>
      </c>
      <c r="Y35" s="191"/>
      <c r="Z35" s="191"/>
      <c r="AA35" s="191"/>
      <c r="AB35" s="191"/>
      <c r="AC35" s="191"/>
      <c r="AD35" s="191"/>
      <c r="AE35" s="191"/>
      <c r="AF35" s="191"/>
      <c r="AG35" s="191"/>
      <c r="AH35" s="191"/>
      <c r="AI35" s="191"/>
      <c r="AJ35" s="127"/>
      <c r="AK35" s="127"/>
      <c r="AL35" s="127"/>
      <c r="AM35" s="127"/>
      <c r="AN35" s="127"/>
      <c r="AO35" s="127"/>
      <c r="AP35" s="127"/>
      <c r="AQ35" s="127"/>
      <c r="AR35" s="127"/>
      <c r="AS35" s="127"/>
      <c r="AT35" s="127"/>
    </row>
    <row r="36" spans="2:46" ht="14.5">
      <c r="B36" s="206"/>
      <c r="C36" s="206"/>
      <c r="D36" s="185"/>
      <c r="E36" s="208"/>
      <c r="F36" s="149"/>
      <c r="G36" s="149"/>
      <c r="H36" s="127">
        <f t="shared" si="4"/>
        <v>0</v>
      </c>
      <c r="I36" s="201"/>
      <c r="J36" s="201"/>
      <c r="K36" s="202">
        <f t="shared" si="5"/>
        <v>0</v>
      </c>
      <c r="L36" s="190"/>
      <c r="M36" s="202">
        <f t="shared" si="0"/>
        <v>0</v>
      </c>
      <c r="N36" s="190"/>
      <c r="O36" s="192"/>
      <c r="P36" s="203">
        <f t="shared" si="1"/>
        <v>0</v>
      </c>
      <c r="Q36" s="190"/>
      <c r="R36" s="192"/>
      <c r="S36" s="203">
        <f t="shared" si="2"/>
        <v>0</v>
      </c>
      <c r="T36" s="190"/>
      <c r="U36" s="203">
        <f t="shared" si="3"/>
        <v>0</v>
      </c>
      <c r="V36" s="190"/>
      <c r="W36" s="203">
        <f t="shared" si="6"/>
        <v>0</v>
      </c>
      <c r="X36" s="203">
        <f t="shared" si="7"/>
        <v>0</v>
      </c>
      <c r="Y36" s="191"/>
      <c r="Z36" s="191"/>
      <c r="AA36" s="191"/>
      <c r="AB36" s="191"/>
      <c r="AC36" s="191"/>
      <c r="AD36" s="191"/>
      <c r="AE36" s="191"/>
      <c r="AF36" s="191"/>
      <c r="AG36" s="191"/>
      <c r="AH36" s="191"/>
      <c r="AI36" s="191"/>
      <c r="AJ36" s="127"/>
      <c r="AK36" s="127"/>
      <c r="AL36" s="127"/>
      <c r="AM36" s="127"/>
      <c r="AN36" s="127"/>
      <c r="AO36" s="127"/>
      <c r="AP36" s="127"/>
      <c r="AQ36" s="127"/>
      <c r="AR36" s="127"/>
      <c r="AS36" s="127"/>
      <c r="AT36" s="127"/>
    </row>
    <row r="37" spans="2:46" ht="14.5">
      <c r="B37" s="206"/>
      <c r="C37" s="206"/>
      <c r="D37" s="185"/>
      <c r="E37" s="208"/>
      <c r="F37" s="149"/>
      <c r="G37" s="149"/>
      <c r="H37" s="127">
        <f t="shared" si="4"/>
        <v>0</v>
      </c>
      <c r="I37" s="201"/>
      <c r="J37" s="201"/>
      <c r="K37" s="202">
        <f t="shared" si="5"/>
        <v>0</v>
      </c>
      <c r="L37" s="190"/>
      <c r="M37" s="202">
        <f t="shared" si="0"/>
        <v>0</v>
      </c>
      <c r="N37" s="190"/>
      <c r="O37" s="192"/>
      <c r="P37" s="203">
        <f t="shared" si="1"/>
        <v>0</v>
      </c>
      <c r="Q37" s="190"/>
      <c r="R37" s="192"/>
      <c r="S37" s="203">
        <f t="shared" si="2"/>
        <v>0</v>
      </c>
      <c r="T37" s="190"/>
      <c r="U37" s="203">
        <f t="shared" si="3"/>
        <v>0</v>
      </c>
      <c r="V37" s="190"/>
      <c r="W37" s="203">
        <f t="shared" si="6"/>
        <v>0</v>
      </c>
      <c r="X37" s="203">
        <f t="shared" si="7"/>
        <v>0</v>
      </c>
      <c r="Y37" s="191"/>
      <c r="Z37" s="191"/>
      <c r="AA37" s="191"/>
      <c r="AB37" s="191"/>
      <c r="AC37" s="191"/>
      <c r="AD37" s="191"/>
      <c r="AE37" s="191"/>
      <c r="AF37" s="191"/>
      <c r="AG37" s="191"/>
      <c r="AH37" s="191"/>
      <c r="AI37" s="191"/>
      <c r="AJ37" s="127"/>
      <c r="AK37" s="127"/>
      <c r="AL37" s="127"/>
      <c r="AM37" s="127"/>
      <c r="AN37" s="127"/>
      <c r="AO37" s="127"/>
      <c r="AP37" s="127"/>
      <c r="AQ37" s="127"/>
      <c r="AR37" s="127"/>
      <c r="AS37" s="127"/>
      <c r="AT37" s="127"/>
    </row>
    <row r="38" spans="2:46" ht="14.5">
      <c r="B38" s="206"/>
      <c r="C38" s="206"/>
      <c r="D38" s="185"/>
      <c r="E38" s="208"/>
      <c r="F38" s="149"/>
      <c r="G38" s="149"/>
      <c r="H38" s="127">
        <f t="shared" si="4"/>
        <v>0</v>
      </c>
      <c r="I38" s="201"/>
      <c r="J38" s="201"/>
      <c r="K38" s="202">
        <f t="shared" si="5"/>
        <v>0</v>
      </c>
      <c r="L38" s="190"/>
      <c r="M38" s="202">
        <f t="shared" si="0"/>
        <v>0</v>
      </c>
      <c r="N38" s="190"/>
      <c r="O38" s="192"/>
      <c r="P38" s="203">
        <f t="shared" si="1"/>
        <v>0</v>
      </c>
      <c r="Q38" s="190"/>
      <c r="R38" s="192"/>
      <c r="S38" s="203">
        <f t="shared" si="2"/>
        <v>0</v>
      </c>
      <c r="T38" s="190"/>
      <c r="U38" s="203">
        <f t="shared" si="3"/>
        <v>0</v>
      </c>
      <c r="V38" s="190"/>
      <c r="W38" s="203">
        <f t="shared" si="6"/>
        <v>0</v>
      </c>
      <c r="X38" s="203">
        <f t="shared" si="7"/>
        <v>0</v>
      </c>
      <c r="Y38" s="191"/>
      <c r="Z38" s="191"/>
      <c r="AA38" s="191"/>
      <c r="AB38" s="191"/>
      <c r="AC38" s="191"/>
      <c r="AD38" s="191"/>
      <c r="AE38" s="191"/>
      <c r="AF38" s="191"/>
      <c r="AG38" s="191"/>
      <c r="AH38" s="191"/>
      <c r="AI38" s="191"/>
      <c r="AJ38" s="127"/>
      <c r="AK38" s="127"/>
      <c r="AL38" s="127"/>
      <c r="AM38" s="127"/>
      <c r="AN38" s="127"/>
      <c r="AO38" s="127"/>
      <c r="AP38" s="127"/>
      <c r="AQ38" s="127"/>
      <c r="AR38" s="127"/>
      <c r="AS38" s="127"/>
      <c r="AT38" s="127"/>
    </row>
    <row r="39" spans="2:46" ht="14.5">
      <c r="B39" s="209" t="s">
        <v>59</v>
      </c>
      <c r="C39" s="156" t="s">
        <v>15</v>
      </c>
      <c r="D39" s="156" t="s">
        <v>15</v>
      </c>
      <c r="E39" s="156" t="s">
        <v>15</v>
      </c>
      <c r="F39" s="156" t="s">
        <v>15</v>
      </c>
      <c r="G39" s="156"/>
      <c r="H39" s="194">
        <f>SUM(H17:H38)</f>
        <v>0</v>
      </c>
      <c r="I39" s="156" t="s">
        <v>15</v>
      </c>
      <c r="J39" s="156" t="s">
        <v>15</v>
      </c>
      <c r="K39" s="194">
        <f>SUM(K17:K38)</f>
        <v>0</v>
      </c>
      <c r="L39" s="210" t="s">
        <v>15</v>
      </c>
      <c r="M39" s="194">
        <f>SUM(M17:M38)</f>
        <v>0</v>
      </c>
      <c r="N39" s="210" t="s">
        <v>15</v>
      </c>
      <c r="O39" s="195" t="s">
        <v>15</v>
      </c>
      <c r="P39" s="194">
        <f>SUM(P17:P38)</f>
        <v>0</v>
      </c>
      <c r="Q39" s="156" t="s">
        <v>15</v>
      </c>
      <c r="R39" s="195" t="s">
        <v>15</v>
      </c>
      <c r="S39" s="194">
        <f>SUM(S17:S38)</f>
        <v>0</v>
      </c>
      <c r="T39" s="210" t="s">
        <v>15</v>
      </c>
      <c r="U39" s="194">
        <f>SUM(U17:U38)</f>
        <v>0</v>
      </c>
      <c r="V39" s="210" t="s">
        <v>15</v>
      </c>
      <c r="W39" s="203">
        <f>SUM(W17:W38)</f>
        <v>0</v>
      </c>
      <c r="X39" s="194">
        <f>SUM(H39, K39,M39,P39,S39,U39,W39)</f>
        <v>0</v>
      </c>
      <c r="Y39" s="210" t="s">
        <v>15</v>
      </c>
      <c r="Z39" s="210" t="s">
        <v>15</v>
      </c>
      <c r="AA39" s="210" t="s">
        <v>15</v>
      </c>
      <c r="AB39" s="210" t="s">
        <v>15</v>
      </c>
      <c r="AC39" s="210" t="s">
        <v>15</v>
      </c>
      <c r="AD39" s="210" t="s">
        <v>15</v>
      </c>
      <c r="AE39" s="210" t="s">
        <v>15</v>
      </c>
      <c r="AF39" s="210" t="s">
        <v>15</v>
      </c>
      <c r="AG39" s="210" t="s">
        <v>15</v>
      </c>
      <c r="AH39" s="210" t="s">
        <v>15</v>
      </c>
      <c r="AI39" s="210" t="s">
        <v>15</v>
      </c>
      <c r="AJ39" s="196">
        <f t="shared" ref="AJ39:AT39" si="8">SUM(AJ17:AJ38)</f>
        <v>0</v>
      </c>
      <c r="AK39" s="196">
        <f t="shared" si="8"/>
        <v>0</v>
      </c>
      <c r="AL39" s="196">
        <f t="shared" si="8"/>
        <v>0</v>
      </c>
      <c r="AM39" s="196">
        <f t="shared" si="8"/>
        <v>0</v>
      </c>
      <c r="AN39" s="196">
        <f t="shared" si="8"/>
        <v>0</v>
      </c>
      <c r="AO39" s="196">
        <f t="shared" si="8"/>
        <v>0</v>
      </c>
      <c r="AP39" s="196">
        <f t="shared" si="8"/>
        <v>0</v>
      </c>
      <c r="AQ39" s="196">
        <f t="shared" si="8"/>
        <v>0</v>
      </c>
      <c r="AR39" s="196">
        <f t="shared" si="8"/>
        <v>0</v>
      </c>
      <c r="AS39" s="196">
        <f t="shared" si="8"/>
        <v>0</v>
      </c>
      <c r="AT39" s="196">
        <f t="shared" si="8"/>
        <v>0</v>
      </c>
    </row>
    <row r="42" spans="2:46" ht="70" customHeight="1">
      <c r="B42" s="141" t="s">
        <v>61</v>
      </c>
      <c r="C42" s="271"/>
      <c r="D42" s="272"/>
      <c r="F42" s="170"/>
      <c r="G42" s="170"/>
      <c r="H42" s="170"/>
      <c r="I42" s="170"/>
    </row>
  </sheetData>
  <customSheetViews>
    <customSheetView guid="{2A604D34-927E-443C-A38A-F697B86A9CB9}" scale="60" showGridLines="0" zeroValues="0">
      <pane ySplit="4" topLeftCell="A5" activePane="bottomLeft" state="frozen"/>
      <selection pane="bottomLeft" activeCell="B1" sqref="B1"/>
      <pageMargins left="0" right="0" top="0" bottom="0" header="0" footer="0"/>
      <pageSetup orientation="portrait" horizontalDpi="4294967293" verticalDpi="4294967293"/>
      <headerFooter alignWithMargins="0"/>
    </customSheetView>
  </customSheetViews>
  <mergeCells count="62">
    <mergeCell ref="C42:D42"/>
    <mergeCell ref="Y15:Y16"/>
    <mergeCell ref="Z15:Z16"/>
    <mergeCell ref="AA15:AA16"/>
    <mergeCell ref="Y14:AI14"/>
    <mergeCell ref="R15:R16"/>
    <mergeCell ref="W15:W16"/>
    <mergeCell ref="T14:U14"/>
    <mergeCell ref="T15:T16"/>
    <mergeCell ref="U15:U16"/>
    <mergeCell ref="I15:I16"/>
    <mergeCell ref="J15:J16"/>
    <mergeCell ref="AG15:AG16"/>
    <mergeCell ref="AH15:AH16"/>
    <mergeCell ref="Q14:S14"/>
    <mergeCell ref="V14:W14"/>
    <mergeCell ref="F15:F16"/>
    <mergeCell ref="D11:E11"/>
    <mergeCell ref="K15:K16"/>
    <mergeCell ref="L15:L16"/>
    <mergeCell ref="AF15:AF16"/>
    <mergeCell ref="M15:M16"/>
    <mergeCell ref="N15:N16"/>
    <mergeCell ref="O15:O16"/>
    <mergeCell ref="AC15:AC16"/>
    <mergeCell ref="AD15:AD16"/>
    <mergeCell ref="X14:X16"/>
    <mergeCell ref="P15:P16"/>
    <mergeCell ref="Q15:Q16"/>
    <mergeCell ref="S15:S16"/>
    <mergeCell ref="V15:V16"/>
    <mergeCell ref="AT15:AT16"/>
    <mergeCell ref="AI15:AI16"/>
    <mergeCell ref="AB15:AB16"/>
    <mergeCell ref="AE15:AE16"/>
    <mergeCell ref="A4:J4"/>
    <mergeCell ref="B5:J7"/>
    <mergeCell ref="N14:P14"/>
    <mergeCell ref="H15:H16"/>
    <mergeCell ref="C15:C16"/>
    <mergeCell ref="G15:G16"/>
    <mergeCell ref="I14:K14"/>
    <mergeCell ref="L14:M14"/>
    <mergeCell ref="D10:E10"/>
    <mergeCell ref="B15:B16"/>
    <mergeCell ref="D15:D16"/>
    <mergeCell ref="E15:E16"/>
    <mergeCell ref="AO15:AO16"/>
    <mergeCell ref="AP15:AP16"/>
    <mergeCell ref="AQ15:AQ16"/>
    <mergeCell ref="AR15:AR16"/>
    <mergeCell ref="AS15:AS16"/>
    <mergeCell ref="AJ15:AJ16"/>
    <mergeCell ref="AK15:AK16"/>
    <mergeCell ref="AL15:AL16"/>
    <mergeCell ref="AM15:AM16"/>
    <mergeCell ref="AN15:AN16"/>
    <mergeCell ref="D9:E9"/>
    <mergeCell ref="Y13:AI13"/>
    <mergeCell ref="AJ13:AT13"/>
    <mergeCell ref="G14:H14"/>
    <mergeCell ref="AJ14:AT14"/>
  </mergeCells>
  <pageMargins left="0.75" right="0.75" top="1" bottom="1" header="0.5" footer="0.5"/>
  <pageSetup orientation="portrait" horizontalDpi="4294967293" verticalDpi="4294967293"/>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2DCAAF4B-B0C0-474C-B824-D5B547C9BC42}">
          <x14:formula1>
            <xm:f>'Dropdown options'!$A$31:$A$32</xm:f>
          </x14:formula1>
          <xm:sqref>D17:D38</xm:sqref>
        </x14:dataValidation>
        <x14:dataValidation type="list" allowBlank="1" showInputMessage="1" showErrorMessage="1" xr:uid="{49A824C3-2FFE-4395-BBDF-19F0E75B1586}">
          <x14:formula1>
            <xm:f>'Dropdown options'!$A$9:$A$10</xm:f>
          </x14:formula1>
          <xm:sqref>C17:C38 Y17:AI38</xm:sqref>
        </x14:dataValidation>
        <x14:dataValidation type="list" allowBlank="1" showInputMessage="1" showErrorMessage="1" xr:uid="{F38B493C-58B1-428D-A36B-C14E2783DF4A}">
          <x14:formula1>
            <xm:f>'Dropdown options'!$A$44:$A$53</xm:f>
          </x14:formula1>
          <xm:sqref>F17:G38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49966"/>
  </sheetPr>
  <dimension ref="A1:R32"/>
  <sheetViews>
    <sheetView showGridLines="0" zoomScale="80" zoomScaleNormal="80" workbookViewId="0">
      <selection activeCell="B1" sqref="B1"/>
    </sheetView>
  </sheetViews>
  <sheetFormatPr defaultColWidth="8.453125" defaultRowHeight="13"/>
  <cols>
    <col min="1" max="1" width="2.1796875" style="93" customWidth="1"/>
    <col min="2" max="2" width="45.453125" style="94" customWidth="1"/>
    <col min="3" max="4" width="32.453125" style="93" customWidth="1"/>
    <col min="5" max="5" width="1.1796875" style="93" customWidth="1"/>
    <col min="6" max="6" width="10.54296875" style="94" customWidth="1"/>
    <col min="7" max="16" width="10.54296875" style="93" customWidth="1"/>
    <col min="17" max="17" width="14.81640625" style="93" customWidth="1"/>
    <col min="18" max="16384" width="8.453125" style="93"/>
  </cols>
  <sheetData>
    <row r="1" spans="1:18" s="87" customFormat="1" ht="33.75" customHeight="1">
      <c r="A1" s="27" t="s">
        <v>189</v>
      </c>
      <c r="B1" s="86"/>
      <c r="D1" s="88"/>
      <c r="E1" s="88"/>
      <c r="F1" s="86"/>
      <c r="G1" s="86"/>
      <c r="H1" s="86"/>
      <c r="I1" s="86"/>
      <c r="J1" s="86"/>
      <c r="K1" s="86"/>
      <c r="L1" s="86"/>
      <c r="M1" s="86"/>
    </row>
    <row r="2" spans="1:18" s="89" customFormat="1" ht="3.75" customHeight="1">
      <c r="B2" s="90"/>
      <c r="D2" s="91"/>
      <c r="E2" s="91"/>
      <c r="F2" s="90"/>
      <c r="G2" s="90"/>
      <c r="H2" s="90"/>
      <c r="I2" s="90"/>
      <c r="J2" s="90"/>
      <c r="K2" s="90"/>
      <c r="L2" s="90"/>
      <c r="M2" s="90"/>
      <c r="N2" s="92"/>
    </row>
    <row r="3" spans="1:18">
      <c r="D3" s="170"/>
      <c r="E3" s="170"/>
      <c r="G3" s="94"/>
      <c r="H3" s="94"/>
      <c r="I3" s="94"/>
      <c r="J3" s="94"/>
      <c r="K3" s="94"/>
      <c r="L3" s="94"/>
      <c r="M3" s="94"/>
      <c r="N3" s="96"/>
    </row>
    <row r="4" spans="1:18" ht="25.5" customHeight="1">
      <c r="A4" s="260" t="s">
        <v>21</v>
      </c>
      <c r="B4" s="261"/>
      <c r="C4" s="261"/>
      <c r="D4" s="261"/>
      <c r="E4" s="261"/>
      <c r="F4" s="261"/>
      <c r="G4" s="261"/>
      <c r="H4" s="261"/>
      <c r="I4" s="261"/>
      <c r="J4" s="261"/>
      <c r="K4" s="97"/>
      <c r="L4" s="97"/>
      <c r="M4" s="97"/>
      <c r="N4" s="97"/>
      <c r="O4" s="98"/>
      <c r="P4" s="26"/>
      <c r="Q4" s="26"/>
      <c r="R4" s="26"/>
    </row>
    <row r="5" spans="1:18" ht="15" customHeight="1">
      <c r="A5" s="99"/>
      <c r="B5" s="336" t="s">
        <v>206</v>
      </c>
      <c r="C5" s="336"/>
      <c r="D5" s="336"/>
      <c r="E5" s="336"/>
      <c r="F5" s="336"/>
      <c r="G5" s="336"/>
      <c r="H5" s="336"/>
      <c r="I5" s="336"/>
      <c r="J5" s="336"/>
      <c r="K5" s="164"/>
      <c r="L5" s="164"/>
      <c r="M5" s="164"/>
      <c r="N5" s="164"/>
      <c r="O5" s="164"/>
      <c r="P5" s="140"/>
      <c r="Q5" s="140"/>
      <c r="R5" s="140"/>
    </row>
    <row r="6" spans="1:18" ht="15" customHeight="1">
      <c r="A6" s="99"/>
      <c r="B6" s="358"/>
      <c r="C6" s="358"/>
      <c r="D6" s="358"/>
      <c r="E6" s="358"/>
      <c r="F6" s="358"/>
      <c r="G6" s="358"/>
      <c r="H6" s="358"/>
      <c r="I6" s="358"/>
      <c r="J6" s="358"/>
      <c r="K6" s="140"/>
      <c r="L6" s="140"/>
      <c r="M6" s="140"/>
      <c r="N6" s="140"/>
      <c r="O6" s="140"/>
      <c r="P6" s="140"/>
      <c r="Q6" s="140"/>
      <c r="R6" s="140"/>
    </row>
    <row r="7" spans="1:18" ht="50" customHeight="1">
      <c r="A7" s="99"/>
      <c r="B7" s="358"/>
      <c r="C7" s="358"/>
      <c r="D7" s="358"/>
      <c r="E7" s="358"/>
      <c r="F7" s="358"/>
      <c r="G7" s="358"/>
      <c r="H7" s="358"/>
      <c r="I7" s="358"/>
      <c r="J7" s="358"/>
      <c r="K7" s="140"/>
      <c r="L7" s="140"/>
      <c r="M7" s="140"/>
      <c r="N7" s="140"/>
      <c r="O7" s="140"/>
      <c r="P7" s="140"/>
      <c r="Q7" s="140"/>
      <c r="R7" s="140"/>
    </row>
    <row r="8" spans="1:18" ht="14.5">
      <c r="B8" s="101"/>
      <c r="C8" s="101"/>
      <c r="D8" s="101"/>
      <c r="E8" s="101"/>
      <c r="F8" s="101"/>
      <c r="G8" s="101"/>
      <c r="H8" s="101"/>
      <c r="I8" s="101"/>
      <c r="J8" s="101"/>
      <c r="K8" s="101"/>
      <c r="L8" s="101"/>
      <c r="M8" s="101"/>
      <c r="N8" s="101"/>
      <c r="O8" s="101"/>
      <c r="P8" s="10"/>
      <c r="Q8" s="10"/>
      <c r="R8" s="10"/>
    </row>
    <row r="9" spans="1:18" ht="15.5">
      <c r="B9" s="101"/>
      <c r="C9" s="102" t="s">
        <v>191</v>
      </c>
      <c r="D9" s="280">
        <f>'Component Totals'!C8</f>
        <v>0</v>
      </c>
      <c r="E9" s="281"/>
      <c r="F9" s="101"/>
      <c r="G9" s="101"/>
      <c r="H9" s="101"/>
      <c r="I9" s="101"/>
      <c r="J9" s="101"/>
      <c r="K9" s="101"/>
      <c r="L9" s="101"/>
      <c r="M9" s="101"/>
      <c r="N9" s="101"/>
      <c r="O9" s="101"/>
      <c r="P9" s="10"/>
      <c r="Q9" s="10"/>
      <c r="R9" s="10"/>
    </row>
    <row r="10" spans="1:18" ht="15.5">
      <c r="B10" s="166"/>
      <c r="C10" s="102" t="s">
        <v>36</v>
      </c>
      <c r="D10" s="271">
        <f>'Component Totals'!D11</f>
        <v>0</v>
      </c>
      <c r="E10" s="272"/>
      <c r="F10" s="101"/>
      <c r="G10" s="101"/>
      <c r="H10" s="101"/>
      <c r="I10" s="101"/>
      <c r="J10" s="101"/>
      <c r="K10" s="101"/>
      <c r="L10" s="101"/>
      <c r="M10" s="101"/>
      <c r="N10" s="101"/>
      <c r="O10" s="101"/>
      <c r="P10" s="10"/>
      <c r="Q10" s="10"/>
      <c r="R10" s="10"/>
    </row>
    <row r="11" spans="1:18" ht="15.5">
      <c r="B11" s="166"/>
      <c r="C11" s="102" t="s">
        <v>37</v>
      </c>
      <c r="D11" s="273">
        <f>'Component Totals'!C13</f>
        <v>0</v>
      </c>
      <c r="E11" s="274"/>
      <c r="F11" s="101"/>
      <c r="G11" s="101"/>
      <c r="H11" s="101"/>
      <c r="I11" s="101"/>
      <c r="J11" s="101"/>
      <c r="K11" s="101"/>
      <c r="L11" s="101"/>
      <c r="M11" s="101"/>
      <c r="N11" s="101"/>
      <c r="O11" s="101"/>
      <c r="P11" s="10"/>
      <c r="Q11" s="10"/>
      <c r="R11" s="10"/>
    </row>
    <row r="12" spans="1:18" ht="15.5">
      <c r="B12" s="166"/>
      <c r="C12" s="102" t="s">
        <v>155</v>
      </c>
      <c r="D12" s="234">
        <f>X40</f>
        <v>0</v>
      </c>
      <c r="E12" s="235"/>
      <c r="F12" s="101"/>
      <c r="G12" s="101"/>
      <c r="H12" s="101"/>
      <c r="I12" s="101"/>
      <c r="J12" s="101"/>
      <c r="K12" s="101"/>
      <c r="L12" s="101"/>
      <c r="M12" s="101"/>
      <c r="N12" s="101"/>
      <c r="O12" s="101"/>
      <c r="P12" s="10"/>
      <c r="Q12" s="10"/>
      <c r="R12" s="10"/>
    </row>
    <row r="13" spans="1:18" ht="29.5" customHeight="1">
      <c r="B13" s="166"/>
      <c r="C13" s="166"/>
      <c r="D13" s="356"/>
      <c r="E13" s="356"/>
      <c r="F13" s="265" t="s">
        <v>200</v>
      </c>
      <c r="G13" s="265"/>
      <c r="H13" s="265"/>
      <c r="I13" s="265"/>
      <c r="J13" s="265"/>
      <c r="K13" s="265"/>
      <c r="L13" s="265"/>
      <c r="M13" s="265"/>
      <c r="N13" s="265"/>
      <c r="O13" s="265"/>
      <c r="P13" s="265"/>
      <c r="Q13" s="10"/>
      <c r="R13" s="10"/>
    </row>
    <row r="14" spans="1:18" ht="83" customHeight="1">
      <c r="B14" s="165"/>
      <c r="C14" s="104"/>
      <c r="D14" s="355"/>
      <c r="E14" s="355"/>
      <c r="F14" s="297" t="s">
        <v>156</v>
      </c>
      <c r="G14" s="357"/>
      <c r="H14" s="357"/>
      <c r="I14" s="357"/>
      <c r="J14" s="357"/>
      <c r="K14" s="357"/>
      <c r="L14" s="357"/>
      <c r="M14" s="357"/>
      <c r="N14" s="357"/>
      <c r="O14" s="357"/>
      <c r="P14" s="357"/>
      <c r="Q14" s="10"/>
      <c r="R14" s="10"/>
    </row>
    <row r="15" spans="1:18" ht="16" customHeight="1">
      <c r="B15" s="295" t="s">
        <v>198</v>
      </c>
      <c r="C15" s="295" t="s">
        <v>157</v>
      </c>
      <c r="D15" s="295" t="s">
        <v>158</v>
      </c>
      <c r="E15" s="295"/>
      <c r="F15" s="286" t="s">
        <v>23</v>
      </c>
      <c r="G15" s="268" t="s">
        <v>25</v>
      </c>
      <c r="H15" s="268" t="s">
        <v>32</v>
      </c>
      <c r="I15" s="268" t="s">
        <v>33</v>
      </c>
      <c r="J15" s="268" t="s">
        <v>26</v>
      </c>
      <c r="K15" s="268" t="s">
        <v>27</v>
      </c>
      <c r="L15" s="268" t="s">
        <v>28</v>
      </c>
      <c r="M15" s="268" t="s">
        <v>29</v>
      </c>
      <c r="N15" s="268" t="s">
        <v>30</v>
      </c>
      <c r="O15" s="268" t="s">
        <v>31</v>
      </c>
      <c r="P15" s="268" t="s">
        <v>34</v>
      </c>
      <c r="Q15" s="10"/>
      <c r="R15" s="10"/>
    </row>
    <row r="16" spans="1:18" ht="72.650000000000006" customHeight="1">
      <c r="A16" s="166"/>
      <c r="B16" s="295"/>
      <c r="C16" s="295"/>
      <c r="D16" s="295"/>
      <c r="E16" s="295"/>
      <c r="F16" s="287"/>
      <c r="G16" s="270"/>
      <c r="H16" s="270"/>
      <c r="I16" s="270"/>
      <c r="J16" s="270"/>
      <c r="K16" s="270"/>
      <c r="L16" s="270"/>
      <c r="M16" s="270"/>
      <c r="N16" s="270"/>
      <c r="O16" s="270"/>
      <c r="P16" s="270"/>
      <c r="Q16" s="167"/>
    </row>
    <row r="17" spans="1:17" ht="14.5">
      <c r="A17" s="166"/>
      <c r="B17" s="211"/>
      <c r="C17" s="144"/>
      <c r="D17" s="353"/>
      <c r="E17" s="354"/>
      <c r="F17" s="230"/>
      <c r="G17" s="214"/>
      <c r="H17" s="214"/>
      <c r="I17" s="214"/>
      <c r="J17" s="214"/>
      <c r="K17" s="214"/>
      <c r="L17" s="214"/>
      <c r="M17" s="213"/>
      <c r="N17" s="213"/>
      <c r="O17" s="213"/>
      <c r="P17" s="214"/>
      <c r="Q17" s="166"/>
    </row>
    <row r="18" spans="1:17" ht="14.5">
      <c r="A18" s="166"/>
      <c r="B18" s="211"/>
      <c r="C18" s="144"/>
      <c r="D18" s="353"/>
      <c r="E18" s="354"/>
      <c r="F18" s="230"/>
      <c r="G18" s="214"/>
      <c r="H18" s="214"/>
      <c r="I18" s="214"/>
      <c r="J18" s="214"/>
      <c r="K18" s="214"/>
      <c r="L18" s="214"/>
      <c r="M18" s="213"/>
      <c r="N18" s="213"/>
      <c r="O18" s="213"/>
      <c r="P18" s="214"/>
      <c r="Q18" s="166"/>
    </row>
    <row r="19" spans="1:17" ht="14.5">
      <c r="B19" s="211"/>
      <c r="C19" s="144"/>
      <c r="D19" s="353"/>
      <c r="E19" s="354"/>
      <c r="F19" s="230"/>
      <c r="G19" s="214"/>
      <c r="H19" s="214"/>
      <c r="I19" s="214"/>
      <c r="J19" s="214"/>
      <c r="K19" s="214"/>
      <c r="L19" s="214"/>
      <c r="M19" s="213"/>
      <c r="N19" s="213"/>
      <c r="O19" s="213"/>
      <c r="P19" s="214"/>
    </row>
    <row r="20" spans="1:17" ht="14.5">
      <c r="B20" s="216"/>
      <c r="C20" s="217"/>
      <c r="D20" s="353"/>
      <c r="E20" s="354"/>
      <c r="F20" s="231"/>
      <c r="G20" s="220"/>
      <c r="H20" s="220"/>
      <c r="I20" s="220"/>
      <c r="J20" s="220"/>
      <c r="K20" s="220"/>
      <c r="L20" s="220"/>
      <c r="M20" s="219"/>
      <c r="N20" s="219"/>
      <c r="O20" s="219"/>
      <c r="P20" s="220"/>
    </row>
    <row r="21" spans="1:17" ht="14.5">
      <c r="B21" s="212"/>
      <c r="C21" s="221"/>
      <c r="D21" s="353"/>
      <c r="E21" s="354"/>
      <c r="F21" s="230"/>
      <c r="G21" s="214"/>
      <c r="H21" s="214"/>
      <c r="I21" s="214"/>
      <c r="J21" s="214"/>
      <c r="K21" s="214"/>
      <c r="L21" s="214"/>
      <c r="M21" s="213"/>
      <c r="N21" s="213"/>
      <c r="O21" s="213"/>
      <c r="P21" s="214"/>
    </row>
    <row r="22" spans="1:17" ht="14.5">
      <c r="B22" s="212"/>
      <c r="C22" s="221"/>
      <c r="D22" s="353"/>
      <c r="E22" s="354"/>
      <c r="F22" s="230"/>
      <c r="G22" s="214"/>
      <c r="H22" s="214"/>
      <c r="I22" s="214"/>
      <c r="J22" s="214"/>
      <c r="K22" s="214"/>
      <c r="L22" s="214"/>
      <c r="M22" s="213"/>
      <c r="N22" s="213"/>
      <c r="O22" s="213"/>
      <c r="P22" s="214"/>
    </row>
    <row r="23" spans="1:17" ht="14.5">
      <c r="B23" s="212"/>
      <c r="C23" s="221"/>
      <c r="D23" s="353"/>
      <c r="E23" s="354"/>
      <c r="F23" s="230"/>
      <c r="G23" s="214"/>
      <c r="H23" s="214"/>
      <c r="I23" s="214"/>
      <c r="J23" s="214"/>
      <c r="K23" s="214"/>
      <c r="L23" s="214"/>
      <c r="M23" s="213"/>
      <c r="N23" s="213"/>
      <c r="O23" s="213"/>
      <c r="P23" s="214"/>
    </row>
    <row r="24" spans="1:17" ht="14.5">
      <c r="B24" s="212"/>
      <c r="C24" s="221"/>
      <c r="D24" s="353"/>
      <c r="E24" s="354"/>
      <c r="F24" s="230"/>
      <c r="G24" s="214"/>
      <c r="H24" s="214"/>
      <c r="I24" s="214"/>
      <c r="J24" s="214"/>
      <c r="K24" s="214"/>
      <c r="L24" s="214"/>
      <c r="M24" s="213"/>
      <c r="N24" s="213"/>
      <c r="O24" s="213"/>
      <c r="P24" s="214"/>
    </row>
    <row r="25" spans="1:17" ht="14.5">
      <c r="B25" s="218"/>
      <c r="C25" s="222"/>
      <c r="D25" s="353"/>
      <c r="E25" s="354"/>
      <c r="F25" s="231"/>
      <c r="G25" s="220"/>
      <c r="H25" s="220"/>
      <c r="I25" s="220"/>
      <c r="J25" s="220"/>
      <c r="K25" s="220"/>
      <c r="L25" s="220"/>
      <c r="M25" s="219"/>
      <c r="N25" s="219"/>
      <c r="O25" s="219"/>
      <c r="P25" s="220"/>
    </row>
    <row r="26" spans="1:17" ht="14.5">
      <c r="B26" s="218"/>
      <c r="C26" s="222"/>
      <c r="D26" s="353"/>
      <c r="E26" s="354"/>
      <c r="F26" s="231"/>
      <c r="G26" s="220"/>
      <c r="H26" s="220"/>
      <c r="I26" s="220"/>
      <c r="J26" s="220"/>
      <c r="K26" s="220"/>
      <c r="L26" s="220"/>
      <c r="M26" s="219"/>
      <c r="N26" s="219"/>
      <c r="O26" s="219"/>
      <c r="P26" s="220"/>
    </row>
    <row r="27" spans="1:17" ht="14.5">
      <c r="B27" s="218"/>
      <c r="C27" s="222"/>
      <c r="D27" s="353"/>
      <c r="E27" s="354"/>
      <c r="F27" s="231"/>
      <c r="G27" s="220"/>
      <c r="H27" s="220"/>
      <c r="I27" s="220"/>
      <c r="J27" s="220"/>
      <c r="K27" s="220"/>
      <c r="L27" s="220"/>
      <c r="M27" s="219"/>
      <c r="N27" s="219"/>
      <c r="O27" s="219"/>
      <c r="P27" s="220"/>
    </row>
    <row r="28" spans="1:17" ht="14.5">
      <c r="B28" s="218"/>
      <c r="C28" s="222"/>
      <c r="D28" s="353"/>
      <c r="E28" s="354"/>
      <c r="F28" s="231"/>
      <c r="G28" s="220"/>
      <c r="H28" s="220"/>
      <c r="I28" s="220"/>
      <c r="J28" s="220"/>
      <c r="K28" s="220"/>
      <c r="L28" s="220"/>
      <c r="M28" s="219"/>
      <c r="N28" s="219"/>
      <c r="O28" s="219"/>
      <c r="P28" s="220"/>
    </row>
    <row r="29" spans="1:17" ht="14.5">
      <c r="B29" s="223" t="s">
        <v>59</v>
      </c>
      <c r="C29" s="233">
        <f>SUM(C17:C28)</f>
        <v>0</v>
      </c>
      <c r="D29" s="229" t="s">
        <v>15</v>
      </c>
      <c r="E29" s="232"/>
      <c r="F29" s="232" t="s">
        <v>15</v>
      </c>
      <c r="G29" s="195" t="s">
        <v>15</v>
      </c>
      <c r="H29" s="195" t="s">
        <v>15</v>
      </c>
      <c r="I29" s="195" t="s">
        <v>15</v>
      </c>
      <c r="J29" s="195" t="s">
        <v>15</v>
      </c>
      <c r="K29" s="195" t="s">
        <v>15</v>
      </c>
      <c r="L29" s="195" t="s">
        <v>15</v>
      </c>
      <c r="M29" s="195" t="s">
        <v>15</v>
      </c>
      <c r="N29" s="195" t="s">
        <v>15</v>
      </c>
      <c r="O29" s="195" t="s">
        <v>15</v>
      </c>
      <c r="P29" s="195" t="s">
        <v>15</v>
      </c>
    </row>
    <row r="32" spans="1:17" ht="70" customHeight="1">
      <c r="B32" s="141" t="s">
        <v>61</v>
      </c>
      <c r="C32" s="271"/>
      <c r="D32" s="272"/>
    </row>
  </sheetData>
  <customSheetViews>
    <customSheetView guid="{2A604D34-927E-443C-A38A-F697B86A9CB9}" scale="90" showGridLines="0">
      <selection activeCell="S16" sqref="S16"/>
      <pageMargins left="0" right="0" top="0" bottom="0" header="0" footer="0"/>
      <pageSetup orientation="portrait" horizontalDpi="4294967293" r:id="rId1"/>
      <headerFooter alignWithMargins="0"/>
    </customSheetView>
  </customSheetViews>
  <mergeCells count="36">
    <mergeCell ref="D10:E10"/>
    <mergeCell ref="D11:E11"/>
    <mergeCell ref="F14:P14"/>
    <mergeCell ref="A4:J4"/>
    <mergeCell ref="B5:J7"/>
    <mergeCell ref="D9:E9"/>
    <mergeCell ref="F13:P13"/>
    <mergeCell ref="C32:D32"/>
    <mergeCell ref="O15:O16"/>
    <mergeCell ref="P15:P16"/>
    <mergeCell ref="J15:J16"/>
    <mergeCell ref="K15:K16"/>
    <mergeCell ref="L15:L16"/>
    <mergeCell ref="M15:M16"/>
    <mergeCell ref="N15:N16"/>
    <mergeCell ref="I15:I16"/>
    <mergeCell ref="H15:H16"/>
    <mergeCell ref="G15:G16"/>
    <mergeCell ref="F15:F16"/>
    <mergeCell ref="D15:E16"/>
    <mergeCell ref="C15:C16"/>
    <mergeCell ref="D21:E21"/>
    <mergeCell ref="D22:E22"/>
    <mergeCell ref="B15:B16"/>
    <mergeCell ref="D17:E17"/>
    <mergeCell ref="D18:E18"/>
    <mergeCell ref="D19:E19"/>
    <mergeCell ref="D20:E20"/>
    <mergeCell ref="D28:E28"/>
    <mergeCell ref="D14:E14"/>
    <mergeCell ref="D13:E13"/>
    <mergeCell ref="D23:E23"/>
    <mergeCell ref="D24:E24"/>
    <mergeCell ref="D25:E25"/>
    <mergeCell ref="D26:E26"/>
    <mergeCell ref="D27:E27"/>
  </mergeCells>
  <pageMargins left="0.75" right="0.75" top="1" bottom="1" header="0.5" footer="0.5"/>
  <pageSetup orientation="portrait" horizontalDpi="4294967293"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2A629F1-AFD3-4F65-9D2D-54289F72E058}">
          <x14:formula1>
            <xm:f>'Dropdown options'!$A$9:$A$10</xm:f>
          </x14:formula1>
          <xm:sqref>F17:O28 P17:P27</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5AA98-3112-4526-9831-E0C8DC794330}">
  <sheetPr>
    <tabColor rgb="FFF49966"/>
  </sheetPr>
  <dimension ref="A1:Z32"/>
  <sheetViews>
    <sheetView showGridLines="0" zoomScale="80" zoomScaleNormal="80" workbookViewId="0">
      <selection activeCell="B10" sqref="B10"/>
    </sheetView>
  </sheetViews>
  <sheetFormatPr defaultColWidth="8.453125" defaultRowHeight="13"/>
  <cols>
    <col min="1" max="1" width="2.1796875" style="93" customWidth="1"/>
    <col min="2" max="2" width="25.54296875" style="94" customWidth="1"/>
    <col min="3" max="4" width="25.54296875" style="93" customWidth="1"/>
    <col min="5" max="5" width="9.81640625" style="93" customWidth="1"/>
    <col min="6" max="6" width="9.81640625" style="94" customWidth="1"/>
    <col min="7" max="15" width="9.81640625" style="93" customWidth="1"/>
    <col min="16" max="16" width="10.54296875" style="93" customWidth="1"/>
    <col min="17" max="17" width="8.90625" style="93" customWidth="1"/>
    <col min="18" max="16384" width="8.453125" style="93"/>
  </cols>
  <sheetData>
    <row r="1" spans="1:26" s="87" customFormat="1" ht="33.75" customHeight="1">
      <c r="A1" s="27" t="s">
        <v>189</v>
      </c>
      <c r="B1" s="86"/>
      <c r="D1" s="88"/>
      <c r="E1" s="88"/>
      <c r="F1" s="86"/>
      <c r="G1" s="86"/>
      <c r="H1" s="86"/>
      <c r="I1" s="86"/>
      <c r="J1" s="86"/>
      <c r="K1" s="86"/>
      <c r="L1" s="86"/>
      <c r="M1" s="86"/>
    </row>
    <row r="2" spans="1:26" s="89" customFormat="1" ht="3.75" customHeight="1">
      <c r="B2" s="90"/>
      <c r="D2" s="91"/>
      <c r="E2" s="91"/>
      <c r="F2" s="90"/>
      <c r="G2" s="90"/>
      <c r="H2" s="90"/>
      <c r="I2" s="90"/>
      <c r="J2" s="90"/>
      <c r="K2" s="90"/>
      <c r="L2" s="90"/>
      <c r="M2" s="90"/>
      <c r="N2" s="92"/>
    </row>
    <row r="3" spans="1:26">
      <c r="D3" s="170"/>
      <c r="E3" s="170"/>
      <c r="G3" s="94"/>
      <c r="H3" s="94"/>
      <c r="I3" s="94"/>
      <c r="J3" s="94"/>
      <c r="K3" s="94"/>
      <c r="L3" s="94"/>
      <c r="M3" s="94"/>
      <c r="N3" s="96"/>
    </row>
    <row r="4" spans="1:26" ht="20.25" customHeight="1">
      <c r="A4" s="260" t="s">
        <v>22</v>
      </c>
      <c r="B4" s="261"/>
      <c r="C4" s="261"/>
      <c r="D4" s="261"/>
      <c r="E4" s="261"/>
      <c r="F4" s="261"/>
      <c r="G4" s="261"/>
      <c r="H4" s="261"/>
      <c r="I4" s="261"/>
      <c r="J4" s="261"/>
      <c r="K4" s="97"/>
      <c r="L4" s="97"/>
      <c r="M4" s="97"/>
      <c r="N4" s="97"/>
      <c r="O4" s="98"/>
      <c r="P4" s="26"/>
      <c r="Q4" s="26"/>
      <c r="R4" s="26"/>
    </row>
    <row r="5" spans="1:26" ht="15" customHeight="1">
      <c r="A5" s="99"/>
      <c r="B5" s="336" t="s">
        <v>207</v>
      </c>
      <c r="C5" s="336"/>
      <c r="D5" s="336"/>
      <c r="E5" s="336"/>
      <c r="F5" s="336"/>
      <c r="G5" s="336"/>
      <c r="H5" s="336"/>
      <c r="I5" s="336"/>
      <c r="J5" s="336"/>
      <c r="K5" s="336"/>
      <c r="L5" s="336"/>
      <c r="M5" s="336"/>
      <c r="N5" s="336"/>
      <c r="O5" s="336"/>
      <c r="P5" s="140"/>
      <c r="Q5" s="140"/>
      <c r="R5" s="140"/>
    </row>
    <row r="6" spans="1:26" ht="15" customHeight="1">
      <c r="A6" s="99"/>
      <c r="B6" s="358"/>
      <c r="C6" s="358"/>
      <c r="D6" s="358"/>
      <c r="E6" s="358"/>
      <c r="F6" s="358"/>
      <c r="G6" s="358"/>
      <c r="H6" s="358"/>
      <c r="I6" s="358"/>
      <c r="J6" s="358"/>
      <c r="K6" s="358"/>
      <c r="L6" s="358"/>
      <c r="M6" s="358"/>
      <c r="N6" s="358"/>
      <c r="O6" s="358"/>
      <c r="P6" s="140"/>
      <c r="Q6" s="140"/>
      <c r="R6" s="140"/>
    </row>
    <row r="7" spans="1:26" ht="50" customHeight="1">
      <c r="A7" s="99"/>
      <c r="B7" s="358"/>
      <c r="C7" s="358"/>
      <c r="D7" s="358"/>
      <c r="E7" s="358"/>
      <c r="F7" s="358"/>
      <c r="G7" s="358"/>
      <c r="H7" s="358"/>
      <c r="I7" s="358"/>
      <c r="J7" s="358"/>
      <c r="K7" s="358"/>
      <c r="L7" s="358"/>
      <c r="M7" s="358"/>
      <c r="N7" s="358"/>
      <c r="O7" s="358"/>
      <c r="P7" s="140"/>
      <c r="Q7" s="140"/>
      <c r="R7" s="140"/>
    </row>
    <row r="8" spans="1:26" ht="14.5">
      <c r="B8" s="101"/>
      <c r="C8" s="101"/>
      <c r="D8" s="101"/>
      <c r="E8" s="101"/>
      <c r="F8" s="101"/>
      <c r="G8" s="101"/>
      <c r="H8" s="101"/>
      <c r="I8" s="101"/>
      <c r="J8" s="101"/>
      <c r="K8" s="101"/>
      <c r="L8" s="101"/>
      <c r="M8" s="101"/>
      <c r="N8" s="101"/>
      <c r="O8" s="101"/>
      <c r="P8" s="10"/>
      <c r="Q8" s="10"/>
      <c r="R8" s="10"/>
    </row>
    <row r="9" spans="1:26" ht="15.5">
      <c r="B9" s="101"/>
      <c r="C9" s="102" t="s">
        <v>191</v>
      </c>
      <c r="D9" s="280">
        <f>'Component Totals'!C8</f>
        <v>0</v>
      </c>
      <c r="E9" s="281"/>
      <c r="F9" s="101"/>
      <c r="G9" s="101"/>
      <c r="H9" s="101"/>
      <c r="I9" s="101"/>
      <c r="J9" s="101"/>
      <c r="K9" s="101"/>
      <c r="L9" s="101"/>
      <c r="M9" s="101"/>
      <c r="N9" s="101"/>
      <c r="O9" s="101"/>
      <c r="P9" s="10"/>
      <c r="Q9" s="10"/>
      <c r="R9" s="10"/>
    </row>
    <row r="10" spans="1:26" ht="15.5">
      <c r="B10" s="166"/>
      <c r="C10" s="102" t="s">
        <v>36</v>
      </c>
      <c r="D10" s="271">
        <f>'Component Totals'!C11</f>
        <v>0</v>
      </c>
      <c r="E10" s="272"/>
      <c r="F10" s="101"/>
      <c r="G10" s="101"/>
      <c r="H10" s="101"/>
      <c r="I10" s="101"/>
      <c r="J10" s="101"/>
      <c r="K10" s="101"/>
      <c r="L10" s="101"/>
      <c r="M10" s="101"/>
      <c r="N10" s="101"/>
      <c r="O10" s="101"/>
      <c r="P10" s="10"/>
      <c r="Q10" s="10"/>
      <c r="R10" s="10"/>
    </row>
    <row r="11" spans="1:26" ht="15.5">
      <c r="B11" s="166"/>
      <c r="C11" s="102" t="s">
        <v>37</v>
      </c>
      <c r="D11" s="273">
        <f>'Component Totals'!C13</f>
        <v>0</v>
      </c>
      <c r="E11" s="274"/>
      <c r="F11" s="101"/>
      <c r="G11" s="101"/>
      <c r="H11" s="101"/>
      <c r="I11" s="101"/>
      <c r="J11" s="101"/>
      <c r="K11" s="101"/>
      <c r="L11" s="101"/>
      <c r="M11" s="101"/>
      <c r="N11" s="101"/>
      <c r="O11" s="101"/>
      <c r="P11" s="10"/>
      <c r="Q11" s="10"/>
      <c r="R11" s="10"/>
    </row>
    <row r="12" spans="1:26" ht="31">
      <c r="B12" s="166"/>
      <c r="C12" s="141" t="s">
        <v>159</v>
      </c>
      <c r="D12" s="278">
        <f>K31+K49</f>
        <v>0</v>
      </c>
      <c r="E12" s="279"/>
      <c r="F12" s="101"/>
      <c r="G12" s="101"/>
      <c r="H12" s="101"/>
      <c r="I12" s="101"/>
      <c r="J12" s="101"/>
      <c r="K12" s="101"/>
      <c r="L12" s="101"/>
      <c r="M12" s="101"/>
      <c r="N12" s="101"/>
      <c r="O12" s="101"/>
      <c r="P12" s="10"/>
      <c r="Q12" s="10"/>
      <c r="R12" s="10"/>
    </row>
    <row r="13" spans="1:26" ht="32" customHeight="1">
      <c r="B13" s="166"/>
      <c r="C13" s="166"/>
      <c r="D13" s="166"/>
      <c r="E13" s="265" t="s">
        <v>200</v>
      </c>
      <c r="F13" s="265"/>
      <c r="G13" s="265"/>
      <c r="H13" s="265"/>
      <c r="I13" s="265"/>
      <c r="J13" s="265"/>
      <c r="K13" s="265"/>
      <c r="L13" s="265"/>
      <c r="M13" s="265"/>
      <c r="N13" s="265"/>
      <c r="O13" s="265"/>
      <c r="P13" s="265" t="s">
        <v>200</v>
      </c>
      <c r="Q13" s="265"/>
      <c r="R13" s="265"/>
      <c r="S13" s="265"/>
      <c r="T13" s="265"/>
      <c r="U13" s="265"/>
      <c r="V13" s="265"/>
      <c r="W13" s="265"/>
      <c r="X13" s="265"/>
      <c r="Y13" s="265"/>
      <c r="Z13" s="265"/>
    </row>
    <row r="14" spans="1:26" ht="88" customHeight="1">
      <c r="B14" s="166"/>
      <c r="C14" s="165"/>
      <c r="D14" s="104"/>
      <c r="E14" s="297" t="s">
        <v>160</v>
      </c>
      <c r="F14" s="357"/>
      <c r="G14" s="357"/>
      <c r="H14" s="357"/>
      <c r="I14" s="357"/>
      <c r="J14" s="357"/>
      <c r="K14" s="357"/>
      <c r="L14" s="357"/>
      <c r="M14" s="357"/>
      <c r="N14" s="357"/>
      <c r="O14" s="357"/>
      <c r="P14" s="300" t="s">
        <v>95</v>
      </c>
      <c r="Q14" s="335"/>
      <c r="R14" s="335"/>
      <c r="S14" s="335"/>
      <c r="T14" s="335"/>
      <c r="U14" s="335"/>
      <c r="V14" s="335"/>
      <c r="W14" s="335"/>
      <c r="X14" s="335"/>
      <c r="Y14" s="335"/>
      <c r="Z14" s="335"/>
    </row>
    <row r="15" spans="1:26" ht="16" customHeight="1">
      <c r="B15" s="295" t="s">
        <v>161</v>
      </c>
      <c r="C15" s="295" t="s">
        <v>162</v>
      </c>
      <c r="D15" s="295" t="s">
        <v>157</v>
      </c>
      <c r="E15" s="286" t="s">
        <v>23</v>
      </c>
      <c r="F15" s="268" t="s">
        <v>25</v>
      </c>
      <c r="G15" s="268" t="s">
        <v>32</v>
      </c>
      <c r="H15" s="268" t="s">
        <v>33</v>
      </c>
      <c r="I15" s="268" t="s">
        <v>26</v>
      </c>
      <c r="J15" s="268" t="s">
        <v>27</v>
      </c>
      <c r="K15" s="268" t="s">
        <v>28</v>
      </c>
      <c r="L15" s="268" t="s">
        <v>29</v>
      </c>
      <c r="M15" s="268" t="s">
        <v>30</v>
      </c>
      <c r="N15" s="268" t="s">
        <v>31</v>
      </c>
      <c r="O15" s="268" t="s">
        <v>34</v>
      </c>
      <c r="P15" s="286" t="s">
        <v>23</v>
      </c>
      <c r="Q15" s="268" t="s">
        <v>25</v>
      </c>
      <c r="R15" s="268" t="s">
        <v>32</v>
      </c>
      <c r="S15" s="268" t="s">
        <v>33</v>
      </c>
      <c r="T15" s="268" t="s">
        <v>26</v>
      </c>
      <c r="U15" s="268" t="s">
        <v>27</v>
      </c>
      <c r="V15" s="268" t="s">
        <v>28</v>
      </c>
      <c r="W15" s="268" t="s">
        <v>29</v>
      </c>
      <c r="X15" s="268" t="s">
        <v>30</v>
      </c>
      <c r="Y15" s="268" t="s">
        <v>31</v>
      </c>
      <c r="Z15" s="268" t="s">
        <v>34</v>
      </c>
    </row>
    <row r="16" spans="1:26" ht="65.150000000000006" customHeight="1">
      <c r="A16" s="166"/>
      <c r="B16" s="295"/>
      <c r="C16" s="295"/>
      <c r="D16" s="295"/>
      <c r="E16" s="287"/>
      <c r="F16" s="270"/>
      <c r="G16" s="270"/>
      <c r="H16" s="270"/>
      <c r="I16" s="270"/>
      <c r="J16" s="270"/>
      <c r="K16" s="270"/>
      <c r="L16" s="270"/>
      <c r="M16" s="270"/>
      <c r="N16" s="270"/>
      <c r="O16" s="270"/>
      <c r="P16" s="287"/>
      <c r="Q16" s="270"/>
      <c r="R16" s="270"/>
      <c r="S16" s="270"/>
      <c r="T16" s="270"/>
      <c r="U16" s="270"/>
      <c r="V16" s="270"/>
      <c r="W16" s="270"/>
      <c r="X16" s="270"/>
      <c r="Y16" s="270"/>
      <c r="Z16" s="270"/>
    </row>
    <row r="17" spans="1:26" ht="14.5">
      <c r="A17" s="166"/>
      <c r="B17" s="211"/>
      <c r="C17" s="212"/>
      <c r="D17" s="144"/>
      <c r="E17" s="213"/>
      <c r="F17" s="214"/>
      <c r="G17" s="214"/>
      <c r="H17" s="214"/>
      <c r="I17" s="214"/>
      <c r="J17" s="214"/>
      <c r="K17" s="214"/>
      <c r="L17" s="213"/>
      <c r="M17" s="213"/>
      <c r="N17" s="213"/>
      <c r="O17" s="214"/>
      <c r="P17" s="127"/>
      <c r="Q17" s="127"/>
      <c r="R17" s="127"/>
      <c r="S17" s="127"/>
      <c r="T17" s="127"/>
      <c r="U17" s="127"/>
      <c r="V17" s="127"/>
      <c r="W17" s="127"/>
      <c r="X17" s="127"/>
      <c r="Y17" s="127"/>
      <c r="Z17" s="127"/>
    </row>
    <row r="18" spans="1:26" ht="14.5">
      <c r="A18" s="166"/>
      <c r="B18" s="211"/>
      <c r="C18" s="215"/>
      <c r="D18" s="144"/>
      <c r="E18" s="213"/>
      <c r="F18" s="214"/>
      <c r="G18" s="214"/>
      <c r="H18" s="214"/>
      <c r="I18" s="214"/>
      <c r="J18" s="214"/>
      <c r="K18" s="214"/>
      <c r="L18" s="213"/>
      <c r="M18" s="213"/>
      <c r="N18" s="213"/>
      <c r="O18" s="214"/>
      <c r="P18" s="127"/>
      <c r="Q18" s="127"/>
      <c r="R18" s="127"/>
      <c r="S18" s="127"/>
      <c r="T18" s="127"/>
      <c r="U18" s="127"/>
      <c r="V18" s="127"/>
      <c r="W18" s="127"/>
      <c r="X18" s="127"/>
      <c r="Y18" s="127"/>
      <c r="Z18" s="127"/>
    </row>
    <row r="19" spans="1:26" ht="14.5">
      <c r="B19" s="211"/>
      <c r="C19" s="212"/>
      <c r="D19" s="144"/>
      <c r="E19" s="213"/>
      <c r="F19" s="214"/>
      <c r="G19" s="214"/>
      <c r="H19" s="214"/>
      <c r="I19" s="214"/>
      <c r="J19" s="214"/>
      <c r="K19" s="214"/>
      <c r="L19" s="213"/>
      <c r="M19" s="213"/>
      <c r="N19" s="213"/>
      <c r="O19" s="214"/>
      <c r="P19" s="127"/>
      <c r="Q19" s="127"/>
      <c r="R19" s="127"/>
      <c r="S19" s="127"/>
      <c r="T19" s="127"/>
      <c r="U19" s="127"/>
      <c r="V19" s="127"/>
      <c r="W19" s="127"/>
      <c r="X19" s="127"/>
      <c r="Y19" s="127"/>
      <c r="Z19" s="127"/>
    </row>
    <row r="20" spans="1:26" ht="14.5">
      <c r="B20" s="216"/>
      <c r="C20" s="218"/>
      <c r="D20" s="217"/>
      <c r="E20" s="219"/>
      <c r="F20" s="220"/>
      <c r="G20" s="220"/>
      <c r="H20" s="220"/>
      <c r="I20" s="220"/>
      <c r="J20" s="220"/>
      <c r="K20" s="220"/>
      <c r="L20" s="219"/>
      <c r="M20" s="219"/>
      <c r="N20" s="219"/>
      <c r="O20" s="220"/>
      <c r="P20" s="127"/>
      <c r="Q20" s="127"/>
      <c r="R20" s="127"/>
      <c r="S20" s="127"/>
      <c r="T20" s="127"/>
      <c r="U20" s="127"/>
      <c r="V20" s="127"/>
      <c r="W20" s="127"/>
      <c r="X20" s="127"/>
      <c r="Y20" s="127"/>
      <c r="Z20" s="127"/>
    </row>
    <row r="21" spans="1:26" ht="14.5">
      <c r="B21" s="212"/>
      <c r="C21" s="212"/>
      <c r="D21" s="221"/>
      <c r="E21" s="213"/>
      <c r="F21" s="214"/>
      <c r="G21" s="214"/>
      <c r="H21" s="214"/>
      <c r="I21" s="214"/>
      <c r="J21" s="214"/>
      <c r="K21" s="214"/>
      <c r="L21" s="213"/>
      <c r="M21" s="213"/>
      <c r="N21" s="213"/>
      <c r="O21" s="214"/>
      <c r="P21" s="127"/>
      <c r="Q21" s="127"/>
      <c r="R21" s="127"/>
      <c r="S21" s="127"/>
      <c r="T21" s="127"/>
      <c r="U21" s="127"/>
      <c r="V21" s="127"/>
      <c r="W21" s="127"/>
      <c r="X21" s="127"/>
      <c r="Y21" s="127"/>
      <c r="Z21" s="127"/>
    </row>
    <row r="22" spans="1:26" ht="14.5">
      <c r="B22" s="212"/>
      <c r="C22" s="212"/>
      <c r="D22" s="221"/>
      <c r="E22" s="213"/>
      <c r="F22" s="214"/>
      <c r="G22" s="214"/>
      <c r="H22" s="214"/>
      <c r="I22" s="214"/>
      <c r="J22" s="214"/>
      <c r="K22" s="214"/>
      <c r="L22" s="213"/>
      <c r="M22" s="213"/>
      <c r="N22" s="213"/>
      <c r="O22" s="214"/>
      <c r="P22" s="127"/>
      <c r="Q22" s="127"/>
      <c r="R22" s="127"/>
      <c r="S22" s="127"/>
      <c r="T22" s="127"/>
      <c r="U22" s="127"/>
      <c r="V22" s="127"/>
      <c r="W22" s="127"/>
      <c r="X22" s="127"/>
      <c r="Y22" s="127"/>
      <c r="Z22" s="127"/>
    </row>
    <row r="23" spans="1:26" ht="14.5">
      <c r="B23" s="212"/>
      <c r="C23" s="212"/>
      <c r="D23" s="221"/>
      <c r="E23" s="213"/>
      <c r="F23" s="214"/>
      <c r="G23" s="214"/>
      <c r="H23" s="214"/>
      <c r="I23" s="214"/>
      <c r="J23" s="214"/>
      <c r="K23" s="214"/>
      <c r="L23" s="213"/>
      <c r="M23" s="213"/>
      <c r="N23" s="213"/>
      <c r="O23" s="214"/>
      <c r="P23" s="127"/>
      <c r="Q23" s="127"/>
      <c r="R23" s="127"/>
      <c r="S23" s="127"/>
      <c r="T23" s="127"/>
      <c r="U23" s="127"/>
      <c r="V23" s="127"/>
      <c r="W23" s="127"/>
      <c r="X23" s="127"/>
      <c r="Y23" s="127"/>
      <c r="Z23" s="127"/>
    </row>
    <row r="24" spans="1:26" ht="14.5">
      <c r="B24" s="212"/>
      <c r="C24" s="212"/>
      <c r="D24" s="221"/>
      <c r="E24" s="213"/>
      <c r="F24" s="214"/>
      <c r="G24" s="214"/>
      <c r="H24" s="214"/>
      <c r="I24" s="214"/>
      <c r="J24" s="214"/>
      <c r="K24" s="214"/>
      <c r="L24" s="213"/>
      <c r="M24" s="213"/>
      <c r="N24" s="213"/>
      <c r="O24" s="214"/>
      <c r="P24" s="127"/>
      <c r="Q24" s="127"/>
      <c r="R24" s="127"/>
      <c r="S24" s="127"/>
      <c r="T24" s="127"/>
      <c r="U24" s="127"/>
      <c r="V24" s="127"/>
      <c r="W24" s="127"/>
      <c r="X24" s="127"/>
      <c r="Y24" s="127"/>
      <c r="Z24" s="127"/>
    </row>
    <row r="25" spans="1:26" ht="14.5">
      <c r="B25" s="218"/>
      <c r="C25" s="218"/>
      <c r="D25" s="222"/>
      <c r="E25" s="219"/>
      <c r="F25" s="220"/>
      <c r="G25" s="220"/>
      <c r="H25" s="220"/>
      <c r="I25" s="220"/>
      <c r="J25" s="220"/>
      <c r="K25" s="220"/>
      <c r="L25" s="219"/>
      <c r="M25" s="219"/>
      <c r="N25" s="219"/>
      <c r="O25" s="220"/>
      <c r="P25" s="127"/>
      <c r="Q25" s="127"/>
      <c r="R25" s="127"/>
      <c r="S25" s="127"/>
      <c r="T25" s="127"/>
      <c r="U25" s="127"/>
      <c r="V25" s="127"/>
      <c r="W25" s="127"/>
      <c r="X25" s="127"/>
      <c r="Y25" s="127"/>
      <c r="Z25" s="127"/>
    </row>
    <row r="26" spans="1:26" ht="14.5">
      <c r="B26" s="218"/>
      <c r="C26" s="218"/>
      <c r="D26" s="222"/>
      <c r="E26" s="219"/>
      <c r="F26" s="220"/>
      <c r="G26" s="220"/>
      <c r="H26" s="220"/>
      <c r="I26" s="220"/>
      <c r="J26" s="220"/>
      <c r="K26" s="220"/>
      <c r="L26" s="219"/>
      <c r="M26" s="219"/>
      <c r="N26" s="219"/>
      <c r="O26" s="220"/>
      <c r="P26" s="127"/>
      <c r="Q26" s="127"/>
      <c r="R26" s="127"/>
      <c r="S26" s="127"/>
      <c r="T26" s="127"/>
      <c r="U26" s="127"/>
      <c r="V26" s="127"/>
      <c r="W26" s="127"/>
      <c r="X26" s="127"/>
      <c r="Y26" s="127"/>
      <c r="Z26" s="127"/>
    </row>
    <row r="27" spans="1:26" ht="14.5">
      <c r="B27" s="218"/>
      <c r="C27" s="218"/>
      <c r="D27" s="222"/>
      <c r="E27" s="219"/>
      <c r="F27" s="220"/>
      <c r="G27" s="220"/>
      <c r="H27" s="220"/>
      <c r="I27" s="220"/>
      <c r="J27" s="220"/>
      <c r="K27" s="220"/>
      <c r="L27" s="219"/>
      <c r="M27" s="219"/>
      <c r="N27" s="219"/>
      <c r="O27" s="220"/>
      <c r="P27" s="127"/>
      <c r="Q27" s="127"/>
      <c r="R27" s="127"/>
      <c r="S27" s="127"/>
      <c r="T27" s="127"/>
      <c r="U27" s="127"/>
      <c r="V27" s="127"/>
      <c r="W27" s="127"/>
      <c r="X27" s="127"/>
      <c r="Y27" s="127"/>
      <c r="Z27" s="127"/>
    </row>
    <row r="28" spans="1:26" ht="14.5">
      <c r="B28" s="218"/>
      <c r="C28" s="218"/>
      <c r="D28" s="222"/>
      <c r="E28" s="219"/>
      <c r="F28" s="220"/>
      <c r="G28" s="220"/>
      <c r="H28" s="220"/>
      <c r="I28" s="220"/>
      <c r="J28" s="220"/>
      <c r="K28" s="220"/>
      <c r="L28" s="219"/>
      <c r="M28" s="219"/>
      <c r="N28" s="219"/>
      <c r="O28" s="220"/>
      <c r="P28" s="127"/>
      <c r="Q28" s="127"/>
      <c r="R28" s="127"/>
      <c r="S28" s="127"/>
      <c r="T28" s="127"/>
      <c r="U28" s="127"/>
      <c r="V28" s="127"/>
      <c r="W28" s="127"/>
      <c r="X28" s="127"/>
      <c r="Y28" s="127"/>
      <c r="Z28" s="127"/>
    </row>
    <row r="29" spans="1:26" ht="14.5">
      <c r="B29" s="223" t="s">
        <v>59</v>
      </c>
      <c r="C29" s="225" t="s">
        <v>15</v>
      </c>
      <c r="D29" s="224">
        <f>SUM(D17:D28)</f>
        <v>0</v>
      </c>
      <c r="E29" s="226"/>
      <c r="F29" s="227"/>
      <c r="G29" s="227"/>
      <c r="H29" s="227"/>
      <c r="I29" s="227"/>
      <c r="J29" s="227"/>
      <c r="K29" s="227"/>
      <c r="L29" s="226"/>
      <c r="M29" s="226"/>
      <c r="N29" s="226"/>
      <c r="O29" s="227"/>
      <c r="P29" s="196">
        <f t="shared" ref="P29:Z29" si="0">SUM(P17:P28)</f>
        <v>0</v>
      </c>
      <c r="Q29" s="196">
        <f t="shared" si="0"/>
        <v>0</v>
      </c>
      <c r="R29" s="196">
        <f t="shared" si="0"/>
        <v>0</v>
      </c>
      <c r="S29" s="196">
        <f t="shared" si="0"/>
        <v>0</v>
      </c>
      <c r="T29" s="196">
        <f t="shared" si="0"/>
        <v>0</v>
      </c>
      <c r="U29" s="196">
        <f t="shared" si="0"/>
        <v>0</v>
      </c>
      <c r="V29" s="196">
        <f t="shared" si="0"/>
        <v>0</v>
      </c>
      <c r="W29" s="196">
        <f t="shared" si="0"/>
        <v>0</v>
      </c>
      <c r="X29" s="196">
        <f t="shared" si="0"/>
        <v>0</v>
      </c>
      <c r="Y29" s="196">
        <f t="shared" si="0"/>
        <v>0</v>
      </c>
      <c r="Z29" s="196">
        <f t="shared" si="0"/>
        <v>0</v>
      </c>
    </row>
    <row r="32" spans="1:26" ht="70" customHeight="1">
      <c r="B32" s="141" t="s">
        <v>61</v>
      </c>
      <c r="C32" s="271"/>
      <c r="D32" s="272"/>
    </row>
  </sheetData>
  <mergeCells count="36">
    <mergeCell ref="A4:J4"/>
    <mergeCell ref="E14:O14"/>
    <mergeCell ref="I15:I16"/>
    <mergeCell ref="J15:J16"/>
    <mergeCell ref="K15:K16"/>
    <mergeCell ref="L15:L16"/>
    <mergeCell ref="M15:M16"/>
    <mergeCell ref="N15:N16"/>
    <mergeCell ref="D10:E10"/>
    <mergeCell ref="D11:E11"/>
    <mergeCell ref="D12:E12"/>
    <mergeCell ref="O15:O16"/>
    <mergeCell ref="B15:B16"/>
    <mergeCell ref="D9:E9"/>
    <mergeCell ref="E13:O13"/>
    <mergeCell ref="C32:D32"/>
    <mergeCell ref="E15:E16"/>
    <mergeCell ref="F15:F16"/>
    <mergeCell ref="G15:G16"/>
    <mergeCell ref="H15:H16"/>
    <mergeCell ref="C15:C16"/>
    <mergeCell ref="P13:Z13"/>
    <mergeCell ref="B5:O7"/>
    <mergeCell ref="P14:Z14"/>
    <mergeCell ref="P15:P16"/>
    <mergeCell ref="Q15:Q16"/>
    <mergeCell ref="R15:R16"/>
    <mergeCell ref="D15:D16"/>
    <mergeCell ref="X15:X16"/>
    <mergeCell ref="Y15:Y16"/>
    <mergeCell ref="Z15:Z16"/>
    <mergeCell ref="S15:S16"/>
    <mergeCell ref="T15:T16"/>
    <mergeCell ref="U15:U16"/>
    <mergeCell ref="V15:V16"/>
    <mergeCell ref="W15:W16"/>
  </mergeCells>
  <pageMargins left="0.75" right="0.75" top="1" bottom="1" header="0.5" footer="0.5"/>
  <pageSetup orientation="portrait"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447AD1F-6D76-4BA8-A54A-434543963842}">
          <x14:formula1>
            <xm:f>'Dropdown options'!$A$9:$A$10</xm:f>
          </x14:formula1>
          <xm:sqref>E17:N28 O17:O27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0E260-3344-4E45-B7C9-7FD3807ACD3E}">
  <sheetPr>
    <tabColor theme="5" tint="0.59999389629810485"/>
  </sheetPr>
  <dimension ref="A1:D53"/>
  <sheetViews>
    <sheetView workbookViewId="0">
      <selection activeCell="D14" sqref="D14"/>
    </sheetView>
  </sheetViews>
  <sheetFormatPr defaultRowHeight="14.5"/>
  <sheetData>
    <row r="1" spans="1:4">
      <c r="A1" s="29" t="s">
        <v>163</v>
      </c>
    </row>
    <row r="2" spans="1:4">
      <c r="A2" t="s">
        <v>24</v>
      </c>
      <c r="B2" t="s">
        <v>164</v>
      </c>
    </row>
    <row r="3" spans="1:4">
      <c r="A3" t="s">
        <v>57</v>
      </c>
      <c r="B3" t="s">
        <v>165</v>
      </c>
    </row>
    <row r="4" spans="1:4">
      <c r="B4" t="s">
        <v>166</v>
      </c>
    </row>
    <row r="5" spans="1:4">
      <c r="B5" t="s">
        <v>167</v>
      </c>
    </row>
    <row r="6" spans="1:4">
      <c r="B6" t="s">
        <v>168</v>
      </c>
    </row>
    <row r="8" spans="1:4">
      <c r="A8" s="29" t="s">
        <v>169</v>
      </c>
    </row>
    <row r="9" spans="1:4">
      <c r="A9" t="s">
        <v>24</v>
      </c>
      <c r="B9">
        <v>0</v>
      </c>
      <c r="C9">
        <v>1</v>
      </c>
      <c r="D9" t="s">
        <v>56</v>
      </c>
    </row>
    <row r="10" spans="1:4">
      <c r="A10" t="s">
        <v>57</v>
      </c>
      <c r="B10">
        <v>1</v>
      </c>
      <c r="C10">
        <v>2</v>
      </c>
      <c r="D10" t="s">
        <v>170</v>
      </c>
    </row>
    <row r="11" spans="1:4">
      <c r="B11">
        <v>2</v>
      </c>
      <c r="C11">
        <v>3</v>
      </c>
      <c r="D11" t="s">
        <v>171</v>
      </c>
    </row>
    <row r="12" spans="1:4">
      <c r="B12">
        <v>3</v>
      </c>
      <c r="C12">
        <v>4</v>
      </c>
      <c r="D12" t="s">
        <v>172</v>
      </c>
    </row>
    <row r="13" spans="1:4">
      <c r="B13">
        <v>4</v>
      </c>
      <c r="C13">
        <v>5</v>
      </c>
    </row>
    <row r="14" spans="1:4">
      <c r="B14">
        <v>5</v>
      </c>
    </row>
    <row r="15" spans="1:4">
      <c r="B15">
        <v>6</v>
      </c>
    </row>
    <row r="16" spans="1:4">
      <c r="B16">
        <v>7</v>
      </c>
    </row>
    <row r="17" spans="1:3">
      <c r="B17">
        <v>8</v>
      </c>
    </row>
    <row r="18" spans="1:3">
      <c r="B18">
        <v>9</v>
      </c>
    </row>
    <row r="19" spans="1:3">
      <c r="B19">
        <v>10</v>
      </c>
    </row>
    <row r="20" spans="1:3">
      <c r="B20">
        <v>11</v>
      </c>
    </row>
    <row r="21" spans="1:3">
      <c r="B21">
        <v>12</v>
      </c>
    </row>
    <row r="23" spans="1:3">
      <c r="A23" s="29" t="s">
        <v>173</v>
      </c>
    </row>
    <row r="24" spans="1:3">
      <c r="A24" t="s">
        <v>63</v>
      </c>
      <c r="C24" t="s">
        <v>174</v>
      </c>
    </row>
    <row r="25" spans="1:3">
      <c r="A25" t="s">
        <v>175</v>
      </c>
      <c r="C25" t="s">
        <v>62</v>
      </c>
    </row>
    <row r="26" spans="1:3">
      <c r="C26" t="s">
        <v>176</v>
      </c>
    </row>
    <row r="27" spans="1:3">
      <c r="C27" t="s">
        <v>64</v>
      </c>
    </row>
    <row r="28" spans="1:3">
      <c r="C28" t="s">
        <v>177</v>
      </c>
    </row>
    <row r="30" spans="1:3">
      <c r="A30" s="29" t="s">
        <v>178</v>
      </c>
    </row>
    <row r="31" spans="1:3">
      <c r="A31" t="s">
        <v>179</v>
      </c>
    </row>
    <row r="32" spans="1:3">
      <c r="A32" t="s">
        <v>180</v>
      </c>
    </row>
    <row r="34" spans="1:1">
      <c r="A34" s="29" t="s">
        <v>173</v>
      </c>
    </row>
    <row r="35" spans="1:1">
      <c r="A35">
        <v>1</v>
      </c>
    </row>
    <row r="36" spans="1:1">
      <c r="A36">
        <v>2</v>
      </c>
    </row>
    <row r="37" spans="1:1">
      <c r="A37">
        <v>3</v>
      </c>
    </row>
    <row r="38" spans="1:1">
      <c r="A38">
        <v>4</v>
      </c>
    </row>
    <row r="39" spans="1:1">
      <c r="A39">
        <v>5</v>
      </c>
    </row>
    <row r="40" spans="1:1">
      <c r="A40">
        <v>6</v>
      </c>
    </row>
    <row r="41" spans="1:1">
      <c r="A41">
        <v>7</v>
      </c>
    </row>
    <row r="43" spans="1:1">
      <c r="A43" s="29" t="s">
        <v>178</v>
      </c>
    </row>
    <row r="44" spans="1:1">
      <c r="A44">
        <v>1</v>
      </c>
    </row>
    <row r="45" spans="1:1">
      <c r="A45">
        <v>2</v>
      </c>
    </row>
    <row r="46" spans="1:1">
      <c r="A46">
        <v>3</v>
      </c>
    </row>
    <row r="47" spans="1:1">
      <c r="A47">
        <v>4</v>
      </c>
    </row>
    <row r="48" spans="1:1">
      <c r="A48">
        <v>5</v>
      </c>
    </row>
    <row r="49" spans="1:1">
      <c r="A49">
        <v>6</v>
      </c>
    </row>
    <row r="50" spans="1:1">
      <c r="A50">
        <v>7</v>
      </c>
    </row>
    <row r="51" spans="1:1">
      <c r="A51">
        <v>8</v>
      </c>
    </row>
    <row r="52" spans="1:1">
      <c r="A52">
        <v>9</v>
      </c>
    </row>
    <row r="53" spans="1:1">
      <c r="A53">
        <v>10</v>
      </c>
    </row>
  </sheetData>
  <customSheetViews>
    <customSheetView guid="{2A604D34-927E-443C-A38A-F697B86A9CB9}" state="hidden" topLeftCell="A4">
      <selection activeCell="D10" sqref="D10"/>
      <pageMargins left="0" right="0" top="0" bottom="0" header="0" footer="0"/>
      <pageSetup orientation="portrait" r:id="rId1"/>
    </customSheetView>
  </customSheetViews>
  <dataValidations count="1">
    <dataValidation type="list" allowBlank="1" showInputMessage="1" showErrorMessage="1" sqref="E7" xr:uid="{15907425-520C-42A4-96DC-E9D0F3BCFE48}">
      <formula1>$B$2:$B$6</formula1>
    </dataValidation>
  </dataValidation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5ED69A61E6ED47910AFAEBE1473469" ma:contentTypeVersion="17" ma:contentTypeDescription="Create a new document." ma:contentTypeScope="" ma:versionID="269291098fbd376466672c60b63f210c">
  <xsd:schema xmlns:xsd="http://www.w3.org/2001/XMLSchema" xmlns:xs="http://www.w3.org/2001/XMLSchema" xmlns:p="http://schemas.microsoft.com/office/2006/metadata/properties" xmlns:ns2="8c54a794-0ac0-45ea-871a-d3e3c8386afb" xmlns:ns3="598c45ab-3592-4928-b306-b17fee027c13" targetNamespace="http://schemas.microsoft.com/office/2006/metadata/properties" ma:root="true" ma:fieldsID="51aa01b849a33bdc83fc93aa5d0fcafe" ns2:_="" ns3:_="">
    <xsd:import namespace="8c54a794-0ac0-45ea-871a-d3e3c8386afb"/>
    <xsd:import namespace="598c45ab-3592-4928-b306-b17fee027c1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viewComple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4a794-0ac0-45ea-871a-d3e3c8386a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ReviewComplete" ma:index="24" ma:displayName="Review Complete" ma:default="1" ma:format="Dropdown" ma:internalName="ReviewComp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98c45ab-3592-4928-b306-b17fee027c1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e0b2407-9bfe-401e-9c69-43aeeaf19cc7}" ma:internalName="TaxCatchAll" ma:showField="CatchAllData" ma:web="598c45ab-3592-4928-b306-b17fee027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c54a794-0ac0-45ea-871a-d3e3c8386afb">
      <Terms xmlns="http://schemas.microsoft.com/office/infopath/2007/PartnerControls"/>
    </lcf76f155ced4ddcb4097134ff3c332f>
    <TaxCatchAll xmlns="598c45ab-3592-4928-b306-b17fee027c13" xsi:nil="true"/>
    <SharedWithUsers xmlns="598c45ab-3592-4928-b306-b17fee027c13">
      <UserInfo>
        <DisplayName/>
        <AccountId xsi:nil="true"/>
        <AccountType/>
      </UserInfo>
    </SharedWithUsers>
    <MediaLengthInSeconds xmlns="8c54a794-0ac0-45ea-871a-d3e3c8386afb" xsi:nil="true"/>
    <ReviewComplete xmlns="8c54a794-0ac0-45ea-871a-d3e3c8386afb">true</ReviewComplete>
  </documentManagement>
</p:properties>
</file>

<file path=customXml/itemProps1.xml><?xml version="1.0" encoding="utf-8"?>
<ds:datastoreItem xmlns:ds="http://schemas.openxmlformats.org/officeDocument/2006/customXml" ds:itemID="{DC1CE9A7-5E4F-4475-9B82-7DB7DBB583D5}"/>
</file>

<file path=customXml/itemProps2.xml><?xml version="1.0" encoding="utf-8"?>
<ds:datastoreItem xmlns:ds="http://schemas.openxmlformats.org/officeDocument/2006/customXml" ds:itemID="{13C81249-DBE7-4B17-A0EB-59F59BEB19B6}">
  <ds:schemaRefs>
    <ds:schemaRef ds:uri="http://schemas.microsoft.com/sharepoint/v3/contenttype/forms"/>
  </ds:schemaRefs>
</ds:datastoreItem>
</file>

<file path=customXml/itemProps3.xml><?xml version="1.0" encoding="utf-8"?>
<ds:datastoreItem xmlns:ds="http://schemas.openxmlformats.org/officeDocument/2006/customXml" ds:itemID="{C769C532-B8AE-49FC-A95D-645E9D64B104}">
  <ds:schemaRefs>
    <ds:schemaRef ds:uri="http://purl.org/dc/dcmitype/"/>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d7016bb6-0571-4c71-92a4-9c43a2e9b91e"/>
    <ds:schemaRef ds:uri="408e9997-98b7-48d6-846c-a14579a9c1e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Instructions</vt:lpstr>
      <vt:lpstr>Component Totals</vt:lpstr>
      <vt:lpstr>Personnel</vt:lpstr>
      <vt:lpstr>Facilities and Utilities</vt:lpstr>
      <vt:lpstr>Equipment, Supplies, Materials</vt:lpstr>
      <vt:lpstr>Travel </vt:lpstr>
      <vt:lpstr>Other Funding Sources</vt:lpstr>
      <vt:lpstr>Other Costs and Resources</vt:lpstr>
      <vt:lpstr>Dropdown options</vt:lpstr>
      <vt:lpstr>'Component Totals'!building_life</vt:lpstr>
      <vt:lpstr>'Component Totals'!dr</vt:lpstr>
      <vt:lpstr>'Component Totals'!med_equip_life</vt:lpstr>
      <vt:lpstr>'Component Totals'!non_med_equip_life</vt:lpstr>
      <vt:lpstr>'Component Totals'!overhead_allocation</vt:lpstr>
      <vt:lpstr>'Component Totals'!staff_allocation</vt:lpstr>
      <vt:lpstr>'Component Totals'!vehicles_life</vt:lpstr>
    </vt:vector>
  </TitlesOfParts>
  <Manager/>
  <Company>Deloitte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Hailemeskal, Meklit Berhan</dc:creator>
  <cp:keywords/>
  <dc:description/>
  <cp:lastModifiedBy>Carter, Aundrea</cp:lastModifiedBy>
  <cp:revision/>
  <dcterms:created xsi:type="dcterms:W3CDTF">2016-01-21T21:29:47Z</dcterms:created>
  <dcterms:modified xsi:type="dcterms:W3CDTF">2024-03-08T20:39:58Z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0x010100FB5ED69A61E6ED47910AFAEBE1473469</vt:lpwstr>
  </property>
  <property fmtid="{D5CDD505-2E9C-101B-9397-08002B2CF9AE}" pid="3" name="MediaServiceImageTags">
    <vt:lpwstr/>
  </property>
  <property fmtid="{D5CDD505-2E9C-101B-9397-08002B2CF9AE}" pid="4" name="Order">
    <vt:r8>538200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ea60d57e-af5b-4752-ac57-3e4f28ca11dc_Enabled">
    <vt:lpwstr>true</vt:lpwstr>
  </property>
  <property fmtid="{D5CDD505-2E9C-101B-9397-08002B2CF9AE}" pid="12" name="MSIP_Label_ea60d57e-af5b-4752-ac57-3e4f28ca11dc_SetDate">
    <vt:lpwstr>2024-01-09T19:23:29Z</vt:lpwstr>
  </property>
  <property fmtid="{D5CDD505-2E9C-101B-9397-08002B2CF9AE}" pid="13" name="MSIP_Label_ea60d57e-af5b-4752-ac57-3e4f28ca11dc_Method">
    <vt:lpwstr>Standard</vt:lpwstr>
  </property>
  <property fmtid="{D5CDD505-2E9C-101B-9397-08002B2CF9AE}" pid="14" name="MSIP_Label_ea60d57e-af5b-4752-ac57-3e4f28ca11dc_Name">
    <vt:lpwstr>ea60d57e-af5b-4752-ac57-3e4f28ca11dc</vt:lpwstr>
  </property>
  <property fmtid="{D5CDD505-2E9C-101B-9397-08002B2CF9AE}" pid="15" name="MSIP_Label_ea60d57e-af5b-4752-ac57-3e4f28ca11dc_SiteId">
    <vt:lpwstr>36da45f1-dd2c-4d1f-af13-5abe46b99921</vt:lpwstr>
  </property>
  <property fmtid="{D5CDD505-2E9C-101B-9397-08002B2CF9AE}" pid="16" name="MSIP_Label_ea60d57e-af5b-4752-ac57-3e4f28ca11dc_ActionId">
    <vt:lpwstr>668a71ee-97ad-4885-9ccf-95251a16d075</vt:lpwstr>
  </property>
  <property fmtid="{D5CDD505-2E9C-101B-9397-08002B2CF9AE}" pid="17" name="MSIP_Label_ea60d57e-af5b-4752-ac57-3e4f28ca11dc_ContentBits">
    <vt:lpwstr>0</vt:lpwstr>
  </property>
  <property fmtid="{D5CDD505-2E9C-101B-9397-08002B2CF9AE}" pid="18" name="MSIP_Label_7b94a7b8-f06c-4dfe-bdcc-9b548fd58c31_Enabled">
    <vt:lpwstr>true</vt:lpwstr>
  </property>
  <property fmtid="{D5CDD505-2E9C-101B-9397-08002B2CF9AE}" pid="19" name="MSIP_Label_7b94a7b8-f06c-4dfe-bdcc-9b548fd58c31_SetDate">
    <vt:lpwstr>2024-01-29T19:32:37Z</vt:lpwstr>
  </property>
  <property fmtid="{D5CDD505-2E9C-101B-9397-08002B2CF9AE}" pid="20" name="MSIP_Label_7b94a7b8-f06c-4dfe-bdcc-9b548fd58c31_Method">
    <vt:lpwstr>Privileged</vt:lpwstr>
  </property>
  <property fmtid="{D5CDD505-2E9C-101B-9397-08002B2CF9AE}" pid="21" name="MSIP_Label_7b94a7b8-f06c-4dfe-bdcc-9b548fd58c31_Name">
    <vt:lpwstr>7b94a7b8-f06c-4dfe-bdcc-9b548fd58c31</vt:lpwstr>
  </property>
  <property fmtid="{D5CDD505-2E9C-101B-9397-08002B2CF9AE}" pid="22" name="MSIP_Label_7b94a7b8-f06c-4dfe-bdcc-9b548fd58c31_SiteId">
    <vt:lpwstr>9ce70869-60db-44fd-abe8-d2767077fc8f</vt:lpwstr>
  </property>
  <property fmtid="{D5CDD505-2E9C-101B-9397-08002B2CF9AE}" pid="23" name="MSIP_Label_7b94a7b8-f06c-4dfe-bdcc-9b548fd58c31_ActionId">
    <vt:lpwstr>9188dab9-2ae7-49c7-aad9-6e462b2203d8</vt:lpwstr>
  </property>
  <property fmtid="{D5CDD505-2E9C-101B-9397-08002B2CF9AE}" pid="24" name="MSIP_Label_7b94a7b8-f06c-4dfe-bdcc-9b548fd58c31_ContentBits">
    <vt:lpwstr>0</vt:lpwstr>
  </property>
</Properties>
</file>