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8_{47D5017B-BCB0-4A4F-8B36-71EC1E1931B0}" xr6:coauthVersionLast="47" xr6:coauthVersionMax="47" xr10:uidLastSave="{00000000-0000-0000-0000-000000000000}"/>
  <bookViews>
    <workbookView xWindow="-120" yWindow="-120" windowWidth="29040" windowHeight="15840" xr2:uid="{00000000-000D-0000-FFFF-FFFF00000000}"/>
  </bookViews>
  <sheets>
    <sheet name="Reporting" sheetId="1" r:id="rId1"/>
    <sheet name="Recordkeeping" sheetId="2" r:id="rId2"/>
    <sheet name="Totals" sheetId="4" r:id="rId3"/>
  </sheets>
  <definedNames>
    <definedName name="_xlnm.Print_Area" localSheetId="0">Reporting!$A$1:$H$19</definedName>
    <definedName name="_xlnm.Print_Titles" localSheetId="0">Reporting!$1:$2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G17" i="1"/>
  <c r="E6" i="1"/>
  <c r="C15" i="4"/>
  <c r="H18" i="1"/>
  <c r="H16" i="1"/>
  <c r="H15" i="1"/>
  <c r="H14" i="1"/>
  <c r="H13" i="1"/>
  <c r="H12" i="1"/>
  <c r="H11" i="1"/>
  <c r="H10" i="1"/>
  <c r="H9" i="1"/>
  <c r="H8" i="1"/>
  <c r="H5" i="1"/>
  <c r="H4" i="1"/>
  <c r="E9" i="1"/>
  <c r="E10" i="1"/>
  <c r="E11" i="1"/>
  <c r="E12" i="1"/>
  <c r="E13" i="1"/>
  <c r="E14" i="1"/>
  <c r="E15" i="1"/>
  <c r="E4" i="1"/>
  <c r="E5" i="1"/>
  <c r="E7" i="1"/>
  <c r="E8" i="1"/>
  <c r="E18" i="1" l="1"/>
  <c r="G18" i="1" s="1"/>
  <c r="E17" i="1"/>
  <c r="H17" i="1" s="1"/>
  <c r="E16" i="1"/>
  <c r="G16" i="1" s="1"/>
  <c r="G15" i="1"/>
  <c r="G14" i="1"/>
  <c r="G13" i="1"/>
  <c r="G12" i="1"/>
  <c r="G11" i="1"/>
  <c r="G10" i="1"/>
  <c r="G9" i="1"/>
  <c r="G8" i="1"/>
  <c r="G7" i="1"/>
  <c r="H7" i="1" s="1"/>
  <c r="G6" i="1"/>
  <c r="H6" i="1" s="1"/>
  <c r="G5" i="1"/>
  <c r="G4" i="1"/>
  <c r="E3" i="1"/>
  <c r="G3" i="1" s="1"/>
  <c r="H3" i="1" s="1"/>
  <c r="G19" i="1" l="1"/>
  <c r="H19" i="1" s="1"/>
  <c r="E19" i="1"/>
  <c r="C3" i="4" s="1"/>
  <c r="B3" i="4" l="1"/>
  <c r="E3" i="2"/>
  <c r="F3" i="2" s="1"/>
  <c r="E4" i="2" l="1"/>
  <c r="F4" i="2" s="1"/>
  <c r="B4" i="4" l="1"/>
  <c r="B9" i="4" s="1"/>
  <c r="C5" i="4"/>
  <c r="B10" i="4" l="1"/>
  <c r="B5" i="4"/>
</calcChain>
</file>

<file path=xl/sharedStrings.xml><?xml version="1.0" encoding="utf-8"?>
<sst xmlns="http://schemas.openxmlformats.org/spreadsheetml/2006/main" count="62" uniqueCount="51">
  <si>
    <t xml:space="preserve">ANNUAL REPORTING REQUIREMENTS
(Recurring Information Collection Requirements)  </t>
  </si>
  <si>
    <t>Section</t>
  </si>
  <si>
    <t>Description</t>
  </si>
  <si>
    <t>Number of Respondents</t>
  </si>
  <si>
    <t>Responses per Respondent</t>
  </si>
  <si>
    <t xml:space="preserve">Total Number of Responses </t>
  </si>
  <si>
    <t>Burden per Response</t>
  </si>
  <si>
    <t>Total Annual Burden Hours</t>
  </si>
  <si>
    <t>Cost @ $300/Hour</t>
  </si>
  <si>
    <t xml:space="preserve"> </t>
  </si>
  <si>
    <t>140.6(a)</t>
  </si>
  <si>
    <t>Report of bodily injury or property damage arising out of or in connection with the possession or use of the radioactive material at the location or in the course of transportation</t>
  </si>
  <si>
    <t>140.7(b)</t>
  </si>
  <si>
    <t>Fees</t>
  </si>
  <si>
    <t>Specific Exemptions</t>
  </si>
  <si>
    <t>Amount of financial protection required of certain holders of construction permits and combined licenses under 10 CFR Part 52</t>
  </si>
  <si>
    <t>140.13a</t>
  </si>
  <si>
    <t>Amount of financial protection required for plutonium processing and fuel fabrication plants</t>
  </si>
  <si>
    <t>140.13b</t>
  </si>
  <si>
    <t>Amount of liability insurance required for uranium enrichment facilities</t>
  </si>
  <si>
    <t>140.14(b)</t>
  </si>
  <si>
    <t>Types of financial protection</t>
  </si>
  <si>
    <t>140.15(a)</t>
  </si>
  <si>
    <t>Proof of financial protection</t>
  </si>
  <si>
    <t>140.15(b)</t>
  </si>
  <si>
    <t>140.15(c)</t>
  </si>
  <si>
    <t>140.15(e)</t>
  </si>
  <si>
    <t>140.17(a) &amp; (b)</t>
  </si>
  <si>
    <t>Special provisions applicable to licensees furnishing financial protection in whole or in part in the form of liability insurance</t>
  </si>
  <si>
    <t>Special provisions applicable to licensees furnishing financial protection in whole or in part in the form of adequate resources</t>
  </si>
  <si>
    <t>140.20(c)</t>
  </si>
  <si>
    <t>Indemnity agreements and liens</t>
  </si>
  <si>
    <t>Licensee guarantees of payment of deferred premiums</t>
  </si>
  <si>
    <t>Commission guarantee and reimbursement agreements</t>
  </si>
  <si>
    <t>TOTAL</t>
  </si>
  <si>
    <t xml:space="preserve">ANNUAL RECORDKEEPING REQUIREMENTS
(Recurring Information Collection Requirements)  </t>
  </si>
  <si>
    <t>Number of Recordkeepers</t>
  </si>
  <si>
    <t>Hours per Recordkeeper</t>
  </si>
  <si>
    <t>Annual Cost @ $300/hr</t>
  </si>
  <si>
    <t>140.6(b)</t>
  </si>
  <si>
    <t>Reports</t>
  </si>
  <si>
    <t>Total Burden and Responses</t>
  </si>
  <si>
    <t>Hours</t>
  </si>
  <si>
    <t>Responses</t>
  </si>
  <si>
    <t>Reporting</t>
  </si>
  <si>
    <t>Recordkeeping</t>
  </si>
  <si>
    <t>the information on this page will update automatically</t>
  </si>
  <si>
    <t>Item #13, Other Costs</t>
  </si>
  <si>
    <t>Item #14, Costs to the Federal Government</t>
  </si>
  <si>
    <t>Cost @ $300/hr</t>
  </si>
  <si>
    <t>Staff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</si>
</sst>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_(&quot;$&quot;* #,##0_);_(&quot;$&quot;* \(#,##0\);_(&quot;$&quot;* &quot;-&quot;??_);_(@_)"/>
    <numFmt numFmtId="166" formatCode="0.0"/>
  </numFmts>
  <fonts count="6" x14ac:knownFonts="1">
    <font>
      <sz val="11"/>
      <color theme="1"/>
      <name val="Arial"/>
      <family val="2"/>
    </font>
    <font>
      <sz val="11"/>
      <color theme="1"/>
      <name val="Arial"/>
      <family val="2"/>
    </font>
    <font>
      <sz val="11"/>
      <color rgb="FFFF0000"/>
      <name val="Arial"/>
      <family val="2"/>
    </font>
    <font>
      <b/>
      <sz val="11"/>
      <color theme="1"/>
      <name val="Arial"/>
      <family val="2"/>
    </font>
    <font>
      <sz val="11"/>
      <color rgb="FF000000"/>
      <name val="Arial"/>
      <family val="2"/>
    </font>
    <font>
      <sz val="11"/>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6">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center" wrapText="1"/>
    </xf>
    <xf numFmtId="164" fontId="0" fillId="0" borderId="0" xfId="1" applyNumberFormat="1" applyFont="1" applyAlignment="1">
      <alignment wrapText="1"/>
    </xf>
    <xf numFmtId="165" fontId="0" fillId="0" borderId="0" xfId="2" applyNumberFormat="1" applyFont="1" applyAlignment="1">
      <alignment wrapText="1"/>
    </xf>
    <xf numFmtId="0" fontId="0" fillId="0" borderId="1" xfId="0" applyBorder="1"/>
    <xf numFmtId="0" fontId="3" fillId="0" borderId="1" xfId="0" applyFont="1" applyBorder="1"/>
    <xf numFmtId="164" fontId="0" fillId="0" borderId="0" xfId="1" applyNumberFormat="1" applyFont="1"/>
    <xf numFmtId="0" fontId="2" fillId="0" borderId="0" xfId="0" applyFont="1"/>
    <xf numFmtId="165" fontId="0" fillId="0" borderId="1" xfId="2" applyNumberFormat="1" applyFont="1" applyBorder="1"/>
    <xf numFmtId="165" fontId="0" fillId="0" borderId="1" xfId="2" applyNumberFormat="1" applyFont="1" applyFill="1" applyBorder="1"/>
    <xf numFmtId="0" fontId="0" fillId="0" borderId="1" xfId="0" applyBorder="1" applyAlignment="1">
      <alignment vertical="top" wrapText="1"/>
    </xf>
    <xf numFmtId="164" fontId="0" fillId="0" borderId="1" xfId="1" applyNumberFormat="1" applyFont="1" applyFill="1" applyBorder="1" applyAlignment="1">
      <alignment horizontal="center" vertical="center" wrapText="1"/>
    </xf>
    <xf numFmtId="165" fontId="0" fillId="0" borderId="1" xfId="2" applyNumberFormat="1" applyFont="1" applyFill="1" applyBorder="1" applyAlignment="1">
      <alignment horizontal="center" vertical="center" wrapText="1"/>
    </xf>
    <xf numFmtId="1" fontId="0" fillId="0" borderId="1" xfId="1" applyNumberFormat="1" applyFont="1" applyFill="1" applyBorder="1" applyAlignment="1">
      <alignment wrapText="1"/>
    </xf>
    <xf numFmtId="165" fontId="0" fillId="0" borderId="1" xfId="2" applyNumberFormat="1" applyFont="1" applyFill="1" applyBorder="1" applyAlignment="1">
      <alignment wrapText="1"/>
    </xf>
    <xf numFmtId="1" fontId="4" fillId="0" borderId="1" xfId="0" applyNumberFormat="1" applyFont="1" applyBorder="1" applyAlignment="1">
      <alignment vertical="top" wrapText="1"/>
    </xf>
    <xf numFmtId="1" fontId="4" fillId="0" borderId="1" xfId="0" applyNumberFormat="1" applyFont="1" applyBorder="1" applyAlignment="1">
      <alignment wrapText="1"/>
    </xf>
    <xf numFmtId="49" fontId="0" fillId="0" borderId="1" xfId="0" applyNumberFormat="1" applyBorder="1" applyAlignment="1">
      <alignment horizontal="left" vertical="top" wrapText="1"/>
    </xf>
    <xf numFmtId="0" fontId="0" fillId="0" borderId="1" xfId="0" applyBorder="1" applyAlignment="1">
      <alignment horizontal="left" vertical="top" wrapText="1"/>
    </xf>
    <xf numFmtId="0" fontId="4" fillId="0" borderId="1" xfId="0" quotePrefix="1" applyFont="1" applyBorder="1" applyAlignment="1">
      <alignment vertical="top" wrapText="1"/>
    </xf>
    <xf numFmtId="49" fontId="0" fillId="0" borderId="1" xfId="0" applyNumberForma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wrapText="1"/>
    </xf>
    <xf numFmtId="0" fontId="0" fillId="0" borderId="1" xfId="0" applyBorder="1" applyAlignment="1">
      <alignment wrapText="1"/>
    </xf>
    <xf numFmtId="164" fontId="0" fillId="0" borderId="1" xfId="1" applyNumberFormat="1" applyFont="1" applyBorder="1" applyAlignment="1">
      <alignment wrapText="1"/>
    </xf>
    <xf numFmtId="165" fontId="0" fillId="0" borderId="1" xfId="2" applyNumberFormat="1" applyFont="1" applyBorder="1" applyAlignment="1">
      <alignment wrapText="1"/>
    </xf>
    <xf numFmtId="164" fontId="1" fillId="0" borderId="1" xfId="1"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xf>
    <xf numFmtId="166" fontId="0" fillId="0" borderId="1" xfId="0" applyNumberFormat="1" applyBorder="1"/>
    <xf numFmtId="164" fontId="1" fillId="0" borderId="1" xfId="1" applyNumberFormat="1" applyFont="1" applyFill="1" applyBorder="1"/>
    <xf numFmtId="0" fontId="1" fillId="0" borderId="1" xfId="1" applyNumberFormat="1" applyFont="1" applyFill="1" applyBorder="1"/>
    <xf numFmtId="37" fontId="1" fillId="0" borderId="1" xfId="1" applyNumberFormat="1" applyFont="1" applyFill="1" applyBorder="1" applyAlignment="1">
      <alignment horizontal="right" wrapText="1"/>
    </xf>
    <xf numFmtId="165" fontId="1" fillId="0" borderId="1" xfId="2" applyNumberFormat="1" applyFont="1" applyFill="1" applyBorder="1" applyAlignment="1">
      <alignment wrapText="1"/>
    </xf>
    <xf numFmtId="0" fontId="5" fillId="0" borderId="0" xfId="0" applyFont="1"/>
    <xf numFmtId="0" fontId="5" fillId="0" borderId="1" xfId="0" applyFont="1" applyBorder="1"/>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 fontId="0" fillId="3" borderId="1" xfId="1" applyNumberFormat="1" applyFont="1" applyFill="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wrapText="1"/>
    </xf>
    <xf numFmtId="0" fontId="5" fillId="0" borderId="0" xfId="0" applyFont="1" applyAlignment="1">
      <alignment horizontal="center"/>
    </xf>
    <xf numFmtId="0" fontId="5" fillId="0" borderId="2" xfId="0" applyFont="1" applyBorder="1" applyAlignment="1">
      <alignment horizontal="center"/>
    </xf>
    <xf numFmtId="0" fontId="0" fillId="0" borderId="1" xfId="0"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zoomScaleNormal="100" workbookViewId="0">
      <pane ySplit="2" topLeftCell="A3" activePane="bottomLeft" state="frozen"/>
      <selection sqref="A1:XFD1048576"/>
      <selection pane="bottomLeft" activeCell="C3" sqref="C3"/>
    </sheetView>
  </sheetViews>
  <sheetFormatPr defaultRowHeight="14.25" x14ac:dyDescent="0.2"/>
  <cols>
    <col min="1" max="1" width="18.125" style="2" customWidth="1"/>
    <col min="2" max="2" width="31.5" style="2" customWidth="1"/>
    <col min="3" max="3" width="15.5" style="4" customWidth="1"/>
    <col min="4" max="6" width="13.5" style="4" customWidth="1"/>
    <col min="7" max="7" width="12.75" style="4" customWidth="1"/>
    <col min="8" max="8" width="14.125" style="5" customWidth="1"/>
  </cols>
  <sheetData>
    <row r="1" spans="1:9" ht="31.7" customHeight="1" x14ac:dyDescent="0.2">
      <c r="A1" s="41" t="s">
        <v>0</v>
      </c>
      <c r="B1" s="41"/>
      <c r="C1" s="41"/>
      <c r="D1" s="41"/>
      <c r="E1" s="41"/>
      <c r="F1" s="41"/>
      <c r="G1" s="41"/>
      <c r="H1" s="41"/>
    </row>
    <row r="2" spans="1:9" s="1" customFormat="1" ht="27.2" x14ac:dyDescent="0.2">
      <c r="A2" s="39" t="s">
        <v>1</v>
      </c>
      <c r="B2" s="39" t="s">
        <v>2</v>
      </c>
      <c r="C2" s="13" t="s">
        <v>3</v>
      </c>
      <c r="D2" s="13" t="s">
        <v>4</v>
      </c>
      <c r="E2" s="13" t="s">
        <v>5</v>
      </c>
      <c r="F2" s="13" t="s">
        <v>6</v>
      </c>
      <c r="G2" s="13" t="s">
        <v>7</v>
      </c>
      <c r="H2" s="14" t="s">
        <v>8</v>
      </c>
      <c r="I2" s="1" t="s">
        <v>9</v>
      </c>
    </row>
    <row r="3" spans="1:9" ht="74.25" customHeight="1" x14ac:dyDescent="0.2">
      <c r="A3" s="12" t="s">
        <v>10</v>
      </c>
      <c r="B3" s="12" t="s">
        <v>11</v>
      </c>
      <c r="C3" s="40">
        <v>168</v>
      </c>
      <c r="D3" s="15">
        <v>0</v>
      </c>
      <c r="E3" s="15">
        <f t="shared" ref="E3:E18" si="0">C3*D3</f>
        <v>0</v>
      </c>
      <c r="F3" s="15">
        <v>15</v>
      </c>
      <c r="G3" s="15">
        <f t="shared" ref="G3:G18" si="1">E3*F3</f>
        <v>0</v>
      </c>
      <c r="H3" s="16">
        <f>G3*279</f>
        <v>0</v>
      </c>
    </row>
    <row r="4" spans="1:9" ht="13.7" x14ac:dyDescent="0.2">
      <c r="A4" s="19" t="s">
        <v>12</v>
      </c>
      <c r="B4" s="12" t="s">
        <v>13</v>
      </c>
      <c r="C4" s="15">
        <v>0</v>
      </c>
      <c r="D4" s="15">
        <v>0</v>
      </c>
      <c r="E4" s="15">
        <f t="shared" si="0"/>
        <v>0</v>
      </c>
      <c r="F4" s="15">
        <v>3</v>
      </c>
      <c r="G4" s="15">
        <f t="shared" si="1"/>
        <v>0</v>
      </c>
      <c r="H4" s="16">
        <f t="shared" ref="H4:H19" si="2">G4*300</f>
        <v>0</v>
      </c>
    </row>
    <row r="5" spans="1:9" ht="13.7" x14ac:dyDescent="0.2">
      <c r="A5" s="20">
        <v>140.80000000000001</v>
      </c>
      <c r="B5" s="12" t="s">
        <v>14</v>
      </c>
      <c r="C5" s="15">
        <v>0</v>
      </c>
      <c r="D5" s="15">
        <v>0</v>
      </c>
      <c r="E5" s="15">
        <f t="shared" si="0"/>
        <v>0</v>
      </c>
      <c r="F5" s="15">
        <v>5</v>
      </c>
      <c r="G5" s="15">
        <f t="shared" si="1"/>
        <v>0</v>
      </c>
      <c r="H5" s="16">
        <f t="shared" si="2"/>
        <v>0</v>
      </c>
    </row>
    <row r="6" spans="1:9" ht="65.25" customHeight="1" x14ac:dyDescent="0.2">
      <c r="A6" s="20">
        <v>140.13</v>
      </c>
      <c r="B6" s="12" t="s">
        <v>15</v>
      </c>
      <c r="C6" s="15">
        <v>14</v>
      </c>
      <c r="D6" s="15">
        <v>1</v>
      </c>
      <c r="E6" s="15">
        <f>C6*D6</f>
        <v>14</v>
      </c>
      <c r="F6" s="15">
        <v>1</v>
      </c>
      <c r="G6" s="15">
        <f t="shared" si="1"/>
        <v>14</v>
      </c>
      <c r="H6" s="16">
        <f t="shared" si="2"/>
        <v>4200</v>
      </c>
    </row>
    <row r="7" spans="1:9" ht="40.700000000000003" x14ac:dyDescent="0.2">
      <c r="A7" s="12" t="s">
        <v>16</v>
      </c>
      <c r="B7" s="12" t="s">
        <v>17</v>
      </c>
      <c r="C7" s="15">
        <v>2</v>
      </c>
      <c r="D7" s="15">
        <v>1</v>
      </c>
      <c r="E7" s="15">
        <f t="shared" si="0"/>
        <v>2</v>
      </c>
      <c r="F7" s="15">
        <v>1</v>
      </c>
      <c r="G7" s="15">
        <f t="shared" si="1"/>
        <v>2</v>
      </c>
      <c r="H7" s="16">
        <f t="shared" si="2"/>
        <v>600</v>
      </c>
    </row>
    <row r="8" spans="1:9" ht="27.2" x14ac:dyDescent="0.2">
      <c r="A8" s="23" t="s">
        <v>18</v>
      </c>
      <c r="B8" s="12" t="s">
        <v>19</v>
      </c>
      <c r="C8" s="17">
        <v>0</v>
      </c>
      <c r="D8" s="17">
        <v>0</v>
      </c>
      <c r="E8" s="15">
        <f t="shared" si="0"/>
        <v>0</v>
      </c>
      <c r="F8" s="18">
        <v>2</v>
      </c>
      <c r="G8" s="15">
        <f t="shared" si="1"/>
        <v>0</v>
      </c>
      <c r="H8" s="16">
        <f t="shared" si="2"/>
        <v>0</v>
      </c>
    </row>
    <row r="9" spans="1:9" ht="13.7" x14ac:dyDescent="0.2">
      <c r="A9" s="23" t="s">
        <v>20</v>
      </c>
      <c r="B9" s="12" t="s">
        <v>21</v>
      </c>
      <c r="C9" s="17">
        <v>0</v>
      </c>
      <c r="D9" s="17">
        <v>0</v>
      </c>
      <c r="E9" s="15">
        <f t="shared" si="0"/>
        <v>0</v>
      </c>
      <c r="F9" s="17">
        <v>1</v>
      </c>
      <c r="G9" s="15">
        <f t="shared" si="1"/>
        <v>0</v>
      </c>
      <c r="H9" s="16">
        <f t="shared" si="2"/>
        <v>0</v>
      </c>
    </row>
    <row r="10" spans="1:9" ht="13.7" x14ac:dyDescent="0.2">
      <c r="A10" s="23" t="s">
        <v>22</v>
      </c>
      <c r="B10" s="12" t="s">
        <v>23</v>
      </c>
      <c r="C10" s="17">
        <v>0</v>
      </c>
      <c r="D10" s="17">
        <v>0</v>
      </c>
      <c r="E10" s="15">
        <f t="shared" si="0"/>
        <v>0</v>
      </c>
      <c r="F10" s="17">
        <v>10</v>
      </c>
      <c r="G10" s="15">
        <f t="shared" si="1"/>
        <v>0</v>
      </c>
      <c r="H10" s="16">
        <f t="shared" si="2"/>
        <v>0</v>
      </c>
    </row>
    <row r="11" spans="1:9" ht="13.7" x14ac:dyDescent="0.2">
      <c r="A11" s="21" t="s">
        <v>24</v>
      </c>
      <c r="B11" s="12" t="s">
        <v>23</v>
      </c>
      <c r="C11" s="17">
        <v>0</v>
      </c>
      <c r="D11" s="17">
        <v>0</v>
      </c>
      <c r="E11" s="15">
        <f t="shared" si="0"/>
        <v>0</v>
      </c>
      <c r="F11" s="17">
        <v>12</v>
      </c>
      <c r="G11" s="15">
        <f t="shared" si="1"/>
        <v>0</v>
      </c>
      <c r="H11" s="16">
        <f t="shared" si="2"/>
        <v>0</v>
      </c>
    </row>
    <row r="12" spans="1:9" ht="13.7" x14ac:dyDescent="0.2">
      <c r="A12" s="12" t="s">
        <v>25</v>
      </c>
      <c r="B12" s="12" t="s">
        <v>23</v>
      </c>
      <c r="C12" s="17">
        <v>0</v>
      </c>
      <c r="D12" s="15">
        <v>0</v>
      </c>
      <c r="E12" s="15">
        <f t="shared" si="0"/>
        <v>0</v>
      </c>
      <c r="F12" s="15">
        <v>8</v>
      </c>
      <c r="G12" s="15">
        <f t="shared" si="1"/>
        <v>0</v>
      </c>
      <c r="H12" s="16">
        <f t="shared" si="2"/>
        <v>0</v>
      </c>
    </row>
    <row r="13" spans="1:9" ht="13.7" x14ac:dyDescent="0.2">
      <c r="A13" s="12" t="s">
        <v>26</v>
      </c>
      <c r="B13" s="12" t="s">
        <v>23</v>
      </c>
      <c r="C13" s="18">
        <v>0</v>
      </c>
      <c r="D13" s="15">
        <v>0</v>
      </c>
      <c r="E13" s="15">
        <f t="shared" si="0"/>
        <v>0</v>
      </c>
      <c r="F13" s="15">
        <v>8</v>
      </c>
      <c r="G13" s="15">
        <f t="shared" si="1"/>
        <v>0</v>
      </c>
      <c r="H13" s="16">
        <f t="shared" si="2"/>
        <v>0</v>
      </c>
    </row>
    <row r="14" spans="1:9" ht="54.4" x14ac:dyDescent="0.2">
      <c r="A14" s="22" t="s">
        <v>27</v>
      </c>
      <c r="B14" s="12" t="s">
        <v>28</v>
      </c>
      <c r="C14" s="18">
        <v>0</v>
      </c>
      <c r="D14" s="15">
        <v>0</v>
      </c>
      <c r="E14" s="15">
        <f t="shared" si="0"/>
        <v>0</v>
      </c>
      <c r="F14" s="15">
        <v>1</v>
      </c>
      <c r="G14" s="15">
        <f t="shared" si="1"/>
        <v>0</v>
      </c>
      <c r="H14" s="16">
        <f t="shared" si="2"/>
        <v>0</v>
      </c>
    </row>
    <row r="15" spans="1:9" ht="54.4" x14ac:dyDescent="0.2">
      <c r="A15" s="20">
        <v>140.18</v>
      </c>
      <c r="B15" s="12" t="s">
        <v>29</v>
      </c>
      <c r="C15" s="15">
        <v>0</v>
      </c>
      <c r="D15" s="15">
        <v>0</v>
      </c>
      <c r="E15" s="15">
        <f t="shared" si="0"/>
        <v>0</v>
      </c>
      <c r="F15" s="15">
        <v>1</v>
      </c>
      <c r="G15" s="15">
        <f t="shared" si="1"/>
        <v>0</v>
      </c>
      <c r="H15" s="16">
        <f t="shared" si="2"/>
        <v>0</v>
      </c>
    </row>
    <row r="16" spans="1:9" ht="13.7" x14ac:dyDescent="0.2">
      <c r="A16" s="20" t="s">
        <v>30</v>
      </c>
      <c r="B16" s="12" t="s">
        <v>31</v>
      </c>
      <c r="C16" s="18">
        <v>0</v>
      </c>
      <c r="D16" s="15">
        <v>0</v>
      </c>
      <c r="E16" s="15">
        <f t="shared" si="0"/>
        <v>0</v>
      </c>
      <c r="F16" s="15">
        <v>1</v>
      </c>
      <c r="G16" s="15">
        <f t="shared" si="1"/>
        <v>0</v>
      </c>
      <c r="H16" s="16">
        <f t="shared" si="2"/>
        <v>0</v>
      </c>
    </row>
    <row r="17" spans="1:8" ht="27.2" x14ac:dyDescent="0.2">
      <c r="A17" s="20">
        <v>140.21</v>
      </c>
      <c r="B17" s="12" t="s">
        <v>32</v>
      </c>
      <c r="C17" s="18">
        <v>94</v>
      </c>
      <c r="D17" s="15">
        <v>1</v>
      </c>
      <c r="E17" s="15">
        <f t="shared" si="0"/>
        <v>94</v>
      </c>
      <c r="F17" s="15">
        <v>8</v>
      </c>
      <c r="G17" s="15">
        <f>E17*F17</f>
        <v>752</v>
      </c>
      <c r="H17" s="16">
        <f t="shared" si="2"/>
        <v>225600</v>
      </c>
    </row>
    <row r="18" spans="1:8" ht="27.2" x14ac:dyDescent="0.2">
      <c r="A18" s="20">
        <v>140.22</v>
      </c>
      <c r="B18" s="12" t="s">
        <v>33</v>
      </c>
      <c r="C18" s="15">
        <v>0</v>
      </c>
      <c r="D18" s="15">
        <v>0</v>
      </c>
      <c r="E18" s="15">
        <f t="shared" si="0"/>
        <v>0</v>
      </c>
      <c r="F18" s="15">
        <v>8</v>
      </c>
      <c r="G18" s="15">
        <f t="shared" si="1"/>
        <v>0</v>
      </c>
      <c r="H18" s="16">
        <f t="shared" si="2"/>
        <v>0</v>
      </c>
    </row>
    <row r="19" spans="1:8" x14ac:dyDescent="0.25">
      <c r="A19" s="24" t="s">
        <v>34</v>
      </c>
      <c r="B19" s="25"/>
      <c r="C19" s="26"/>
      <c r="D19" s="26"/>
      <c r="E19" s="26">
        <f>SUM(E3:E18)</f>
        <v>110</v>
      </c>
      <c r="F19" s="26"/>
      <c r="G19" s="26">
        <f>SUM(G3:G18)</f>
        <v>768</v>
      </c>
      <c r="H19" s="27">
        <f t="shared" si="2"/>
        <v>230400</v>
      </c>
    </row>
  </sheetData>
  <mergeCells count="1">
    <mergeCell ref="A1:H1"/>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workbookViewId="0">
      <pane ySplit="2" topLeftCell="A3" activePane="bottomLeft" state="frozen"/>
      <selection sqref="A1:H19"/>
      <selection pane="bottomLeft" activeCell="D4" sqref="D4"/>
    </sheetView>
  </sheetViews>
  <sheetFormatPr defaultRowHeight="14.25" x14ac:dyDescent="0.2"/>
  <cols>
    <col min="1" max="1" width="11.375" customWidth="1"/>
    <col min="2" max="2" width="18.75" customWidth="1"/>
    <col min="3" max="3" width="13.5" customWidth="1"/>
    <col min="4" max="4" width="15.5" customWidth="1"/>
    <col min="5" max="5" width="11.375" style="8" customWidth="1"/>
    <col min="6" max="6" width="13.5" customWidth="1"/>
  </cols>
  <sheetData>
    <row r="1" spans="1:8" ht="31.7" customHeight="1" x14ac:dyDescent="0.2">
      <c r="A1" s="42" t="s">
        <v>35</v>
      </c>
      <c r="B1" s="42"/>
      <c r="C1" s="42"/>
      <c r="D1" s="42"/>
      <c r="E1" s="42"/>
      <c r="F1" s="42"/>
      <c r="G1" s="2"/>
      <c r="H1" s="2"/>
    </row>
    <row r="2" spans="1:8" ht="40.700000000000003" x14ac:dyDescent="0.2">
      <c r="A2" s="39" t="s">
        <v>1</v>
      </c>
      <c r="B2" s="39" t="s">
        <v>2</v>
      </c>
      <c r="C2" s="38" t="s">
        <v>36</v>
      </c>
      <c r="D2" s="38" t="s">
        <v>37</v>
      </c>
      <c r="E2" s="28" t="s">
        <v>7</v>
      </c>
      <c r="F2" s="29" t="s">
        <v>38</v>
      </c>
      <c r="G2" s="3"/>
    </row>
    <row r="3" spans="1:8" ht="13.7" x14ac:dyDescent="0.2">
      <c r="A3" s="30" t="s">
        <v>39</v>
      </c>
      <c r="B3" s="31" t="s">
        <v>40</v>
      </c>
      <c r="C3" s="32">
        <v>0</v>
      </c>
      <c r="D3" s="33">
        <v>0.25</v>
      </c>
      <c r="E3" s="34">
        <f>C3*D3</f>
        <v>0</v>
      </c>
      <c r="F3" s="35">
        <f>E3*300</f>
        <v>0</v>
      </c>
    </row>
    <row r="4" spans="1:8" ht="13.7" x14ac:dyDescent="0.2">
      <c r="A4" s="6" t="s">
        <v>34</v>
      </c>
      <c r="B4" s="31"/>
      <c r="C4" s="32">
        <v>0</v>
      </c>
      <c r="D4" s="33">
        <v>0.25</v>
      </c>
      <c r="E4" s="34">
        <f>SUM(E3:E3)</f>
        <v>0</v>
      </c>
      <c r="F4" s="35">
        <f>E4*300</f>
        <v>0</v>
      </c>
    </row>
    <row r="5" spans="1:8" ht="13.7" x14ac:dyDescent="0.2">
      <c r="A5" s="9"/>
      <c r="C5" s="8"/>
      <c r="D5" s="8"/>
    </row>
  </sheetData>
  <mergeCells count="1">
    <mergeCell ref="A1:F1"/>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Normal="100" workbookViewId="0">
      <selection activeCell="B4" sqref="B4"/>
    </sheetView>
  </sheetViews>
  <sheetFormatPr defaultRowHeight="14.25" x14ac:dyDescent="0.2"/>
  <cols>
    <col min="1" max="1" width="18.375" customWidth="1"/>
    <col min="2" max="2" width="12.75" customWidth="1"/>
    <col min="3" max="3" width="13.5" customWidth="1"/>
  </cols>
  <sheetData>
    <row r="1" spans="1:6" ht="13.7" x14ac:dyDescent="0.2">
      <c r="A1" s="43" t="s">
        <v>41</v>
      </c>
      <c r="B1" s="43"/>
      <c r="C1" s="44"/>
      <c r="D1" s="36"/>
      <c r="E1" s="36"/>
      <c r="F1" s="36"/>
    </row>
    <row r="2" spans="1:6" ht="13.7" x14ac:dyDescent="0.2">
      <c r="A2" s="36"/>
      <c r="B2" s="37" t="s">
        <v>42</v>
      </c>
      <c r="C2" s="37" t="s">
        <v>43</v>
      </c>
      <c r="D2" s="36"/>
      <c r="E2" s="36"/>
      <c r="F2" s="36"/>
    </row>
    <row r="3" spans="1:6" ht="13.7" x14ac:dyDescent="0.2">
      <c r="A3" s="37" t="s">
        <v>44</v>
      </c>
      <c r="B3" s="37">
        <f>Reporting!G19</f>
        <v>768</v>
      </c>
      <c r="C3" s="37">
        <f>Reporting!E19</f>
        <v>110</v>
      </c>
      <c r="D3" s="36"/>
      <c r="E3" s="36"/>
      <c r="F3" s="36"/>
    </row>
    <row r="4" spans="1:6" ht="13.7" x14ac:dyDescent="0.2">
      <c r="A4" s="37" t="s">
        <v>45</v>
      </c>
      <c r="B4" s="37">
        <f>Recordkeeping!E4</f>
        <v>0</v>
      </c>
      <c r="C4" s="37">
        <f>Recordkeeping!C4</f>
        <v>0</v>
      </c>
      <c r="D4" s="36"/>
      <c r="E4" s="36"/>
      <c r="F4" s="36"/>
    </row>
    <row r="5" spans="1:6" x14ac:dyDescent="0.25">
      <c r="A5" s="7" t="s">
        <v>34</v>
      </c>
      <c r="B5" s="7">
        <f>SUM(B3:B4)</f>
        <v>768</v>
      </c>
      <c r="C5" s="7">
        <f>SUM(C3:C4)</f>
        <v>110</v>
      </c>
    </row>
    <row r="7" spans="1:6" ht="13.7" x14ac:dyDescent="0.2">
      <c r="E7" s="9" t="s">
        <v>46</v>
      </c>
    </row>
    <row r="8" spans="1:6" ht="13.7" x14ac:dyDescent="0.2">
      <c r="A8" s="45" t="s">
        <v>47</v>
      </c>
      <c r="B8" s="45"/>
    </row>
    <row r="9" spans="1:6" ht="13.7" x14ac:dyDescent="0.2">
      <c r="A9" s="6" t="s">
        <v>45</v>
      </c>
      <c r="B9" s="11">
        <f>B4*0.0004*300</f>
        <v>0</v>
      </c>
    </row>
    <row r="10" spans="1:6" ht="13.7" x14ac:dyDescent="0.2">
      <c r="A10" s="6" t="s">
        <v>34</v>
      </c>
      <c r="B10" s="10">
        <f>SUM(B9:B9)</f>
        <v>0</v>
      </c>
    </row>
    <row r="12" spans="1:6" ht="13.7" x14ac:dyDescent="0.2">
      <c r="A12" s="2"/>
    </row>
    <row r="13" spans="1:6" ht="27.75" customHeight="1" x14ac:dyDescent="0.2">
      <c r="A13" s="42" t="s">
        <v>48</v>
      </c>
      <c r="B13" s="42"/>
      <c r="C13" s="42"/>
    </row>
    <row r="14" spans="1:6" ht="13.7" x14ac:dyDescent="0.2">
      <c r="A14" s="6"/>
      <c r="B14" s="6" t="s">
        <v>42</v>
      </c>
      <c r="C14" s="6" t="s">
        <v>49</v>
      </c>
    </row>
    <row r="15" spans="1:6" ht="13.7" x14ac:dyDescent="0.2">
      <c r="A15" s="6" t="s">
        <v>50</v>
      </c>
      <c r="B15" s="6">
        <v>1372</v>
      </c>
      <c r="C15" s="10">
        <f>B15*300</f>
        <v>411600</v>
      </c>
    </row>
  </sheetData>
  <mergeCells count="3">
    <mergeCell ref="A1:C1"/>
    <mergeCell ref="A8:B8"/>
    <mergeCell ref="A13:C13"/>
  </mergeCells>
  <pageMargins left="0.7" right="0.7" top="0.75" bottom="0.75" header="0.3" footer="0.3"/>
  <pageSetup paperSize="5" orientation="landscape" r:id="rId1"/>
</worksheet>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Reporting</vt:lpstr>
      <vt:lpstr>Recordkeeping</vt:lpstr>
      <vt:lpstr>Totals</vt:lpstr>
      <vt:lpstr>Reporting!Print_Area</vt:lpstr>
      <vt:lpstr>Reporting!Print_Titles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2024-06-05T19:00:45Z</dcterms:created>
  <dcterms:modified xsi:type="dcterms:W3CDTF">2024-10-09T20:47:56Z</dcterms:modified>
  <cp:category/>
  <cp:contentStatus/>
</cp:coreProperties>
</file>