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AAPMDRD3FPMR\Info\Maryland\Riverdale\ITD\IMC\ICs - VS CEAH\0481 AntiMicro Use Study\2024\IMB\"/>
    </mc:Choice>
  </mc:AlternateContent>
  <xr:revisionPtr revIDLastSave="0" documentId="8_{40D39436-E498-419F-B405-9917F61EDF80}" xr6:coauthVersionLast="47" xr6:coauthVersionMax="47" xr10:uidLastSave="{00000000-0000-0000-0000-000000000000}"/>
  <bookViews>
    <workbookView xWindow="30840" yWindow="1455" windowWidth="25350" windowHeight="13290" tabRatio="305" xr2:uid="{F38D79EA-36B0-400D-84E7-32D0B3AB86E3}"/>
  </bookViews>
  <sheets>
    <sheet name="APHIS 79" sheetId="3" r:id="rId1"/>
    <sheet name="ESRI_MAPINFO_SHEET" sheetId="9" state="veryHidden" r:id="rId2"/>
  </sheets>
  <definedNames>
    <definedName name="_xlnm.Print_Area" localSheetId="0">'APHIS 79'!$A$1:$G$6</definedName>
    <definedName name="_xlnm.Print_Titles" localSheetId="0">'APHIS 79'!$6:$6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3" l="1"/>
  <c r="G18" i="3" s="1"/>
  <c r="D17" i="3"/>
  <c r="G17" i="3" s="1"/>
  <c r="G20" i="3" s="1"/>
  <c r="G22" i="3" l="1"/>
  <c r="G23" i="3" l="1"/>
  <c r="G24" i="3" s="1"/>
  <c r="G25" i="3" l="1"/>
  <c r="G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Moxey, Joseph  - APHIS</author>
  </authors>
  <commentList>
    <comment ref="C4" authorId="0" shapeId="0" xr:uid="{9B2E0C29-171F-4211-8BB0-82C500B0C389}">
      <text>
        <r>
          <rPr>
            <sz val="9"/>
            <color indexed="81"/>
            <rFont val="Tahoma"/>
            <family val="2"/>
          </rPr>
          <t xml:space="preserve">04/2023
Benefits account for 38% of employee costs
and wages account for the remaining 62%.
W = .62 x TC
TC = 1.6129 x W
FB = .38 x TC
TC = 2.6316 x FB
2.6316 x FB = TC = 1.6129 x W
FB = (1.6129 / 2.6316) x W
FB = .613 x W
Fringe Benefits = Wages x .613
</t>
        </r>
      </text>
    </comment>
  </commentList>
</comments>
</file>

<file path=xl/sharedStrings.xml><?xml version="1.0" encoding="utf-8"?>
<sst xmlns="http://schemas.openxmlformats.org/spreadsheetml/2006/main" count="40" uniqueCount="39">
  <si>
    <t>OMB CONTROL NO.</t>
  </si>
  <si>
    <t>DATE PREPARED</t>
  </si>
  <si>
    <t>TITLE OF INFORMATION COLLECTION REQUEST (ICR)</t>
  </si>
  <si>
    <t>Additional line for ICR Title if title is too long</t>
  </si>
  <si>
    <t>OPM PAY TABLE
(A)</t>
  </si>
  <si>
    <t>FRINGE BENEFITS FACTOR
(B)</t>
  </si>
  <si>
    <t>OVERHEAD COST FACTOR
(C)</t>
  </si>
  <si>
    <t>TOTAL
FEDERAL GOVERNMENT COSTS</t>
  </si>
  <si>
    <t>Activity descriptions and calculations are below.</t>
  </si>
  <si>
    <t>ACTIVITY DESCRIPTION (incl form number)</t>
  </si>
  <si>
    <t>TOTAL ANNUAL RESPONSES
(D)</t>
  </si>
  <si>
    <t>AVG TIME PER RESPONSES
(E)</t>
  </si>
  <si>
    <t>TOTAL HOURS PER YEAR
(F)</t>
  </si>
  <si>
    <t>GRADE
(G)</t>
  </si>
  <si>
    <t>WAGE
(Step 5)
(H)</t>
  </si>
  <si>
    <t>TOTAL COSTS
(1+B+C) x F x H</t>
  </si>
  <si>
    <t>14</t>
  </si>
  <si>
    <t>UMN Cooperative Agreement</t>
  </si>
  <si>
    <t>Salary, PI</t>
  </si>
  <si>
    <t>Fringe, PI</t>
  </si>
  <si>
    <t>Salary, Technicians</t>
  </si>
  <si>
    <t>Fringe, Technicians</t>
  </si>
  <si>
    <t>Domestic travel</t>
  </si>
  <si>
    <t>Equipment</t>
  </si>
  <si>
    <t>Microbiological supplies</t>
  </si>
  <si>
    <t>Total indirect costs</t>
  </si>
  <si>
    <t>Other costs</t>
  </si>
  <si>
    <t>APHIS agreement management</t>
  </si>
  <si>
    <t>APHIS data management and analysis</t>
  </si>
  <si>
    <t>Total costs</t>
  </si>
  <si>
    <t>Total</t>
  </si>
  <si>
    <t>YEAR 1 TOTAL</t>
  </si>
  <si>
    <t>AVERAGE</t>
  </si>
  <si>
    <t>YEAR 2 TOTAL</t>
  </si>
  <si>
    <t>YEAR 3 TOTAL</t>
  </si>
  <si>
    <t>0579-0481</t>
  </si>
  <si>
    <t>*Notes: Cooperative agreement budget figures for Year 1 come from cooperator's FY2024 Financial Plan. Estimates for budget totals for Years 2 and 3 are estimated assuming a 7% annual increase. This increase may not happen year-over-year; cooperator received $250,000 in FY22, $295,000 in FY23, and $250,000 in FY24.</t>
  </si>
  <si>
    <t>National Animal Health Monitoring System, On-Farm Monitoring of Antimicrobial Use and Resistance in U.S. Brolier Production Study</t>
  </si>
  <si>
    <t>2024-RUS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</si>
</sst>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&quot;$&quot;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6"/>
      <name val="Times New Roman"/>
      <family val="1"/>
    </font>
    <font>
      <sz val="9"/>
      <color indexed="81"/>
      <name val="Tahoma"/>
      <family val="2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44" fontId="4" fillId="0" borderId="0" applyFont="0" applyFill="0" applyBorder="0" applyAlignment="0" applyProtection="0"/>
    <xf numFmtId="0" fontId="4" fillId="0" borderId="0"/>
  </cellStyleXfs>
  <cellXfs count="58">
    <xf numFmtId="0" fontId="0" fillId="0" borderId="0" xfId="0"/>
    <xf numFmtId="0" fontId="4" fillId="0" borderId="0" xfId="1" applyAlignment="1">
      <alignment horizontal="left" vertical="top"/>
    </xf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left" vertical="top"/>
    </xf>
    <xf numFmtId="164" fontId="6" fillId="0" borderId="0" xfId="1" applyNumberFormat="1" applyFont="1" applyAlignment="1">
      <alignment horizontal="left" vertical="top"/>
    </xf>
    <xf numFmtId="1" fontId="6" fillId="0" borderId="0" xfId="1" applyNumberFormat="1" applyFont="1" applyAlignment="1">
      <alignment horizontal="center" vertical="top"/>
    </xf>
    <xf numFmtId="2" fontId="6" fillId="0" borderId="0" xfId="1" applyNumberFormat="1" applyFont="1" applyAlignment="1">
      <alignment horizontal="left" vertical="top"/>
    </xf>
    <xf numFmtId="7" fontId="10" fillId="0" borderId="1" xfId="3" applyNumberFormat="1" applyFont="1" applyFill="1" applyBorder="1" applyAlignment="1">
      <alignment horizontal="center" vertical="center"/>
    </xf>
    <xf numFmtId="0" fontId="8" fillId="0" borderId="8" xfId="1" applyFont="1" applyBorder="1" applyAlignment="1">
      <alignment vertical="top" wrapText="1"/>
    </xf>
    <xf numFmtId="0" fontId="9" fillId="0" borderId="13" xfId="1" applyFont="1" applyBorder="1" applyAlignment="1">
      <alignment horizontal="center" wrapText="1"/>
    </xf>
    <xf numFmtId="164" fontId="9" fillId="0" borderId="13" xfId="2" applyNumberFormat="1" applyFont="1" applyBorder="1" applyAlignment="1">
      <alignment horizontal="center" wrapText="1"/>
    </xf>
    <xf numFmtId="0" fontId="4" fillId="0" borderId="9" xfId="1" applyBorder="1" applyAlignment="1">
      <alignment horizontal="left"/>
    </xf>
    <xf numFmtId="1" fontId="9" fillId="0" borderId="14" xfId="1" applyNumberFormat="1" applyFont="1" applyBorder="1" applyAlignment="1">
      <alignment wrapText="1"/>
    </xf>
    <xf numFmtId="0" fontId="9" fillId="0" borderId="16" xfId="1" applyFont="1" applyBorder="1" applyAlignment="1">
      <alignment wrapText="1"/>
    </xf>
    <xf numFmtId="0" fontId="11" fillId="0" borderId="11" xfId="1" applyFont="1" applyBorder="1" applyAlignment="1">
      <alignment horizontal="center" wrapText="1"/>
    </xf>
    <xf numFmtId="164" fontId="11" fillId="0" borderId="11" xfId="1" applyNumberFormat="1" applyFont="1" applyBorder="1" applyAlignment="1">
      <alignment horizontal="center" wrapText="1"/>
    </xf>
    <xf numFmtId="1" fontId="11" fillId="0" borderId="11" xfId="1" applyNumberFormat="1" applyFont="1" applyBorder="1" applyAlignment="1">
      <alignment horizontal="center" wrapText="1"/>
    </xf>
    <xf numFmtId="2" fontId="11" fillId="0" borderId="11" xfId="1" applyNumberFormat="1" applyFont="1" applyBorder="1" applyAlignment="1">
      <alignment horizontal="center" wrapText="1"/>
    </xf>
    <xf numFmtId="0" fontId="4" fillId="2" borderId="9" xfId="1" applyFill="1" applyBorder="1" applyAlignment="1">
      <alignment horizontal="left"/>
    </xf>
    <xf numFmtId="165" fontId="11" fillId="2" borderId="14" xfId="3" applyNumberFormat="1" applyFont="1" applyFill="1" applyBorder="1" applyAlignment="1">
      <alignment wrapText="1"/>
    </xf>
    <xf numFmtId="1" fontId="9" fillId="0" borderId="15" xfId="1" applyNumberFormat="1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4" fillId="0" borderId="8" xfId="0" applyFont="1" applyBorder="1" applyAlignment="1">
      <alignment horizontal="right" vertical="center"/>
    </xf>
    <xf numFmtId="0" fontId="14" fillId="0" borderId="2" xfId="0" applyFont="1" applyBorder="1" applyAlignment="1">
      <alignment horizontal="left"/>
    </xf>
    <xf numFmtId="0" fontId="6" fillId="0" borderId="0" xfId="1" applyFont="1" applyAlignment="1">
      <alignment horizontal="left" vertical="top" wrapText="1"/>
    </xf>
    <xf numFmtId="0" fontId="17" fillId="0" borderId="5" xfId="0" applyFont="1" applyBorder="1" applyAlignment="1">
      <alignment horizontal="left" wrapText="1"/>
    </xf>
    <xf numFmtId="0" fontId="9" fillId="2" borderId="13" xfId="1" applyFont="1" applyFill="1" applyBorder="1" applyAlignment="1">
      <alignment horizontal="center" vertical="center" wrapText="1"/>
    </xf>
    <xf numFmtId="164" fontId="9" fillId="2" borderId="13" xfId="1" applyNumberFormat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vertical="center"/>
    </xf>
    <xf numFmtId="49" fontId="10" fillId="0" borderId="1" xfId="1" applyNumberFormat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37" fontId="10" fillId="0" borderId="1" xfId="3" applyNumberFormat="1" applyFont="1" applyFill="1" applyBorder="1" applyAlignment="1">
      <alignment horizontal="center" vertical="center"/>
    </xf>
    <xf numFmtId="37" fontId="10" fillId="0" borderId="1" xfId="3" applyNumberFormat="1" applyFont="1" applyBorder="1" applyAlignment="1">
      <alignment horizontal="center" vertical="center"/>
    </xf>
    <xf numFmtId="0" fontId="13" fillId="0" borderId="3" xfId="0" applyFont="1" applyBorder="1"/>
    <xf numFmtId="0" fontId="10" fillId="0" borderId="1" xfId="1" applyFont="1" applyBorder="1" applyAlignment="1">
      <alignment horizontal="left" vertical="center" wrapText="1"/>
    </xf>
    <xf numFmtId="0" fontId="14" fillId="0" borderId="9" xfId="0" applyFont="1" applyBorder="1" applyAlignment="1">
      <alignment horizontal="right" vertical="center"/>
    </xf>
    <xf numFmtId="164" fontId="6" fillId="0" borderId="9" xfId="1" applyNumberFormat="1" applyFont="1" applyBorder="1" applyAlignment="1">
      <alignment horizontal="left" vertical="top"/>
    </xf>
    <xf numFmtId="0" fontId="6" fillId="0" borderId="9" xfId="1" applyFont="1" applyBorder="1" applyAlignment="1">
      <alignment horizontal="left" vertical="top"/>
    </xf>
    <xf numFmtId="1" fontId="6" fillId="0" borderId="9" xfId="1" applyNumberFormat="1" applyFont="1" applyBorder="1" applyAlignment="1">
      <alignment horizontal="center" vertical="top"/>
    </xf>
    <xf numFmtId="0" fontId="15" fillId="0" borderId="9" xfId="1" quotePrefix="1" applyFont="1" applyBorder="1" applyAlignment="1">
      <alignment horizontal="center" vertical="center"/>
    </xf>
    <xf numFmtId="0" fontId="13" fillId="0" borderId="3" xfId="0" applyFont="1" applyBorder="1" applyAlignment="1">
      <alignment horizontal="left" inden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3" fillId="0" borderId="6" xfId="0" applyFont="1" applyBorder="1" applyAlignment="1">
      <alignment horizontal="left" vertical="center" inden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5" fontId="10" fillId="0" borderId="1" xfId="3" applyNumberFormat="1" applyFont="1" applyFill="1" applyBorder="1" applyAlignment="1">
      <alignment horizontal="right" vertical="center" wrapText="1"/>
    </xf>
    <xf numFmtId="0" fontId="11" fillId="0" borderId="12" xfId="1" applyFont="1" applyBorder="1" applyAlignment="1">
      <alignment horizontal="center" wrapText="1"/>
    </xf>
    <xf numFmtId="0" fontId="10" fillId="2" borderId="1" xfId="1" applyFont="1" applyFill="1" applyBorder="1" applyAlignment="1">
      <alignment horizontal="left" vertical="center" wrapText="1"/>
    </xf>
    <xf numFmtId="37" fontId="10" fillId="2" borderId="1" xfId="3" applyNumberFormat="1" applyFont="1" applyFill="1" applyBorder="1" applyAlignment="1">
      <alignment horizontal="center" vertical="center"/>
    </xf>
    <xf numFmtId="164" fontId="10" fillId="2" borderId="1" xfId="1" applyNumberFormat="1" applyFont="1" applyFill="1" applyBorder="1" applyAlignment="1">
      <alignment horizontal="center" vertical="center"/>
    </xf>
    <xf numFmtId="49" fontId="10" fillId="2" borderId="1" xfId="1" applyNumberFormat="1" applyFont="1" applyFill="1" applyBorder="1" applyAlignment="1">
      <alignment horizontal="center" vertical="center"/>
    </xf>
    <xf numFmtId="7" fontId="10" fillId="2" borderId="1" xfId="3" applyNumberFormat="1" applyFont="1" applyFill="1" applyBorder="1" applyAlignment="1">
      <alignment horizontal="center" vertical="center"/>
    </xf>
    <xf numFmtId="5" fontId="10" fillId="2" borderId="1" xfId="3" applyNumberFormat="1" applyFont="1" applyFill="1" applyBorder="1" applyAlignment="1">
      <alignment horizontal="right" vertical="center" wrapText="1"/>
    </xf>
    <xf numFmtId="5" fontId="16" fillId="0" borderId="15" xfId="4" applyNumberFormat="1" applyFont="1" applyFill="1" applyBorder="1" applyAlignment="1">
      <alignment horizontal="center" wrapText="1"/>
    </xf>
    <xf numFmtId="1" fontId="10" fillId="0" borderId="1" xfId="1" applyNumberFormat="1" applyFont="1" applyBorder="1" applyAlignment="1">
      <alignment horizontal="center" vertical="center"/>
    </xf>
    <xf numFmtId="14" fontId="13" fillId="0" borderId="10" xfId="0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top" wrapText="1"/>
    </xf>
  </cellXfs>
  <cellStyles count="8">
    <cellStyle name="Comma 2" xfId="3" xr:uid="{99993171-F6D7-494B-9306-21B02AFE41FC}"/>
    <cellStyle name="Currency" xfId="4" builtinId="4"/>
    <cellStyle name="Currency 2" xfId="6" xr:uid="{BB513834-C309-41E7-8F3F-A13576E8A5FF}"/>
    <cellStyle name="Hyperlink 2" xfId="2" xr:uid="{3EE41270-76B1-493C-8427-D7F0595ABC30}"/>
    <cellStyle name="Normal" xfId="0" builtinId="0"/>
    <cellStyle name="Normal 2" xfId="1" xr:uid="{35498A1F-8BA8-4B22-9BA7-AC9E3F323D7E}"/>
    <cellStyle name="Normal 3" xfId="5" xr:uid="{D5DC3217-41F5-4A5A-A942-850929C526D4}"/>
    <cellStyle name="Normal 3 2" xfId="7" xr:uid="{128E6377-B323-4C51-83DF-EFD7970110CD}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2E64B42F-5787-479F-BFC1-2FB924815F52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ls.gov/news.release/pdf/ecec.pdf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32DDC-85C3-4333-BC08-8D9E3797C794}">
  <dimension ref="A1:I101"/>
  <sheetViews>
    <sheetView tabSelected="1" topLeftCell="A4" zoomScale="90" zoomScaleNormal="90" zoomScaleSheetLayoutView="100" workbookViewId="0">
      <selection activeCell="G5" sqref="G5"/>
    </sheetView>
  </sheetViews>
  <sheetFormatPr defaultColWidth="9.21875" defaultRowHeight="7.8" x14ac:dyDescent="0.3"/>
  <cols>
    <col min="1" max="1" width="65.21875" style="3" customWidth="1"/>
    <col min="2" max="2" width="13.77734375" style="3" customWidth="1"/>
    <col min="3" max="3" width="14.5546875" style="4" customWidth="1"/>
    <col min="4" max="4" width="13" style="3" customWidth="1"/>
    <col min="5" max="5" width="12" style="5" customWidth="1"/>
    <col min="6" max="6" width="9.77734375" style="6" customWidth="1"/>
    <col min="7" max="7" width="15.77734375" style="3" customWidth="1"/>
    <col min="8" max="16384" width="9.21875" style="3"/>
  </cols>
  <sheetData>
    <row r="1" spans="1:9" ht="16.2" thickBot="1" x14ac:dyDescent="0.35">
      <c r="A1" s="22" t="s">
        <v>0</v>
      </c>
      <c r="B1" s="39" t="s">
        <v>35</v>
      </c>
      <c r="C1" s="36"/>
      <c r="D1" s="37"/>
      <c r="E1" s="38"/>
      <c r="F1" s="35" t="s">
        <v>1</v>
      </c>
      <c r="G1" s="56">
        <v>45565</v>
      </c>
    </row>
    <row r="2" spans="1:9" ht="15.6" x14ac:dyDescent="0.3">
      <c r="A2" s="23" t="s">
        <v>2</v>
      </c>
      <c r="B2" s="40" t="s">
        <v>37</v>
      </c>
      <c r="C2" s="33"/>
      <c r="D2" s="41"/>
      <c r="E2" s="41"/>
      <c r="F2" s="41"/>
      <c r="G2" s="42"/>
      <c r="I2" s="21"/>
    </row>
    <row r="3" spans="1:9" ht="16.2" thickBot="1" x14ac:dyDescent="0.35">
      <c r="A3" s="25" t="s">
        <v>3</v>
      </c>
      <c r="B3" s="43"/>
      <c r="C3" s="44"/>
      <c r="D3" s="44"/>
      <c r="E3" s="44"/>
      <c r="F3" s="44"/>
      <c r="G3" s="45"/>
    </row>
    <row r="4" spans="1:9" s="1" customFormat="1" ht="72.599999999999994" thickBot="1" x14ac:dyDescent="0.35">
      <c r="A4" s="8"/>
      <c r="B4" s="9" t="s">
        <v>4</v>
      </c>
      <c r="C4" s="10" t="s">
        <v>5</v>
      </c>
      <c r="D4" s="9" t="s">
        <v>6</v>
      </c>
      <c r="E4" s="11"/>
      <c r="F4" s="12"/>
      <c r="G4" s="20" t="s">
        <v>7</v>
      </c>
    </row>
    <row r="5" spans="1:9" s="1" customFormat="1" ht="16.2" thickBot="1" x14ac:dyDescent="0.35">
      <c r="A5" s="28" t="s">
        <v>8</v>
      </c>
      <c r="B5" s="26" t="s">
        <v>38</v>
      </c>
      <c r="C5" s="27">
        <v>0.61299999999999999</v>
      </c>
      <c r="D5" s="26">
        <v>0.13900000000000001</v>
      </c>
      <c r="E5" s="18"/>
      <c r="F5" s="19"/>
      <c r="G5" s="54">
        <f>G25</f>
        <v>437210.16261173337</v>
      </c>
      <c r="I5" s="21"/>
    </row>
    <row r="6" spans="1:9" s="1" customFormat="1" ht="55.8" thickBot="1" x14ac:dyDescent="0.35">
      <c r="A6" s="13" t="s">
        <v>9</v>
      </c>
      <c r="B6" s="14" t="s">
        <v>10</v>
      </c>
      <c r="C6" s="15" t="s">
        <v>11</v>
      </c>
      <c r="D6" s="14" t="s">
        <v>12</v>
      </c>
      <c r="E6" s="16" t="s">
        <v>13</v>
      </c>
      <c r="F6" s="17" t="s">
        <v>14</v>
      </c>
      <c r="G6" s="47" t="s">
        <v>15</v>
      </c>
    </row>
    <row r="7" spans="1:9" s="1" customFormat="1" ht="13.8" x14ac:dyDescent="0.3">
      <c r="A7" s="48" t="s">
        <v>17</v>
      </c>
      <c r="B7" s="49"/>
      <c r="C7" s="50"/>
      <c r="D7" s="49"/>
      <c r="E7" s="51"/>
      <c r="F7" s="52"/>
      <c r="G7" s="53"/>
    </row>
    <row r="8" spans="1:9" s="2" customFormat="1" ht="13.8" x14ac:dyDescent="0.3">
      <c r="A8" s="34" t="s">
        <v>18</v>
      </c>
      <c r="B8" s="31"/>
      <c r="C8" s="30"/>
      <c r="D8" s="32"/>
      <c r="E8" s="29"/>
      <c r="F8" s="7"/>
      <c r="G8" s="46">
        <v>45533</v>
      </c>
    </row>
    <row r="9" spans="1:9" s="2" customFormat="1" ht="13.8" x14ac:dyDescent="0.3">
      <c r="A9" s="34" t="s">
        <v>19</v>
      </c>
      <c r="B9" s="31"/>
      <c r="C9" s="30"/>
      <c r="D9" s="32"/>
      <c r="E9" s="29"/>
      <c r="F9" s="7"/>
      <c r="G9" s="46">
        <v>16893</v>
      </c>
    </row>
    <row r="10" spans="1:9" s="2" customFormat="1" ht="13.8" x14ac:dyDescent="0.3">
      <c r="A10" s="34" t="s">
        <v>20</v>
      </c>
      <c r="B10" s="31"/>
      <c r="C10" s="30"/>
      <c r="D10" s="32"/>
      <c r="E10" s="29"/>
      <c r="F10" s="7"/>
      <c r="G10" s="46">
        <v>68400</v>
      </c>
    </row>
    <row r="11" spans="1:9" s="2" customFormat="1" ht="13.8" x14ac:dyDescent="0.3">
      <c r="A11" s="34" t="s">
        <v>21</v>
      </c>
      <c r="B11" s="31"/>
      <c r="C11" s="30"/>
      <c r="D11" s="32"/>
      <c r="E11" s="29"/>
      <c r="F11" s="7"/>
      <c r="G11" s="46">
        <v>22914</v>
      </c>
    </row>
    <row r="12" spans="1:9" s="2" customFormat="1" ht="13.8" x14ac:dyDescent="0.3">
      <c r="A12" s="34" t="s">
        <v>22</v>
      </c>
      <c r="B12" s="31"/>
      <c r="C12" s="30"/>
      <c r="D12" s="32"/>
      <c r="E12" s="29"/>
      <c r="F12" s="7"/>
      <c r="G12" s="46">
        <v>3000</v>
      </c>
    </row>
    <row r="13" spans="1:9" s="2" customFormat="1" ht="13.8" x14ac:dyDescent="0.3">
      <c r="A13" s="34" t="s">
        <v>23</v>
      </c>
      <c r="B13" s="31"/>
      <c r="C13" s="30"/>
      <c r="D13" s="32"/>
      <c r="E13" s="29"/>
      <c r="F13" s="7"/>
      <c r="G13" s="46">
        <v>0</v>
      </c>
    </row>
    <row r="14" spans="1:9" s="2" customFormat="1" ht="13.8" x14ac:dyDescent="0.3">
      <c r="A14" s="34" t="s">
        <v>24</v>
      </c>
      <c r="B14" s="31"/>
      <c r="C14" s="30"/>
      <c r="D14" s="32"/>
      <c r="E14" s="29"/>
      <c r="F14" s="7"/>
      <c r="G14" s="46">
        <v>70533</v>
      </c>
    </row>
    <row r="15" spans="1:9" s="2" customFormat="1" ht="13.8" x14ac:dyDescent="0.3">
      <c r="A15" s="34" t="s">
        <v>25</v>
      </c>
      <c r="B15" s="31"/>
      <c r="C15" s="30"/>
      <c r="D15" s="32"/>
      <c r="E15" s="29"/>
      <c r="F15" s="7"/>
      <c r="G15" s="46">
        <v>22727</v>
      </c>
    </row>
    <row r="16" spans="1:9" s="2" customFormat="1" ht="13.8" x14ac:dyDescent="0.3">
      <c r="A16" s="48" t="s">
        <v>26</v>
      </c>
      <c r="B16" s="49"/>
      <c r="C16" s="50"/>
      <c r="D16" s="49"/>
      <c r="E16" s="51"/>
      <c r="F16" s="52"/>
      <c r="G16" s="53"/>
    </row>
    <row r="17" spans="1:7" s="2" customFormat="1" ht="13.8" x14ac:dyDescent="0.3">
      <c r="A17" s="34" t="s">
        <v>27</v>
      </c>
      <c r="B17" s="31">
        <v>1</v>
      </c>
      <c r="C17" s="55">
        <v>200</v>
      </c>
      <c r="D17" s="32">
        <f>C17*B17</f>
        <v>200</v>
      </c>
      <c r="E17" s="29" t="s">
        <v>16</v>
      </c>
      <c r="F17" s="7">
        <v>64.41</v>
      </c>
      <c r="G17" s="46">
        <f>F17*D17*(1+$C$5+$D$5)</f>
        <v>22569.263999999999</v>
      </c>
    </row>
    <row r="18" spans="1:7" s="2" customFormat="1" ht="13.8" x14ac:dyDescent="0.3">
      <c r="A18" s="34" t="s">
        <v>28</v>
      </c>
      <c r="B18" s="31">
        <v>3</v>
      </c>
      <c r="C18" s="55">
        <v>400</v>
      </c>
      <c r="D18" s="32">
        <f>C18*B18</f>
        <v>1200</v>
      </c>
      <c r="E18" s="29" t="s">
        <v>16</v>
      </c>
      <c r="F18" s="7">
        <v>64.41</v>
      </c>
      <c r="G18" s="46">
        <f>F18*D18*(1+$C$5+$D$5)</f>
        <v>135415.584</v>
      </c>
    </row>
    <row r="19" spans="1:7" s="2" customFormat="1" ht="13.8" x14ac:dyDescent="0.3">
      <c r="A19" s="48" t="s">
        <v>29</v>
      </c>
      <c r="B19" s="49"/>
      <c r="C19" s="50"/>
      <c r="D19" s="49"/>
      <c r="E19" s="51"/>
      <c r="F19" s="52"/>
      <c r="G19" s="53"/>
    </row>
    <row r="20" spans="1:7" s="2" customFormat="1" ht="13.8" x14ac:dyDescent="0.3">
      <c r="A20" s="34" t="s">
        <v>30</v>
      </c>
      <c r="B20" s="31"/>
      <c r="C20" s="30"/>
      <c r="D20" s="32"/>
      <c r="E20" s="29"/>
      <c r="F20" s="7"/>
      <c r="G20" s="46">
        <f>SUM(G8:G15,G17:G18)</f>
        <v>407984.848</v>
      </c>
    </row>
    <row r="21" spans="1:7" s="2" customFormat="1" ht="13.8" x14ac:dyDescent="0.3">
      <c r="A21" s="34"/>
      <c r="B21" s="31"/>
      <c r="C21" s="30"/>
      <c r="D21" s="32"/>
      <c r="E21" s="29"/>
      <c r="F21" s="7"/>
      <c r="G21" s="46"/>
    </row>
    <row r="22" spans="1:7" s="2" customFormat="1" ht="13.8" x14ac:dyDescent="0.3">
      <c r="A22" s="34" t="s">
        <v>31</v>
      </c>
      <c r="B22" s="31"/>
      <c r="C22" s="30"/>
      <c r="D22" s="32"/>
      <c r="E22" s="29"/>
      <c r="F22" s="7"/>
      <c r="G22" s="46">
        <f>G20</f>
        <v>407984.848</v>
      </c>
    </row>
    <row r="23" spans="1:7" s="2" customFormat="1" ht="13.8" x14ac:dyDescent="0.3">
      <c r="A23" s="34" t="s">
        <v>33</v>
      </c>
      <c r="B23" s="31"/>
      <c r="C23" s="30"/>
      <c r="D23" s="32"/>
      <c r="E23" s="29"/>
      <c r="F23" s="7"/>
      <c r="G23" s="46">
        <f>G22*1.07</f>
        <v>436543.78736000002</v>
      </c>
    </row>
    <row r="24" spans="1:7" s="2" customFormat="1" ht="13.8" x14ac:dyDescent="0.3">
      <c r="A24" s="34" t="s">
        <v>34</v>
      </c>
      <c r="B24" s="31"/>
      <c r="C24" s="30"/>
      <c r="D24" s="32"/>
      <c r="E24" s="29"/>
      <c r="F24" s="7"/>
      <c r="G24" s="46">
        <f>G23*1.07</f>
        <v>467101.85247520002</v>
      </c>
    </row>
    <row r="25" spans="1:7" s="2" customFormat="1" ht="13.8" x14ac:dyDescent="0.3">
      <c r="A25" s="34" t="s">
        <v>32</v>
      </c>
      <c r="B25" s="31"/>
      <c r="C25" s="30"/>
      <c r="D25" s="32"/>
      <c r="E25" s="29"/>
      <c r="F25" s="7"/>
      <c r="G25" s="46">
        <f>AVERAGE(G22:G24)</f>
        <v>437210.16261173337</v>
      </c>
    </row>
    <row r="26" spans="1:7" ht="13.5" customHeight="1" x14ac:dyDescent="0.3">
      <c r="A26" s="24"/>
    </row>
    <row r="27" spans="1:7" ht="32.25" customHeight="1" x14ac:dyDescent="0.3">
      <c r="A27" s="57" t="s">
        <v>36</v>
      </c>
      <c r="B27" s="57"/>
      <c r="C27" s="57"/>
      <c r="D27" s="57"/>
      <c r="E27" s="57"/>
      <c r="F27" s="57"/>
      <c r="G27" s="57"/>
    </row>
    <row r="28" spans="1:7" x14ac:dyDescent="0.3">
      <c r="A28" s="24"/>
    </row>
    <row r="29" spans="1:7" x14ac:dyDescent="0.3">
      <c r="A29" s="24"/>
    </row>
    <row r="30" spans="1:7" x14ac:dyDescent="0.3">
      <c r="A30" s="24"/>
    </row>
    <row r="31" spans="1:7" x14ac:dyDescent="0.3">
      <c r="A31" s="24"/>
    </row>
    <row r="32" spans="1:7" x14ac:dyDescent="0.3">
      <c r="A32" s="24"/>
    </row>
    <row r="33" spans="1:1" x14ac:dyDescent="0.3">
      <c r="A33" s="24"/>
    </row>
    <row r="34" spans="1:1" x14ac:dyDescent="0.3">
      <c r="A34" s="24"/>
    </row>
    <row r="35" spans="1:1" x14ac:dyDescent="0.3">
      <c r="A35" s="24"/>
    </row>
    <row r="36" spans="1:1" x14ac:dyDescent="0.3">
      <c r="A36" s="24"/>
    </row>
    <row r="37" spans="1:1" x14ac:dyDescent="0.3">
      <c r="A37" s="24"/>
    </row>
    <row r="38" spans="1:1" x14ac:dyDescent="0.3">
      <c r="A38" s="24"/>
    </row>
    <row r="39" spans="1:1" x14ac:dyDescent="0.3">
      <c r="A39" s="24"/>
    </row>
    <row r="40" spans="1:1" x14ac:dyDescent="0.3">
      <c r="A40" s="24"/>
    </row>
    <row r="41" spans="1:1" x14ac:dyDescent="0.3">
      <c r="A41" s="24"/>
    </row>
    <row r="42" spans="1:1" x14ac:dyDescent="0.3">
      <c r="A42" s="24"/>
    </row>
    <row r="43" spans="1:1" x14ac:dyDescent="0.3">
      <c r="A43" s="24"/>
    </row>
    <row r="44" spans="1:1" x14ac:dyDescent="0.3">
      <c r="A44" s="24"/>
    </row>
    <row r="45" spans="1:1" x14ac:dyDescent="0.3">
      <c r="A45" s="24"/>
    </row>
    <row r="46" spans="1:1" x14ac:dyDescent="0.3">
      <c r="A46" s="24"/>
    </row>
    <row r="47" spans="1:1" x14ac:dyDescent="0.3">
      <c r="A47" s="24"/>
    </row>
    <row r="48" spans="1:1" x14ac:dyDescent="0.3">
      <c r="A48" s="24"/>
    </row>
    <row r="49" spans="1:1" x14ac:dyDescent="0.3">
      <c r="A49" s="24"/>
    </row>
    <row r="50" spans="1:1" x14ac:dyDescent="0.3">
      <c r="A50" s="24"/>
    </row>
    <row r="51" spans="1:1" x14ac:dyDescent="0.3">
      <c r="A51" s="24"/>
    </row>
    <row r="52" spans="1:1" x14ac:dyDescent="0.3">
      <c r="A52" s="24"/>
    </row>
    <row r="53" spans="1:1" x14ac:dyDescent="0.3">
      <c r="A53" s="24"/>
    </row>
    <row r="54" spans="1:1" x14ac:dyDescent="0.3">
      <c r="A54" s="24"/>
    </row>
    <row r="55" spans="1:1" x14ac:dyDescent="0.3">
      <c r="A55" s="24"/>
    </row>
    <row r="56" spans="1:1" x14ac:dyDescent="0.3">
      <c r="A56" s="24"/>
    </row>
    <row r="57" spans="1:1" x14ac:dyDescent="0.3">
      <c r="A57" s="24"/>
    </row>
    <row r="58" spans="1:1" x14ac:dyDescent="0.3">
      <c r="A58" s="24"/>
    </row>
    <row r="59" spans="1:1" x14ac:dyDescent="0.3">
      <c r="A59" s="24"/>
    </row>
    <row r="60" spans="1:1" x14ac:dyDescent="0.3">
      <c r="A60" s="24"/>
    </row>
    <row r="61" spans="1:1" x14ac:dyDescent="0.3">
      <c r="A61" s="24"/>
    </row>
    <row r="62" spans="1:1" x14ac:dyDescent="0.3">
      <c r="A62" s="24"/>
    </row>
    <row r="63" spans="1:1" x14ac:dyDescent="0.3">
      <c r="A63" s="24"/>
    </row>
    <row r="64" spans="1:1" x14ac:dyDescent="0.3">
      <c r="A64" s="24"/>
    </row>
    <row r="65" spans="1:1" x14ac:dyDescent="0.3">
      <c r="A65" s="24"/>
    </row>
    <row r="66" spans="1:1" x14ac:dyDescent="0.3">
      <c r="A66" s="24"/>
    </row>
    <row r="67" spans="1:1" x14ac:dyDescent="0.3">
      <c r="A67" s="24"/>
    </row>
    <row r="68" spans="1:1" x14ac:dyDescent="0.3">
      <c r="A68" s="24"/>
    </row>
    <row r="69" spans="1:1" x14ac:dyDescent="0.3">
      <c r="A69" s="24"/>
    </row>
    <row r="70" spans="1:1" x14ac:dyDescent="0.3">
      <c r="A70" s="24"/>
    </row>
    <row r="71" spans="1:1" x14ac:dyDescent="0.3">
      <c r="A71" s="24"/>
    </row>
    <row r="72" spans="1:1" x14ac:dyDescent="0.3">
      <c r="A72" s="24"/>
    </row>
    <row r="73" spans="1:1" x14ac:dyDescent="0.3">
      <c r="A73" s="24"/>
    </row>
    <row r="74" spans="1:1" x14ac:dyDescent="0.3">
      <c r="A74" s="24"/>
    </row>
    <row r="75" spans="1:1" x14ac:dyDescent="0.3">
      <c r="A75" s="24"/>
    </row>
    <row r="76" spans="1:1" x14ac:dyDescent="0.3">
      <c r="A76" s="24"/>
    </row>
    <row r="77" spans="1:1" x14ac:dyDescent="0.3">
      <c r="A77" s="24"/>
    </row>
    <row r="78" spans="1:1" x14ac:dyDescent="0.3">
      <c r="A78" s="24"/>
    </row>
    <row r="79" spans="1:1" x14ac:dyDescent="0.3">
      <c r="A79" s="24"/>
    </row>
    <row r="80" spans="1:1" x14ac:dyDescent="0.3">
      <c r="A80" s="24"/>
    </row>
    <row r="81" spans="1:1" x14ac:dyDescent="0.3">
      <c r="A81" s="24"/>
    </row>
    <row r="82" spans="1:1" x14ac:dyDescent="0.3">
      <c r="A82" s="24"/>
    </row>
    <row r="83" spans="1:1" x14ac:dyDescent="0.3">
      <c r="A83" s="24"/>
    </row>
    <row r="84" spans="1:1" x14ac:dyDescent="0.3">
      <c r="A84" s="24"/>
    </row>
    <row r="85" spans="1:1" x14ac:dyDescent="0.3">
      <c r="A85" s="24"/>
    </row>
    <row r="86" spans="1:1" x14ac:dyDescent="0.3">
      <c r="A86" s="24"/>
    </row>
    <row r="87" spans="1:1" x14ac:dyDescent="0.3">
      <c r="A87" s="24"/>
    </row>
    <row r="88" spans="1:1" x14ac:dyDescent="0.3">
      <c r="A88" s="24"/>
    </row>
    <row r="89" spans="1:1" x14ac:dyDescent="0.3">
      <c r="A89" s="24"/>
    </row>
    <row r="90" spans="1:1" x14ac:dyDescent="0.3">
      <c r="A90" s="24"/>
    </row>
    <row r="91" spans="1:1" x14ac:dyDescent="0.3">
      <c r="A91" s="24"/>
    </row>
    <row r="92" spans="1:1" x14ac:dyDescent="0.3">
      <c r="A92" s="24"/>
    </row>
    <row r="93" spans="1:1" x14ac:dyDescent="0.3">
      <c r="A93" s="24"/>
    </row>
    <row r="94" spans="1:1" x14ac:dyDescent="0.3">
      <c r="A94" s="24"/>
    </row>
    <row r="95" spans="1:1" x14ac:dyDescent="0.3">
      <c r="A95" s="24"/>
    </row>
    <row r="96" spans="1:1" x14ac:dyDescent="0.3">
      <c r="A96" s="24"/>
    </row>
    <row r="97" spans="1:1" x14ac:dyDescent="0.3">
      <c r="A97" s="24"/>
    </row>
    <row r="98" spans="1:1" x14ac:dyDescent="0.3">
      <c r="A98" s="24"/>
    </row>
    <row r="99" spans="1:1" x14ac:dyDescent="0.3">
      <c r="A99" s="24"/>
    </row>
    <row r="100" spans="1:1" x14ac:dyDescent="0.3">
      <c r="A100" s="24"/>
    </row>
    <row r="101" spans="1:1" x14ac:dyDescent="0.3">
      <c r="A101" s="24"/>
    </row>
  </sheetData>
  <mergeCells count="1">
    <mergeCell ref="A27:G27"/>
  </mergeCells>
  <hyperlinks>
    <hyperlink ref="C4" r:id="rId1" display="FRINGE BENEFITS FACTOR" xr:uid="{1C297510-B5E8-4D48-A530-40B44C866CF2}"/>
  </hyperlinks>
  <pageMargins left="0.5" right="0.5" top="0.5" bottom="0.75" header="0.3" footer="0.3"/>
  <pageSetup scale="76" orientation="portrait" r:id="rId2"/>
  <headerFooter>
    <oddFooter>&amp;LAPHIS 79, Federal Government Costs for Information Collection Worksheet&amp;RPage &amp;P of &amp;N</oddFooter>
  </headerFooter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C4B3E-22D0-4B1A-9AD2-7AD3D4072BDC}">
  <dimension ref="A1"/>
  <sheetViews>
    <sheetView workbookViewId="0"/>
  </sheetViews>
  <sheetFormatPr defaultRowHeight="14.4" x14ac:dyDescent="0.3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bf16fb3d-d0d4-4082-b9e1-5e252a4ca607" xsi:nil="true"/>
    <lcf76f155ced4ddcb4097134ff3c332f xmlns="bf16fb3d-d0d4-4082-b9e1-5e252a4ca607">
      <Terms xmlns="http://schemas.microsoft.com/office/infopath/2007/PartnerControls"/>
    </lcf76f155ced4ddcb4097134ff3c332f>
    <TaxCatchAll xmlns="73fb875a-8af9-4255-b008-0995492d31c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DA0D774ED8204789FBA44AA44E220C" ma:contentTypeVersion="18" ma:contentTypeDescription="Create a new document." ma:contentTypeScope="" ma:versionID="7134965379e5c552aebb4c76d941db08">
  <xsd:schema xmlns:xsd="http://www.w3.org/2001/XMLSchema" xmlns:xs="http://www.w3.org/2001/XMLSchema" xmlns:p="http://schemas.microsoft.com/office/2006/metadata/properties" xmlns:ns2="bf16fb3d-d0d4-4082-b9e1-5e252a4ca607" xmlns:ns3="87e9aed0-1cfc-4d5c-8ce4-ea64804a7109" xmlns:ns4="73fb875a-8af9-4255-b008-0995492d31cd" targetNamespace="http://schemas.microsoft.com/office/2006/metadata/properties" ma:root="true" ma:fieldsID="f6252d383c504115d5f23f1ccb562620" ns2:_="" ns3:_="" ns4:_="">
    <xsd:import namespace="bf16fb3d-d0d4-4082-b9e1-5e252a4ca607"/>
    <xsd:import namespace="87e9aed0-1cfc-4d5c-8ce4-ea64804a7109"/>
    <xsd:import namespace="73fb875a-8af9-4255-b008-0995492d31cd"/>
    <xsd:element name="properties">
      <xsd:complexType>
        <xsd:sequence>
          <xsd:element name="documentManagement">
            <xsd:complexType>
              <xsd:all>
                <xsd:element ref="ns2:Notes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16fb3d-d0d4-4082-b9e1-5e252a4ca607" elementFormDefault="qualified">
    <xsd:import namespace="http://schemas.microsoft.com/office/2006/documentManagement/types"/>
    <xsd:import namespace="http://schemas.microsoft.com/office/infopath/2007/PartnerControls"/>
    <xsd:element name="Notes" ma:index="2" nillable="true" ma:displayName="Notes" ma:format="Dropdown" ma:internalName="Notes" ma:readOnly="false">
      <xsd:simpleType>
        <xsd:restriction base="dms:Note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hidden="true" ma:internalName="MediaServiceAutoTags" ma:readOnly="true">
      <xsd:simpleType>
        <xsd:restriction base="dms:Text"/>
      </xsd:simpleType>
    </xsd:element>
    <xsd:element name="MediaServiceOCR" ma:index="11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e9aed0-1cfc-4d5c-8ce4-ea64804a710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f8743845-13ac-4f4d-b4a4-17bd8d701275}" ma:internalName="TaxCatchAll" ma:readOnly="false" ma:showField="CatchAllData" ma:web="87e9aed0-1cfc-4d5c-8ce4-ea64804a71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8633DF-AFBE-4734-9186-B154E25A8D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0C7FBA-3532-4D39-8EAE-8C86272B7E31}">
  <ds:schemaRefs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87e9aed0-1cfc-4d5c-8ce4-ea64804a7109"/>
    <ds:schemaRef ds:uri="http://schemas.openxmlformats.org/package/2006/metadata/core-properties"/>
    <ds:schemaRef ds:uri="73fb875a-8af9-4255-b008-0995492d31cd"/>
    <ds:schemaRef ds:uri="bf16fb3d-d0d4-4082-b9e1-5e252a4ca607"/>
  </ds:schemaRefs>
</ds:datastoreItem>
</file>

<file path=customXml/itemProps3.xml><?xml version="1.0" encoding="utf-8"?>
<ds:datastoreItem xmlns:ds="http://schemas.openxmlformats.org/officeDocument/2006/customXml" ds:itemID="{751FD686-9677-4BCB-A8F2-B878B97780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16fb3d-d0d4-4082-b9e1-5e252a4ca607"/>
    <ds:schemaRef ds:uri="87e9aed0-1cfc-4d5c-8ce4-ea64804a7109"/>
    <ds:schemaRef ds:uri="73fb875a-8af9-4255-b008-0995492d3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APHIS 79</vt:lpstr>
      <vt:lpstr>'APHIS 79'!Print_Area</vt:lpstr>
      <vt:lpstr>'APHIS 79'!Print_Titles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Keegan, Regina - MRP-APHIS, Riverdale, MD</dc:creator>
  <cp:keywords/>
  <dc:description/>
  <cp:lastModifiedBy>Moxey, Joseph - MRP-APHIS</cp:lastModifiedBy>
  <cp:revision/>
  <dcterms:created xsi:type="dcterms:W3CDTF">2021-07-01T18:06:57Z</dcterms:created>
  <dcterms:modified xsi:type="dcterms:W3CDTF">2024-11-20T18:36:19Z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0x01010063DA0D774ED8204789FBA44AA44E220C</vt:lpwstr>
  </property>
  <property fmtid="{D5CDD505-2E9C-101B-9397-08002B2CF9AE}" pid="3" name="MediaServiceImageTags">
    <vt:lpwstr/>
  </property>
  <property fmtid="{D5CDD505-2E9C-101B-9397-08002B2CF9AE}" pid="4" name="ESRI_WORKBOOK_ID">
    <vt:lpwstr>2a10be32b0df45639c48bea4e77b508e</vt:lpwstr>
  </property>
</Properties>
</file>