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AAPMDRD3FPMR\Info\Maryland\Riverdale\ITD\IMC\ICs - VS CEAH\0481 AntiMicro Use Study\2024\IMB\"/>
    </mc:Choice>
  </mc:AlternateContent>
  <xr:revisionPtr revIDLastSave="0" documentId="13_ncr:1_{838461B8-8F58-4D4E-B223-AAE8440D372F}" xr6:coauthVersionLast="47" xr6:coauthVersionMax="47" xr10:uidLastSave="{00000000-0000-0000-0000-000000000000}"/>
  <bookViews>
    <workbookView xWindow="57705" yWindow="465" windowWidth="25350" windowHeight="13290" tabRatio="407" firstSheet="1" activeTab="1" xr2:uid="{00000000-000D-0000-FFFF-FFFF00000000}"/>
  </bookViews>
  <sheets>
    <sheet name="AMR Poultry APHIS 71" sheetId="3" r:id="rId1"/>
    <sheet name="AMR Poultry APHIS 71 NEW" sheetId="4" r:id="rId2"/>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Print_Area" localSheetId="0">'AMR Poultry APHIS 71'!$A$1:$J$20</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TRUE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4" l="1"/>
  <c r="L17" i="4"/>
  <c r="L16" i="4"/>
  <c r="L15" i="4"/>
  <c r="L5" i="4"/>
  <c r="L18" i="4"/>
  <c r="J15" i="4" l="1"/>
  <c r="L9" i="4" l="1"/>
  <c r="L6" i="4"/>
  <c r="L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3883551F-C21C-4491-B452-89DAEC639547}">
      <text>
        <r>
          <rPr>
            <sz val="9"/>
            <color indexed="81"/>
            <rFont val="Tahoma"/>
            <family val="2"/>
          </rPr>
          <t>Due to section 508 accessibility, do not merge cells.  If the ICR title requires more space then allowed, key in additional words of the title in row 3.</t>
        </r>
      </text>
    </comment>
    <comment ref="A5" authorId="0" shapeId="0" xr:uid="{DF1F90C5-80F4-41B9-BBBA-A38022EFD3D4}">
      <text>
        <r>
          <rPr>
            <sz val="9"/>
            <color indexed="81"/>
            <rFont val="Tahoma"/>
            <family val="2"/>
          </rPr>
          <t>Enter one:
-Proposed rule
-Final rule
-New ICR
-Renewal
-Reinstatement</t>
        </r>
      </text>
    </comment>
    <comment ref="K5" authorId="0" shapeId="0" xr:uid="{F8F14DFF-9B47-4BF2-872B-061449DD8AA0}">
      <text>
        <r>
          <rPr>
            <sz val="9"/>
            <color indexed="81"/>
            <rFont val="Tahoma"/>
            <family val="2"/>
          </rPr>
          <t>This is the sum of Activities, Column , filtered to capture only first occurences as marked in Activitiy Description, Part II Column G.</t>
        </r>
      </text>
    </comment>
    <comment ref="K6" authorId="0" shapeId="0" xr:uid="{A95BA4BC-73CC-4E18-82CD-BFD422512B2D}">
      <text>
        <r>
          <rPr>
            <sz val="9"/>
            <color indexed="81"/>
            <rFont val="Tahoma"/>
            <family val="2"/>
          </rPr>
          <t>This is the sum of all entries in Part II, Column J.</t>
        </r>
      </text>
    </comment>
    <comment ref="K7" authorId="0" shapeId="0" xr:uid="{7223FAEB-BB54-4303-B9D7-92172678C77A}">
      <text>
        <r>
          <rPr>
            <sz val="9"/>
            <color indexed="81"/>
            <rFont val="Tahoma"/>
            <family val="2"/>
          </rPr>
          <t>Enter the estimated percentage of total responses that are submitted electronically.</t>
        </r>
      </text>
    </comment>
    <comment ref="K8" authorId="0" shapeId="0" xr:uid="{F6E5C213-3CE0-45BD-983D-A63988D1D99E}">
      <text>
        <r>
          <rPr>
            <sz val="9"/>
            <color indexed="81"/>
            <rFont val="Tahoma"/>
            <family val="2"/>
          </rPr>
          <t>Automatically calculates; Total Respondents X Total Annual Respondents</t>
        </r>
      </text>
    </comment>
    <comment ref="A9" authorId="0" shapeId="0" xr:uid="{8D6E1E6B-11C8-42F3-B073-84AA0F445A17}">
      <text>
        <r>
          <rPr>
            <sz val="9"/>
            <color indexed="81"/>
            <rFont val="Tahoma"/>
            <family val="2"/>
          </rPr>
          <t>Docket number assigned by RAD for 60-day public comment period Federal Register notice</t>
        </r>
      </text>
    </comment>
    <comment ref="K9" authorId="0" shapeId="0" xr:uid="{B2600A65-7DD4-4A7D-A830-D896EA2F6AA3}">
      <text>
        <r>
          <rPr>
            <sz val="9"/>
            <color indexed="81"/>
            <rFont val="Tahoma"/>
            <family val="2"/>
          </rPr>
          <t>This is the sum of all entries, Section II Column L</t>
        </r>
      </text>
    </comment>
    <comment ref="A10" authorId="0" shapeId="0" xr:uid="{8477966E-BEB6-4A8B-8E5E-4511DFAA73F6}">
      <text>
        <r>
          <rPr>
            <sz val="9"/>
            <color indexed="81"/>
            <rFont val="Tahoma"/>
            <family val="2"/>
          </rPr>
          <t>Citation for 60-day public comment period Federal Register notice (e.g., 84FR38333)</t>
        </r>
      </text>
    </comment>
    <comment ref="K10" authorId="0" shapeId="0" xr:uid="{A29301A2-A622-4B10-A2C5-D76D65CA8D5C}">
      <text>
        <r>
          <rPr>
            <sz val="9"/>
            <color indexed="81"/>
            <rFont val="Tahoma"/>
            <family val="2"/>
          </rPr>
          <t>Automatically calculates; Total Burden Hours ÷ Total Annual Responses</t>
        </r>
      </text>
    </comment>
    <comment ref="K11" authorId="0" shapeId="0" xr:uid="{10295F53-6EB4-4C1D-BF78-0E3092AF1F28}">
      <text>
        <r>
          <rPr>
            <sz val="9"/>
            <color indexed="81"/>
            <rFont val="Tahoma"/>
            <family val="2"/>
          </rPr>
          <t>Enter the percentage of total business respondents that are small entities.</t>
        </r>
      </text>
    </comment>
    <comment ref="A13" authorId="0" shapeId="0" xr:uid="{8DACAFE0-69C2-4885-9147-EE0B25750A9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E6235B19-A27A-478F-BD0B-B4477C385A6B}">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D8908AF6-3A5F-49D7-B4E7-E67876C64CDB}">
      <text>
        <r>
          <rPr>
            <sz val="9"/>
            <color indexed="81"/>
            <rFont val="Tahoma"/>
            <family val="2"/>
          </rPr>
          <t>Enter all that apply if the collection instrument is a form:
- Paper
-  PDF
-  Info System</t>
        </r>
      </text>
    </comment>
    <comment ref="E13" authorId="0" shapeId="0" xr:uid="{32EEFAA1-4A5F-4A71-BCC4-B2787A401D5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39AA86C-468F-4B7F-A4BF-3B59DA1461F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211E8E50-84B0-47DF-80EF-19371915D607}">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CAE0ECD2-968D-4F9B-B48F-B3BE037A877C}">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1F2CFD40-AD21-4A22-8B98-1989E21FD66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296E043A-1242-4D78-932E-8FE1931B05D6}">
      <text>
        <r>
          <rPr>
            <sz val="9"/>
            <color indexed="81"/>
            <rFont val="Tahoma"/>
            <family val="2"/>
          </rPr>
          <t>Each instance of the activity counts as one response regardless of the respondent type.
Each recordkeeper counts as one response.</t>
        </r>
      </text>
    </comment>
    <comment ref="K13" authorId="0" shapeId="0" xr:uid="{2B11C97A-9155-43D4-AFD1-EB728EE4DEA3}">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9FC7A866-AEDD-4729-B87E-272CC6F0DC2C}">
      <text>
        <r>
          <rPr>
            <sz val="9"/>
            <color indexed="81"/>
            <rFont val="Tahoma"/>
            <family val="2"/>
          </rPr>
          <t>Calculation: Column J x K
Formula rounds up</t>
        </r>
      </text>
    </comment>
  </commentList>
</comments>
</file>

<file path=xl/sharedStrings.xml><?xml version="1.0" encoding="utf-8"?>
<sst xmlns="http://schemas.openxmlformats.org/spreadsheetml/2006/main" count="90" uniqueCount="69">
  <si>
    <t>APHIS-71:   NATIONAL ANIMAL HEALTH MONITORING SYSTEM</t>
  </si>
  <si>
    <t>Page 1 of 1</t>
  </si>
  <si>
    <t>ON-FARM MONITORING OF ANTIMICROBIAL USE AND RESISTANCE IN U.S. BROILER PRODUCTION</t>
  </si>
  <si>
    <t xml:space="preserve">0579-XXXX </t>
  </si>
  <si>
    <t>DESCRIPTION</t>
  </si>
  <si>
    <t>TOTAL SAMPLE POPULATION</t>
  </si>
  <si>
    <t>ESTIMATED RESPONSE RATE</t>
  </si>
  <si>
    <t>ESTIMATED NUMBER OF RESPONDENTS</t>
  </si>
  <si>
    <t>NUMBER OF RESPONSES PER RESPONDENT</t>
  </si>
  <si>
    <t>TOTAL ANNUAL RESPONSES</t>
  </si>
  <si>
    <t>TOTAL ANNUAL NON RESPONSES</t>
  </si>
  <si>
    <t>HOURS PER RESPONSE</t>
  </si>
  <si>
    <t>TOTAL HOURS FOR RESPONDENTS</t>
  </si>
  <si>
    <r>
      <t>TOTAL HOURS NON RESPONSE</t>
    </r>
    <r>
      <rPr>
        <b/>
        <vertAlign val="superscript"/>
        <sz val="12"/>
        <rFont val="Times New Roman"/>
        <family val="1"/>
      </rPr>
      <t>2</t>
    </r>
  </si>
  <si>
    <t>Informed Consent</t>
  </si>
  <si>
    <t>Survey with Litter Sampling</t>
  </si>
  <si>
    <t>TOTAL</t>
  </si>
  <si>
    <t>NOTE: Actual number of hours may vary due to rounding</t>
  </si>
  <si>
    <r>
      <rPr>
        <vertAlign val="superscript"/>
        <sz val="10"/>
        <rFont val="Arial"/>
        <family val="2"/>
      </rPr>
      <t>1</t>
    </r>
    <r>
      <rPr>
        <sz val="10"/>
        <rFont val="Arial"/>
        <family val="2"/>
      </rPr>
      <t xml:space="preserve"> Generally, the design is as follows. From the WATT list of the largest broiler producing companies in the U.S., 30 companies will be offered the chance to participate. From those, we expect 12 will agree to participate and will sign the informed consent form, indicating their willingness to continue in the study. There will be approximately 36 complexes sampled from those 12 companies. From the complexes, approximately 4 (between 4 and 8, depending on complex enrollment) farms will be selected from each complex quarterly. From each farm, one broiler house will be selected and survey information and biological sample collection will be performed. This means there will be approximately 576 total farms providing information annually. These numbers are presented at the complex level, as the study is longitudinal at the complex level, and assume that for the 12 companies expected to enroll, all of the complexes and farms within them will complete the data collection, congruent with previous iterations of the study. </t>
    </r>
  </si>
  <si>
    <r>
      <rPr>
        <vertAlign val="superscript"/>
        <sz val="10"/>
        <rFont val="Arial"/>
        <family val="2"/>
      </rPr>
      <t>2</t>
    </r>
    <r>
      <rPr>
        <sz val="10"/>
        <rFont val="Arial"/>
        <family val="2"/>
      </rPr>
      <t>Estimated time for nonresponse for the informed consent is equal to 10 minutes (~0.17 hours per response) and for all other activities is assumed to be 2 minutes (</t>
    </r>
    <r>
      <rPr>
        <sz val="10"/>
        <rFont val="Calibri"/>
        <family val="2"/>
      </rPr>
      <t>~</t>
    </r>
    <r>
      <rPr>
        <sz val="10"/>
        <rFont val="Arial"/>
        <family val="2"/>
      </rPr>
      <t>0.033 hours per response).</t>
    </r>
  </si>
  <si>
    <t>OMB CONTROL NO.</t>
  </si>
  <si>
    <t>0579-0481</t>
  </si>
  <si>
    <t>DATE PREPARED</t>
  </si>
  <si>
    <t>TITLE OF INFORMATION COLLECTION REQUEST (ICR)</t>
  </si>
  <si>
    <t>National Animal Health Monitoring System, On-Farm Monitoring Antimicrobial Use and Resistance in U.S. Broiler Production Study</t>
  </si>
  <si>
    <t>Additional line for ICR Title if title is too long.</t>
  </si>
  <si>
    <t>PART I - ICR INFORMATION, POINT OF CONTACT, FEDERAL REGISTER NOTICE INFORMATION</t>
  </si>
  <si>
    <t>DATA SUMMARY</t>
  </si>
  <si>
    <t>TYPE OF REQUEST</t>
  </si>
  <si>
    <t>ICR Renewal</t>
  </si>
  <si>
    <t>TOTAL RESPONDENTS</t>
  </si>
  <si>
    <t>POINT OF CONTACT (POC)</t>
  </si>
  <si>
    <t>Nia Washington-Plaskett</t>
  </si>
  <si>
    <t>POC TELEPHONE NO.</t>
  </si>
  <si>
    <t>(301) 851-3354</t>
  </si>
  <si>
    <t>% ELECTRONIC</t>
  </si>
  <si>
    <t>RESPONSES PER RESPONDENT</t>
  </si>
  <si>
    <t>PUBLIC COMMENT DOCKET NO.</t>
  </si>
  <si>
    <t>APHIS-2024-0020</t>
  </si>
  <si>
    <t>TOTAL BURDEN HOURS</t>
  </si>
  <si>
    <t>FEDERAL REGISTER NOTICE</t>
  </si>
  <si>
    <t>89 FR 54764</t>
  </si>
  <si>
    <t>FEDERAL REGISTER DATE</t>
  </si>
  <si>
    <t>% SMALL ENTITIES</t>
  </si>
  <si>
    <t>PART II - SUMMARY OF ACTIVITIES</t>
  </si>
  <si>
    <t>ACTIVITY DESCRIPTION</t>
  </si>
  <si>
    <t>AUTHORITY (U.S.C., CFR, or MANUAL)</t>
  </si>
  <si>
    <t>FORM NO.</t>
  </si>
  <si>
    <t>FORMAT</t>
  </si>
  <si>
    <t>TYPE OF CHANGE</t>
  </si>
  <si>
    <t>TYPEOF RESPONDENT</t>
  </si>
  <si>
    <t>FIRST OCCURRENCE</t>
  </si>
  <si>
    <t>TYPE OF RESPONSE</t>
  </si>
  <si>
    <t>ESTIMATED
ANNUAL NUMBER OF RESPONDENTS
OR
RECORDKEEPERS</t>
  </si>
  <si>
    <t>ESTIMATED 
TOTAL ANNUAL
RESPONSES</t>
  </si>
  <si>
    <t>ESTIMATED HOURS
PER RESPONSE
OR
ANNUAL HOURS PER RECORDKEEPER</t>
  </si>
  <si>
    <t>ESTIMATED
TOTAL ANNUAL
BURDEN HOURS</t>
  </si>
  <si>
    <r>
      <t>Informed Consent</t>
    </r>
    <r>
      <rPr>
        <vertAlign val="superscript"/>
        <sz val="12"/>
        <rFont val="Calibri"/>
        <family val="2"/>
        <scheme val="minor"/>
      </rPr>
      <t>1,2</t>
    </r>
  </si>
  <si>
    <t>NAHMS Form 470</t>
  </si>
  <si>
    <t>PDF, Info system</t>
  </si>
  <si>
    <t>P1</t>
  </si>
  <si>
    <t>X</t>
  </si>
  <si>
    <t>I</t>
  </si>
  <si>
    <t>Informed Consent - Nonresponse</t>
  </si>
  <si>
    <t>NAHMS Form 471</t>
  </si>
  <si>
    <t>Survey with Litter Sampling - Nonresponse</t>
  </si>
  <si>
    <r>
      <rPr>
        <vertAlign val="superscript"/>
        <sz val="10"/>
        <color rgb="FF000000"/>
        <rFont val="Arial"/>
      </rPr>
      <t>1</t>
    </r>
    <r>
      <rPr>
        <sz val="10"/>
        <color rgb="FF000000"/>
        <rFont val="Arial"/>
      </rPr>
      <t xml:space="preserve">Generally, the design is as follows: From the WATT list of the largest broiler producing companies in the U.S., 30 companies will be offered the chance to participate. From those, we expect 12 companies will agree to participate and will sign the informed consent form, indicating their willingness to continue in the study. There will be approximately 36 complexes sampled from those 12 companies. From the complexes, approximately 4 (between 4 and 8, depending on complex enrollment) farms will be selected from each complex, quarterly. From each farm, one broiler house will be selected, and survey information and biological sample collection will be performed. This means there will be approximately 36 (complexes from the 12 companies) x 4 (farms sampled) x 4 (sample events occurring quarterly) = 576 total farms providing information annually. These numbers are presented at the company level, assuming that for the 12 companies expected to enroll, all of the complexes and farms within them will complete the data collection, congruent with previous iterations of the study. </t>
    </r>
  </si>
  <si>
    <t>E</t>
  </si>
  <si>
    <t>7 U.S.C. 391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</si>
</sst>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0.00000"/>
    <numFmt numFmtId="167" formatCode="0.000"/>
  </numFmts>
  <fonts count="24" x14ac:knownFonts="1">
    <font>
      <sz val="10"/>
      <name val="Arial"/>
    </font>
    <font>
      <sz val="11"/>
      <color theme="1"/>
      <name val="Calibri"/>
      <family val="2"/>
      <scheme val="minor"/>
    </font>
    <font>
      <sz val="8"/>
      <name val="Arial"/>
      <family val="2"/>
    </font>
    <font>
      <sz val="10"/>
      <name val="Arial"/>
      <family val="2"/>
    </font>
    <font>
      <sz val="11"/>
      <name val="Arial"/>
      <family val="2"/>
    </font>
    <font>
      <b/>
      <sz val="12"/>
      <name val="Arial"/>
      <family val="2"/>
    </font>
    <font>
      <sz val="12"/>
      <name val="Arial"/>
      <family val="2"/>
    </font>
    <font>
      <sz val="10"/>
      <name val="Calibri"/>
      <family val="2"/>
    </font>
    <font>
      <vertAlign val="superscript"/>
      <sz val="10"/>
      <name val="Arial"/>
      <family val="2"/>
    </font>
    <font>
      <b/>
      <sz val="12"/>
      <name val="Times New Roman"/>
      <family val="1"/>
    </font>
    <font>
      <b/>
      <vertAlign val="superscript"/>
      <sz val="12"/>
      <name val="Times New Roman"/>
      <family val="1"/>
    </font>
    <font>
      <sz val="11"/>
      <color rgb="FFFF0000"/>
      <name val="Arial"/>
      <family val="2"/>
    </font>
    <font>
      <sz val="10"/>
      <name val="Arial"/>
    </font>
    <font>
      <b/>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i/>
      <sz val="10"/>
      <color theme="1"/>
      <name val="Calibri"/>
      <family val="2"/>
      <scheme val="minor"/>
    </font>
    <font>
      <sz val="12"/>
      <name val="Calibri"/>
      <family val="2"/>
      <scheme val="minor"/>
    </font>
    <font>
      <b/>
      <sz val="10.5"/>
      <color theme="1"/>
      <name val="Calibri"/>
      <family val="2"/>
      <scheme val="minor"/>
    </font>
    <font>
      <sz val="9"/>
      <color indexed="81"/>
      <name val="Tahoma"/>
      <family val="2"/>
    </font>
    <font>
      <vertAlign val="superscript"/>
      <sz val="12"/>
      <name val="Calibri"/>
      <family val="2"/>
      <scheme val="minor"/>
    </font>
    <font>
      <vertAlign val="superscript"/>
      <sz val="10"/>
      <color rgb="FF000000"/>
      <name val="Arial"/>
    </font>
    <font>
      <sz val="10"/>
      <color rgb="FF000000"/>
      <name val="Arial"/>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medium">
        <color indexed="64"/>
      </left>
      <right style="thin">
        <color theme="0" tint="-0.249977111117893"/>
      </right>
      <top style="medium">
        <color indexed="64"/>
      </top>
      <bottom style="thin">
        <color theme="0" tint="-0.249977111117893"/>
      </bottom>
      <diagonal/>
    </border>
    <border>
      <left style="thin">
        <color theme="0" tint="-0.249977111117893"/>
      </left>
      <right style="thin">
        <color theme="0" tint="-0.249977111117893"/>
      </right>
      <top style="medium">
        <color indexed="64"/>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style="thin">
        <color indexed="64"/>
      </bottom>
      <diagonal/>
    </border>
    <border>
      <left style="medium">
        <color indexed="64"/>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indexed="64"/>
      </right>
      <top style="medium">
        <color indexed="64"/>
      </top>
      <bottom style="thin">
        <color theme="0" tint="-0.249977111117893"/>
      </bottom>
      <diagonal/>
    </border>
    <border>
      <left style="thin">
        <color theme="0" tint="-0.249977111117893"/>
      </left>
      <right style="thin">
        <color indexed="64"/>
      </right>
      <top style="thin">
        <color theme="0" tint="-0.249977111117893"/>
      </top>
      <bottom style="thin">
        <color indexed="64"/>
      </bottom>
      <diagonal/>
    </border>
    <border>
      <left style="thin">
        <color theme="0" tint="-0.249977111117893"/>
      </left>
      <right style="thin">
        <color indexed="64"/>
      </right>
      <top style="thin">
        <color theme="0" tint="-0.249977111117893"/>
      </top>
      <bottom style="medium">
        <color indexed="64"/>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indexed="64"/>
      </top>
      <bottom/>
      <diagonal/>
    </border>
    <border>
      <left style="medium">
        <color indexed="64"/>
      </left>
      <right style="thin">
        <color theme="0" tint="-0.249977111117893"/>
      </right>
      <top style="thin">
        <color theme="0" tint="-0.249977111117893"/>
      </top>
      <bottom/>
      <diagonal/>
    </border>
    <border>
      <left style="thin">
        <color theme="0" tint="-0.249977111117893"/>
      </left>
      <right style="thin">
        <color indexed="64"/>
      </right>
      <top/>
      <bottom/>
      <diagonal/>
    </border>
    <border>
      <left/>
      <right/>
      <top/>
      <bottom style="thin">
        <color indexed="64"/>
      </bottom>
      <diagonal/>
    </border>
    <border>
      <left style="medium">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right/>
      <top style="thin">
        <color theme="0" tint="-0.249977111117893"/>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diagonal/>
    </border>
    <border>
      <left/>
      <right style="medium">
        <color rgb="FF000000"/>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9" fontId="12" fillId="0" borderId="0" applyFont="0" applyFill="0" applyBorder="0" applyAlignment="0" applyProtection="0"/>
  </cellStyleXfs>
  <cellXfs count="144">
    <xf numFmtId="0" fontId="0" fillId="0" borderId="0" xfId="0"/>
    <xf numFmtId="0" fontId="3" fillId="0" borderId="0" xfId="0" applyFont="1"/>
    <xf numFmtId="0" fontId="3" fillId="0" borderId="0" xfId="0" applyFont="1" applyAlignment="1">
      <alignment horizontal="left"/>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left"/>
    </xf>
    <xf numFmtId="3" fontId="0" fillId="0" borderId="1" xfId="0" applyNumberFormat="1" applyBorder="1"/>
    <xf numFmtId="0" fontId="3" fillId="0" borderId="1" xfId="0" applyFont="1" applyBorder="1"/>
    <xf numFmtId="164" fontId="3" fillId="0" borderId="1" xfId="0" applyNumberFormat="1" applyFont="1" applyBorder="1"/>
    <xf numFmtId="43" fontId="3" fillId="0" borderId="1" xfId="0" applyNumberFormat="1" applyFont="1" applyBorder="1"/>
    <xf numFmtId="0" fontId="4" fillId="0" borderId="1" xfId="0" applyFont="1" applyBorder="1"/>
    <xf numFmtId="0" fontId="4" fillId="0" borderId="1" xfId="0" applyFont="1" applyBorder="1" applyAlignment="1">
      <alignment horizontal="right"/>
    </xf>
    <xf numFmtId="0" fontId="6" fillId="0" borderId="4" xfId="0" applyFont="1" applyBorder="1"/>
    <xf numFmtId="0" fontId="6" fillId="2" borderId="10" xfId="0" applyFont="1" applyFill="1" applyBorder="1" applyAlignment="1">
      <alignment wrapText="1"/>
    </xf>
    <xf numFmtId="0" fontId="3" fillId="0" borderId="1" xfId="0" applyFont="1" applyBorder="1" applyAlignment="1">
      <alignment horizontal="left"/>
    </xf>
    <xf numFmtId="0" fontId="4" fillId="0" borderId="1" xfId="0" applyFont="1" applyBorder="1" applyAlignment="1">
      <alignment horizontal="left"/>
    </xf>
    <xf numFmtId="164" fontId="6" fillId="0" borderId="4" xfId="0" applyNumberFormat="1" applyFont="1" applyBorder="1" applyAlignment="1">
      <alignment horizontal="center"/>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9" fontId="6" fillId="0" borderId="11" xfId="0" applyNumberFormat="1" applyFont="1" applyBorder="1" applyAlignment="1">
      <alignment horizontal="center"/>
    </xf>
    <xf numFmtId="164" fontId="6" fillId="0" borderId="0" xfId="0" applyNumberFormat="1" applyFont="1"/>
    <xf numFmtId="165" fontId="6" fillId="0" borderId="3" xfId="0" applyNumberFormat="1" applyFont="1" applyBorder="1" applyAlignment="1">
      <alignment horizontal="center"/>
    </xf>
    <xf numFmtId="165" fontId="6" fillId="0" borderId="0" xfId="0" applyNumberFormat="1" applyFont="1" applyAlignment="1">
      <alignment horizontal="center"/>
    </xf>
    <xf numFmtId="9" fontId="6" fillId="0" borderId="22" xfId="0" applyNumberFormat="1" applyFont="1" applyBorder="1" applyAlignment="1">
      <alignment horizontal="center"/>
    </xf>
    <xf numFmtId="0" fontId="6" fillId="2" borderId="23" xfId="0" applyFont="1" applyFill="1" applyBorder="1" applyAlignment="1">
      <alignment wrapText="1"/>
    </xf>
    <xf numFmtId="165" fontId="6" fillId="0" borderId="24" xfId="0" applyNumberFormat="1" applyFont="1" applyBorder="1" applyAlignment="1">
      <alignment horizontal="center"/>
    </xf>
    <xf numFmtId="0" fontId="6" fillId="0" borderId="20" xfId="0" applyFont="1" applyBorder="1" applyAlignment="1">
      <alignment wrapText="1"/>
    </xf>
    <xf numFmtId="0" fontId="6" fillId="0" borderId="22" xfId="0" applyFont="1" applyBorder="1" applyAlignment="1">
      <alignment wrapText="1"/>
    </xf>
    <xf numFmtId="0" fontId="6" fillId="0" borderId="0" xfId="0" applyFont="1" applyAlignment="1">
      <alignment wrapText="1"/>
    </xf>
    <xf numFmtId="3" fontId="6" fillId="3" borderId="3" xfId="0" applyNumberFormat="1" applyFont="1" applyFill="1" applyBorder="1" applyAlignment="1">
      <alignment horizontal="center"/>
    </xf>
    <xf numFmtId="3" fontId="6" fillId="0" borderId="22" xfId="0" applyNumberFormat="1" applyFont="1" applyBorder="1" applyAlignment="1">
      <alignment horizontal="center"/>
    </xf>
    <xf numFmtId="3" fontId="6" fillId="0" borderId="0" xfId="0" applyNumberFormat="1" applyFont="1" applyAlignment="1">
      <alignment horizontal="center"/>
    </xf>
    <xf numFmtId="3" fontId="6" fillId="0" borderId="24" xfId="0" applyNumberFormat="1" applyFont="1" applyBorder="1" applyAlignment="1">
      <alignment horizontal="center"/>
    </xf>
    <xf numFmtId="3" fontId="6" fillId="0" borderId="11" xfId="0" applyNumberFormat="1" applyFont="1" applyBorder="1" applyAlignment="1">
      <alignment horizontal="center"/>
    </xf>
    <xf numFmtId="3" fontId="6" fillId="0" borderId="4" xfId="0" applyNumberFormat="1" applyFont="1" applyBorder="1" applyAlignment="1">
      <alignment horizontal="center"/>
    </xf>
    <xf numFmtId="1" fontId="6" fillId="0" borderId="19" xfId="0" applyNumberFormat="1" applyFont="1" applyBorder="1" applyAlignment="1">
      <alignment horizontal="center"/>
    </xf>
    <xf numFmtId="1" fontId="6" fillId="0" borderId="3" xfId="0" applyNumberFormat="1" applyFont="1" applyBorder="1" applyAlignment="1">
      <alignment horizontal="center"/>
    </xf>
    <xf numFmtId="1" fontId="6" fillId="0" borderId="18" xfId="0" applyNumberFormat="1" applyFont="1" applyBorder="1" applyAlignment="1">
      <alignment horizontal="center"/>
    </xf>
    <xf numFmtId="1" fontId="6" fillId="0" borderId="21" xfId="0" applyNumberFormat="1" applyFont="1" applyBorder="1" applyAlignment="1">
      <alignment horizontal="center"/>
    </xf>
    <xf numFmtId="1" fontId="6" fillId="0" borderId="22" xfId="0" applyNumberFormat="1" applyFont="1" applyBorder="1" applyAlignment="1">
      <alignment horizontal="center"/>
    </xf>
    <xf numFmtId="1" fontId="6" fillId="0" borderId="0" xfId="0" applyNumberFormat="1" applyFont="1" applyAlignment="1">
      <alignment horizontal="center"/>
    </xf>
    <xf numFmtId="1" fontId="6" fillId="0" borderId="24" xfId="0" applyNumberFormat="1" applyFont="1" applyBorder="1" applyAlignment="1">
      <alignment horizontal="center"/>
    </xf>
    <xf numFmtId="1" fontId="6" fillId="0" borderId="25" xfId="0" applyNumberFormat="1" applyFont="1" applyBorder="1" applyAlignment="1">
      <alignment horizontal="center"/>
    </xf>
    <xf numFmtId="1" fontId="6" fillId="0" borderId="11" xfId="0" applyNumberFormat="1" applyFont="1" applyBorder="1" applyAlignment="1">
      <alignment horizontal="center"/>
    </xf>
    <xf numFmtId="1" fontId="6" fillId="0" borderId="14" xfId="0" applyNumberFormat="1" applyFont="1" applyBorder="1" applyAlignment="1">
      <alignment horizontal="center"/>
    </xf>
    <xf numFmtId="1" fontId="6" fillId="0" borderId="4" xfId="0" applyNumberFormat="1" applyFont="1" applyBorder="1" applyAlignment="1">
      <alignment horizontal="center"/>
    </xf>
    <xf numFmtId="1" fontId="6" fillId="3" borderId="4" xfId="0" applyNumberFormat="1" applyFont="1" applyFill="1" applyBorder="1" applyAlignment="1">
      <alignment horizontal="center"/>
    </xf>
    <xf numFmtId="0" fontId="11" fillId="0" borderId="1" xfId="0" applyFont="1" applyBorder="1" applyAlignment="1">
      <alignment vertical="top" wrapText="1"/>
    </xf>
    <xf numFmtId="0" fontId="14" fillId="0" borderId="27" xfId="0" applyFont="1" applyBorder="1" applyAlignment="1">
      <alignment horizontal="right" vertical="center"/>
    </xf>
    <xf numFmtId="0" fontId="15" fillId="0" borderId="28" xfId="0" applyFont="1" applyBorder="1" applyAlignment="1">
      <alignment horizontal="left" vertical="center"/>
    </xf>
    <xf numFmtId="0" fontId="15" fillId="0" borderId="28" xfId="0" applyFont="1" applyBorder="1" applyAlignment="1">
      <alignment vertical="center"/>
    </xf>
    <xf numFmtId="0" fontId="16" fillId="0" borderId="29" xfId="0" applyFont="1" applyBorder="1" applyAlignment="1">
      <alignment vertical="center"/>
    </xf>
    <xf numFmtId="0" fontId="15" fillId="0" borderId="28" xfId="0" applyFont="1" applyBorder="1" applyAlignment="1">
      <alignment horizontal="center" vertical="center"/>
    </xf>
    <xf numFmtId="0" fontId="14" fillId="0" borderId="28" xfId="0" applyFont="1" applyBorder="1" applyAlignment="1">
      <alignment horizontal="right" vertical="center"/>
    </xf>
    <xf numFmtId="14" fontId="15" fillId="0" borderId="30" xfId="0" applyNumberFormat="1" applyFont="1" applyBorder="1" applyAlignment="1">
      <alignment horizontal="center" vertical="center"/>
    </xf>
    <xf numFmtId="0" fontId="14" fillId="0" borderId="31" xfId="0" applyFont="1" applyBorder="1" applyAlignment="1">
      <alignment horizontal="left" vertical="center" wrapText="1"/>
    </xf>
    <xf numFmtId="0" fontId="15" fillId="0" borderId="32" xfId="0" applyFont="1" applyBorder="1" applyAlignment="1">
      <alignment horizontal="left" vertical="center"/>
    </xf>
    <xf numFmtId="0" fontId="16" fillId="0" borderId="0" xfId="0" applyFont="1" applyAlignment="1">
      <alignment vertical="center"/>
    </xf>
    <xf numFmtId="0" fontId="15" fillId="0" borderId="32" xfId="0" applyFont="1" applyBorder="1" applyAlignment="1">
      <alignment vertical="center"/>
    </xf>
    <xf numFmtId="0" fontId="14" fillId="0" borderId="32" xfId="0" applyFont="1" applyBorder="1" applyAlignment="1">
      <alignment horizontal="right" vertical="center"/>
    </xf>
    <xf numFmtId="0" fontId="15" fillId="0" borderId="33" xfId="0" applyFont="1" applyBorder="1" applyAlignment="1">
      <alignment horizontal="left" vertical="center"/>
    </xf>
    <xf numFmtId="0" fontId="17" fillId="0" borderId="34" xfId="0" applyFont="1" applyBorder="1" applyAlignment="1">
      <alignment horizontal="left" vertical="center" wrapText="1"/>
    </xf>
    <xf numFmtId="0" fontId="15" fillId="0" borderId="35" xfId="0" applyFont="1" applyBorder="1" applyAlignment="1">
      <alignment vertical="center"/>
    </xf>
    <xf numFmtId="0" fontId="14" fillId="0" borderId="35" xfId="0" applyFont="1" applyBorder="1" applyAlignment="1">
      <alignment horizontal="right" vertical="center"/>
    </xf>
    <xf numFmtId="0" fontId="15" fillId="0" borderId="35" xfId="0" applyFont="1" applyBorder="1" applyAlignment="1">
      <alignment horizontal="center" vertical="center"/>
    </xf>
    <xf numFmtId="14" fontId="15" fillId="0" borderId="36" xfId="0" applyNumberFormat="1" applyFont="1" applyBorder="1" applyAlignment="1">
      <alignment horizontal="left" vertical="center"/>
    </xf>
    <xf numFmtId="0" fontId="14" fillId="0" borderId="34" xfId="0" applyFont="1" applyBorder="1" applyAlignment="1">
      <alignment horizontal="left" vertical="center"/>
    </xf>
    <xf numFmtId="0" fontId="14" fillId="0" borderId="35" xfId="0" applyFont="1" applyBorder="1" applyAlignment="1">
      <alignment vertical="center"/>
    </xf>
    <xf numFmtId="0" fontId="14" fillId="0" borderId="28" xfId="0" applyFont="1" applyBorder="1" applyAlignment="1">
      <alignment vertical="center"/>
    </xf>
    <xf numFmtId="0" fontId="15" fillId="0" borderId="27" xfId="0" applyFont="1" applyBorder="1" applyAlignment="1">
      <alignment horizontal="center" vertical="center"/>
    </xf>
    <xf numFmtId="0" fontId="14" fillId="0" borderId="28" xfId="0" applyFont="1" applyBorder="1" applyAlignment="1">
      <alignment horizontal="center" vertical="center"/>
    </xf>
    <xf numFmtId="0" fontId="15" fillId="0" borderId="37" xfId="0" applyFont="1" applyBorder="1" applyAlignment="1">
      <alignment horizontal="center" vertical="center"/>
    </xf>
    <xf numFmtId="0" fontId="13" fillId="0" borderId="38" xfId="0" applyFont="1" applyBorder="1" applyAlignment="1">
      <alignment horizontal="right" vertical="center"/>
    </xf>
    <xf numFmtId="0" fontId="15" fillId="0" borderId="39" xfId="0" applyFont="1" applyBorder="1" applyAlignment="1">
      <alignment horizontal="left" vertical="center"/>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38" xfId="0" applyBorder="1" applyAlignment="1">
      <alignment horizontal="center" vertical="center"/>
    </xf>
    <xf numFmtId="0" fontId="13" fillId="0" borderId="39" xfId="0" applyFont="1" applyBorder="1" applyAlignment="1">
      <alignment horizontal="right" vertical="center"/>
    </xf>
    <xf numFmtId="0" fontId="13" fillId="0" borderId="43" xfId="0" applyFont="1" applyBorder="1" applyAlignment="1">
      <alignment horizontal="right" vertical="center"/>
    </xf>
    <xf numFmtId="0" fontId="15" fillId="0" borderId="44" xfId="0" applyFont="1" applyBorder="1" applyAlignment="1">
      <alignment horizontal="left" vertical="center"/>
    </xf>
    <xf numFmtId="0" fontId="0" fillId="0" borderId="44" xfId="0" applyBorder="1" applyAlignment="1">
      <alignment vertical="center"/>
    </xf>
    <xf numFmtId="0" fontId="0" fillId="0" borderId="45" xfId="0" applyBorder="1" applyAlignment="1">
      <alignment vertical="center"/>
    </xf>
    <xf numFmtId="0" fontId="0" fillId="0" borderId="43" xfId="0" applyBorder="1" applyAlignment="1">
      <alignment horizontal="center" vertical="center"/>
    </xf>
    <xf numFmtId="0" fontId="13" fillId="0" borderId="44" xfId="0" applyFont="1" applyBorder="1" applyAlignment="1">
      <alignment horizontal="right" vertical="center"/>
    </xf>
    <xf numFmtId="14" fontId="18" fillId="0" borderId="44" xfId="0" applyNumberFormat="1" applyFont="1" applyBorder="1" applyAlignment="1">
      <alignment horizontal="left" vertical="center"/>
    </xf>
    <xf numFmtId="0" fontId="18" fillId="0" borderId="44" xfId="0" applyFont="1" applyBorder="1" applyAlignment="1">
      <alignment horizontal="left" vertical="center"/>
    </xf>
    <xf numFmtId="0" fontId="13" fillId="0" borderId="46" xfId="0" applyFont="1" applyBorder="1" applyAlignment="1">
      <alignment horizontal="right" vertical="center"/>
    </xf>
    <xf numFmtId="14" fontId="18" fillId="0" borderId="47" xfId="0" applyNumberFormat="1" applyFont="1" applyBorder="1" applyAlignment="1">
      <alignment horizontal="left" vertical="center"/>
    </xf>
    <xf numFmtId="0" fontId="0" fillId="0" borderId="47" xfId="0" applyBorder="1" applyAlignment="1">
      <alignment vertical="center"/>
    </xf>
    <xf numFmtId="0" fontId="0" fillId="0" borderId="48" xfId="0" applyBorder="1" applyAlignment="1">
      <alignment horizontal="center" vertical="center"/>
    </xf>
    <xf numFmtId="0" fontId="0" fillId="0" borderId="46" xfId="0" applyBorder="1" applyAlignment="1">
      <alignment horizontal="center" vertical="center"/>
    </xf>
    <xf numFmtId="0" fontId="13" fillId="0" borderId="47" xfId="0" applyFont="1" applyBorder="1" applyAlignment="1">
      <alignment horizontal="right" vertical="center"/>
    </xf>
    <xf numFmtId="0" fontId="14" fillId="0" borderId="31" xfId="0" applyFont="1" applyBorder="1"/>
    <xf numFmtId="0" fontId="15" fillId="0" borderId="32" xfId="0" applyFont="1" applyBorder="1"/>
    <xf numFmtId="0" fontId="15" fillId="0" borderId="32" xfId="0" applyFont="1" applyBorder="1" applyAlignment="1">
      <alignment horizontal="center"/>
    </xf>
    <xf numFmtId="0" fontId="15" fillId="0" borderId="33" xfId="0" applyFont="1" applyBorder="1" applyAlignment="1">
      <alignment horizontal="center"/>
    </xf>
    <xf numFmtId="0" fontId="13" fillId="0" borderId="49" xfId="0" applyFont="1" applyBorder="1" applyAlignment="1">
      <alignment horizontal="center" wrapText="1"/>
    </xf>
    <xf numFmtId="0" fontId="13" fillId="0" borderId="49" xfId="0" applyFont="1" applyBorder="1" applyAlignment="1">
      <alignment horizontal="center" textRotation="90" wrapText="1"/>
    </xf>
    <xf numFmtId="0" fontId="19" fillId="0" borderId="49" xfId="0" applyFont="1" applyBorder="1" applyAlignment="1">
      <alignment horizontal="center" wrapText="1"/>
    </xf>
    <xf numFmtId="0" fontId="18"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center" vertical="center"/>
    </xf>
    <xf numFmtId="3" fontId="15" fillId="0" borderId="0" xfId="0" applyNumberFormat="1" applyFont="1" applyAlignment="1">
      <alignment horizontal="center" vertical="center"/>
    </xf>
    <xf numFmtId="167" fontId="15" fillId="0" borderId="0" xfId="0" applyNumberFormat="1" applyFont="1" applyAlignment="1">
      <alignment horizontal="center" vertical="center"/>
    </xf>
    <xf numFmtId="164" fontId="15" fillId="0" borderId="0" xfId="0" applyNumberFormat="1" applyFont="1" applyAlignment="1">
      <alignment horizontal="center" vertical="center"/>
    </xf>
    <xf numFmtId="0" fontId="0" fillId="0" borderId="0" xfId="0" applyAlignment="1">
      <alignment vertical="top" wrapText="1"/>
    </xf>
    <xf numFmtId="0" fontId="15" fillId="0" borderId="0" xfId="0" applyFont="1" applyAlignment="1">
      <alignment horizontal="left" vertical="center"/>
    </xf>
    <xf numFmtId="0" fontId="6" fillId="0" borderId="17" xfId="0" applyFont="1" applyBorder="1" applyAlignment="1">
      <alignment horizontal="left"/>
    </xf>
    <xf numFmtId="0" fontId="6" fillId="0" borderId="0" xfId="0" applyFont="1" applyAlignment="1">
      <alignment horizontal="left"/>
    </xf>
    <xf numFmtId="3" fontId="0" fillId="0" borderId="42" xfId="0" quotePrefix="1" applyNumberFormat="1" applyBorder="1" applyAlignment="1">
      <alignment horizontal="center" vertical="center"/>
    </xf>
    <xf numFmtId="3" fontId="0" fillId="0" borderId="45" xfId="0" applyNumberFormat="1" applyBorder="1" applyAlignment="1">
      <alignment horizontal="center" vertical="center"/>
    </xf>
    <xf numFmtId="9" fontId="0" fillId="0" borderId="45" xfId="2" applyFont="1" applyFill="1" applyBorder="1" applyAlignment="1">
      <alignment horizontal="center" vertical="center"/>
    </xf>
    <xf numFmtId="166" fontId="0" fillId="0" borderId="45" xfId="0" applyNumberFormat="1" applyBorder="1" applyAlignment="1">
      <alignment horizontal="center" vertical="center"/>
    </xf>
    <xf numFmtId="9" fontId="0" fillId="0" borderId="48" xfId="2" applyFont="1" applyFill="1" applyBorder="1" applyAlignment="1">
      <alignment horizontal="center" vertical="center"/>
    </xf>
    <xf numFmtId="0" fontId="18" fillId="0" borderId="49" xfId="0" applyFont="1" applyBorder="1" applyAlignment="1">
      <alignment horizontal="left" vertical="center" wrapText="1"/>
    </xf>
    <xf numFmtId="0" fontId="15" fillId="0" borderId="49" xfId="0" applyFont="1" applyBorder="1" applyAlignment="1">
      <alignment horizontal="center" vertical="center" wrapText="1"/>
    </xf>
    <xf numFmtId="0" fontId="15" fillId="0" borderId="49" xfId="0" applyFont="1" applyBorder="1" applyAlignment="1">
      <alignment horizontal="center" vertical="center"/>
    </xf>
    <xf numFmtId="3" fontId="15" fillId="0" borderId="49" xfId="0" applyNumberFormat="1" applyFont="1" applyBorder="1" applyAlignment="1">
      <alignment horizontal="center" vertical="center"/>
    </xf>
    <xf numFmtId="167" fontId="15" fillId="0" borderId="49" xfId="0" applyNumberFormat="1" applyFont="1" applyBorder="1" applyAlignment="1">
      <alignment horizontal="center" vertical="center"/>
    </xf>
    <xf numFmtId="0" fontId="6" fillId="0" borderId="17" xfId="0" applyFont="1" applyBorder="1" applyAlignment="1">
      <alignment horizontal="left"/>
    </xf>
    <xf numFmtId="0" fontId="6" fillId="0" borderId="0" xfId="0" applyFont="1" applyAlignment="1">
      <alignment horizontal="left"/>
    </xf>
    <xf numFmtId="0" fontId="3" fillId="0" borderId="26" xfId="0" applyFont="1" applyBorder="1" applyAlignment="1">
      <alignment horizontal="left" vertical="top" wrapText="1"/>
    </xf>
    <xf numFmtId="0" fontId="3" fillId="0" borderId="0" xfId="0" applyFont="1" applyAlignment="1">
      <alignment horizontal="left" vertical="top"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xf>
    <xf numFmtId="0" fontId="5" fillId="0" borderId="3" xfId="0" applyFont="1" applyBorder="1" applyAlignment="1">
      <alignment horizontal="center"/>
    </xf>
    <xf numFmtId="0" fontId="5" fillId="0" borderId="1" xfId="0" applyFont="1" applyBorder="1" applyAlignment="1">
      <alignment horizontal="left"/>
    </xf>
    <xf numFmtId="0" fontId="5" fillId="0" borderId="3" xfId="0" applyFont="1" applyBorder="1" applyAlignment="1">
      <alignment horizontal="left" vertical="center"/>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3" fillId="4" borderId="50" xfId="0" applyFont="1" applyFill="1" applyBorder="1" applyAlignment="1">
      <alignment horizontal="center" vertical="center" wrapText="1"/>
    </xf>
    <xf numFmtId="0" fontId="13" fillId="4" borderId="51"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23" fillId="0" borderId="0" xfId="0" applyFont="1" applyAlignment="1">
      <alignment horizontal="left" vertical="top" wrapText="1"/>
    </xf>
    <xf numFmtId="0" fontId="0" fillId="0" borderId="0" xfId="0" applyAlignment="1">
      <alignment horizontal="left" vertical="top" wrapText="1"/>
    </xf>
    <xf numFmtId="167" fontId="0" fillId="0" borderId="45" xfId="0" quotePrefix="1" applyNumberFormat="1" applyBorder="1" applyAlignment="1">
      <alignment horizontal="center" vertical="center"/>
    </xf>
  </cellXfs>
  <cellStyles count="3">
    <cellStyle name="Normal" xfId="0" builtinId="0"/>
    <cellStyle name="Normal 2" xfId="1" xr:uid="{00000000-0005-0000-0000-000003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showWhiteSpace="0" view="pageBreakPreview" zoomScale="80" zoomScaleNormal="60" zoomScaleSheetLayoutView="80" zoomScalePageLayoutView="70" workbookViewId="0">
      <selection activeCell="F13" sqref="F13"/>
    </sheetView>
  </sheetViews>
  <sheetFormatPr defaultColWidth="9.109375" defaultRowHeight="13.2" x14ac:dyDescent="0.25"/>
  <cols>
    <col min="1" max="1" width="62.44140625" style="1" customWidth="1"/>
    <col min="2" max="2" width="16.109375" style="1" customWidth="1"/>
    <col min="3" max="3" width="14.33203125" style="1" customWidth="1"/>
    <col min="4" max="4" width="19" style="1" customWidth="1"/>
    <col min="5" max="5" width="17" style="1" customWidth="1"/>
    <col min="6" max="7" width="16.88671875" style="1" customWidth="1"/>
    <col min="8" max="8" width="13.88671875" style="1" customWidth="1"/>
    <col min="9" max="9" width="19" style="1" customWidth="1"/>
    <col min="10" max="10" width="17.44140625" style="1" customWidth="1"/>
    <col min="11" max="16384" width="9.109375" style="1"/>
  </cols>
  <sheetData>
    <row r="1" spans="1:10" ht="21.75" customHeight="1" x14ac:dyDescent="0.3">
      <c r="A1" s="130" t="s">
        <v>0</v>
      </c>
      <c r="B1" s="130"/>
      <c r="C1" s="130"/>
      <c r="D1" s="130"/>
      <c r="E1" s="130"/>
      <c r="F1" s="130"/>
      <c r="G1" s="130"/>
      <c r="H1" s="130"/>
      <c r="I1" s="128" t="s">
        <v>1</v>
      </c>
      <c r="J1" s="128"/>
    </row>
    <row r="2" spans="1:10" ht="29.25" customHeight="1" thickBot="1" x14ac:dyDescent="0.35">
      <c r="A2" s="131" t="s">
        <v>2</v>
      </c>
      <c r="B2" s="131"/>
      <c r="C2" s="131"/>
      <c r="D2" s="131"/>
      <c r="E2" s="131"/>
      <c r="F2" s="131"/>
      <c r="G2" s="131"/>
      <c r="H2" s="131"/>
      <c r="I2" s="129" t="s">
        <v>3</v>
      </c>
      <c r="J2" s="129"/>
    </row>
    <row r="3" spans="1:10" ht="15.75" customHeight="1" x14ac:dyDescent="0.25">
      <c r="A3" s="135" t="s">
        <v>4</v>
      </c>
      <c r="B3" s="125" t="s">
        <v>5</v>
      </c>
      <c r="C3" s="125" t="s">
        <v>6</v>
      </c>
      <c r="D3" s="125" t="s">
        <v>7</v>
      </c>
      <c r="E3" s="125" t="s">
        <v>8</v>
      </c>
      <c r="F3" s="125" t="s">
        <v>9</v>
      </c>
      <c r="G3" s="125" t="s">
        <v>10</v>
      </c>
      <c r="H3" s="125" t="s">
        <v>11</v>
      </c>
      <c r="I3" s="125" t="s">
        <v>12</v>
      </c>
      <c r="J3" s="132" t="s">
        <v>13</v>
      </c>
    </row>
    <row r="4" spans="1:10" ht="15.75" customHeight="1" x14ac:dyDescent="0.25">
      <c r="A4" s="136"/>
      <c r="B4" s="126"/>
      <c r="C4" s="126"/>
      <c r="D4" s="126"/>
      <c r="E4" s="126"/>
      <c r="F4" s="126"/>
      <c r="G4" s="126"/>
      <c r="H4" s="126"/>
      <c r="I4" s="126"/>
      <c r="J4" s="133"/>
    </row>
    <row r="5" spans="1:10" ht="15.75" customHeight="1" x14ac:dyDescent="0.25">
      <c r="A5" s="136"/>
      <c r="B5" s="126"/>
      <c r="C5" s="126"/>
      <c r="D5" s="126"/>
      <c r="E5" s="126"/>
      <c r="F5" s="126"/>
      <c r="G5" s="126"/>
      <c r="H5" s="126"/>
      <c r="I5" s="126"/>
      <c r="J5" s="133"/>
    </row>
    <row r="6" spans="1:10" ht="15.75" customHeight="1" x14ac:dyDescent="0.25">
      <c r="A6" s="136"/>
      <c r="B6" s="126"/>
      <c r="C6" s="126"/>
      <c r="D6" s="126"/>
      <c r="E6" s="126"/>
      <c r="F6" s="126"/>
      <c r="G6" s="126"/>
      <c r="H6" s="126"/>
      <c r="I6" s="126"/>
      <c r="J6" s="133"/>
    </row>
    <row r="7" spans="1:10" ht="15.75" customHeight="1" x14ac:dyDescent="0.25">
      <c r="A7" s="137"/>
      <c r="B7" s="127"/>
      <c r="C7" s="127"/>
      <c r="D7" s="127"/>
      <c r="E7" s="127"/>
      <c r="F7" s="127"/>
      <c r="G7" s="127"/>
      <c r="H7" s="127"/>
      <c r="I7" s="127"/>
      <c r="J7" s="134"/>
    </row>
    <row r="8" spans="1:10" ht="35.25" customHeight="1" x14ac:dyDescent="0.25">
      <c r="A8" s="26" t="s">
        <v>14</v>
      </c>
      <c r="B8" s="29">
        <v>30</v>
      </c>
      <c r="C8" s="21">
        <v>0.4</v>
      </c>
      <c r="D8" s="35">
        <v>12</v>
      </c>
      <c r="E8" s="36">
        <v>1</v>
      </c>
      <c r="F8" s="37">
        <v>12</v>
      </c>
      <c r="G8" s="37">
        <v>18</v>
      </c>
      <c r="H8" s="36">
        <v>0.17</v>
      </c>
      <c r="I8" s="37">
        <v>2.04</v>
      </c>
      <c r="J8" s="38">
        <v>3.06</v>
      </c>
    </row>
    <row r="9" spans="1:10" ht="18" customHeight="1" x14ac:dyDescent="0.25">
      <c r="A9" s="27"/>
      <c r="B9" s="30"/>
      <c r="C9" s="23"/>
      <c r="D9" s="39"/>
      <c r="E9" s="39"/>
      <c r="F9" s="39"/>
      <c r="G9" s="39"/>
      <c r="H9" s="39"/>
      <c r="I9" s="39"/>
      <c r="J9" s="39"/>
    </row>
    <row r="10" spans="1:10" ht="30.75" customHeight="1" x14ac:dyDescent="0.25">
      <c r="A10" s="28" t="s">
        <v>15</v>
      </c>
      <c r="B10" s="31">
        <v>36</v>
      </c>
      <c r="C10" s="22">
        <v>1</v>
      </c>
      <c r="D10" s="40">
        <v>36</v>
      </c>
      <c r="E10" s="40">
        <v>16</v>
      </c>
      <c r="F10" s="40">
        <v>576</v>
      </c>
      <c r="G10" s="40">
        <v>0</v>
      </c>
      <c r="H10" s="40">
        <v>1.5</v>
      </c>
      <c r="I10" s="40">
        <v>864</v>
      </c>
      <c r="J10" s="40">
        <v>0</v>
      </c>
    </row>
    <row r="11" spans="1:10" ht="18" customHeight="1" x14ac:dyDescent="0.25">
      <c r="A11" s="24"/>
      <c r="B11" s="32"/>
      <c r="C11" s="25"/>
      <c r="D11" s="41"/>
      <c r="E11" s="41"/>
      <c r="F11" s="41"/>
      <c r="G11" s="41"/>
      <c r="H11" s="41"/>
      <c r="I11" s="41"/>
      <c r="J11" s="42"/>
    </row>
    <row r="12" spans="1:10" ht="35.25" customHeight="1" thickBot="1" x14ac:dyDescent="0.3">
      <c r="A12" s="13"/>
      <c r="B12" s="33"/>
      <c r="C12" s="19"/>
      <c r="D12" s="43"/>
      <c r="E12" s="43"/>
      <c r="F12" s="43"/>
      <c r="G12" s="43"/>
      <c r="H12" s="43"/>
      <c r="I12" s="43"/>
      <c r="J12" s="44"/>
    </row>
    <row r="13" spans="1:10" ht="18" customHeight="1" x14ac:dyDescent="0.25">
      <c r="A13" s="12" t="s">
        <v>16</v>
      </c>
      <c r="B13" s="34">
        <v>36</v>
      </c>
      <c r="C13" s="16"/>
      <c r="D13" s="45">
        <v>36</v>
      </c>
      <c r="E13" s="45"/>
      <c r="F13" s="46">
        <v>588</v>
      </c>
      <c r="G13" s="45">
        <v>18</v>
      </c>
      <c r="H13" s="45"/>
      <c r="I13" s="46">
        <v>866.04</v>
      </c>
      <c r="J13" s="45">
        <v>3.06</v>
      </c>
    </row>
    <row r="14" spans="1:10" ht="20.100000000000001" customHeight="1" x14ac:dyDescent="0.25">
      <c r="B14" s="7"/>
      <c r="C14" s="7"/>
      <c r="D14" s="7"/>
      <c r="E14" s="4"/>
      <c r="F14" s="3"/>
      <c r="G14" s="3"/>
      <c r="H14" s="3"/>
      <c r="I14" s="3"/>
      <c r="J14" s="5"/>
    </row>
    <row r="15" spans="1:10" ht="13.2" customHeight="1" x14ac:dyDescent="0.25">
      <c r="A15" s="7" t="s">
        <v>17</v>
      </c>
      <c r="B15" s="6"/>
      <c r="C15" s="7"/>
      <c r="F15" s="9"/>
      <c r="G15" s="7"/>
    </row>
    <row r="16" spans="1:10" ht="212.4" customHeight="1" x14ac:dyDescent="0.25">
      <c r="A16" s="17" t="s">
        <v>18</v>
      </c>
      <c r="B16" s="47"/>
      <c r="C16" s="10"/>
      <c r="F16" s="7"/>
      <c r="G16" s="7"/>
    </row>
    <row r="17" spans="1:11" ht="15" x14ac:dyDescent="0.25">
      <c r="A17" s="18"/>
      <c r="B17" s="10"/>
      <c r="C17" s="10"/>
      <c r="D17" s="11"/>
      <c r="E17" s="7"/>
      <c r="F17" s="121"/>
      <c r="G17" s="122"/>
      <c r="H17" s="122"/>
      <c r="I17" s="20"/>
    </row>
    <row r="18" spans="1:11" ht="13.95" customHeight="1" x14ac:dyDescent="0.25">
      <c r="A18" s="123" t="s">
        <v>19</v>
      </c>
      <c r="B18" s="7"/>
      <c r="C18" s="7"/>
      <c r="D18" s="14"/>
      <c r="E18" s="8"/>
      <c r="F18" s="121"/>
      <c r="G18" s="122"/>
      <c r="H18" s="122"/>
      <c r="I18" s="20"/>
    </row>
    <row r="19" spans="1:11" ht="39.75" customHeight="1" x14ac:dyDescent="0.25">
      <c r="A19" s="124"/>
      <c r="B19" s="7"/>
      <c r="C19" s="7"/>
      <c r="D19" s="15"/>
      <c r="E19" s="7"/>
      <c r="F19" s="121"/>
      <c r="G19" s="122"/>
      <c r="H19" s="122"/>
      <c r="I19" s="20"/>
    </row>
    <row r="20" spans="1:11" ht="15" x14ac:dyDescent="0.25">
      <c r="A20" s="124"/>
      <c r="F20" s="109"/>
      <c r="G20" s="110"/>
      <c r="H20" s="110"/>
      <c r="I20" s="20"/>
    </row>
    <row r="28" spans="1:11" x14ac:dyDescent="0.25">
      <c r="K28" s="2"/>
    </row>
  </sheetData>
  <mergeCells count="18">
    <mergeCell ref="I1:J1"/>
    <mergeCell ref="I2:J2"/>
    <mergeCell ref="H3:H7"/>
    <mergeCell ref="I3:I7"/>
    <mergeCell ref="A1:H1"/>
    <mergeCell ref="A2:H2"/>
    <mergeCell ref="F3:F7"/>
    <mergeCell ref="J3:J7"/>
    <mergeCell ref="D3:D7"/>
    <mergeCell ref="A3:A7"/>
    <mergeCell ref="G3:G7"/>
    <mergeCell ref="F19:H19"/>
    <mergeCell ref="F18:H18"/>
    <mergeCell ref="A18:A20"/>
    <mergeCell ref="B3:B7"/>
    <mergeCell ref="E3:E7"/>
    <mergeCell ref="C3:C7"/>
    <mergeCell ref="F17:H17"/>
  </mergeCells>
  <phoneticPr fontId="2" type="noConversion"/>
  <printOptions gridLines="1"/>
  <pageMargins left="0.56000000000000005" right="0.59" top="0.85" bottom="1" header="0.5" footer="0.5"/>
  <pageSetup scale="60" orientation="landscape" r:id="rId1"/>
  <headerFooter alignWithMargins="0"/>
  <rowBreaks count="1" manualBreakCount="1">
    <brk id="21"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7340-E94B-47D5-A13D-385D3432350F}">
  <dimension ref="A1:L26"/>
  <sheetViews>
    <sheetView tabSelected="1" zoomScaleNormal="100" workbookViewId="0">
      <selection activeCell="L10" sqref="L10"/>
    </sheetView>
  </sheetViews>
  <sheetFormatPr defaultRowHeight="13.2" x14ac:dyDescent="0.25"/>
  <cols>
    <col min="1" max="1" width="44" customWidth="1"/>
    <col min="2" max="2" width="35.109375" customWidth="1"/>
    <col min="3" max="3" width="16.6640625" customWidth="1"/>
    <col min="4" max="4" width="15.88671875" bestFit="1" customWidth="1"/>
    <col min="5" max="8" width="3.44140625" bestFit="1" customWidth="1"/>
    <col min="9" max="9" width="30.6640625" bestFit="1" customWidth="1"/>
    <col min="10" max="10" width="10.5546875" bestFit="1" customWidth="1"/>
    <col min="11" max="11" width="19.44140625" customWidth="1"/>
    <col min="12" max="12" width="20.5546875" bestFit="1" customWidth="1"/>
  </cols>
  <sheetData>
    <row r="1" spans="1:12" ht="16.2" thickBot="1" x14ac:dyDescent="0.3">
      <c r="A1" s="48" t="s">
        <v>20</v>
      </c>
      <c r="B1" s="49" t="s">
        <v>21</v>
      </c>
      <c r="C1" s="50"/>
      <c r="D1" s="50"/>
      <c r="E1" s="50"/>
      <c r="F1" s="50"/>
      <c r="G1" s="51"/>
      <c r="H1" s="51"/>
      <c r="I1" s="52"/>
      <c r="J1" s="52"/>
      <c r="K1" s="53" t="s">
        <v>22</v>
      </c>
      <c r="L1" s="54">
        <v>45534</v>
      </c>
    </row>
    <row r="2" spans="1:12" ht="31.2" x14ac:dyDescent="0.25">
      <c r="A2" s="55" t="s">
        <v>23</v>
      </c>
      <c r="B2" s="56" t="s">
        <v>24</v>
      </c>
      <c r="C2" s="57"/>
      <c r="D2" s="58"/>
      <c r="E2" s="58"/>
      <c r="F2" s="58"/>
      <c r="G2" s="58"/>
      <c r="H2" s="58"/>
      <c r="I2" s="59"/>
      <c r="J2" s="56"/>
      <c r="K2" s="59"/>
      <c r="L2" s="60"/>
    </row>
    <row r="3" spans="1:12" ht="16.2" thickBot="1" x14ac:dyDescent="0.3">
      <c r="A3" s="61" t="s">
        <v>25</v>
      </c>
      <c r="B3" s="62"/>
      <c r="C3" s="62"/>
      <c r="D3" s="62"/>
      <c r="E3" s="62"/>
      <c r="F3" s="62"/>
      <c r="G3" s="62"/>
      <c r="H3" s="62"/>
      <c r="I3" s="63"/>
      <c r="J3" s="64"/>
      <c r="K3" s="63"/>
      <c r="L3" s="65"/>
    </row>
    <row r="4" spans="1:12" ht="16.2" thickBot="1" x14ac:dyDescent="0.3">
      <c r="A4" s="66" t="s">
        <v>26</v>
      </c>
      <c r="B4" s="67"/>
      <c r="C4" s="67"/>
      <c r="D4" s="67"/>
      <c r="E4" s="68"/>
      <c r="F4" s="68"/>
      <c r="G4" s="68"/>
      <c r="H4" s="68"/>
      <c r="I4" s="68"/>
      <c r="J4" s="69"/>
      <c r="K4" s="70" t="s">
        <v>27</v>
      </c>
      <c r="L4" s="71"/>
    </row>
    <row r="5" spans="1:12" ht="15.6" x14ac:dyDescent="0.25">
      <c r="A5" s="72" t="s">
        <v>28</v>
      </c>
      <c r="B5" s="73" t="s">
        <v>29</v>
      </c>
      <c r="C5" s="74"/>
      <c r="D5" s="74"/>
      <c r="E5" s="74"/>
      <c r="F5" s="75"/>
      <c r="G5" s="75"/>
      <c r="H5" s="75"/>
      <c r="I5" s="76"/>
      <c r="J5" s="77"/>
      <c r="K5" s="78" t="s">
        <v>30</v>
      </c>
      <c r="L5" s="111">
        <f>SUM(I15,I16)</f>
        <v>30</v>
      </c>
    </row>
    <row r="6" spans="1:12" ht="15.6" x14ac:dyDescent="0.25">
      <c r="A6" s="79" t="s">
        <v>31</v>
      </c>
      <c r="B6" s="80" t="s">
        <v>32</v>
      </c>
      <c r="C6" s="81"/>
      <c r="D6" s="81"/>
      <c r="E6" s="81"/>
      <c r="F6" s="81"/>
      <c r="G6" s="81"/>
      <c r="H6" s="81"/>
      <c r="I6" s="82"/>
      <c r="J6" s="83"/>
      <c r="K6" s="84" t="s">
        <v>9</v>
      </c>
      <c r="L6" s="112">
        <f>SUM(J15,J16,J17,J18)</f>
        <v>606</v>
      </c>
    </row>
    <row r="7" spans="1:12" ht="15.6" x14ac:dyDescent="0.25">
      <c r="A7" s="79" t="s">
        <v>33</v>
      </c>
      <c r="B7" s="80" t="s">
        <v>34</v>
      </c>
      <c r="C7" s="81"/>
      <c r="D7" s="81"/>
      <c r="E7" s="81"/>
      <c r="F7" s="81"/>
      <c r="G7" s="81"/>
      <c r="H7" s="81"/>
      <c r="I7" s="82"/>
      <c r="J7" s="83"/>
      <c r="K7" s="84" t="s">
        <v>35</v>
      </c>
      <c r="L7" s="113">
        <v>0</v>
      </c>
    </row>
    <row r="8" spans="1:12" ht="15.6" x14ac:dyDescent="0.25">
      <c r="A8" s="79" t="s">
        <v>22</v>
      </c>
      <c r="B8" s="85">
        <v>45534</v>
      </c>
      <c r="C8" s="81"/>
      <c r="D8" s="81"/>
      <c r="E8" s="81"/>
      <c r="F8" s="81"/>
      <c r="G8" s="81"/>
      <c r="H8" s="81"/>
      <c r="I8" s="82"/>
      <c r="J8" s="83"/>
      <c r="K8" s="84" t="s">
        <v>36</v>
      </c>
      <c r="L8" s="143">
        <f>L6/L5</f>
        <v>20.2</v>
      </c>
    </row>
    <row r="9" spans="1:12" ht="15.6" x14ac:dyDescent="0.25">
      <c r="A9" s="79" t="s">
        <v>37</v>
      </c>
      <c r="B9" s="86" t="s">
        <v>38</v>
      </c>
      <c r="C9" s="81"/>
      <c r="D9" s="81"/>
      <c r="E9" s="81"/>
      <c r="F9" s="81"/>
      <c r="G9" s="81"/>
      <c r="H9" s="81"/>
      <c r="I9" s="82"/>
      <c r="J9" s="83"/>
      <c r="K9" s="84" t="s">
        <v>39</v>
      </c>
      <c r="L9" s="112">
        <f>SUM(L15:L16,L17:L18)</f>
        <v>869.1</v>
      </c>
    </row>
    <row r="10" spans="1:12" ht="15.6" x14ac:dyDescent="0.25">
      <c r="A10" s="79" t="s">
        <v>40</v>
      </c>
      <c r="B10" s="86" t="s">
        <v>41</v>
      </c>
      <c r="C10" s="81"/>
      <c r="D10" s="81"/>
      <c r="E10" s="81"/>
      <c r="F10" s="81"/>
      <c r="G10" s="81"/>
      <c r="H10" s="81"/>
      <c r="I10" s="82"/>
      <c r="J10" s="83"/>
      <c r="K10" s="84" t="s">
        <v>11</v>
      </c>
      <c r="L10" s="114">
        <f>L9/L6</f>
        <v>1.4341584158415841</v>
      </c>
    </row>
    <row r="11" spans="1:12" ht="16.2" thickBot="1" x14ac:dyDescent="0.3">
      <c r="A11" s="87" t="s">
        <v>42</v>
      </c>
      <c r="B11" s="88">
        <v>45475</v>
      </c>
      <c r="C11" s="89"/>
      <c r="D11" s="89"/>
      <c r="E11" s="89"/>
      <c r="F11" s="89"/>
      <c r="G11" s="89"/>
      <c r="H11" s="89"/>
      <c r="I11" s="90"/>
      <c r="J11" s="91"/>
      <c r="K11" s="92" t="s">
        <v>43</v>
      </c>
      <c r="L11" s="115">
        <v>0</v>
      </c>
    </row>
    <row r="12" spans="1:12" ht="15.6" x14ac:dyDescent="0.3">
      <c r="A12" s="93" t="s">
        <v>44</v>
      </c>
      <c r="B12" s="94"/>
      <c r="C12" s="94"/>
      <c r="D12" s="94"/>
      <c r="E12" s="94"/>
      <c r="F12" s="94"/>
      <c r="G12" s="94"/>
      <c r="H12" s="94"/>
      <c r="I12" s="95"/>
      <c r="J12" s="95"/>
      <c r="K12" s="95"/>
      <c r="L12" s="96"/>
    </row>
    <row r="13" spans="1:12" ht="105.6" x14ac:dyDescent="0.3">
      <c r="A13" s="97" t="s">
        <v>45</v>
      </c>
      <c r="B13" s="97" t="s">
        <v>46</v>
      </c>
      <c r="C13" s="97" t="s">
        <v>47</v>
      </c>
      <c r="D13" s="97" t="s">
        <v>48</v>
      </c>
      <c r="E13" s="98" t="s">
        <v>49</v>
      </c>
      <c r="F13" s="98" t="s">
        <v>50</v>
      </c>
      <c r="G13" s="98" t="s">
        <v>51</v>
      </c>
      <c r="H13" s="98" t="s">
        <v>52</v>
      </c>
      <c r="I13" s="99" t="s">
        <v>53</v>
      </c>
      <c r="J13" s="97" t="s">
        <v>54</v>
      </c>
      <c r="K13" s="99" t="s">
        <v>55</v>
      </c>
      <c r="L13" s="97" t="s">
        <v>56</v>
      </c>
    </row>
    <row r="14" spans="1:12" ht="14.4" x14ac:dyDescent="0.25">
      <c r="A14" s="138"/>
      <c r="B14" s="139"/>
      <c r="C14" s="139"/>
      <c r="D14" s="139"/>
      <c r="E14" s="139"/>
      <c r="F14" s="139"/>
      <c r="G14" s="139"/>
      <c r="H14" s="139"/>
      <c r="I14" s="139"/>
      <c r="J14" s="139"/>
      <c r="K14" s="139"/>
      <c r="L14" s="140"/>
    </row>
    <row r="15" spans="1:12" ht="17.399999999999999" x14ac:dyDescent="0.25">
      <c r="A15" s="116" t="s">
        <v>57</v>
      </c>
      <c r="B15" s="117" t="s">
        <v>68</v>
      </c>
      <c r="C15" s="118" t="s">
        <v>58</v>
      </c>
      <c r="D15" s="118" t="s">
        <v>59</v>
      </c>
      <c r="E15" s="118" t="s">
        <v>67</v>
      </c>
      <c r="F15" s="118" t="s">
        <v>60</v>
      </c>
      <c r="G15" s="118" t="s">
        <v>61</v>
      </c>
      <c r="H15" s="118" t="s">
        <v>62</v>
      </c>
      <c r="I15" s="119">
        <v>12</v>
      </c>
      <c r="J15" s="119">
        <f t="shared" ref="J15" si="0">I15</f>
        <v>12</v>
      </c>
      <c r="K15" s="120">
        <v>0.17</v>
      </c>
      <c r="L15" s="119">
        <f>J15*K15</f>
        <v>2.04</v>
      </c>
    </row>
    <row r="16" spans="1:12" ht="15.6" x14ac:dyDescent="0.25">
      <c r="A16" s="116" t="s">
        <v>63</v>
      </c>
      <c r="B16" s="117" t="s">
        <v>68</v>
      </c>
      <c r="C16" s="118"/>
      <c r="D16" s="118" t="s">
        <v>59</v>
      </c>
      <c r="E16" s="118" t="s">
        <v>67</v>
      </c>
      <c r="F16" s="118" t="s">
        <v>60</v>
      </c>
      <c r="G16" s="118" t="s">
        <v>61</v>
      </c>
      <c r="H16" s="118" t="s">
        <v>62</v>
      </c>
      <c r="I16" s="119">
        <v>18</v>
      </c>
      <c r="J16" s="119">
        <v>18</v>
      </c>
      <c r="K16" s="120">
        <v>0.17</v>
      </c>
      <c r="L16" s="119">
        <f>J16*K16</f>
        <v>3.06</v>
      </c>
    </row>
    <row r="17" spans="1:12" ht="15.6" x14ac:dyDescent="0.25">
      <c r="A17" s="116" t="s">
        <v>15</v>
      </c>
      <c r="B17" s="117" t="s">
        <v>68</v>
      </c>
      <c r="C17" s="118" t="s">
        <v>64</v>
      </c>
      <c r="D17" s="118" t="s">
        <v>59</v>
      </c>
      <c r="E17" s="118" t="s">
        <v>67</v>
      </c>
      <c r="F17" s="118" t="s">
        <v>60</v>
      </c>
      <c r="G17" s="118"/>
      <c r="H17" s="118" t="s">
        <v>62</v>
      </c>
      <c r="I17" s="119">
        <v>12</v>
      </c>
      <c r="J17" s="119">
        <v>576</v>
      </c>
      <c r="K17" s="120">
        <v>1.5</v>
      </c>
      <c r="L17" s="119">
        <f>J17*K17</f>
        <v>864</v>
      </c>
    </row>
    <row r="18" spans="1:12" ht="15.6" x14ac:dyDescent="0.25">
      <c r="A18" s="116" t="s">
        <v>65</v>
      </c>
      <c r="B18" s="117" t="s">
        <v>68</v>
      </c>
      <c r="C18" s="118"/>
      <c r="D18" s="118" t="s">
        <v>59</v>
      </c>
      <c r="E18" s="118" t="s">
        <v>67</v>
      </c>
      <c r="F18" s="118" t="s">
        <v>60</v>
      </c>
      <c r="G18" s="118"/>
      <c r="H18" s="118" t="s">
        <v>62</v>
      </c>
      <c r="I18" s="119">
        <v>0</v>
      </c>
      <c r="J18" s="119">
        <v>0</v>
      </c>
      <c r="K18" s="120">
        <v>0</v>
      </c>
      <c r="L18" s="119">
        <f>_xlfn.CEILING.MATH(J18*K18,1)</f>
        <v>0</v>
      </c>
    </row>
    <row r="19" spans="1:12" ht="15.6" x14ac:dyDescent="0.25">
      <c r="A19" s="100"/>
      <c r="B19" s="101"/>
      <c r="C19" s="103"/>
      <c r="D19" s="103"/>
      <c r="E19" s="103"/>
      <c r="F19" s="103"/>
      <c r="G19" s="103"/>
      <c r="H19" s="103"/>
      <c r="I19" s="104"/>
      <c r="J19" s="104"/>
      <c r="K19" s="105"/>
      <c r="L19" s="106"/>
    </row>
    <row r="20" spans="1:12" ht="75" customHeight="1" x14ac:dyDescent="0.25">
      <c r="A20" s="141" t="s">
        <v>66</v>
      </c>
      <c r="B20" s="142"/>
      <c r="C20" s="142"/>
      <c r="D20" s="142"/>
      <c r="E20" s="142"/>
      <c r="F20" s="142"/>
      <c r="G20" s="142"/>
      <c r="H20" s="142"/>
      <c r="I20" s="142"/>
      <c r="J20" s="142"/>
      <c r="K20" s="142"/>
      <c r="L20" s="142"/>
    </row>
    <row r="21" spans="1:12" ht="30.6" customHeight="1" x14ac:dyDescent="0.25">
      <c r="A21" s="124" t="s">
        <v>19</v>
      </c>
      <c r="B21" s="142"/>
      <c r="C21" s="142"/>
      <c r="D21" s="142"/>
      <c r="E21" s="142"/>
      <c r="F21" s="142"/>
      <c r="G21" s="142"/>
      <c r="H21" s="142"/>
      <c r="I21" s="142"/>
      <c r="J21" s="142"/>
      <c r="K21" s="142"/>
      <c r="L21" s="142"/>
    </row>
    <row r="22" spans="1:12" ht="15.6" customHeight="1" x14ac:dyDescent="0.25">
      <c r="A22" s="107"/>
      <c r="B22" s="107"/>
      <c r="C22" s="107"/>
      <c r="D22" s="107"/>
      <c r="E22" s="107"/>
      <c r="F22" s="107"/>
      <c r="G22" s="107"/>
      <c r="H22" s="107"/>
      <c r="I22" s="107"/>
      <c r="J22" s="107"/>
      <c r="K22" s="107"/>
      <c r="L22" s="107"/>
    </row>
    <row r="23" spans="1:12" x14ac:dyDescent="0.25">
      <c r="A23" s="107"/>
      <c r="B23" s="107"/>
      <c r="C23" s="107"/>
      <c r="D23" s="107"/>
      <c r="E23" s="107"/>
      <c r="F23" s="107"/>
      <c r="G23" s="107"/>
      <c r="H23" s="107"/>
      <c r="I23" s="107"/>
      <c r="J23" s="107"/>
      <c r="K23" s="107"/>
      <c r="L23" s="107"/>
    </row>
    <row r="24" spans="1:12" ht="15.6" x14ac:dyDescent="0.25">
      <c r="A24" s="100"/>
      <c r="B24" s="101"/>
      <c r="C24" s="103"/>
      <c r="D24" s="108"/>
      <c r="E24" s="103"/>
      <c r="F24" s="103"/>
      <c r="G24" s="103"/>
      <c r="H24" s="103"/>
      <c r="I24" s="104"/>
      <c r="J24" s="104"/>
      <c r="K24" s="105"/>
      <c r="L24" s="106"/>
    </row>
    <row r="25" spans="1:12" ht="15.6" x14ac:dyDescent="0.25">
      <c r="A25" s="100"/>
      <c r="B25" s="101"/>
      <c r="C25" s="103"/>
      <c r="D25" s="108"/>
      <c r="E25" s="103"/>
      <c r="F25" s="103"/>
      <c r="G25" s="103"/>
      <c r="H25" s="103"/>
      <c r="I25" s="104"/>
      <c r="J25" s="104"/>
      <c r="K25" s="105"/>
      <c r="L25" s="106"/>
    </row>
    <row r="26" spans="1:12" ht="15.6" x14ac:dyDescent="0.25">
      <c r="A26" s="100"/>
      <c r="B26" s="101"/>
      <c r="C26" s="102"/>
      <c r="D26" s="108"/>
      <c r="E26" s="103"/>
      <c r="F26" s="103"/>
      <c r="G26" s="103"/>
      <c r="H26" s="103"/>
      <c r="I26" s="104"/>
      <c r="J26" s="104"/>
      <c r="K26" s="105"/>
      <c r="L26" s="106"/>
    </row>
  </sheetData>
  <mergeCells count="3">
    <mergeCell ref="A14:L14"/>
    <mergeCell ref="A20:L20"/>
    <mergeCell ref="A21:L21"/>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bf16fb3d-d0d4-4082-b9e1-5e252a4ca607" xsi:nil="true"/>
    <lcf76f155ced4ddcb4097134ff3c332f xmlns="bf16fb3d-d0d4-4082-b9e1-5e252a4ca607">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DA0D774ED8204789FBA44AA44E220C" ma:contentTypeVersion="18" ma:contentTypeDescription="Create a new document." ma:contentTypeScope="" ma:versionID="7134965379e5c552aebb4c76d941db08">
  <xsd:schema xmlns:xsd="http://www.w3.org/2001/XMLSchema" xmlns:xs="http://www.w3.org/2001/XMLSchema" xmlns:p="http://schemas.microsoft.com/office/2006/metadata/properties" xmlns:ns2="bf16fb3d-d0d4-4082-b9e1-5e252a4ca607" xmlns:ns3="87e9aed0-1cfc-4d5c-8ce4-ea64804a7109" xmlns:ns4="73fb875a-8af9-4255-b008-0995492d31cd" targetNamespace="http://schemas.microsoft.com/office/2006/metadata/properties" ma:root="true" ma:fieldsID="f6252d383c504115d5f23f1ccb562620" ns2:_="" ns3:_="" ns4:_="">
    <xsd:import namespace="bf16fb3d-d0d4-4082-b9e1-5e252a4ca607"/>
    <xsd:import namespace="87e9aed0-1cfc-4d5c-8ce4-ea64804a7109"/>
    <xsd:import namespace="73fb875a-8af9-4255-b008-0995492d31cd"/>
    <xsd:element name="properties">
      <xsd:complexType>
        <xsd:sequence>
          <xsd:element name="documentManagement">
            <xsd:complexType>
              <xsd:all>
                <xsd:element ref="ns2:Note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6fb3d-d0d4-4082-b9e1-5e252a4ca607" elementFormDefault="qualified">
    <xsd:import namespace="http://schemas.microsoft.com/office/2006/documentManagement/types"/>
    <xsd:import namespace="http://schemas.microsoft.com/office/infopath/2007/PartnerControls"/>
    <xsd:element name="Notes" ma:index="2" nillable="true" ma:displayName="Notes" ma:format="Dropdown" ma:internalName="Not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e9aed0-1cfc-4d5c-8ce4-ea64804a7109"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8743845-13ac-4f4d-b4a4-17bd8d701275}" ma:internalName="TaxCatchAll" ma:readOnly="false" ma:showField="CatchAllData" ma:web="87e9aed0-1cfc-4d5c-8ce4-ea64804a71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5ACC2D-9B11-4BF6-9E66-01324264C909}">
  <ds:schemaRefs>
    <ds:schemaRef ds:uri="http://schemas.microsoft.com/office/2006/metadata/properties"/>
    <ds:schemaRef ds:uri="http://schemas.microsoft.com/office/infopath/2007/PartnerControls"/>
    <ds:schemaRef ds:uri="bf16fb3d-d0d4-4082-b9e1-5e252a4ca607"/>
    <ds:schemaRef ds:uri="73fb875a-8af9-4255-b008-0995492d31cd"/>
  </ds:schemaRefs>
</ds:datastoreItem>
</file>

<file path=customXml/itemProps2.xml><?xml version="1.0" encoding="utf-8"?>
<ds:datastoreItem xmlns:ds="http://schemas.openxmlformats.org/officeDocument/2006/customXml" ds:itemID="{A40B8317-3738-4960-9D8F-48E4601AC407}">
  <ds:schemaRefs>
    <ds:schemaRef ds:uri="http://schemas.microsoft.com/sharepoint/v3/contenttype/forms"/>
  </ds:schemaRefs>
</ds:datastoreItem>
</file>

<file path=customXml/itemProps3.xml><?xml version="1.0" encoding="utf-8"?>
<ds:datastoreItem xmlns:ds="http://schemas.openxmlformats.org/officeDocument/2006/customXml" ds:itemID="{73F26168-C3CA-4F81-B25F-50A097D5C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6fb3d-d0d4-4082-b9e1-5e252a4ca607"/>
    <ds:schemaRef ds:uri="87e9aed0-1cfc-4d5c-8ce4-ea64804a7109"/>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AMR Poultry APHIS 71</vt:lpstr>
      <vt:lpstr>AMR Poultry APHIS 71 NEW</vt:lpstr>
      <vt:lpstr>'AMR Poultry APHIS 71'!Print_Area</vt:lpstr>
    </vt:vector>
  </TitlesOfParts>
  <Manager/>
  <Company>USDA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cquatrano</dc:creator>
  <cp:keywords/>
  <dc:description/>
  <cp:lastModifiedBy>Moxey, Joseph - MRP-APHIS</cp:lastModifiedBy>
  <cp:revision/>
  <dcterms:created xsi:type="dcterms:W3CDTF">2002-09-24T19:35:59Z</dcterms:created>
  <dcterms:modified xsi:type="dcterms:W3CDTF">2024-12-02T15:09:25Z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0x01010063DA0D774ED8204789FBA44AA44E220C</vt:lpwstr>
  </property>
  <property fmtid="{D5CDD505-2E9C-101B-9397-08002B2CF9AE}" pid="3" name="MediaServiceImageTags">
    <vt:lpwstr/>
  </property>
</Properties>
</file>