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66925"/>
  <mc:AlternateContent xmlns:mc="http://schemas.openxmlformats.org/markup-compatibility/2006">
    <mc:Choice Requires="x15">
      <x15ac:absPath xmlns:x15ac="http://schemas.microsoft.com/office/spreadsheetml/2010/11/ac" url="\\AAPMDRD3FPMR\Info\Maryland\Riverdale\ITD\IMC\5.7 050 PRA\ICR ACTIVE\ICs - VS CEAH\XXXX NAHMS Data Security\IMB\"/>
    </mc:Choice>
  </mc:AlternateContent>
  <xr:revisionPtr revIDLastSave="0" documentId="13_ncr:1_{7ED9EF9B-171C-429E-89D6-C04D64AC1586}" xr6:coauthVersionLast="47" xr6:coauthVersionMax="47" xr10:uidLastSave="{00000000-0000-0000-0000-000000000000}"/>
  <bookViews>
    <workbookView xWindow="31200" yWindow="375" windowWidth="22080" windowHeight="15810" tabRatio="996" xr2:uid="{F38D79EA-36B0-400D-84E7-32D0B3AB86E3}"/>
  </bookViews>
  <sheets>
    <sheet name="APHIS 79" sheetId="3" r:id="rId1"/>
    <sheet name="ESRI_MAPINFO_SHEET" sheetId="9" state="veryHidden" r:id="rId2"/>
  </sheets>
  <definedNames>
    <definedName name="_xlnm.Print_Area" localSheetId="0">'APHIS 79'!$A$1:$G$6</definedName>
    <definedName name="_xlnm.Print_Titles" localSheetId="0">'APHIS 79'!$6:$6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8" i="3" l="1"/>
  <c r="C9" i="3"/>
  <c r="C24" i="3" l="1"/>
  <c r="D9" i="3"/>
  <c r="C25" i="3" l="1"/>
  <c r="D25" i="3" s="1"/>
  <c r="G25" i="3" s="1"/>
  <c r="D24" i="3"/>
  <c r="G24" i="3" s="1"/>
  <c r="C41" i="3"/>
  <c r="D41" i="3" s="1"/>
  <c r="G41" i="3" s="1"/>
  <c r="C40" i="3"/>
  <c r="D40" i="3" s="1"/>
  <c r="G40" i="3" s="1"/>
  <c r="G9" i="3"/>
  <c r="C10" i="3"/>
  <c r="D10" i="3" s="1"/>
  <c r="G10" i="3" s="1"/>
  <c r="C13" i="3"/>
  <c r="D13" i="3" s="1"/>
  <c r="G13" i="3" s="1"/>
  <c r="C12" i="3"/>
  <c r="D12" i="3" s="1"/>
  <c r="G12" i="3" s="1"/>
  <c r="C31" i="3"/>
  <c r="D31" i="3" s="1"/>
  <c r="G31" i="3" s="1"/>
  <c r="C34" i="3"/>
  <c r="D34" i="3" s="1"/>
  <c r="G34" i="3" s="1"/>
  <c r="C37" i="3"/>
  <c r="D37" i="3" s="1"/>
  <c r="G37" i="3" s="1"/>
  <c r="C15" i="3"/>
  <c r="D15" i="3" s="1"/>
  <c r="G15" i="3" s="1"/>
  <c r="C21" i="3"/>
  <c r="D21" i="3" s="1"/>
  <c r="G21" i="3" s="1"/>
  <c r="C18" i="3"/>
  <c r="D18" i="3" s="1"/>
  <c r="G18" i="3" s="1"/>
  <c r="C19" i="3"/>
  <c r="D19" i="3" s="1"/>
  <c r="G19" i="3" s="1"/>
  <c r="C22" i="3"/>
  <c r="D22" i="3" s="1"/>
  <c r="G22" i="3" s="1"/>
  <c r="C16" i="3"/>
  <c r="D16" i="3" s="1"/>
  <c r="G16" i="3" s="1"/>
  <c r="C38" i="3"/>
  <c r="D38" i="3" s="1"/>
  <c r="G38" i="3" s="1"/>
  <c r="C35" i="3"/>
  <c r="D35" i="3" s="1"/>
  <c r="G35" i="3" s="1"/>
  <c r="C32" i="3"/>
  <c r="D32" i="3" s="1"/>
  <c r="G32" i="3" s="1"/>
  <c r="C29" i="3"/>
  <c r="D29" i="3" s="1"/>
  <c r="G29" i="3" s="1"/>
  <c r="D28" i="3"/>
  <c r="G28" i="3" s="1"/>
  <c r="G5"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Moxey, Joseph  - APHIS</author>
  </authors>
  <commentList>
    <comment ref="C4" authorId="0" shapeId="0" xr:uid="{9B2E0C29-171F-4211-8BB0-82C500B0C389}">
      <text>
        <r>
          <rPr>
            <sz val="9"/>
            <color indexed="81"/>
            <rFont val="Tahoma"/>
            <family val="2"/>
          </rPr>
          <t xml:space="preserve">04/2023
Benefits account for 38% of employee costs
and wages account for the remaining 62%.
W = .619 x TC
TC = 1.616 x W
FB = .381 x TC
TC = 2.624 x FB
2.624 x FB = TC = 1.616 x W
FB = (1.616 / 2.624) x W
FB = .616 x W
Fringe Benefits = Wages x .616
</t>
        </r>
      </text>
    </comment>
  </commentList>
</comments>
</file>

<file path=xl/sharedStrings.xml><?xml version="1.0" encoding="utf-8"?>
<sst xmlns="http://schemas.openxmlformats.org/spreadsheetml/2006/main" count="77" uniqueCount="36">
  <si>
    <t>OMB CONTROL NO.</t>
  </si>
  <si>
    <t>0579-XXXX</t>
  </si>
  <si>
    <t>DATE PREPARED</t>
  </si>
  <si>
    <t>TITLE OF INFORMATION COLLECTION REQUEST (ICR)</t>
  </si>
  <si>
    <t>Additional line for ICR Title if title is too long</t>
  </si>
  <si>
    <t>OPM PAY TABLE
(A)</t>
  </si>
  <si>
    <t>FRINGE BENEFITS FACTOR
(B)</t>
  </si>
  <si>
    <t>OVERHEAD COST FACTOR
(C)</t>
  </si>
  <si>
    <t>TOTAL
FEDERAL GOVERNMENT COSTS</t>
  </si>
  <si>
    <t>Activity descriptions and calculations are below.</t>
  </si>
  <si>
    <t>ACTIVITY DESCRIPTION (incl form number)</t>
  </si>
  <si>
    <t>TOTAL ANNUAL RESPONSES
(D)</t>
  </si>
  <si>
    <t>AVG TIME PER RESPONSES
(E)</t>
  </si>
  <si>
    <t>TOTAL HOURS PER YEAR
(F)</t>
  </si>
  <si>
    <t>GRADE
(G)</t>
  </si>
  <si>
    <t>WAGE
(Step 5)
(H)</t>
  </si>
  <si>
    <t>TOTAL COSTS
(1+B+C) x F x H</t>
  </si>
  <si>
    <t>Collection</t>
  </si>
  <si>
    <t>12</t>
  </si>
  <si>
    <t>Data Entry/Clerical</t>
  </si>
  <si>
    <t>USDA NASS Data Lab Handbook</t>
  </si>
  <si>
    <t>ADM-044, User Attestation Form</t>
  </si>
  <si>
    <t>ADM-043, Certification and Restrictions on Use of Unpublished Data</t>
  </si>
  <si>
    <t>NAHMS Agent Agreement</t>
  </si>
  <si>
    <t>NAHMS Data Lab Training</t>
  </si>
  <si>
    <t>National Animal Health Monitoring System, Data Security Requirements for Accessing Confidential Data</t>
  </si>
  <si>
    <t>NASS Data Access Security Briefing</t>
  </si>
  <si>
    <t>NAHMS Data Access Security Briefing</t>
  </si>
  <si>
    <t>NAHMS CIPSEA Quiz</t>
  </si>
  <si>
    <t>NASS ADM-045, Site Inspection Checklist</t>
  </si>
  <si>
    <t>NAHMS Site Inspection Checklist</t>
  </si>
  <si>
    <t>USDA Information Security Awareness Training</t>
  </si>
  <si>
    <t>NAHMS Activities</t>
  </si>
  <si>
    <t>NASS Activities*</t>
  </si>
  <si>
    <t>*The training requirements and security agreements listed above are for researchers requesting access to APHIS-NAHMS owned data or NASS and APHIS-NAHMS co-owned data. The burden and cost estimates in this ICR account for both. NAHMS and NASS have agreed to report the burden and cost estimates for the NASS Activities above in this ICR, and the NASS activities will be merged into the NASS ICR (0535-0274) upon its next renewal.</t>
  </si>
  <si>
    <t>2025-RUS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</si>
</sst>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0.000"/>
    <numFmt numFmtId="165" formatCode="&quot;$&quot;#,##0"/>
    <numFmt numFmtId="166" formatCode="#,##0.0_);\(#,##0.0\)"/>
  </numFmts>
  <fonts count="17" x14ac:knownFonts="1">
    <font>
      <sz val="11"/>
      <color theme="1"/>
      <name val="Calibri"/>
      <family val="2"/>
      <scheme val="minor"/>
    </font>
    <font>
      <sz val="11"/>
      <color theme="1"/>
      <name val="Calibri"/>
      <family val="2"/>
      <scheme val="minor"/>
    </font>
    <font>
      <sz val="10"/>
      <name val="Arial"/>
      <family val="2"/>
    </font>
    <font>
      <u/>
      <sz val="10"/>
      <color theme="10"/>
      <name val="Arial"/>
      <family val="2"/>
    </font>
    <font>
      <sz val="6"/>
      <name val="Times New Roman"/>
      <family val="1"/>
    </font>
    <font>
      <sz val="9"/>
      <color indexed="81"/>
      <name val="Tahoma"/>
      <family val="2"/>
    </font>
    <font>
      <b/>
      <sz val="11"/>
      <name val="Calibri"/>
      <family val="2"/>
      <scheme val="minor"/>
    </font>
    <font>
      <b/>
      <sz val="10"/>
      <name val="Calibri"/>
      <family val="2"/>
      <scheme val="minor"/>
    </font>
    <font>
      <sz val="10"/>
      <name val="Arial"/>
      <family val="2"/>
    </font>
    <font>
      <sz val="12"/>
      <color theme="1"/>
      <name val="Calibri"/>
      <family val="2"/>
      <scheme val="minor"/>
    </font>
    <font>
      <b/>
      <sz val="12"/>
      <color theme="1"/>
      <name val="Calibri"/>
      <family val="2"/>
      <scheme val="minor"/>
    </font>
    <font>
      <sz val="12"/>
      <name val="Calibri"/>
      <family val="2"/>
      <scheme val="minor"/>
    </font>
    <font>
      <b/>
      <sz val="12"/>
      <name val="Calibri"/>
      <family val="2"/>
      <scheme val="minor"/>
    </font>
    <font>
      <i/>
      <sz val="10"/>
      <color theme="1"/>
      <name val="Calibri"/>
      <family val="2"/>
      <scheme val="minor"/>
    </font>
    <font>
      <b/>
      <sz val="12"/>
      <color rgb="FFC00000"/>
      <name val="Calibri"/>
      <family val="2"/>
      <scheme val="minor"/>
    </font>
    <font>
      <sz val="12"/>
      <name val="Arial"/>
      <family val="2"/>
    </font>
    <font>
      <sz val="12"/>
      <name val="Times New Roman"/>
      <family val="1"/>
    </font>
  </fonts>
  <fills count="4">
    <fill>
      <patternFill patternType="none"/>
    </fill>
    <fill>
      <patternFill patternType="gray125"/>
    </fill>
    <fill>
      <patternFill patternType="solid">
        <fgColor theme="0" tint="-0.14999847407452621"/>
        <bgColor indexed="64"/>
      </patternFill>
    </fill>
    <fill>
      <patternFill patternType="solid">
        <fgColor theme="0" tint="-0.34998626667073579"/>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8">
    <xf numFmtId="0" fontId="0" fillId="0" borderId="0"/>
    <xf numFmtId="0" fontId="2" fillId="0" borderId="0"/>
    <xf numFmtId="0" fontId="3" fillId="0" borderId="0" applyNumberFormat="0" applyFill="0" applyBorder="0" applyAlignment="0" applyProtection="0"/>
    <xf numFmtId="43" fontId="2" fillId="0" borderId="0" applyFont="0" applyFill="0" applyBorder="0" applyAlignment="0" applyProtection="0"/>
    <xf numFmtId="44" fontId="1" fillId="0" borderId="0" applyFont="0" applyFill="0" applyBorder="0" applyAlignment="0" applyProtection="0"/>
    <xf numFmtId="0" fontId="8" fillId="0" borderId="0"/>
    <xf numFmtId="44" fontId="2" fillId="0" borderId="0" applyFont="0" applyFill="0" applyBorder="0" applyAlignment="0" applyProtection="0"/>
    <xf numFmtId="0" fontId="2" fillId="0" borderId="0"/>
  </cellStyleXfs>
  <cellXfs count="60">
    <xf numFmtId="0" fontId="0" fillId="0" borderId="0" xfId="0"/>
    <xf numFmtId="0" fontId="2" fillId="0" borderId="0" xfId="1" applyAlignment="1">
      <alignment horizontal="left" vertical="top"/>
    </xf>
    <xf numFmtId="0" fontId="4" fillId="0" borderId="0" xfId="1" applyFont="1" applyAlignment="1">
      <alignment horizontal="left" vertical="top"/>
    </xf>
    <xf numFmtId="164" fontId="4" fillId="0" borderId="0" xfId="1" applyNumberFormat="1" applyFont="1" applyAlignment="1">
      <alignment horizontal="left" vertical="top"/>
    </xf>
    <xf numFmtId="2" fontId="4" fillId="0" borderId="0" xfId="1" applyNumberFormat="1" applyFont="1" applyAlignment="1">
      <alignment horizontal="left" vertical="top"/>
    </xf>
    <xf numFmtId="0" fontId="6" fillId="0" borderId="13" xfId="1" applyFont="1" applyBorder="1" applyAlignment="1">
      <alignment horizontal="center" wrapText="1"/>
    </xf>
    <xf numFmtId="164" fontId="6" fillId="0" borderId="13" xfId="2" applyNumberFormat="1" applyFont="1" applyBorder="1" applyAlignment="1">
      <alignment horizontal="center" wrapText="1"/>
    </xf>
    <xf numFmtId="1" fontId="6" fillId="0" borderId="14" xfId="1" applyNumberFormat="1" applyFont="1" applyBorder="1" applyAlignment="1">
      <alignment wrapText="1"/>
    </xf>
    <xf numFmtId="0" fontId="6" fillId="0" borderId="16" xfId="1" applyFont="1" applyBorder="1" applyAlignment="1">
      <alignment wrapText="1"/>
    </xf>
    <xf numFmtId="0" fontId="7" fillId="0" borderId="11" xfId="1" applyFont="1" applyBorder="1" applyAlignment="1">
      <alignment horizontal="center" wrapText="1"/>
    </xf>
    <xf numFmtId="164" fontId="7" fillId="0" borderId="11" xfId="1" applyNumberFormat="1" applyFont="1" applyBorder="1" applyAlignment="1">
      <alignment horizontal="center" wrapText="1"/>
    </xf>
    <xf numFmtId="2" fontId="7" fillId="0" borderId="11" xfId="1" applyNumberFormat="1" applyFont="1" applyBorder="1" applyAlignment="1">
      <alignment horizontal="center" wrapText="1"/>
    </xf>
    <xf numFmtId="165" fontId="7" fillId="2" borderId="14" xfId="3" applyNumberFormat="1" applyFont="1" applyFill="1" applyBorder="1" applyAlignment="1">
      <alignment wrapText="1"/>
    </xf>
    <xf numFmtId="1" fontId="6" fillId="0" borderId="15" xfId="1" applyNumberFormat="1" applyFont="1" applyBorder="1" applyAlignment="1">
      <alignment horizontal="center" vertical="center" wrapText="1"/>
    </xf>
    <xf numFmtId="0" fontId="14" fillId="0" borderId="0" xfId="0" applyFont="1" applyAlignment="1">
      <alignment vertical="center"/>
    </xf>
    <xf numFmtId="0" fontId="10" fillId="0" borderId="8" xfId="0" applyFont="1" applyBorder="1" applyAlignment="1">
      <alignment horizontal="right" vertical="center"/>
    </xf>
    <xf numFmtId="0" fontId="10" fillId="0" borderId="2" xfId="0" applyFont="1" applyBorder="1" applyAlignment="1">
      <alignment horizontal="left"/>
    </xf>
    <xf numFmtId="0" fontId="4" fillId="0" borderId="0" xfId="1" applyFont="1" applyAlignment="1">
      <alignment horizontal="left" vertical="top" wrapText="1"/>
    </xf>
    <xf numFmtId="0" fontId="13" fillId="0" borderId="5" xfId="0" applyFont="1" applyBorder="1" applyAlignment="1">
      <alignment horizontal="left" wrapText="1"/>
    </xf>
    <xf numFmtId="0" fontId="6" fillId="2" borderId="13" xfId="1" applyFont="1" applyFill="1" applyBorder="1" applyAlignment="1">
      <alignment horizontal="center" vertical="center" wrapText="1"/>
    </xf>
    <xf numFmtId="164" fontId="6" fillId="2" borderId="13" xfId="1" applyNumberFormat="1" applyFont="1" applyFill="1" applyBorder="1" applyAlignment="1">
      <alignment horizontal="center" vertical="center" wrapText="1"/>
    </xf>
    <xf numFmtId="0" fontId="6" fillId="2" borderId="8" xfId="1" applyFont="1" applyFill="1" applyBorder="1" applyAlignment="1">
      <alignment vertical="center"/>
    </xf>
    <xf numFmtId="0" fontId="10" fillId="0" borderId="9" xfId="0" applyFont="1" applyBorder="1" applyAlignment="1">
      <alignment horizontal="right" vertical="center"/>
    </xf>
    <xf numFmtId="164" fontId="4" fillId="0" borderId="9" xfId="1" applyNumberFormat="1" applyFont="1" applyBorder="1" applyAlignment="1">
      <alignment horizontal="left" vertical="top"/>
    </xf>
    <xf numFmtId="0" fontId="4" fillId="0" borderId="9" xfId="1" applyFont="1" applyBorder="1" applyAlignment="1">
      <alignment horizontal="left" vertical="top"/>
    </xf>
    <xf numFmtId="0" fontId="11" fillId="0" borderId="9" xfId="1" quotePrefix="1" applyFont="1" applyBorder="1" applyAlignment="1">
      <alignment horizontal="center" vertical="center"/>
    </xf>
    <xf numFmtId="0" fontId="7" fillId="0" borderId="12" xfId="1" applyFont="1" applyBorder="1" applyAlignment="1">
      <alignment horizontal="center" wrapText="1"/>
    </xf>
    <xf numFmtId="0" fontId="11" fillId="0" borderId="8" xfId="1" applyFont="1" applyBorder="1" applyAlignment="1">
      <alignment vertical="top" wrapText="1"/>
    </xf>
    <xf numFmtId="0" fontId="11" fillId="0" borderId="1" xfId="1" applyFont="1" applyBorder="1" applyAlignment="1">
      <alignment horizontal="left" vertical="center" wrapText="1"/>
    </xf>
    <xf numFmtId="37" fontId="11" fillId="0" borderId="1" xfId="3" applyNumberFormat="1" applyFont="1" applyFill="1" applyBorder="1" applyAlignment="1">
      <alignment horizontal="center" vertical="center"/>
    </xf>
    <xf numFmtId="164" fontId="11" fillId="0" borderId="1" xfId="1" applyNumberFormat="1" applyFont="1" applyBorder="1" applyAlignment="1">
      <alignment horizontal="center" vertical="center"/>
    </xf>
    <xf numFmtId="0" fontId="15" fillId="0" borderId="0" xfId="1" applyFont="1" applyAlignment="1">
      <alignment horizontal="left" vertical="center"/>
    </xf>
    <xf numFmtId="0" fontId="11" fillId="2" borderId="1" xfId="1" applyFont="1" applyFill="1" applyBorder="1" applyAlignment="1">
      <alignment horizontal="left" vertical="center" wrapText="1"/>
    </xf>
    <xf numFmtId="37" fontId="11" fillId="2" borderId="1" xfId="3" applyNumberFormat="1" applyFont="1" applyFill="1" applyBorder="1" applyAlignment="1">
      <alignment horizontal="center" vertical="center"/>
    </xf>
    <xf numFmtId="164" fontId="11" fillId="2" borderId="1" xfId="1" applyNumberFormat="1" applyFont="1" applyFill="1" applyBorder="1" applyAlignment="1">
      <alignment horizontal="center" vertical="center"/>
    </xf>
    <xf numFmtId="44" fontId="11" fillId="0" borderId="1" xfId="3" applyNumberFormat="1" applyFont="1" applyFill="1" applyBorder="1" applyAlignment="1">
      <alignment horizontal="center" vertical="center"/>
    </xf>
    <xf numFmtId="44" fontId="11" fillId="0" borderId="1" xfId="3" applyNumberFormat="1" applyFont="1" applyFill="1" applyBorder="1" applyAlignment="1">
      <alignment horizontal="right" vertical="center" wrapText="1"/>
    </xf>
    <xf numFmtId="44" fontId="11" fillId="2" borderId="1" xfId="3" applyNumberFormat="1" applyFont="1" applyFill="1" applyBorder="1" applyAlignment="1">
      <alignment horizontal="center" vertical="center"/>
    </xf>
    <xf numFmtId="44" fontId="11" fillId="2" borderId="1" xfId="3" applyNumberFormat="1" applyFont="1" applyFill="1" applyBorder="1" applyAlignment="1">
      <alignment horizontal="right" vertical="center" wrapText="1"/>
    </xf>
    <xf numFmtId="14" fontId="9" fillId="0" borderId="10" xfId="0" applyNumberFormat="1" applyFont="1" applyBorder="1" applyAlignment="1">
      <alignment horizontal="center" vertical="center"/>
    </xf>
    <xf numFmtId="1" fontId="4" fillId="0" borderId="9" xfId="1" applyNumberFormat="1" applyFont="1" applyBorder="1" applyAlignment="1">
      <alignment horizontal="center" vertical="top"/>
    </xf>
    <xf numFmtId="0" fontId="2" fillId="0" borderId="9" xfId="1" applyBorder="1" applyAlignment="1">
      <alignment horizontal="left"/>
    </xf>
    <xf numFmtId="1" fontId="7" fillId="0" borderId="11" xfId="1" applyNumberFormat="1" applyFont="1" applyBorder="1" applyAlignment="1">
      <alignment horizontal="center" wrapText="1"/>
    </xf>
    <xf numFmtId="49" fontId="11" fillId="0" borderId="1" xfId="1" applyNumberFormat="1" applyFont="1" applyBorder="1" applyAlignment="1">
      <alignment horizontal="center" vertical="center"/>
    </xf>
    <xf numFmtId="1" fontId="4" fillId="0" borderId="0" xfId="1" applyNumberFormat="1" applyFont="1" applyAlignment="1">
      <alignment horizontal="center" vertical="top"/>
    </xf>
    <xf numFmtId="0" fontId="2" fillId="2" borderId="9" xfId="1" applyFill="1" applyBorder="1" applyAlignment="1">
      <alignment horizontal="left"/>
    </xf>
    <xf numFmtId="49" fontId="11" fillId="2" borderId="1" xfId="1" applyNumberFormat="1" applyFont="1" applyFill="1" applyBorder="1" applyAlignment="1">
      <alignment horizontal="center" vertical="center"/>
    </xf>
    <xf numFmtId="44" fontId="12" fillId="0" borderId="15" xfId="4" applyFont="1" applyFill="1" applyBorder="1" applyAlignment="1">
      <alignment horizontal="center" wrapText="1"/>
    </xf>
    <xf numFmtId="166" fontId="11" fillId="0" borderId="1" xfId="3" applyNumberFormat="1" applyFont="1" applyBorder="1" applyAlignment="1">
      <alignment horizontal="center" vertical="center"/>
    </xf>
    <xf numFmtId="166" fontId="11" fillId="2" borderId="1" xfId="3" applyNumberFormat="1" applyFont="1" applyFill="1" applyBorder="1" applyAlignment="1">
      <alignment horizontal="center" vertical="center"/>
    </xf>
    <xf numFmtId="0" fontId="16" fillId="0" borderId="0" xfId="0" applyFont="1" applyAlignment="1">
      <alignment vertical="top" wrapText="1"/>
    </xf>
    <xf numFmtId="0" fontId="6" fillId="3" borderId="17" xfId="1" applyFont="1" applyFill="1" applyBorder="1" applyAlignment="1">
      <alignment horizontal="center" vertical="center" wrapText="1"/>
    </xf>
    <xf numFmtId="0" fontId="12" fillId="3" borderId="18" xfId="1" applyFont="1" applyFill="1" applyBorder="1" applyAlignment="1">
      <alignment horizontal="center" vertical="center" wrapText="1"/>
    </xf>
    <xf numFmtId="0" fontId="11" fillId="3" borderId="19" xfId="1" applyFont="1" applyFill="1" applyBorder="1" applyAlignment="1">
      <alignment horizontal="center" vertical="center" wrapText="1"/>
    </xf>
    <xf numFmtId="0" fontId="11" fillId="3" borderId="20" xfId="1" applyFont="1" applyFill="1" applyBorder="1" applyAlignment="1">
      <alignment horizontal="center" vertical="center" wrapText="1"/>
    </xf>
    <xf numFmtId="0" fontId="11" fillId="0" borderId="0" xfId="0" applyFont="1" applyAlignment="1">
      <alignment horizontal="left" vertical="top" wrapText="1"/>
    </xf>
    <xf numFmtId="0" fontId="9" fillId="0" borderId="3" xfId="0" applyFont="1" applyBorder="1" applyAlignment="1">
      <alignment horizontal="left" vertical="top" wrapText="1"/>
    </xf>
    <xf numFmtId="0" fontId="9" fillId="0" borderId="4" xfId="0" applyFont="1" applyBorder="1" applyAlignment="1">
      <alignment horizontal="left" vertical="top" wrapText="1"/>
    </xf>
    <xf numFmtId="0" fontId="9" fillId="0" borderId="6" xfId="0" applyFont="1" applyBorder="1" applyAlignment="1">
      <alignment horizontal="left" vertical="top" wrapText="1"/>
    </xf>
    <xf numFmtId="0" fontId="9" fillId="0" borderId="7" xfId="0" applyFont="1" applyBorder="1" applyAlignment="1">
      <alignment horizontal="left" vertical="top" wrapText="1"/>
    </xf>
  </cellXfs>
  <cellStyles count="8">
    <cellStyle name="Comma 2" xfId="3" xr:uid="{99993171-F6D7-494B-9306-21B02AFE41FC}"/>
    <cellStyle name="Currency" xfId="4" builtinId="4"/>
    <cellStyle name="Currency 2" xfId="6" xr:uid="{BB513834-C309-41E7-8F3F-A13576E8A5FF}"/>
    <cellStyle name="Hyperlink 2" xfId="2" xr:uid="{3EE41270-76B1-493C-8427-D7F0595ABC30}"/>
    <cellStyle name="Normal" xfId="0" builtinId="0"/>
    <cellStyle name="Normal 2" xfId="1" xr:uid="{35498A1F-8BA8-4B22-9BA7-AC9E3F323D7E}"/>
    <cellStyle name="Normal 3" xfId="5" xr:uid="{D5DC3217-41F5-4A5A-A942-850929C526D4}"/>
    <cellStyle name="Normal 3 2" xfId="7" xr:uid="{128E6377-B323-4C51-83DF-EFD7970110CD}"/>
  </cellStyles>
  <dxfs count="0"/>
  <tableStyles count="0" defaultTableStyle="TableStyleMedium2" defaultPivotStyle="PivotStyleLight16"/>
  <colors>
    <mruColors>
      <color rgb="FFFF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10</xdr:col>
      <xdr:colOff>294147</xdr:colOff>
      <xdr:row>8</xdr:row>
      <xdr:rowOff>126965</xdr:rowOff>
    </xdr:to>
    <xdr:sp macro="" textlink="">
      <xdr:nvSpPr>
        <xdr:cNvPr id="2" name="EsriDoNotEdit">
          <a:extLst>
            <a:ext uri="{FF2B5EF4-FFF2-40B4-BE49-F238E27FC236}">
              <a16:creationId xmlns:a16="http://schemas.microsoft.com/office/drawing/2014/main" id="{2E64B42F-5787-479F-BFC1-2FB924815F52}"/>
            </a:ext>
          </a:extLst>
        </xdr:cNvPr>
        <xdr:cNvSpPr/>
      </xdr:nvSpPr>
      <xdr:spPr>
        <a:xfrm>
          <a:off x="0" y="0"/>
          <a:ext cx="6390147" cy="1650965"/>
        </a:xfrm>
        <a:prstGeom prst="rect">
          <a:avLst/>
        </a:prstGeom>
        <a:noFill/>
      </xdr:spPr>
      <xdr:txBody>
        <a:bodyPr wrap="none" lIns="91440" tIns="45720" rIns="91440" bIns="45720">
          <a:spAutoFit/>
        </a:bodyPr>
        <a:lstStyle/>
        <a:p>
          <a:pPr algn="ctr"/>
          <a:r>
            <a:rPr lang="en-U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DO NOT EDIT </a:t>
          </a:r>
        </a:p>
        <a:p>
          <a:pPr algn="ctr"/>
          <a:r>
            <a:rPr lang="en-U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 For Esri use only</a:t>
          </a:r>
        </a:p>
      </xdr:txBody>
    </xdr: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www.bls.gov/news.release/pdf/ecec.pdf" TargetMode="Externa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B32DDC-85C3-4333-BC08-8D9E3797C794}">
  <dimension ref="A1:L117"/>
  <sheetViews>
    <sheetView tabSelected="1" zoomScale="80" zoomScaleNormal="80" zoomScaleSheetLayoutView="100" workbookViewId="0">
      <selection activeCell="I4" sqref="I4"/>
    </sheetView>
  </sheetViews>
  <sheetFormatPr defaultColWidth="9.109375" defaultRowHeight="7.8" x14ac:dyDescent="0.3"/>
  <cols>
    <col min="1" max="1" width="65.33203125" style="2" customWidth="1"/>
    <col min="2" max="2" width="13.6640625" style="2" customWidth="1"/>
    <col min="3" max="3" width="14.5546875" style="3" customWidth="1"/>
    <col min="4" max="4" width="13" style="2" customWidth="1"/>
    <col min="5" max="5" width="12" style="44" customWidth="1"/>
    <col min="6" max="6" width="11.33203125" style="4" customWidth="1"/>
    <col min="7" max="7" width="13.6640625" style="2" bestFit="1" customWidth="1"/>
    <col min="8" max="16384" width="9.109375" style="2"/>
  </cols>
  <sheetData>
    <row r="1" spans="1:9" ht="16.2" thickBot="1" x14ac:dyDescent="0.35">
      <c r="A1" s="15" t="s">
        <v>0</v>
      </c>
      <c r="B1" s="25" t="s">
        <v>1</v>
      </c>
      <c r="C1" s="23"/>
      <c r="D1" s="24"/>
      <c r="E1" s="40"/>
      <c r="F1" s="22" t="s">
        <v>2</v>
      </c>
      <c r="G1" s="39">
        <v>45663</v>
      </c>
    </row>
    <row r="2" spans="1:9" ht="33.6" customHeight="1" x14ac:dyDescent="0.3">
      <c r="A2" s="16" t="s">
        <v>3</v>
      </c>
      <c r="B2" s="56" t="s">
        <v>25</v>
      </c>
      <c r="C2" s="56"/>
      <c r="D2" s="56"/>
      <c r="E2" s="56"/>
      <c r="F2" s="56"/>
      <c r="G2" s="57"/>
      <c r="I2" s="14"/>
    </row>
    <row r="3" spans="1:9" ht="15" customHeight="1" thickBot="1" x14ac:dyDescent="0.35">
      <c r="A3" s="18" t="s">
        <v>4</v>
      </c>
      <c r="B3" s="58"/>
      <c r="C3" s="58"/>
      <c r="D3" s="58"/>
      <c r="E3" s="58"/>
      <c r="F3" s="58"/>
      <c r="G3" s="59"/>
    </row>
    <row r="4" spans="1:9" s="1" customFormat="1" ht="72.599999999999994" thickBot="1" x14ac:dyDescent="0.35">
      <c r="A4" s="27"/>
      <c r="B4" s="5" t="s">
        <v>5</v>
      </c>
      <c r="C4" s="6" t="s">
        <v>6</v>
      </c>
      <c r="D4" s="5" t="s">
        <v>7</v>
      </c>
      <c r="E4" s="41"/>
      <c r="F4" s="7"/>
      <c r="G4" s="13" t="s">
        <v>8</v>
      </c>
    </row>
    <row r="5" spans="1:9" s="1" customFormat="1" ht="16.2" thickBot="1" x14ac:dyDescent="0.35">
      <c r="A5" s="21" t="s">
        <v>9</v>
      </c>
      <c r="B5" s="19" t="s">
        <v>35</v>
      </c>
      <c r="C5" s="20">
        <v>0.61599999999999999</v>
      </c>
      <c r="D5" s="19">
        <v>0.13900000000000001</v>
      </c>
      <c r="E5" s="45"/>
      <c r="F5" s="12"/>
      <c r="G5" s="47">
        <f>SUM(G8:G41)</f>
        <v>1323.3343499999999</v>
      </c>
      <c r="I5" s="14"/>
    </row>
    <row r="6" spans="1:9" s="1" customFormat="1" ht="55.8" thickBot="1" x14ac:dyDescent="0.35">
      <c r="A6" s="8" t="s">
        <v>10</v>
      </c>
      <c r="B6" s="9" t="s">
        <v>11</v>
      </c>
      <c r="C6" s="10" t="s">
        <v>12</v>
      </c>
      <c r="D6" s="9" t="s">
        <v>13</v>
      </c>
      <c r="E6" s="42" t="s">
        <v>14</v>
      </c>
      <c r="F6" s="11" t="s">
        <v>15</v>
      </c>
      <c r="G6" s="26" t="s">
        <v>16</v>
      </c>
    </row>
    <row r="7" spans="1:9" s="1" customFormat="1" ht="37.5" customHeight="1" x14ac:dyDescent="0.3">
      <c r="A7" s="51" t="s">
        <v>32</v>
      </c>
      <c r="B7" s="51"/>
      <c r="C7" s="51"/>
      <c r="D7" s="51"/>
      <c r="E7" s="51"/>
      <c r="F7" s="51"/>
      <c r="G7" s="51"/>
    </row>
    <row r="8" spans="1:9" s="31" customFormat="1" ht="25.2" customHeight="1" x14ac:dyDescent="0.3">
      <c r="A8" s="32" t="s">
        <v>27</v>
      </c>
      <c r="B8" s="33"/>
      <c r="C8" s="34"/>
      <c r="D8" s="49"/>
      <c r="E8" s="46"/>
      <c r="F8" s="37"/>
      <c r="G8" s="38"/>
    </row>
    <row r="9" spans="1:9" s="31" customFormat="1" ht="25.2" customHeight="1" x14ac:dyDescent="0.3">
      <c r="A9" s="28" t="s">
        <v>17</v>
      </c>
      <c r="B9" s="29">
        <v>5</v>
      </c>
      <c r="C9" s="30">
        <f>30/60</f>
        <v>0.5</v>
      </c>
      <c r="D9" s="48">
        <f>B9*C9</f>
        <v>2.5</v>
      </c>
      <c r="E9" s="43" t="s">
        <v>18</v>
      </c>
      <c r="F9" s="35">
        <v>48.13</v>
      </c>
      <c r="G9" s="36">
        <f t="shared" ref="G9:G10" si="0">(1+$C$5+$D$5)*D9*F9</f>
        <v>211.17037500000001</v>
      </c>
    </row>
    <row r="10" spans="1:9" s="31" customFormat="1" ht="25.2" customHeight="1" x14ac:dyDescent="0.3">
      <c r="A10" s="28" t="s">
        <v>19</v>
      </c>
      <c r="B10" s="29">
        <v>5</v>
      </c>
      <c r="C10" s="30">
        <f>5/60</f>
        <v>8.3333333333333329E-2</v>
      </c>
      <c r="D10" s="48">
        <f t="shared" ref="D10" si="1">B10*C10</f>
        <v>0.41666666666666663</v>
      </c>
      <c r="E10" s="43" t="s">
        <v>18</v>
      </c>
      <c r="F10" s="35">
        <v>48.13</v>
      </c>
      <c r="G10" s="36">
        <f t="shared" si="0"/>
        <v>35.195062499999999</v>
      </c>
    </row>
    <row r="11" spans="1:9" s="31" customFormat="1" ht="25.2" customHeight="1" x14ac:dyDescent="0.3">
      <c r="A11" s="32" t="s">
        <v>28</v>
      </c>
      <c r="B11" s="33"/>
      <c r="C11" s="34"/>
      <c r="D11" s="49"/>
      <c r="E11" s="46"/>
      <c r="F11" s="37"/>
      <c r="G11" s="38"/>
    </row>
    <row r="12" spans="1:9" s="31" customFormat="1" ht="25.2" customHeight="1" x14ac:dyDescent="0.3">
      <c r="A12" s="28" t="s">
        <v>17</v>
      </c>
      <c r="B12" s="29">
        <v>5</v>
      </c>
      <c r="C12" s="30">
        <f>5/60</f>
        <v>8.3333333333333329E-2</v>
      </c>
      <c r="D12" s="48">
        <f t="shared" ref="D12:D13" si="2">B12*C12</f>
        <v>0.41666666666666663</v>
      </c>
      <c r="E12" s="43" t="s">
        <v>18</v>
      </c>
      <c r="F12" s="35">
        <v>48.13</v>
      </c>
      <c r="G12" s="36">
        <f t="shared" ref="G12:G13" si="3">(1+$C$5+$D$5)*D12*F12</f>
        <v>35.195062499999999</v>
      </c>
    </row>
    <row r="13" spans="1:9" s="31" customFormat="1" ht="25.2" customHeight="1" x14ac:dyDescent="0.3">
      <c r="A13" s="28" t="s">
        <v>19</v>
      </c>
      <c r="B13" s="29">
        <v>5</v>
      </c>
      <c r="C13" s="30">
        <f>5/60</f>
        <v>8.3333333333333329E-2</v>
      </c>
      <c r="D13" s="48">
        <f t="shared" si="2"/>
        <v>0.41666666666666663</v>
      </c>
      <c r="E13" s="43" t="s">
        <v>18</v>
      </c>
      <c r="F13" s="35">
        <v>48.13</v>
      </c>
      <c r="G13" s="36">
        <f t="shared" si="3"/>
        <v>35.195062499999999</v>
      </c>
    </row>
    <row r="14" spans="1:9" s="31" customFormat="1" ht="25.2" customHeight="1" x14ac:dyDescent="0.3">
      <c r="A14" s="32" t="s">
        <v>23</v>
      </c>
      <c r="B14" s="33"/>
      <c r="C14" s="34"/>
      <c r="D14" s="49"/>
      <c r="E14" s="46"/>
      <c r="F14" s="37"/>
      <c r="G14" s="38"/>
    </row>
    <row r="15" spans="1:9" s="31" customFormat="1" ht="25.2" customHeight="1" x14ac:dyDescent="0.3">
      <c r="A15" s="28" t="s">
        <v>17</v>
      </c>
      <c r="B15" s="29">
        <v>10</v>
      </c>
      <c r="C15" s="30">
        <f>5/60</f>
        <v>8.3333333333333329E-2</v>
      </c>
      <c r="D15" s="48">
        <f t="shared" ref="D15:D22" si="4">B15*C15</f>
        <v>0.83333333333333326</v>
      </c>
      <c r="E15" s="43" t="s">
        <v>18</v>
      </c>
      <c r="F15" s="35">
        <v>48.13</v>
      </c>
      <c r="G15" s="36">
        <f t="shared" ref="G15:G22" si="5">(1+$C$5+$D$5)*D15*F15</f>
        <v>70.390124999999998</v>
      </c>
    </row>
    <row r="16" spans="1:9" s="31" customFormat="1" ht="25.2" customHeight="1" x14ac:dyDescent="0.3">
      <c r="A16" s="28" t="s">
        <v>19</v>
      </c>
      <c r="B16" s="29">
        <v>10</v>
      </c>
      <c r="C16" s="30">
        <f>5/60</f>
        <v>8.3333333333333329E-2</v>
      </c>
      <c r="D16" s="48">
        <f t="shared" si="4"/>
        <v>0.83333333333333326</v>
      </c>
      <c r="E16" s="43" t="s">
        <v>18</v>
      </c>
      <c r="F16" s="35">
        <v>48.13</v>
      </c>
      <c r="G16" s="36">
        <f t="shared" si="5"/>
        <v>70.390124999999998</v>
      </c>
    </row>
    <row r="17" spans="1:7" s="31" customFormat="1" ht="25.2" customHeight="1" x14ac:dyDescent="0.3">
      <c r="A17" s="32" t="s">
        <v>30</v>
      </c>
      <c r="B17" s="33"/>
      <c r="C17" s="34"/>
      <c r="D17" s="49"/>
      <c r="E17" s="46"/>
      <c r="F17" s="37"/>
      <c r="G17" s="38"/>
    </row>
    <row r="18" spans="1:7" s="31" customFormat="1" ht="25.2" customHeight="1" x14ac:dyDescent="0.3">
      <c r="A18" s="28" t="s">
        <v>17</v>
      </c>
      <c r="B18" s="29">
        <v>3</v>
      </c>
      <c r="C18" s="30">
        <f>30/60</f>
        <v>0.5</v>
      </c>
      <c r="D18" s="48">
        <f>B18*C18</f>
        <v>1.5</v>
      </c>
      <c r="E18" s="43" t="s">
        <v>18</v>
      </c>
      <c r="F18" s="35">
        <v>48.13</v>
      </c>
      <c r="G18" s="36">
        <f>(1+$C$5+$D$5)*D18*F18</f>
        <v>126.70222500000003</v>
      </c>
    </row>
    <row r="19" spans="1:7" s="31" customFormat="1" ht="25.2" customHeight="1" x14ac:dyDescent="0.3">
      <c r="A19" s="28" t="s">
        <v>19</v>
      </c>
      <c r="B19" s="29">
        <v>3</v>
      </c>
      <c r="C19" s="30">
        <f>5/60</f>
        <v>8.3333333333333329E-2</v>
      </c>
      <c r="D19" s="48">
        <f>B19*C19</f>
        <v>0.25</v>
      </c>
      <c r="E19" s="43" t="s">
        <v>18</v>
      </c>
      <c r="F19" s="35">
        <v>48.13</v>
      </c>
      <c r="G19" s="36">
        <f>(1+$C$5+$D$5)*D19*F19</f>
        <v>21.117037500000002</v>
      </c>
    </row>
    <row r="20" spans="1:7" s="31" customFormat="1" ht="25.2" customHeight="1" x14ac:dyDescent="0.3">
      <c r="A20" s="32" t="s">
        <v>24</v>
      </c>
      <c r="B20" s="33"/>
      <c r="C20" s="34"/>
      <c r="D20" s="49"/>
      <c r="E20" s="46"/>
      <c r="F20" s="37"/>
      <c r="G20" s="38"/>
    </row>
    <row r="21" spans="1:7" s="31" customFormat="1" ht="25.2" customHeight="1" x14ac:dyDescent="0.3">
      <c r="A21" s="28" t="s">
        <v>17</v>
      </c>
      <c r="B21" s="29">
        <v>2</v>
      </c>
      <c r="C21" s="30">
        <f>10/60</f>
        <v>0.16666666666666666</v>
      </c>
      <c r="D21" s="48">
        <f t="shared" si="4"/>
        <v>0.33333333333333331</v>
      </c>
      <c r="E21" s="43" t="s">
        <v>18</v>
      </c>
      <c r="F21" s="35">
        <v>48.13</v>
      </c>
      <c r="G21" s="36">
        <f t="shared" si="5"/>
        <v>28.15605</v>
      </c>
    </row>
    <row r="22" spans="1:7" s="31" customFormat="1" ht="25.2" customHeight="1" x14ac:dyDescent="0.3">
      <c r="A22" s="28" t="s">
        <v>19</v>
      </c>
      <c r="B22" s="29">
        <v>2</v>
      </c>
      <c r="C22" s="30">
        <f>5/60</f>
        <v>8.3333333333333329E-2</v>
      </c>
      <c r="D22" s="48">
        <f t="shared" si="4"/>
        <v>0.16666666666666666</v>
      </c>
      <c r="E22" s="43" t="s">
        <v>18</v>
      </c>
      <c r="F22" s="35">
        <v>48.13</v>
      </c>
      <c r="G22" s="36">
        <f t="shared" si="5"/>
        <v>14.078025</v>
      </c>
    </row>
    <row r="23" spans="1:7" s="31" customFormat="1" ht="25.2" customHeight="1" x14ac:dyDescent="0.3">
      <c r="A23" s="32" t="s">
        <v>31</v>
      </c>
      <c r="B23" s="33"/>
      <c r="C23" s="34"/>
      <c r="D23" s="49"/>
      <c r="E23" s="46"/>
      <c r="F23" s="37"/>
      <c r="G23" s="38"/>
    </row>
    <row r="24" spans="1:7" s="31" customFormat="1" ht="25.2" customHeight="1" x14ac:dyDescent="0.3">
      <c r="A24" s="28" t="s">
        <v>17</v>
      </c>
      <c r="B24" s="29">
        <v>2</v>
      </c>
      <c r="C24" s="30">
        <f>10/60</f>
        <v>0.16666666666666666</v>
      </c>
      <c r="D24" s="48">
        <f t="shared" ref="D24:D25" si="6">B24*C24</f>
        <v>0.33333333333333331</v>
      </c>
      <c r="E24" s="43" t="s">
        <v>18</v>
      </c>
      <c r="F24" s="35">
        <v>48.13</v>
      </c>
      <c r="G24" s="36">
        <f>(1+$C$5+$D$5)*D24*F24</f>
        <v>28.15605</v>
      </c>
    </row>
    <row r="25" spans="1:7" s="31" customFormat="1" ht="25.2" customHeight="1" x14ac:dyDescent="0.3">
      <c r="A25" s="28" t="s">
        <v>19</v>
      </c>
      <c r="B25" s="29">
        <v>2</v>
      </c>
      <c r="C25" s="30">
        <f>5/60</f>
        <v>8.3333333333333329E-2</v>
      </c>
      <c r="D25" s="48">
        <f t="shared" si="6"/>
        <v>0.16666666666666666</v>
      </c>
      <c r="E25" s="43" t="s">
        <v>18</v>
      </c>
      <c r="F25" s="35">
        <v>48.13</v>
      </c>
      <c r="G25" s="36">
        <f t="shared" ref="G25" si="7">(1+$C$5+$D$5)*D25*F25</f>
        <v>14.078025</v>
      </c>
    </row>
    <row r="26" spans="1:7" s="31" customFormat="1" ht="37.5" customHeight="1" x14ac:dyDescent="0.3">
      <c r="A26" s="52" t="s">
        <v>33</v>
      </c>
      <c r="B26" s="53"/>
      <c r="C26" s="53"/>
      <c r="D26" s="53"/>
      <c r="E26" s="53"/>
      <c r="F26" s="53"/>
      <c r="G26" s="54"/>
    </row>
    <row r="27" spans="1:7" s="31" customFormat="1" ht="25.2" customHeight="1" x14ac:dyDescent="0.3">
      <c r="A27" s="32" t="s">
        <v>26</v>
      </c>
      <c r="B27" s="33"/>
      <c r="C27" s="34"/>
      <c r="D27" s="33"/>
      <c r="E27" s="46"/>
      <c r="F27" s="37"/>
      <c r="G27" s="38"/>
    </row>
    <row r="28" spans="1:7" s="31" customFormat="1" ht="25.2" customHeight="1" x14ac:dyDescent="0.3">
      <c r="A28" s="28" t="s">
        <v>17</v>
      </c>
      <c r="B28" s="29">
        <v>5</v>
      </c>
      <c r="C28" s="30">
        <f>20/60</f>
        <v>0.33333333333333331</v>
      </c>
      <c r="D28" s="48">
        <f>B28*C28</f>
        <v>1.6666666666666665</v>
      </c>
      <c r="E28" s="43" t="s">
        <v>18</v>
      </c>
      <c r="F28" s="35">
        <v>48.13</v>
      </c>
      <c r="G28" s="36">
        <f>(1+$C$5+$D$5)*D28*F28</f>
        <v>140.78025</v>
      </c>
    </row>
    <row r="29" spans="1:7" s="31" customFormat="1" ht="25.2" customHeight="1" x14ac:dyDescent="0.3">
      <c r="A29" s="28" t="s">
        <v>19</v>
      </c>
      <c r="B29" s="29">
        <v>5</v>
      </c>
      <c r="C29" s="30">
        <f>5/60</f>
        <v>8.3333333333333329E-2</v>
      </c>
      <c r="D29" s="48">
        <f>B29*C29</f>
        <v>0.41666666666666663</v>
      </c>
      <c r="E29" s="43" t="s">
        <v>18</v>
      </c>
      <c r="F29" s="35">
        <v>48.13</v>
      </c>
      <c r="G29" s="36">
        <f>(1+$C$5+$D$5)*D29*F29</f>
        <v>35.195062499999999</v>
      </c>
    </row>
    <row r="30" spans="1:7" s="31" customFormat="1" ht="25.2" customHeight="1" x14ac:dyDescent="0.3">
      <c r="A30" s="32" t="s">
        <v>20</v>
      </c>
      <c r="B30" s="33"/>
      <c r="C30" s="34"/>
      <c r="D30" s="49"/>
      <c r="E30" s="46"/>
      <c r="F30" s="37"/>
      <c r="G30" s="38"/>
    </row>
    <row r="31" spans="1:7" s="31" customFormat="1" ht="25.2" customHeight="1" x14ac:dyDescent="0.3">
      <c r="A31" s="28" t="s">
        <v>17</v>
      </c>
      <c r="B31" s="29">
        <v>5</v>
      </c>
      <c r="C31" s="30">
        <f>5/60</f>
        <v>8.3333333333333329E-2</v>
      </c>
      <c r="D31" s="48">
        <f>B31*C31</f>
        <v>0.41666666666666663</v>
      </c>
      <c r="E31" s="43" t="s">
        <v>18</v>
      </c>
      <c r="F31" s="35">
        <v>48.13</v>
      </c>
      <c r="G31" s="36">
        <f>(1+$C$5+$D$5)*D31*F31</f>
        <v>35.195062499999999</v>
      </c>
    </row>
    <row r="32" spans="1:7" s="31" customFormat="1" ht="25.2" customHeight="1" x14ac:dyDescent="0.3">
      <c r="A32" s="28" t="s">
        <v>19</v>
      </c>
      <c r="B32" s="29">
        <v>5</v>
      </c>
      <c r="C32" s="30">
        <f>5/60</f>
        <v>8.3333333333333329E-2</v>
      </c>
      <c r="D32" s="48">
        <f>B32*C32</f>
        <v>0.41666666666666663</v>
      </c>
      <c r="E32" s="43" t="s">
        <v>18</v>
      </c>
      <c r="F32" s="35">
        <v>48.13</v>
      </c>
      <c r="G32" s="36">
        <f>(1+$C$5+$D$5)*D32*F32</f>
        <v>35.195062499999999</v>
      </c>
    </row>
    <row r="33" spans="1:12" s="31" customFormat="1" ht="25.2" customHeight="1" x14ac:dyDescent="0.3">
      <c r="A33" s="32" t="s">
        <v>21</v>
      </c>
      <c r="B33" s="33"/>
      <c r="C33" s="34"/>
      <c r="D33" s="49"/>
      <c r="E33" s="46"/>
      <c r="F33" s="37"/>
      <c r="G33" s="38"/>
    </row>
    <row r="34" spans="1:12" s="31" customFormat="1" ht="25.2" customHeight="1" x14ac:dyDescent="0.3">
      <c r="A34" s="28" t="s">
        <v>17</v>
      </c>
      <c r="B34" s="29">
        <v>5</v>
      </c>
      <c r="C34" s="30">
        <f>5/60</f>
        <v>8.3333333333333329E-2</v>
      </c>
      <c r="D34" s="48">
        <f>B34*C34</f>
        <v>0.41666666666666663</v>
      </c>
      <c r="E34" s="43" t="s">
        <v>18</v>
      </c>
      <c r="F34" s="35">
        <v>48.13</v>
      </c>
      <c r="G34" s="36">
        <f>(1+$C$5+$D$5)*D34*F34</f>
        <v>35.195062499999999</v>
      </c>
    </row>
    <row r="35" spans="1:12" s="31" customFormat="1" ht="25.2" customHeight="1" x14ac:dyDescent="0.3">
      <c r="A35" s="28" t="s">
        <v>19</v>
      </c>
      <c r="B35" s="29">
        <v>5</v>
      </c>
      <c r="C35" s="30">
        <f>5/60</f>
        <v>8.3333333333333329E-2</v>
      </c>
      <c r="D35" s="48">
        <f>B35*C35</f>
        <v>0.41666666666666663</v>
      </c>
      <c r="E35" s="43" t="s">
        <v>18</v>
      </c>
      <c r="F35" s="35">
        <v>48.13</v>
      </c>
      <c r="G35" s="36">
        <f>(1+$C$5+$D$5)*D35*F35</f>
        <v>35.195062499999999</v>
      </c>
    </row>
    <row r="36" spans="1:12" s="31" customFormat="1" ht="25.2" customHeight="1" x14ac:dyDescent="0.3">
      <c r="A36" s="32" t="s">
        <v>22</v>
      </c>
      <c r="B36" s="33"/>
      <c r="C36" s="34"/>
      <c r="D36" s="49"/>
      <c r="E36" s="46"/>
      <c r="F36" s="37"/>
      <c r="G36" s="38"/>
    </row>
    <row r="37" spans="1:12" s="31" customFormat="1" ht="25.2" customHeight="1" x14ac:dyDescent="0.3">
      <c r="A37" s="28" t="s">
        <v>17</v>
      </c>
      <c r="B37" s="29">
        <v>5</v>
      </c>
      <c r="C37" s="30">
        <f>5/60</f>
        <v>8.3333333333333329E-2</v>
      </c>
      <c r="D37" s="48">
        <f>B37*C37</f>
        <v>0.41666666666666663</v>
      </c>
      <c r="E37" s="43" t="s">
        <v>18</v>
      </c>
      <c r="F37" s="35">
        <v>48.13</v>
      </c>
      <c r="G37" s="36">
        <f>(1+$C$5+$D$5)*D37*F37</f>
        <v>35.195062499999999</v>
      </c>
    </row>
    <row r="38" spans="1:12" s="31" customFormat="1" ht="25.2" customHeight="1" x14ac:dyDescent="0.3">
      <c r="A38" s="28" t="s">
        <v>19</v>
      </c>
      <c r="B38" s="29">
        <v>5</v>
      </c>
      <c r="C38" s="30">
        <f>5/60</f>
        <v>8.3333333333333329E-2</v>
      </c>
      <c r="D38" s="48">
        <f>B38*C38</f>
        <v>0.41666666666666663</v>
      </c>
      <c r="E38" s="43" t="s">
        <v>18</v>
      </c>
      <c r="F38" s="35">
        <v>48.13</v>
      </c>
      <c r="G38" s="36">
        <f>(1+$C$5+$D$5)*D38*F38</f>
        <v>35.195062499999999</v>
      </c>
    </row>
    <row r="39" spans="1:12" s="31" customFormat="1" ht="25.2" customHeight="1" x14ac:dyDescent="0.3">
      <c r="A39" s="32" t="s">
        <v>29</v>
      </c>
      <c r="B39" s="33"/>
      <c r="C39" s="34"/>
      <c r="D39" s="49"/>
      <c r="E39" s="46"/>
      <c r="F39" s="37"/>
      <c r="G39" s="38"/>
    </row>
    <row r="40" spans="1:12" s="31" customFormat="1" ht="25.2" customHeight="1" x14ac:dyDescent="0.3">
      <c r="A40" s="28" t="s">
        <v>17</v>
      </c>
      <c r="B40" s="29">
        <v>5</v>
      </c>
      <c r="C40" s="30">
        <f>30/60</f>
        <v>0.5</v>
      </c>
      <c r="D40" s="48">
        <f t="shared" ref="D40:D41" si="8">B40*C40</f>
        <v>2.5</v>
      </c>
      <c r="E40" s="43" t="s">
        <v>18</v>
      </c>
      <c r="F40" s="35">
        <v>48.13</v>
      </c>
      <c r="G40" s="36">
        <f>(1+$C$5+$D$5)*D40*F40</f>
        <v>211.17037500000001</v>
      </c>
    </row>
    <row r="41" spans="1:12" s="31" customFormat="1" ht="25.2" customHeight="1" x14ac:dyDescent="0.3">
      <c r="A41" s="28" t="s">
        <v>19</v>
      </c>
      <c r="B41" s="29">
        <v>5</v>
      </c>
      <c r="C41" s="30">
        <f>5/60</f>
        <v>8.3333333333333329E-2</v>
      </c>
      <c r="D41" s="48">
        <f t="shared" si="8"/>
        <v>0.41666666666666663</v>
      </c>
      <c r="E41" s="43" t="s">
        <v>18</v>
      </c>
      <c r="F41" s="35">
        <v>48.13</v>
      </c>
      <c r="G41" s="36">
        <f t="shared" ref="G41" si="9">(1+$C$5+$D$5)*D41*F41</f>
        <v>35.195062499999999</v>
      </c>
    </row>
    <row r="42" spans="1:12" x14ac:dyDescent="0.3">
      <c r="A42" s="17"/>
    </row>
    <row r="43" spans="1:12" ht="66.75" customHeight="1" x14ac:dyDescent="0.3">
      <c r="A43" s="55" t="s">
        <v>34</v>
      </c>
      <c r="B43" s="55"/>
      <c r="C43" s="55"/>
      <c r="D43" s="55"/>
      <c r="E43" s="55"/>
      <c r="F43" s="55"/>
      <c r="G43" s="55"/>
      <c r="H43" s="50"/>
      <c r="I43" s="50"/>
      <c r="J43" s="50"/>
      <c r="K43" s="50"/>
      <c r="L43" s="50"/>
    </row>
    <row r="44" spans="1:12" x14ac:dyDescent="0.3">
      <c r="A44" s="17"/>
    </row>
    <row r="45" spans="1:12" x14ac:dyDescent="0.3">
      <c r="A45" s="17"/>
    </row>
    <row r="46" spans="1:12" x14ac:dyDescent="0.3">
      <c r="A46" s="17"/>
    </row>
    <row r="47" spans="1:12" x14ac:dyDescent="0.3">
      <c r="A47" s="17"/>
    </row>
    <row r="48" spans="1:12" x14ac:dyDescent="0.3">
      <c r="A48" s="17"/>
    </row>
    <row r="49" spans="1:1" x14ac:dyDescent="0.3">
      <c r="A49" s="17"/>
    </row>
    <row r="50" spans="1:1" x14ac:dyDescent="0.3">
      <c r="A50" s="17"/>
    </row>
    <row r="51" spans="1:1" x14ac:dyDescent="0.3">
      <c r="A51" s="17"/>
    </row>
    <row r="52" spans="1:1" x14ac:dyDescent="0.3">
      <c r="A52" s="17"/>
    </row>
    <row r="53" spans="1:1" x14ac:dyDescent="0.3">
      <c r="A53" s="17"/>
    </row>
    <row r="54" spans="1:1" x14ac:dyDescent="0.3">
      <c r="A54" s="17"/>
    </row>
    <row r="55" spans="1:1" x14ac:dyDescent="0.3">
      <c r="A55" s="17"/>
    </row>
    <row r="56" spans="1:1" x14ac:dyDescent="0.3">
      <c r="A56" s="17"/>
    </row>
    <row r="57" spans="1:1" x14ac:dyDescent="0.3">
      <c r="A57" s="17"/>
    </row>
    <row r="58" spans="1:1" x14ac:dyDescent="0.3">
      <c r="A58" s="17"/>
    </row>
    <row r="59" spans="1:1" x14ac:dyDescent="0.3">
      <c r="A59" s="17"/>
    </row>
    <row r="60" spans="1:1" x14ac:dyDescent="0.3">
      <c r="A60" s="17"/>
    </row>
    <row r="61" spans="1:1" x14ac:dyDescent="0.3">
      <c r="A61" s="17"/>
    </row>
    <row r="62" spans="1:1" x14ac:dyDescent="0.3">
      <c r="A62" s="17"/>
    </row>
    <row r="63" spans="1:1" x14ac:dyDescent="0.3">
      <c r="A63" s="17"/>
    </row>
    <row r="64" spans="1:1" x14ac:dyDescent="0.3">
      <c r="A64" s="17"/>
    </row>
    <row r="65" spans="1:1" x14ac:dyDescent="0.3">
      <c r="A65" s="17"/>
    </row>
    <row r="66" spans="1:1" x14ac:dyDescent="0.3">
      <c r="A66" s="17"/>
    </row>
    <row r="67" spans="1:1" x14ac:dyDescent="0.3">
      <c r="A67" s="17"/>
    </row>
    <row r="68" spans="1:1" x14ac:dyDescent="0.3">
      <c r="A68" s="17"/>
    </row>
    <row r="69" spans="1:1" x14ac:dyDescent="0.3">
      <c r="A69" s="17"/>
    </row>
    <row r="70" spans="1:1" x14ac:dyDescent="0.3">
      <c r="A70" s="17"/>
    </row>
    <row r="71" spans="1:1" x14ac:dyDescent="0.3">
      <c r="A71" s="17"/>
    </row>
    <row r="72" spans="1:1" x14ac:dyDescent="0.3">
      <c r="A72" s="17"/>
    </row>
    <row r="73" spans="1:1" x14ac:dyDescent="0.3">
      <c r="A73" s="17"/>
    </row>
    <row r="74" spans="1:1" x14ac:dyDescent="0.3">
      <c r="A74" s="17"/>
    </row>
    <row r="75" spans="1:1" x14ac:dyDescent="0.3">
      <c r="A75" s="17"/>
    </row>
    <row r="76" spans="1:1" x14ac:dyDescent="0.3">
      <c r="A76" s="17"/>
    </row>
    <row r="77" spans="1:1" x14ac:dyDescent="0.3">
      <c r="A77" s="17"/>
    </row>
    <row r="78" spans="1:1" x14ac:dyDescent="0.3">
      <c r="A78" s="17"/>
    </row>
    <row r="79" spans="1:1" x14ac:dyDescent="0.3">
      <c r="A79" s="17"/>
    </row>
    <row r="80" spans="1:1" x14ac:dyDescent="0.3">
      <c r="A80" s="17"/>
    </row>
    <row r="81" spans="1:1" x14ac:dyDescent="0.3">
      <c r="A81" s="17"/>
    </row>
    <row r="82" spans="1:1" x14ac:dyDescent="0.3">
      <c r="A82" s="17"/>
    </row>
    <row r="83" spans="1:1" x14ac:dyDescent="0.3">
      <c r="A83" s="17"/>
    </row>
    <row r="84" spans="1:1" x14ac:dyDescent="0.3">
      <c r="A84" s="17"/>
    </row>
    <row r="85" spans="1:1" x14ac:dyDescent="0.3">
      <c r="A85" s="17"/>
    </row>
    <row r="86" spans="1:1" x14ac:dyDescent="0.3">
      <c r="A86" s="17"/>
    </row>
    <row r="87" spans="1:1" x14ac:dyDescent="0.3">
      <c r="A87" s="17"/>
    </row>
    <row r="88" spans="1:1" x14ac:dyDescent="0.3">
      <c r="A88" s="17"/>
    </row>
    <row r="89" spans="1:1" x14ac:dyDescent="0.3">
      <c r="A89" s="17"/>
    </row>
    <row r="90" spans="1:1" x14ac:dyDescent="0.3">
      <c r="A90" s="17"/>
    </row>
    <row r="91" spans="1:1" x14ac:dyDescent="0.3">
      <c r="A91" s="17"/>
    </row>
    <row r="92" spans="1:1" x14ac:dyDescent="0.3">
      <c r="A92" s="17"/>
    </row>
    <row r="93" spans="1:1" x14ac:dyDescent="0.3">
      <c r="A93" s="17"/>
    </row>
    <row r="94" spans="1:1" x14ac:dyDescent="0.3">
      <c r="A94" s="17"/>
    </row>
    <row r="95" spans="1:1" x14ac:dyDescent="0.3">
      <c r="A95" s="17"/>
    </row>
    <row r="96" spans="1:1" x14ac:dyDescent="0.3">
      <c r="A96" s="17"/>
    </row>
    <row r="97" spans="1:1" x14ac:dyDescent="0.3">
      <c r="A97" s="17"/>
    </row>
    <row r="98" spans="1:1" x14ac:dyDescent="0.3">
      <c r="A98" s="17"/>
    </row>
    <row r="99" spans="1:1" x14ac:dyDescent="0.3">
      <c r="A99" s="17"/>
    </row>
    <row r="100" spans="1:1" x14ac:dyDescent="0.3">
      <c r="A100" s="17"/>
    </row>
    <row r="101" spans="1:1" x14ac:dyDescent="0.3">
      <c r="A101" s="17"/>
    </row>
    <row r="102" spans="1:1" x14ac:dyDescent="0.3">
      <c r="A102" s="17"/>
    </row>
    <row r="103" spans="1:1" x14ac:dyDescent="0.3">
      <c r="A103" s="17"/>
    </row>
    <row r="104" spans="1:1" x14ac:dyDescent="0.3">
      <c r="A104" s="17"/>
    </row>
    <row r="105" spans="1:1" x14ac:dyDescent="0.3">
      <c r="A105" s="17"/>
    </row>
    <row r="106" spans="1:1" x14ac:dyDescent="0.3">
      <c r="A106" s="17"/>
    </row>
    <row r="107" spans="1:1" x14ac:dyDescent="0.3">
      <c r="A107" s="17"/>
    </row>
    <row r="108" spans="1:1" x14ac:dyDescent="0.3">
      <c r="A108" s="17"/>
    </row>
    <row r="109" spans="1:1" x14ac:dyDescent="0.3">
      <c r="A109" s="17"/>
    </row>
    <row r="110" spans="1:1" x14ac:dyDescent="0.3">
      <c r="A110" s="17"/>
    </row>
    <row r="111" spans="1:1" x14ac:dyDescent="0.3">
      <c r="A111" s="17"/>
    </row>
    <row r="112" spans="1:1" x14ac:dyDescent="0.3">
      <c r="A112" s="17"/>
    </row>
    <row r="113" spans="1:1" x14ac:dyDescent="0.3">
      <c r="A113" s="17"/>
    </row>
    <row r="114" spans="1:1" x14ac:dyDescent="0.3">
      <c r="A114" s="17"/>
    </row>
    <row r="115" spans="1:1" x14ac:dyDescent="0.3">
      <c r="A115" s="17"/>
    </row>
    <row r="116" spans="1:1" x14ac:dyDescent="0.3">
      <c r="A116" s="17"/>
    </row>
    <row r="117" spans="1:1" x14ac:dyDescent="0.3">
      <c r="A117" s="17"/>
    </row>
  </sheetData>
  <mergeCells count="4">
    <mergeCell ref="A7:G7"/>
    <mergeCell ref="A26:G26"/>
    <mergeCell ref="A43:G43"/>
    <mergeCell ref="B2:G3"/>
  </mergeCells>
  <hyperlinks>
    <hyperlink ref="C4" r:id="rId1" display="FRINGE BENEFITS FACTOR" xr:uid="{1C297510-B5E8-4D48-A530-40B44C866CF2}"/>
  </hyperlinks>
  <pageMargins left="0.5" right="0.5" top="0.5" bottom="0.75" header="0.3" footer="0.3"/>
  <pageSetup scale="76" orientation="portrait" r:id="rId2"/>
  <headerFooter>
    <oddFooter>&amp;LAPHIS 79, Federal Government Costs for Information Collection Worksheet&amp;RPage &amp;P of &amp;N</oddFooter>
  </headerFooter>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5C4B3E-22D0-4B1A-9AD2-7AD3D4072BDC}">
  <dimension ref="A1"/>
  <sheetViews>
    <sheetView workbookViewId="0"/>
  </sheetViews>
  <sheetFormatPr defaultRowHeight="14.4" x14ac:dyDescent="0.3"/>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3DA0D774ED8204789FBA44AA44E220C" ma:contentTypeVersion="18" ma:contentTypeDescription="Create a new document." ma:contentTypeScope="" ma:versionID="7134965379e5c552aebb4c76d941db08">
  <xsd:schema xmlns:xsd="http://www.w3.org/2001/XMLSchema" xmlns:xs="http://www.w3.org/2001/XMLSchema" xmlns:p="http://schemas.microsoft.com/office/2006/metadata/properties" xmlns:ns2="bf16fb3d-d0d4-4082-b9e1-5e252a4ca607" xmlns:ns3="87e9aed0-1cfc-4d5c-8ce4-ea64804a7109" xmlns:ns4="73fb875a-8af9-4255-b008-0995492d31cd" targetNamespace="http://schemas.microsoft.com/office/2006/metadata/properties" ma:root="true" ma:fieldsID="f6252d383c504115d5f23f1ccb562620" ns2:_="" ns3:_="" ns4:_="">
    <xsd:import namespace="bf16fb3d-d0d4-4082-b9e1-5e252a4ca607"/>
    <xsd:import namespace="87e9aed0-1cfc-4d5c-8ce4-ea64804a7109"/>
    <xsd:import namespace="73fb875a-8af9-4255-b008-0995492d31cd"/>
    <xsd:element name="properties">
      <xsd:complexType>
        <xsd:sequence>
          <xsd:element name="documentManagement">
            <xsd:complexType>
              <xsd:all>
                <xsd:element ref="ns2:Notes" minOccurs="0"/>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LengthInSeconds" minOccurs="0"/>
                <xsd:element ref="ns2:lcf76f155ced4ddcb4097134ff3c332f" minOccurs="0"/>
                <xsd:element ref="ns4: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f16fb3d-d0d4-4082-b9e1-5e252a4ca607" elementFormDefault="qualified">
    <xsd:import namespace="http://schemas.microsoft.com/office/2006/documentManagement/types"/>
    <xsd:import namespace="http://schemas.microsoft.com/office/infopath/2007/PartnerControls"/>
    <xsd:element name="Notes" ma:index="2" nillable="true" ma:displayName="Notes" ma:format="Dropdown" ma:internalName="Notes" ma:readOnly="false">
      <xsd:simpleType>
        <xsd:restriction base="dms:Note">
          <xsd:maxLength value="255"/>
        </xsd:restriction>
      </xsd:simpleType>
    </xsd:element>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hidden="true" ma:internalName="MediaServiceAutoTags" ma:readOnly="true">
      <xsd:simpleType>
        <xsd:restriction base="dms:Text"/>
      </xsd:simpleType>
    </xsd:element>
    <xsd:element name="MediaServiceOCR" ma:index="11" nillable="true" ma:displayName="Extracted Text" ma:hidden="true" ma:internalName="MediaServiceOCR" ma:readOnly="true">
      <xsd:simpleType>
        <xsd:restriction base="dms:Note"/>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Length (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8ff62593-b918-4deb-ac08-0d74ac0cc7e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7e9aed0-1cfc-4d5c-8ce4-ea64804a7109" elementFormDefault="qualified">
    <xsd:import namespace="http://schemas.microsoft.com/office/2006/documentManagement/types"/>
    <xsd:import namespace="http://schemas.microsoft.com/office/infopath/2007/PartnerControls"/>
    <xsd:element name="SharedWithUsers" ma:index="14"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hidden="true" ma:internalName="SharedWithDetail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3fb875a-8af9-4255-b008-0995492d31cd"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f8743845-13ac-4f4d-b4a4-17bd8d701275}" ma:internalName="TaxCatchAll" ma:readOnly="false" ma:showField="CatchAllData" ma:web="87e9aed0-1cfc-4d5c-8ce4-ea64804a710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Notes xmlns="bf16fb3d-d0d4-4082-b9e1-5e252a4ca607" xsi:nil="true"/>
    <lcf76f155ced4ddcb4097134ff3c332f xmlns="bf16fb3d-d0d4-4082-b9e1-5e252a4ca607">
      <Terms xmlns="http://schemas.microsoft.com/office/infopath/2007/PartnerControls"/>
    </lcf76f155ced4ddcb4097134ff3c332f>
    <TaxCatchAll xmlns="73fb875a-8af9-4255-b008-0995492d31cd" xsi:nil="true"/>
  </documentManagement>
</p:properties>
</file>

<file path=customXml/itemProps1.xml><?xml version="1.0" encoding="utf-8"?>
<ds:datastoreItem xmlns:ds="http://schemas.openxmlformats.org/officeDocument/2006/customXml" ds:itemID="{A78633DF-AFBE-4734-9186-B154E25A8D88}">
  <ds:schemaRefs>
    <ds:schemaRef ds:uri="http://schemas.microsoft.com/sharepoint/v3/contenttype/forms"/>
  </ds:schemaRefs>
</ds:datastoreItem>
</file>

<file path=customXml/itemProps2.xml><?xml version="1.0" encoding="utf-8"?>
<ds:datastoreItem xmlns:ds="http://schemas.openxmlformats.org/officeDocument/2006/customXml" ds:itemID="{B7A8B16F-5E29-45C2-8A3A-249A974D67D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f16fb3d-d0d4-4082-b9e1-5e252a4ca607"/>
    <ds:schemaRef ds:uri="87e9aed0-1cfc-4d5c-8ce4-ea64804a7109"/>
    <ds:schemaRef ds:uri="73fb875a-8af9-4255-b008-0995492d31c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70C7FBA-3532-4D39-8EAE-8C86272B7E31}">
  <ds:schemaRefs>
    <ds:schemaRef ds:uri="http://schemas.microsoft.com/office/2006/documentManagement/types"/>
    <ds:schemaRef ds:uri="http://www.w3.org/XML/1998/namespace"/>
    <ds:schemaRef ds:uri="http://purl.org/dc/terms/"/>
    <ds:schemaRef ds:uri="http://purl.org/dc/elements/1.1/"/>
    <ds:schemaRef ds:uri="http://schemas.microsoft.com/office/infopath/2007/PartnerControls"/>
    <ds:schemaRef ds:uri="http://schemas.microsoft.com/office/2006/metadata/properties"/>
    <ds:schemaRef ds:uri="http://schemas.openxmlformats.org/package/2006/metadata/core-properties"/>
    <ds:schemaRef ds:uri="73fb875a-8af9-4255-b008-0995492d31cd"/>
    <ds:schemaRef ds:uri="87e9aed0-1cfc-4d5c-8ce4-ea64804a7109"/>
    <ds:schemaRef ds:uri="bf16fb3d-d0d4-4082-b9e1-5e252a4ca607"/>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APHIS 79</vt:lpstr>
      <vt:lpstr>'APHIS 79'!Print_Area</vt:lpstr>
      <vt:lpstr>'APHIS 79'!Print_Titles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Keegan, Regina - MRP-APHIS, Riverdale, MD</dc:creator>
  <cp:keywords/>
  <dc:description/>
  <cp:lastModifiedBy>Moxey, Joseph - MRP-APHIS</cp:lastModifiedBy>
  <cp:revision/>
  <dcterms:created xsi:type="dcterms:W3CDTF">2021-07-01T18:06:57Z</dcterms:created>
  <dcterms:modified xsi:type="dcterms:W3CDTF">2025-01-06T18:18:12Z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0x01010063DA0D774ED8204789FBA44AA44E220C</vt:lpwstr>
  </property>
  <property fmtid="{D5CDD505-2E9C-101B-9397-08002B2CF9AE}" pid="3" name="MediaServiceImageTags">
    <vt:lpwstr/>
  </property>
  <property fmtid="{D5CDD505-2E9C-101B-9397-08002B2CF9AE}" pid="4" name="ESRI_WORKBOOK_ID">
    <vt:lpwstr>2a10be32b0df45639c48bea4e77b508e</vt:lpwstr>
  </property>
</Properties>
</file>