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08"/>
  <workbookPr/>
  <mc:AlternateContent xmlns:mc="http://schemas.openxmlformats.org/markup-compatibility/2006">
    <mc:Choice Requires="x15">
      <x15ac:absPath xmlns:x15ac="http://schemas.microsoft.com/office/spreadsheetml/2010/11/ac" url="https://icfonline.sharepoint.com/sites/TrackingSystem/Shared Documents/General/6_Regulatory Support/ICRs/Application-specific Rule ICR/Final Rule/Form Revisions/7.1.25/No Revisions/"/>
    </mc:Choice>
  </mc:AlternateContent>
  <xr:revisionPtr revIDLastSave="71" documentId="11_57862578FE685B2CCEF835D4079897224C04CD2B" xr6:coauthVersionLast="47" xr6:coauthVersionMax="47" xr10:uidLastSave="{50F0BE8A-1181-4371-883D-AAB2E2580F69}"/>
  <bookViews>
    <workbookView xWindow="-110" yWindow="-110" windowWidth="22780" windowHeight="14540" xr2:uid="{00000000-000D-0000-FFFF-FFFF00000000}"/>
  </bookViews>
  <sheets>
    <sheet name="Company Information" sheetId="1" r:id="rId1"/>
    <sheet name="Transfer Information" sheetId="2" r:id="rId2"/>
    <sheet name="Lists" sheetId="3" state="hidden" r:id="rId3"/>
  </sheets>
  <definedNames>
    <definedName name="_xlnm._FilterDatabase" localSheetId="2" hidden="1">Lists!$A$1:$D$1</definedName>
    <definedName name="Common_Name_1">OFFSET(Lists!$D$2:$D$19,0,0,COUNT(Lists!$C$2:$C$19),1)</definedName>
    <definedName name="Country">Lists!$I$2:$I$204</definedName>
    <definedName name="Option_1">Lists!$A$22:$A$23</definedName>
    <definedName name="Year">Lists!$G$2:$G$9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 i="2" l="1"/>
  <c r="E2" i="2"/>
  <c r="B1" i="2"/>
  <c r="H31" i="2"/>
  <c r="E31" i="2" s="1"/>
  <c r="H32" i="2"/>
  <c r="E32" i="2" s="1"/>
  <c r="H33" i="2"/>
  <c r="E33" i="2" s="1"/>
  <c r="H34" i="2"/>
  <c r="E34" i="2" s="1"/>
  <c r="H30" i="2"/>
  <c r="E30" i="2" s="1"/>
  <c r="B11" i="2" l="1"/>
  <c r="B31" i="2" l="1"/>
  <c r="B30" i="2"/>
  <c r="B32" i="2" l="1"/>
  <c r="B33" i="2" s="1"/>
  <c r="C3" i="3"/>
  <c r="C4" i="3"/>
  <c r="C5" i="3"/>
  <c r="C6" i="3"/>
  <c r="C7" i="3"/>
  <c r="C8" i="3"/>
  <c r="C9" i="3"/>
  <c r="C10" i="3"/>
  <c r="C11" i="3"/>
  <c r="C12" i="3"/>
  <c r="C13" i="3"/>
  <c r="C14" i="3"/>
  <c r="C15" i="3"/>
  <c r="C16" i="3"/>
  <c r="C17" i="3"/>
  <c r="C18" i="3"/>
  <c r="C19" i="3"/>
  <c r="C2" i="3"/>
  <c r="B34" i="2" l="1"/>
  <c r="D4" i="3"/>
  <c r="D8" i="3"/>
  <c r="D15" i="3"/>
  <c r="D7" i="3"/>
  <c r="D9" i="3"/>
  <c r="D14" i="3"/>
  <c r="D6" i="3"/>
  <c r="D11" i="3"/>
  <c r="D10" i="3"/>
  <c r="D16" i="3"/>
  <c r="D13" i="3"/>
  <c r="D5" i="3"/>
  <c r="D19" i="3"/>
  <c r="D3" i="3"/>
  <c r="D18" i="3"/>
  <c r="D17" i="3"/>
  <c r="D2" i="3"/>
  <c r="D12" i="3"/>
  <c r="B9" i="2" l="1"/>
</calcChain>
</file>

<file path=xl/sharedStrings.xml><?xml version="1.0" encoding="utf-8"?>
<sst xmlns="http://schemas.openxmlformats.org/spreadsheetml/2006/main" count="304" uniqueCount="287">
  <si>
    <t>U.S. Environmental Protection Agency (EPA)</t>
  </si>
  <si>
    <t>OMB Control Number: 2060-0734</t>
  </si>
  <si>
    <t>Expiration Date: MM/DD/YYYY</t>
  </si>
  <si>
    <t>American Innovation and Manufacturing (AIM) Act</t>
  </si>
  <si>
    <t>Hydrofluorocarbon (HFC) International Transfers Report</t>
  </si>
  <si>
    <t>Worksheet Instructions:</t>
  </si>
  <si>
    <t>Complete and submit an HFC International Transfers Report if your company is requesting a change to your production allowances due to a transfer to/from a person in a foreign country. All sections must be completed prior to submission.</t>
  </si>
  <si>
    <t>Version:</t>
  </si>
  <si>
    <t>r0.1</t>
  </si>
  <si>
    <t>Updated:</t>
  </si>
  <si>
    <t>External Links:</t>
  </si>
  <si>
    <t>HFC Allocation Rule Reporting HelpDesk</t>
  </si>
  <si>
    <t>AIM Act Paperwork Reduction Act Burden</t>
  </si>
  <si>
    <t>Reporting Form Navigation:</t>
  </si>
  <si>
    <t>Section 1 - Company Identification</t>
  </si>
  <si>
    <t>Section 2 - Foreign Country Contact Information</t>
  </si>
  <si>
    <t>Section 3 - Transaction Data</t>
  </si>
  <si>
    <t>EPA may request additional information or ask follow up questions to verify the accuracy of this submission and supporting documentation, including pursuant to Clean Air Act section 114 as authorized under the AIM Act.</t>
  </si>
  <si>
    <t>Instructions: Complete the following company information.</t>
  </si>
  <si>
    <t>Company Name:</t>
  </si>
  <si>
    <t>Company ID:</t>
  </si>
  <si>
    <t>Reporting Year:</t>
  </si>
  <si>
    <t>Is this a Request to Transfer Production Allowances from a Person in a Foreign Country or to a Person in a Foreign Country?</t>
  </si>
  <si>
    <t>Instructions: Identify the foreign country authorizing the transfer and enter the contact information for the person in the foreign country that is authorizing the transfer.</t>
  </si>
  <si>
    <t>For a transfer from a person in a foreign country, additionally provide a signed document from an official representative in that country’s embassy in the United States stating that the appropriate authority within that country has revised the domestic production limits for that country equal to the lowest of the following three production quantities: (A) The maximum production level permitted in § 84.7(b) in the year of the international transfer minus the quantity of production allowances (in exchange value-weighted kilograms) to be transferred; (B) The maximum production level for the applicable HFCs that are allowed under applicable law (including the foreign country's applicable domestic law) minus the quantity of production allowances (in exchange value-weighted kilograms) to be transferred; or (C) The average of the foreign country's actual national production level of the applicable HFCs for the three calendar years prior to the year of the transfer minus the quantity of production allowances (in exchange value-weighted kilograms) to be transferred.</t>
  </si>
  <si>
    <t xml:space="preserve">For a transfer to a person in a foreign country, additionally provide a signed statement from a responsible official requesting that the relevant Agency official revise the number of production allowances the transferor holds such that the aggregate national production in the United States is equal the lowest of the following three production quantities: (A) The maximum production level permitted in § 84.7(b) in the year of the international transfer minus the quantity of production allowances (in exchange value-weighted kilograms) to be transferred; (B) The maximum production for the applicable HFCs that are allowed under applicable law minus the quantity of production allowances (in exchange value-weighted kilograms) to be transferred; or (C) The average of the United States’ actual national production level of the applicable HFCs for the three calendar years prior to the year of the transfer minus the quantity of production allowances (in exchange value-weighted kilograms) to be transferred. </t>
  </si>
  <si>
    <t>Foreign Country Information</t>
  </si>
  <si>
    <t>Foreign Country Authorizing Transfer
§84.19(b)(2)(ii)(B) or §84.19(b)(3)(ii)</t>
  </si>
  <si>
    <t>Contact Name
§84.19(b)(2)(ii)(C) or §84.19(b)(3)(iii)</t>
  </si>
  <si>
    <t>Contact Phone
§84.19(b)(2)(ii)(C) or §84.19(b)(3)(iii)</t>
  </si>
  <si>
    <t>Contact Email
§84.19(b)(2)(ii)(C) or §84.19(b)(3)(iii)</t>
  </si>
  <si>
    <t>This collection of information is approved by OMB under the Paperwork Reduction Act, 44 U.S.C. 3501 et seq. (OMB Control No. 2060-0734). Responses to this collection of information are mandatory (40 CFR 84.19). An agency may not conduct or sponsor, and a person is not required to respond to, a collection of information unless it displays a currently valid OMB control number. The public reporting and recordkeeping burden for this collection of information is estimated to be 6 hours per response. Send comments on the Agency’s need for this information, the accuracy of the provided burden estimates and any suggested methods for minimizing respondent burden including through the use of automated collection techniques to the Director, Information Engagement Division, U.S. Environmental Protection Agency (2821T), 1200 Pennsylvania Ave., NW, Washington, D.C. 20460. Include the OMB control number in any correspondence. Do not send the completed form to this address.</t>
  </si>
  <si>
    <t>EPA Form # 5900-552</t>
  </si>
  <si>
    <t xml:space="preserve">Instructions: Provide information for each transfer request. </t>
  </si>
  <si>
    <t xml:space="preserve">For transfers from a person in a foreign country, additionally provide documentation that the foreign country possesses the necessary quantity of unexpended production rights (§84.19(b)(2)(ii)(E)) and a signed statement from a responsible official describing whether the increased production is intended for export or the market in the United States (§84.19(b)(2)(ii)(G)). </t>
  </si>
  <si>
    <t>Transfer Request</t>
  </si>
  <si>
    <t>Transaction Number</t>
  </si>
  <si>
    <t>HFC
§84.19(b)(2)(ii)(D) or §84.19(b)(3)(iv)</t>
  </si>
  <si>
    <t>Quantity of Production Allowances Being Transferred
(kg)
§84.19(b)(2)(ii)(D) or §84.19(b)(3)(iv)</t>
  </si>
  <si>
    <t>Quantity of Production Allowances Being Transferred
(MTEVe)</t>
  </si>
  <si>
    <t>Chemical Name</t>
  </si>
  <si>
    <t>[Common Name]</t>
  </si>
  <si>
    <t>[Common_Name_1]</t>
  </si>
  <si>
    <t>Exchange Value</t>
  </si>
  <si>
    <t>[Year]</t>
  </si>
  <si>
    <t>[County]</t>
  </si>
  <si>
    <r>
      <t>CHF</t>
    </r>
    <r>
      <rPr>
        <vertAlign val="subscript"/>
        <sz val="10"/>
        <color theme="1"/>
        <rFont val="Arial"/>
        <family val="2"/>
      </rPr>
      <t>3</t>
    </r>
  </si>
  <si>
    <t>HFC-23</t>
  </si>
  <si>
    <t>Afghanistan</t>
  </si>
  <si>
    <r>
      <t>CH</t>
    </r>
    <r>
      <rPr>
        <vertAlign val="subscript"/>
        <sz val="10"/>
        <color theme="1"/>
        <rFont val="Arial"/>
        <family val="2"/>
      </rPr>
      <t>2</t>
    </r>
    <r>
      <rPr>
        <sz val="10"/>
        <color theme="1"/>
        <rFont val="Arial"/>
        <family val="2"/>
      </rPr>
      <t>F</t>
    </r>
    <r>
      <rPr>
        <vertAlign val="subscript"/>
        <sz val="10"/>
        <color theme="1"/>
        <rFont val="Arial"/>
        <family val="2"/>
      </rPr>
      <t>2</t>
    </r>
  </si>
  <si>
    <t>HFC-32</t>
  </si>
  <si>
    <t>Albania</t>
  </si>
  <si>
    <r>
      <t>CH</t>
    </r>
    <r>
      <rPr>
        <vertAlign val="subscript"/>
        <sz val="10"/>
        <color theme="1"/>
        <rFont val="Arial"/>
        <family val="2"/>
      </rPr>
      <t>3</t>
    </r>
    <r>
      <rPr>
        <sz val="10"/>
        <color theme="1"/>
        <rFont val="Arial"/>
        <family val="2"/>
      </rPr>
      <t>F</t>
    </r>
  </si>
  <si>
    <t>HFC-41</t>
  </si>
  <si>
    <t>Algeria</t>
  </si>
  <si>
    <r>
      <t>CF</t>
    </r>
    <r>
      <rPr>
        <vertAlign val="subscript"/>
        <sz val="10"/>
        <color theme="1"/>
        <rFont val="Arial"/>
        <family val="2"/>
      </rPr>
      <t>3</t>
    </r>
    <r>
      <rPr>
        <sz val="10"/>
        <color theme="1"/>
        <rFont val="Arial"/>
        <family val="2"/>
      </rPr>
      <t>CHFCHFCF</t>
    </r>
    <r>
      <rPr>
        <vertAlign val="subscript"/>
        <sz val="10"/>
        <color theme="1"/>
        <rFont val="Arial"/>
        <family val="2"/>
      </rPr>
      <t>2</t>
    </r>
    <r>
      <rPr>
        <sz val="10"/>
        <color theme="1"/>
        <rFont val="Arial"/>
        <family val="2"/>
      </rPr>
      <t>CF</t>
    </r>
    <r>
      <rPr>
        <vertAlign val="subscript"/>
        <sz val="10"/>
        <color theme="1"/>
        <rFont val="Arial"/>
        <family val="2"/>
      </rPr>
      <t>3</t>
    </r>
  </si>
  <si>
    <t>HFC-43-10mee</t>
  </si>
  <si>
    <t>Andorra</t>
  </si>
  <si>
    <r>
      <t>CHF</t>
    </r>
    <r>
      <rPr>
        <vertAlign val="subscript"/>
        <sz val="10"/>
        <color theme="1"/>
        <rFont val="Arial"/>
        <family val="2"/>
      </rPr>
      <t>2</t>
    </r>
    <r>
      <rPr>
        <sz val="10"/>
        <color theme="1"/>
        <rFont val="Arial"/>
        <family val="2"/>
      </rPr>
      <t>CF</t>
    </r>
    <r>
      <rPr>
        <vertAlign val="subscript"/>
        <sz val="10"/>
        <color theme="1"/>
        <rFont val="Arial"/>
        <family val="2"/>
      </rPr>
      <t>3</t>
    </r>
  </si>
  <si>
    <t>HFC-125</t>
  </si>
  <si>
    <t>Angola</t>
  </si>
  <si>
    <r>
      <t>CHF</t>
    </r>
    <r>
      <rPr>
        <vertAlign val="subscript"/>
        <sz val="10"/>
        <color theme="1"/>
        <rFont val="Arial"/>
        <family val="2"/>
      </rPr>
      <t>2</t>
    </r>
    <r>
      <rPr>
        <sz val="10"/>
        <color theme="1"/>
        <rFont val="Arial"/>
        <family val="2"/>
      </rPr>
      <t>CHF</t>
    </r>
    <r>
      <rPr>
        <vertAlign val="subscript"/>
        <sz val="10"/>
        <color theme="1"/>
        <rFont val="Arial"/>
        <family val="2"/>
      </rPr>
      <t>2</t>
    </r>
  </si>
  <si>
    <t>HFC-134</t>
  </si>
  <si>
    <t>Antigua and Barbuda</t>
  </si>
  <si>
    <r>
      <t>CH</t>
    </r>
    <r>
      <rPr>
        <vertAlign val="subscript"/>
        <sz val="10"/>
        <color theme="1"/>
        <rFont val="Arial"/>
        <family val="2"/>
      </rPr>
      <t>2</t>
    </r>
    <r>
      <rPr>
        <sz val="10"/>
        <color theme="1"/>
        <rFont val="Arial"/>
        <family val="2"/>
      </rPr>
      <t>FCF</t>
    </r>
    <r>
      <rPr>
        <vertAlign val="subscript"/>
        <sz val="10"/>
        <color theme="1"/>
        <rFont val="Arial"/>
        <family val="2"/>
      </rPr>
      <t>3</t>
    </r>
  </si>
  <si>
    <t>HFC-134a</t>
  </si>
  <si>
    <t>Argentina</t>
  </si>
  <si>
    <r>
      <t>CH</t>
    </r>
    <r>
      <rPr>
        <vertAlign val="subscript"/>
        <sz val="10"/>
        <color theme="1"/>
        <rFont val="Arial"/>
        <family val="2"/>
      </rPr>
      <t>2</t>
    </r>
    <r>
      <rPr>
        <sz val="10"/>
        <color theme="1"/>
        <rFont val="Arial"/>
        <family val="2"/>
      </rPr>
      <t>FCHF</t>
    </r>
    <r>
      <rPr>
        <vertAlign val="subscript"/>
        <sz val="10"/>
        <color theme="1"/>
        <rFont val="Arial"/>
        <family val="2"/>
      </rPr>
      <t>2</t>
    </r>
  </si>
  <si>
    <t>HFC-143</t>
  </si>
  <si>
    <t>Armenia</t>
  </si>
  <si>
    <r>
      <t>CH</t>
    </r>
    <r>
      <rPr>
        <vertAlign val="subscript"/>
        <sz val="10"/>
        <color theme="1"/>
        <rFont val="Arial"/>
        <family val="2"/>
      </rPr>
      <t>3</t>
    </r>
    <r>
      <rPr>
        <sz val="10"/>
        <color theme="1"/>
        <rFont val="Arial"/>
        <family val="2"/>
      </rPr>
      <t>CF</t>
    </r>
    <r>
      <rPr>
        <vertAlign val="subscript"/>
        <sz val="10"/>
        <color theme="1"/>
        <rFont val="Arial"/>
        <family val="2"/>
      </rPr>
      <t>3</t>
    </r>
  </si>
  <si>
    <t>HFC-143a</t>
  </si>
  <si>
    <t>Australia</t>
  </si>
  <si>
    <r>
      <t>CH</t>
    </r>
    <r>
      <rPr>
        <vertAlign val="subscript"/>
        <sz val="10"/>
        <color theme="1"/>
        <rFont val="Arial"/>
        <family val="2"/>
      </rPr>
      <t>2</t>
    </r>
    <r>
      <rPr>
        <sz val="10"/>
        <color theme="1"/>
        <rFont val="Arial"/>
        <family val="2"/>
      </rPr>
      <t>FCH</t>
    </r>
    <r>
      <rPr>
        <vertAlign val="subscript"/>
        <sz val="10"/>
        <color theme="1"/>
        <rFont val="Arial"/>
        <family val="2"/>
      </rPr>
      <t>2</t>
    </r>
    <r>
      <rPr>
        <sz val="10"/>
        <color theme="1"/>
        <rFont val="Arial"/>
        <family val="2"/>
      </rPr>
      <t>F</t>
    </r>
  </si>
  <si>
    <t>HFC-152</t>
  </si>
  <si>
    <t>Austria</t>
  </si>
  <si>
    <r>
      <t>CH</t>
    </r>
    <r>
      <rPr>
        <vertAlign val="subscript"/>
        <sz val="10"/>
        <color theme="1"/>
        <rFont val="Arial"/>
        <family val="2"/>
      </rPr>
      <t>3</t>
    </r>
    <r>
      <rPr>
        <sz val="10"/>
        <color theme="1"/>
        <rFont val="Arial"/>
        <family val="2"/>
      </rPr>
      <t>CHF</t>
    </r>
    <r>
      <rPr>
        <vertAlign val="subscript"/>
        <sz val="10"/>
        <color theme="1"/>
        <rFont val="Arial"/>
        <family val="2"/>
      </rPr>
      <t>2</t>
    </r>
  </si>
  <si>
    <t>HFC-152a</t>
  </si>
  <si>
    <t>Azerbaijan</t>
  </si>
  <si>
    <r>
      <t>CF</t>
    </r>
    <r>
      <rPr>
        <vertAlign val="subscript"/>
        <sz val="10"/>
        <color theme="1"/>
        <rFont val="Arial"/>
        <family val="2"/>
      </rPr>
      <t>3</t>
    </r>
    <r>
      <rPr>
        <sz val="10"/>
        <color theme="1"/>
        <rFont val="Arial"/>
        <family val="2"/>
      </rPr>
      <t>CHFCF</t>
    </r>
    <r>
      <rPr>
        <vertAlign val="subscript"/>
        <sz val="10"/>
        <color theme="1"/>
        <rFont val="Arial"/>
        <family val="2"/>
      </rPr>
      <t>3</t>
    </r>
  </si>
  <si>
    <t>HFC-227ea</t>
  </si>
  <si>
    <t>Bahamas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</si>
  <si>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CF</t>
    </r>
    <r>
      <rPr>
        <vertAlign val="subscript"/>
        <sz val="10"/>
        <color theme="1"/>
        <rFont val="Arial"/>
        <family val="2"/>
      </rPr>
      <t>3</t>
    </r>
  </si>
  <si>
    <t>HFC-236cb</t>
  </si>
  <si>
    <t>Bahrain</t>
  </si>
  <si>
    <r>
      <t>CHF</t>
    </r>
    <r>
      <rPr>
        <vertAlign val="subscript"/>
        <sz val="10"/>
        <color theme="1"/>
        <rFont val="Arial"/>
        <family val="2"/>
      </rPr>
      <t>2</t>
    </r>
    <r>
      <rPr>
        <sz val="10"/>
        <color theme="1"/>
        <rFont val="Arial"/>
        <family val="2"/>
      </rPr>
      <t>CHFCF</t>
    </r>
    <r>
      <rPr>
        <vertAlign val="subscript"/>
        <sz val="10"/>
        <color theme="1"/>
        <rFont val="Arial"/>
        <family val="2"/>
      </rPr>
      <t>3</t>
    </r>
  </si>
  <si>
    <t>HFC-236ea</t>
  </si>
  <si>
    <t>Bangladesh</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</si>
  <si>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3</t>
    </r>
  </si>
  <si>
    <t>HFC-236fa</t>
  </si>
  <si>
    <t>Barbados</t>
  </si>
  <si>
    <r>
      <t>CH</t>
    </r>
    <r>
      <rPr>
        <vertAlign val="subscript"/>
        <sz val="10"/>
        <color theme="1"/>
        <rFont val="Arial"/>
        <family val="2"/>
      </rPr>
      <t>2</t>
    </r>
    <r>
      <rPr>
        <sz val="10"/>
        <color theme="1"/>
        <rFont val="Arial"/>
        <family val="2"/>
      </rPr>
      <t>FCF</t>
    </r>
    <r>
      <rPr>
        <vertAlign val="subscript"/>
        <sz val="10"/>
        <color theme="1"/>
        <rFont val="Arial"/>
        <family val="2"/>
      </rPr>
      <t>2</t>
    </r>
    <r>
      <rPr>
        <sz val="10"/>
        <color theme="1"/>
        <rFont val="Arial"/>
        <family val="2"/>
      </rPr>
      <t>CHF</t>
    </r>
    <r>
      <rPr>
        <vertAlign val="subscript"/>
        <sz val="10"/>
        <color theme="1"/>
        <rFont val="Arial"/>
        <family val="2"/>
      </rPr>
      <t>2</t>
    </r>
  </si>
  <si>
    <t>HFC-245ca</t>
  </si>
  <si>
    <t>Belarus</t>
  </si>
  <si>
    <t>HFC-245fa</t>
  </si>
  <si>
    <t>Belgium</t>
  </si>
  <si>
    <r>
      <t>CF</t>
    </r>
    <r>
      <rPr>
        <vertAlign val="subscript"/>
        <sz val="10"/>
        <color theme="1"/>
        <rFont val="Arial"/>
        <family val="2"/>
      </rPr>
      <t>3</t>
    </r>
    <r>
      <rPr>
        <sz val="10"/>
        <color theme="1"/>
        <rFont val="Arial"/>
        <family val="2"/>
      </rPr>
      <t>CH</t>
    </r>
    <r>
      <rPr>
        <vertAlign val="subscript"/>
        <sz val="10"/>
        <color theme="1"/>
        <rFont val="Arial"/>
        <family val="2"/>
      </rPr>
      <t>2</t>
    </r>
    <r>
      <rPr>
        <sz val="10"/>
        <color theme="1"/>
        <rFont val="Arial"/>
        <family val="2"/>
      </rPr>
      <t>CF</t>
    </r>
    <r>
      <rPr>
        <vertAlign val="subscript"/>
        <sz val="10"/>
        <color theme="1"/>
        <rFont val="Arial"/>
        <family val="2"/>
      </rPr>
      <t>2</t>
    </r>
    <r>
      <rPr>
        <sz val="10"/>
        <color theme="1"/>
        <rFont val="Arial"/>
        <family val="2"/>
      </rPr>
      <t>CH</t>
    </r>
    <r>
      <rPr>
        <vertAlign val="subscript"/>
        <sz val="10"/>
        <color theme="1"/>
        <rFont val="Arial"/>
        <family val="2"/>
      </rPr>
      <t>3</t>
    </r>
  </si>
  <si>
    <t>HFC-365mfc</t>
  </si>
  <si>
    <t>Belize</t>
  </si>
  <si>
    <t>Benin</t>
  </si>
  <si>
    <t>[Option 1]</t>
  </si>
  <si>
    <t>Bermuda</t>
  </si>
  <si>
    <t>From a Person in a Foreign Country</t>
  </si>
  <si>
    <t>Bhutan</t>
  </si>
  <si>
    <t>To a Person in a Foreign Country</t>
  </si>
  <si>
    <t>Bolivia</t>
  </si>
  <si>
    <t>Bosnia and Herzegovina</t>
  </si>
  <si>
    <t>Botswana</t>
  </si>
  <si>
    <t>Brazil</t>
  </si>
  <si>
    <t>British Virgin Islands</t>
  </si>
  <si>
    <t>Brunei Darussalam</t>
  </si>
  <si>
    <t>Bulgaria</t>
  </si>
  <si>
    <t>Burkina Faso</t>
  </si>
  <si>
    <t>Burundi</t>
  </si>
  <si>
    <t>Cambodia</t>
  </si>
  <si>
    <t>Cameroon</t>
  </si>
  <si>
    <t>Canada</t>
  </si>
  <si>
    <t>Cabo Verde</t>
  </si>
  <si>
    <t>Central African Republic</t>
  </si>
  <si>
    <t>Chad</t>
  </si>
  <si>
    <t>Chile</t>
  </si>
  <si>
    <t>China</t>
  </si>
  <si>
    <t>Colombia</t>
  </si>
  <si>
    <t>Comoros</t>
  </si>
  <si>
    <t>Congo (Brazzaville)</t>
  </si>
  <si>
    <t>Cook Islands</t>
  </si>
  <si>
    <t>Costa Rica</t>
  </si>
  <si>
    <t>Cote d'Ivoire</t>
  </si>
  <si>
    <t>Croatia</t>
  </si>
  <si>
    <t>Cuba</t>
  </si>
  <si>
    <t>Cyprus</t>
  </si>
  <si>
    <t>Czech Republic</t>
  </si>
  <si>
    <t>Democratic Republic of the Congo</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</si>
  <si>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</si>
  <si>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</si>
  <si>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</si>
  <si>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</si>
  <si>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</si>
  <si>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</si>
  <si>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</si>
  <si>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</si>
  <si>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</si>
  <si>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</si>
  <si>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</si>
  <si>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</si>
  <si>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</si>
  <si>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</si>
  <si>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</si>
  <si>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</si>
  <si>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</si>
  <si>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</si>
  <si>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</si>
  <si>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</si>
  <si>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</si>
  <si>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</si>
  <si>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</si>
  <si>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Guinea-Bissau</t>
  </si>
  <si>
    <t>Guyana</t>
  </si>
  <si>
    <t>Haiti</t>
  </si>
  <si>
    <t>Holy See</t>
  </si>
  <si>
    <t>Honduras</t>
  </si>
  <si>
    <t>Hong Kong</t>
  </si>
  <si>
    <t>Hungary</t>
  </si>
  <si>
    <t>Iceland</t>
  </si>
  <si>
    <t>India</t>
  </si>
  <si>
    <t>Indonesia</t>
  </si>
  <si>
    <t>Iran</t>
  </si>
  <si>
    <t>Iraq</t>
  </si>
  <si>
    <t>Ireland</t>
  </si>
  <si>
    <t>Israel</t>
  </si>
  <si>
    <t>Italy</t>
  </si>
  <si>
    <t>Jamaica</t>
  </si>
  <si>
    <t>Japan</t>
  </si>
  <si>
    <t>Jordan</t>
  </si>
  <si>
    <t>Kazakhstan</t>
  </si>
  <si>
    <t>Kenya</t>
  </si>
  <si>
    <t>Kiribati</t>
  </si>
  <si>
    <t>Kuwait</t>
  </si>
  <si>
    <t>Kyrgyzstan</t>
  </si>
  <si>
    <t>Lao People's Democratic Republic</t>
  </si>
  <si>
    <t>Latvia</t>
  </si>
  <si>
    <t>Lebanon</t>
  </si>
  <si>
    <t>Lesotho</t>
  </si>
  <si>
    <t>Liberia</t>
  </si>
  <si>
    <t>Libya</t>
  </si>
  <si>
    <t>Liechtenstein</t>
  </si>
  <si>
    <t>Lithuania</t>
  </si>
  <si>
    <t>Luxembourg</t>
  </si>
  <si>
    <t>Madagascar</t>
  </si>
  <si>
    <t>Malawi</t>
  </si>
  <si>
    <t>Malaysia</t>
  </si>
  <si>
    <t>Maldives</t>
  </si>
  <si>
    <t>Mali</t>
  </si>
  <si>
    <t>Malta</t>
  </si>
  <si>
    <t>Marshall Islands</t>
  </si>
  <si>
    <t>Mauritania</t>
  </si>
  <si>
    <t>Mauritius</t>
  </si>
  <si>
    <t>Mexico</t>
  </si>
  <si>
    <t>Micronesia</t>
  </si>
  <si>
    <t>Monaco</t>
  </si>
  <si>
    <t>Mongolia</t>
  </si>
  <si>
    <t>Montenegro</t>
  </si>
  <si>
    <t>Morocco</t>
  </si>
  <si>
    <t>Mozambique</t>
  </si>
  <si>
    <t>Myanmar</t>
  </si>
  <si>
    <t>Namibia</t>
  </si>
  <si>
    <t>Nauru</t>
  </si>
  <si>
    <t>Nepal</t>
  </si>
  <si>
    <t>Netherlands</t>
  </si>
  <si>
    <t>New Caledonia</t>
  </si>
  <si>
    <t>New Zealand</t>
  </si>
  <si>
    <t>Nicaragua</t>
  </si>
  <si>
    <t>Niger</t>
  </si>
  <si>
    <t>Nigeria</t>
  </si>
  <si>
    <t>Niue</t>
  </si>
  <si>
    <t>North Korea (Democratic People's Republic of Korea)</t>
  </si>
  <si>
    <t>Norway</t>
  </si>
  <si>
    <t>Oman</t>
  </si>
  <si>
    <t>Pakistan</t>
  </si>
  <si>
    <t>Palau</t>
  </si>
  <si>
    <t>Palestine State</t>
  </si>
  <si>
    <t>Panama</t>
  </si>
  <si>
    <t>Papua New Guinea</t>
  </si>
  <si>
    <t>Paraguay</t>
  </si>
  <si>
    <t>Peru</t>
  </si>
  <si>
    <t>Philippines</t>
  </si>
  <si>
    <t>Poland</t>
  </si>
  <si>
    <t>Portugal</t>
  </si>
  <si>
    <t>Qatar</t>
  </si>
  <si>
    <t>Moldova</t>
  </si>
  <si>
    <t>Romania</t>
  </si>
  <si>
    <t>Russian Federation</t>
  </si>
  <si>
    <t>Rwanda</t>
  </si>
  <si>
    <t>Saint Kitts and Nevis</t>
  </si>
  <si>
    <t>Saint Lucia</t>
  </si>
  <si>
    <t>Saint Vincent and the Grenadines</t>
  </si>
  <si>
    <t>Samoa</t>
  </si>
  <si>
    <t>San Marino</t>
  </si>
  <si>
    <t>Sao Tome and Principe</t>
  </si>
  <si>
    <t>Saudi Arabia</t>
  </si>
  <si>
    <t>Senegal</t>
  </si>
  <si>
    <t>Serbia</t>
  </si>
  <si>
    <t>Seychelles</t>
  </si>
  <si>
    <t>Sierra Leone</t>
  </si>
  <si>
    <t>Singapore</t>
  </si>
  <si>
    <t>Slovakia</t>
  </si>
  <si>
    <t>Slovenia</t>
  </si>
  <si>
    <t>Solomon Islands</t>
  </si>
  <si>
    <t>Somalia</t>
  </si>
  <si>
    <t>South Africa</t>
  </si>
  <si>
    <t>South Korea (Republic of Korea)</t>
  </si>
  <si>
    <t>South Sudan</t>
  </si>
  <si>
    <t>Spain</t>
  </si>
  <si>
    <t>Sri Lanka</t>
  </si>
  <si>
    <t>Sudan</t>
  </si>
  <si>
    <t>Suriname</t>
  </si>
  <si>
    <t>Eswatini</t>
  </si>
  <si>
    <t>Sweden</t>
  </si>
  <si>
    <t>Switzerland</t>
  </si>
  <si>
    <t>Syria (Syrian Arab Republic)</t>
  </si>
  <si>
    <t>Tahiti</t>
  </si>
  <si>
    <t>Taiwan</t>
  </si>
  <si>
    <t>Tajikistan</t>
  </si>
  <si>
    <t>Thailand</t>
  </si>
  <si>
    <t>North Macedonia</t>
  </si>
  <si>
    <t>Timor-Leste</t>
  </si>
  <si>
    <t>Togo</t>
  </si>
  <si>
    <t>Tonga</t>
  </si>
  <si>
    <t>Trinidad and Tobago</t>
  </si>
  <si>
    <t>Tunisia</t>
  </si>
  <si>
    <t>Turkey</t>
  </si>
  <si>
    <t>Turkmenistan</t>
  </si>
  <si>
    <t>Tuvalu</t>
  </si>
  <si>
    <t>Uganda</t>
  </si>
  <si>
    <t>Ukraine</t>
  </si>
  <si>
    <t>United Arab Emirates</t>
  </si>
  <si>
    <t>United Kingdom of Great Britain and Northern Ireland</t>
  </si>
  <si>
    <t>Tanzania</t>
  </si>
  <si>
    <t>United States of America</t>
  </si>
  <si>
    <t>Uruguay</t>
  </si>
  <si>
    <t>Uzbekistan</t>
  </si>
  <si>
    <t>Vanuatu</t>
  </si>
  <si>
    <t>Venezuela</t>
  </si>
  <si>
    <t>Viet Nam</t>
  </si>
  <si>
    <t>Yemen</t>
  </si>
  <si>
    <t>Zambia</t>
  </si>
  <si>
    <t>Zimbabwe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</si>
</sst>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8">
    <font>
      <sz val="10"/>
      <color theme="1"/>
      <name val="Arial"/>
      <family val="2"/>
    </font>
    <font>
      <sz val="11"/>
      <color theme="1"/>
      <name val="Arial"/>
      <family val="2"/>
    </font>
    <font>
      <b/>
      <sz val="10"/>
      <color theme="1"/>
      <name val="Arial"/>
      <family val="2"/>
    </font>
    <font>
      <sz val="11"/>
      <color theme="1"/>
      <name val="Calibri"/>
      <family val="2"/>
      <scheme val="minor"/>
    </font>
    <font>
      <b/>
      <sz val="11"/>
      <name val="Arial"/>
      <family val="2"/>
    </font>
    <font>
      <sz val="11"/>
      <name val="Arial"/>
      <family val="2"/>
    </font>
    <font>
      <u/>
      <sz val="8.8000000000000007"/>
      <color theme="10"/>
      <name val="Calibri"/>
      <family val="2"/>
    </font>
    <font>
      <b/>
      <sz val="14"/>
      <color theme="1"/>
      <name val="Arial"/>
      <family val="2"/>
    </font>
    <font>
      <b/>
      <sz val="11"/>
      <color theme="1"/>
      <name val="Arial"/>
      <family val="2"/>
    </font>
    <font>
      <sz val="11"/>
      <color theme="1"/>
      <name val="Arial"/>
      <family val="2"/>
    </font>
    <font>
      <u/>
      <sz val="11"/>
      <color theme="10"/>
      <name val="Arial"/>
      <family val="2"/>
    </font>
    <font>
      <sz val="11"/>
      <color indexed="8"/>
      <name val="Calibri"/>
      <family val="2"/>
      <scheme val="minor"/>
    </font>
    <font>
      <sz val="10"/>
      <name val="Arial"/>
      <family val="2"/>
    </font>
    <font>
      <vertAlign val="subscript"/>
      <sz val="10"/>
      <color theme="1"/>
      <name val="Arial"/>
      <family val="2"/>
    </font>
    <font>
      <b/>
      <sz val="16"/>
      <color theme="1"/>
      <name val="Arial"/>
      <family val="2"/>
    </font>
    <font>
      <sz val="11"/>
      <color theme="0" tint="-0.249977111117893"/>
      <name val="Arial"/>
      <family val="2"/>
    </font>
    <font>
      <sz val="10"/>
      <color rgb="FF000000"/>
      <name val="Arial"/>
      <family val="2"/>
    </font>
    <font>
      <u/>
      <sz val="11"/>
      <color rgb="FF0563C1"/>
      <name val="Arial"/>
      <family val="2"/>
    </font>
  </fonts>
  <fills count="5">
    <fill>
      <patternFill patternType="none"/>
    </fill>
    <fill>
      <patternFill patternType="gray125"/>
    </fill>
    <fill>
      <patternFill patternType="solid">
        <fgColor rgb="FFC0C0C0"/>
        <bgColor indexed="64"/>
      </patternFill>
    </fill>
    <fill>
      <patternFill patternType="solid">
        <fgColor rgb="FF99CCFF"/>
        <bgColor indexed="64"/>
      </patternFill>
    </fill>
    <fill>
      <patternFill patternType="solid">
        <fgColor theme="0" tint="-0.249977111117893"/>
        <bgColor indexed="64"/>
      </patternFill>
    </fill>
  </fills>
  <borders count="3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5">
    <xf numFmtId="0" fontId="0" fillId="0" borderId="0"/>
    <xf numFmtId="0" fontId="3" fillId="0" borderId="0"/>
    <xf numFmtId="0" fontId="6" fillId="0" borderId="0" applyNumberFormat="0" applyFill="0" applyBorder="0" applyAlignment="0" applyProtection="0">
      <alignment vertical="top"/>
      <protection locked="0"/>
    </xf>
    <xf numFmtId="0" fontId="11" fillId="0" borderId="0"/>
    <xf numFmtId="0" fontId="12" fillId="0" borderId="0"/>
  </cellStyleXfs>
  <cellXfs count="102">
    <xf numFmtId="0" fontId="0" fillId="0" borderId="0" xfId="0"/>
    <xf numFmtId="0" fontId="4" fillId="4" borderId="2" xfId="1" applyFont="1" applyFill="1" applyBorder="1" applyAlignment="1">
      <alignment horizontal="left" vertical="center"/>
    </xf>
    <xf numFmtId="0" fontId="8" fillId="0" borderId="0" xfId="1" applyFont="1" applyAlignment="1">
      <alignment horizontal="left" vertical="center"/>
    </xf>
    <xf numFmtId="0" fontId="5" fillId="0" borderId="0" xfId="1" applyFont="1" applyAlignment="1" applyProtection="1">
      <alignment horizontal="left" vertical="center"/>
      <protection locked="0"/>
    </xf>
    <xf numFmtId="0" fontId="5" fillId="0" borderId="0" xfId="1" applyFont="1" applyAlignment="1" applyProtection="1">
      <alignment vertical="center"/>
      <protection locked="0"/>
    </xf>
    <xf numFmtId="0" fontId="4" fillId="0" borderId="0" xfId="1" applyFont="1" applyAlignment="1">
      <alignment vertical="center"/>
    </xf>
    <xf numFmtId="0" fontId="7" fillId="0" borderId="0" xfId="1" applyFont="1" applyAlignment="1">
      <alignment vertical="center"/>
    </xf>
    <xf numFmtId="0" fontId="8" fillId="0" borderId="16" xfId="1" applyFont="1" applyBorder="1" applyAlignment="1">
      <alignment vertical="center"/>
    </xf>
    <xf numFmtId="0" fontId="2" fillId="0" borderId="3" xfId="0" applyFont="1" applyBorder="1" applyAlignment="1">
      <alignment horizontal="center" vertical="center"/>
    </xf>
    <xf numFmtId="0" fontId="0" fillId="0" borderId="0" xfId="0" applyAlignment="1">
      <alignment horizontal="center" vertical="center"/>
    </xf>
    <xf numFmtId="0" fontId="2" fillId="0" borderId="0" xfId="0" applyFont="1" applyAlignment="1">
      <alignment horizontal="center" vertical="center"/>
    </xf>
    <xf numFmtId="0" fontId="0" fillId="0" borderId="3" xfId="0" applyBorder="1" applyAlignment="1">
      <alignment horizontal="center" vertical="center"/>
    </xf>
    <xf numFmtId="0" fontId="4" fillId="4" borderId="12" xfId="1" applyFont="1" applyFill="1" applyBorder="1" applyAlignment="1">
      <alignment horizontal="left" vertical="center"/>
    </xf>
    <xf numFmtId="0" fontId="7" fillId="0" borderId="0" xfId="1" applyFont="1" applyAlignment="1">
      <alignment horizontal="left" vertical="center"/>
    </xf>
    <xf numFmtId="0" fontId="4" fillId="0" borderId="0" xfId="1" applyFont="1" applyAlignment="1">
      <alignment horizontal="left" vertical="center"/>
    </xf>
    <xf numFmtId="0" fontId="9" fillId="0" borderId="0" xfId="0" applyFont="1" applyAlignment="1">
      <alignment vertical="center"/>
    </xf>
    <xf numFmtId="0" fontId="0" fillId="0" borderId="0" xfId="0" applyAlignment="1">
      <alignment vertical="center"/>
    </xf>
    <xf numFmtId="0" fontId="10" fillId="0" borderId="0" xfId="2" applyFont="1" applyBorder="1" applyAlignment="1" applyProtection="1">
      <alignment vertical="center"/>
    </xf>
    <xf numFmtId="0" fontId="10" fillId="0" borderId="6" xfId="2" applyFont="1" applyBorder="1" applyAlignment="1" applyProtection="1">
      <alignment vertical="center"/>
    </xf>
    <xf numFmtId="0" fontId="8" fillId="2" borderId="1" xfId="1" applyFont="1" applyFill="1" applyBorder="1" applyAlignment="1">
      <alignment vertical="center"/>
    </xf>
    <xf numFmtId="0" fontId="8" fillId="0" borderId="0" xfId="1" applyFont="1" applyAlignment="1">
      <alignment vertical="center"/>
    </xf>
    <xf numFmtId="0" fontId="15" fillId="0" borderId="0" xfId="0" applyFont="1" applyAlignment="1">
      <alignment vertical="center"/>
    </xf>
    <xf numFmtId="0" fontId="5" fillId="3" borderId="11" xfId="1" applyFont="1" applyFill="1" applyBorder="1" applyAlignment="1" applyProtection="1">
      <alignment horizontal="center" vertical="center" wrapText="1"/>
      <protection locked="0"/>
    </xf>
    <xf numFmtId="0" fontId="5" fillId="3" borderId="13" xfId="1" applyFont="1" applyFill="1" applyBorder="1" applyAlignment="1" applyProtection="1">
      <alignment horizontal="center" vertical="center" wrapText="1"/>
      <protection locked="0"/>
    </xf>
    <xf numFmtId="0" fontId="0" fillId="0" borderId="3" xfId="1" applyFont="1" applyBorder="1" applyAlignment="1">
      <alignment horizontal="center" vertical="center"/>
    </xf>
    <xf numFmtId="0" fontId="16" fillId="0" borderId="3" xfId="1"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17" fillId="0" borderId="10" xfId="2" applyFont="1" applyBorder="1" applyAlignment="1" applyProtection="1">
      <alignment vertical="center"/>
    </xf>
    <xf numFmtId="0" fontId="17" fillId="0" borderId="9" xfId="2" applyFont="1" applyBorder="1" applyAlignment="1" applyProtection="1">
      <alignment vertical="center"/>
    </xf>
    <xf numFmtId="0" fontId="0" fillId="0" borderId="3" xfId="0" applyBorder="1" applyAlignment="1">
      <alignment horizontal="center"/>
    </xf>
    <xf numFmtId="0" fontId="8" fillId="4" borderId="25" xfId="0" applyFont="1" applyFill="1" applyBorder="1" applyAlignment="1">
      <alignment vertical="center" wrapText="1"/>
    </xf>
    <xf numFmtId="0" fontId="0" fillId="0" borderId="6" xfId="0" applyBorder="1" applyAlignment="1">
      <alignment vertical="center"/>
    </xf>
    <xf numFmtId="3" fontId="0" fillId="0" borderId="3" xfId="0" applyNumberFormat="1" applyBorder="1" applyAlignment="1">
      <alignment horizontal="center" vertical="center"/>
    </xf>
    <xf numFmtId="0" fontId="1" fillId="0" borderId="0" xfId="0" applyFont="1" applyAlignment="1">
      <alignment horizontal="right" vertical="center"/>
    </xf>
    <xf numFmtId="0" fontId="14" fillId="0" borderId="0" xfId="0" applyFont="1" applyAlignment="1">
      <alignment vertical="center" wrapText="1"/>
    </xf>
    <xf numFmtId="0" fontId="14" fillId="0" borderId="0" xfId="0" applyFont="1" applyAlignment="1">
      <alignment vertical="center"/>
    </xf>
    <xf numFmtId="0" fontId="1" fillId="0" borderId="0" xfId="0" applyFont="1"/>
    <xf numFmtId="0" fontId="1" fillId="0" borderId="0" xfId="0" applyFont="1" applyAlignment="1">
      <alignment vertical="center"/>
    </xf>
    <xf numFmtId="14" fontId="1" fillId="0" borderId="9" xfId="0" applyNumberFormat="1" applyFont="1" applyBorder="1" applyAlignment="1">
      <alignment horizontal="left" vertical="center"/>
    </xf>
    <xf numFmtId="0" fontId="8" fillId="0" borderId="0" xfId="1" applyFont="1" applyAlignment="1">
      <alignment horizontal="left" vertical="center" wrapText="1"/>
    </xf>
    <xf numFmtId="0" fontId="8" fillId="4" borderId="3" xfId="0" applyFont="1" applyFill="1" applyBorder="1" applyAlignment="1">
      <alignment horizontal="left" vertical="center"/>
    </xf>
    <xf numFmtId="0" fontId="8" fillId="0" borderId="0" xfId="0" applyFont="1" applyAlignment="1">
      <alignment horizontal="left" vertical="center" wrapText="1"/>
    </xf>
    <xf numFmtId="0" fontId="1" fillId="0" borderId="0" xfId="0" applyFont="1" applyAlignment="1">
      <alignment horizontal="left" vertical="center" wrapText="1"/>
    </xf>
    <xf numFmtId="0" fontId="8" fillId="0" borderId="0" xfId="1" applyFont="1" applyAlignment="1">
      <alignment horizontal="left" vertical="center" wrapText="1"/>
    </xf>
    <xf numFmtId="0" fontId="4" fillId="0" borderId="0" xfId="1" applyFont="1" applyAlignment="1">
      <alignment horizontal="left" vertical="center" wrapText="1"/>
    </xf>
    <xf numFmtId="0" fontId="8" fillId="2" borderId="15" xfId="1" applyFont="1" applyFill="1" applyBorder="1" applyAlignment="1">
      <alignment horizontal="center" vertical="center"/>
    </xf>
    <xf numFmtId="0" fontId="8" fillId="2" borderId="21" xfId="1" applyFont="1" applyFill="1" applyBorder="1" applyAlignment="1">
      <alignment horizontal="center" vertical="center"/>
    </xf>
    <xf numFmtId="0" fontId="8" fillId="2" borderId="22"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18" xfId="1" applyFont="1" applyFill="1" applyBorder="1" applyAlignment="1">
      <alignment horizontal="center" vertical="center" wrapText="1"/>
    </xf>
    <xf numFmtId="0" fontId="8" fillId="2" borderId="3" xfId="1" applyFont="1" applyFill="1" applyBorder="1" applyAlignment="1">
      <alignment horizontal="center" vertical="center" wrapText="1"/>
    </xf>
    <xf numFmtId="0" fontId="8" fillId="2" borderId="4" xfId="1" applyFont="1" applyFill="1" applyBorder="1" applyAlignment="1">
      <alignment horizontal="center" vertical="center" wrapText="1"/>
    </xf>
    <xf numFmtId="0" fontId="8" fillId="4" borderId="5" xfId="1" applyFont="1" applyFill="1" applyBorder="1" applyAlignment="1">
      <alignment horizontal="center" vertical="center" wrapText="1"/>
    </xf>
    <xf numFmtId="0" fontId="8" fillId="4" borderId="20" xfId="1" applyFont="1" applyFill="1" applyBorder="1" applyAlignment="1">
      <alignment horizontal="center" vertical="center" wrapText="1"/>
    </xf>
    <xf numFmtId="0" fontId="8" fillId="4" borderId="11" xfId="0" applyFont="1" applyFill="1" applyBorder="1" applyAlignment="1">
      <alignment horizontal="center" vertical="center" wrapText="1"/>
    </xf>
    <xf numFmtId="0" fontId="8" fillId="4" borderId="19" xfId="0" applyFont="1" applyFill="1" applyBorder="1" applyAlignment="1">
      <alignment horizontal="center" vertical="center"/>
    </xf>
    <xf numFmtId="0" fontId="17" fillId="0" borderId="9" xfId="2" applyFont="1" applyBorder="1" applyAlignment="1" applyProtection="1">
      <alignment horizontal="left" vertical="center"/>
    </xf>
    <xf numFmtId="0" fontId="17" fillId="0" borderId="0" xfId="2" applyFont="1" applyBorder="1" applyAlignment="1" applyProtection="1">
      <alignment horizontal="left" vertical="center"/>
    </xf>
    <xf numFmtId="0" fontId="1" fillId="0" borderId="9" xfId="0" applyFont="1" applyBorder="1" applyAlignment="1">
      <alignment horizontal="left" vertical="center" wrapText="1"/>
    </xf>
    <xf numFmtId="0" fontId="1" fillId="0" borderId="7" xfId="0" applyFont="1" applyBorder="1" applyAlignment="1">
      <alignment horizontal="left" vertical="center" wrapText="1"/>
    </xf>
    <xf numFmtId="0" fontId="8" fillId="4" borderId="5" xfId="0" applyFont="1" applyFill="1" applyBorder="1" applyAlignment="1">
      <alignment horizontal="left" vertical="center"/>
    </xf>
    <xf numFmtId="0" fontId="8" fillId="4" borderId="23" xfId="0" applyFont="1" applyFill="1" applyBorder="1" applyAlignment="1">
      <alignment horizontal="left" vertical="center"/>
    </xf>
    <xf numFmtId="0" fontId="8" fillId="4" borderId="24" xfId="0" applyFont="1" applyFill="1" applyBorder="1" applyAlignment="1">
      <alignment horizontal="left" vertical="center"/>
    </xf>
    <xf numFmtId="0" fontId="8" fillId="2" borderId="11" xfId="1" applyFont="1" applyFill="1" applyBorder="1" applyAlignment="1">
      <alignment horizontal="center" vertical="center" wrapText="1"/>
    </xf>
    <xf numFmtId="0" fontId="8" fillId="2" borderId="13" xfId="1" applyFont="1" applyFill="1" applyBorder="1" applyAlignment="1">
      <alignment horizontal="center" vertical="center" wrapText="1"/>
    </xf>
    <xf numFmtId="0" fontId="8" fillId="2" borderId="29" xfId="1" applyFont="1" applyFill="1" applyBorder="1" applyAlignment="1">
      <alignment horizontal="center" vertical="center"/>
    </xf>
    <xf numFmtId="0" fontId="8" fillId="2" borderId="30" xfId="1" applyFont="1" applyFill="1" applyBorder="1" applyAlignment="1">
      <alignment horizontal="center" vertical="center"/>
    </xf>
    <xf numFmtId="0" fontId="8" fillId="2" borderId="31" xfId="1" applyFont="1" applyFill="1" applyBorder="1" applyAlignment="1">
      <alignment horizontal="center" vertical="center"/>
    </xf>
    <xf numFmtId="0" fontId="4" fillId="0" borderId="16" xfId="1" applyFont="1" applyBorder="1" applyAlignment="1">
      <alignment horizontal="left" vertical="center" wrapText="1"/>
    </xf>
    <xf numFmtId="0" fontId="4" fillId="2" borderId="1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28" xfId="1" applyFont="1" applyFill="1" applyBorder="1" applyAlignment="1">
      <alignment horizontal="center" vertical="center" wrapText="1"/>
    </xf>
    <xf numFmtId="0" fontId="8" fillId="2" borderId="28" xfId="1" applyFont="1" applyFill="1" applyBorder="1" applyAlignment="1">
      <alignment horizontal="center" vertical="center" wrapText="1"/>
    </xf>
    <xf numFmtId="0" fontId="1" fillId="0" borderId="9" xfId="0" applyFont="1" applyBorder="1" applyAlignment="1">
      <alignment vertical="center"/>
    </xf>
    <xf numFmtId="0" fontId="1" fillId="0" borderId="6" xfId="0" applyFont="1" applyBorder="1" applyAlignment="1">
      <alignment vertical="center"/>
    </xf>
    <xf numFmtId="0" fontId="1" fillId="3" borderId="14" xfId="1" applyFont="1" applyFill="1" applyBorder="1" applyAlignment="1" applyProtection="1">
      <alignment horizontal="center" vertical="center" wrapText="1"/>
      <protection locked="0"/>
    </xf>
    <xf numFmtId="0" fontId="1" fillId="0" borderId="0" xfId="1" applyFont="1" applyAlignment="1" applyProtection="1">
      <alignment vertical="center"/>
      <protection locked="0"/>
    </xf>
    <xf numFmtId="0" fontId="1" fillId="3" borderId="27" xfId="0" applyFont="1" applyFill="1" applyBorder="1" applyAlignment="1" applyProtection="1">
      <alignment horizontal="center" vertical="center" wrapText="1"/>
      <protection locked="0"/>
    </xf>
    <xf numFmtId="0" fontId="1" fillId="2" borderId="1" xfId="1" applyFont="1" applyFill="1" applyBorder="1" applyAlignment="1">
      <alignment horizontal="center" vertical="center" wrapText="1"/>
    </xf>
    <xf numFmtId="0" fontId="1" fillId="2" borderId="17"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1" fillId="3" borderId="25" xfId="1" applyFont="1" applyFill="1" applyBorder="1" applyAlignment="1" applyProtection="1">
      <alignment horizontal="center" vertical="center" wrapText="1"/>
      <protection locked="0"/>
    </xf>
    <xf numFmtId="0" fontId="1" fillId="3" borderId="26" xfId="1" applyFont="1" applyFill="1" applyBorder="1" applyAlignment="1" applyProtection="1">
      <alignment horizontal="center" vertical="center" wrapText="1"/>
      <protection locked="0"/>
    </xf>
    <xf numFmtId="1" fontId="1" fillId="3" borderId="26" xfId="1" applyNumberFormat="1" applyFont="1" applyFill="1" applyBorder="1" applyAlignment="1" applyProtection="1">
      <alignment horizontal="center" vertical="center" wrapText="1"/>
      <protection locked="0"/>
    </xf>
    <xf numFmtId="0" fontId="1" fillId="0" borderId="0" xfId="0" applyFont="1" applyAlignment="1">
      <alignment vertical="center" wrapText="1"/>
    </xf>
    <xf numFmtId="0" fontId="1" fillId="0" borderId="7" xfId="0" applyFont="1" applyBorder="1" applyAlignment="1">
      <alignment vertical="center"/>
    </xf>
    <xf numFmtId="0" fontId="1" fillId="0" borderId="8" xfId="0" applyFont="1" applyBorder="1" applyAlignment="1">
      <alignment vertical="center"/>
    </xf>
    <xf numFmtId="0" fontId="1" fillId="2" borderId="17" xfId="1" applyFont="1" applyFill="1" applyBorder="1" applyAlignment="1">
      <alignment horizontal="center" vertical="center"/>
    </xf>
    <xf numFmtId="0" fontId="1" fillId="2" borderId="14" xfId="1" applyFont="1" applyFill="1" applyBorder="1" applyAlignment="1">
      <alignment horizontal="center" vertical="center"/>
    </xf>
    <xf numFmtId="0" fontId="1" fillId="4" borderId="1" xfId="1" applyFont="1" applyFill="1" applyBorder="1" applyAlignment="1">
      <alignment horizontal="center" vertical="center" wrapText="1"/>
    </xf>
    <xf numFmtId="0" fontId="1" fillId="3" borderId="17" xfId="1" applyFont="1" applyFill="1" applyBorder="1" applyAlignment="1" applyProtection="1">
      <alignment horizontal="center" vertical="center" wrapText="1"/>
      <protection locked="0"/>
    </xf>
    <xf numFmtId="4" fontId="1" fillId="3" borderId="17" xfId="1" applyNumberFormat="1" applyFont="1" applyFill="1" applyBorder="1" applyAlignment="1" applyProtection="1">
      <alignment horizontal="center" vertical="center" wrapText="1"/>
      <protection locked="0"/>
    </xf>
    <xf numFmtId="164" fontId="1" fillId="4" borderId="14" xfId="1" applyNumberFormat="1" applyFont="1" applyFill="1" applyBorder="1" applyAlignment="1">
      <alignment horizontal="center" vertical="center" wrapText="1"/>
    </xf>
    <xf numFmtId="0" fontId="1" fillId="4" borderId="2" xfId="1" applyFont="1" applyFill="1" applyBorder="1" applyAlignment="1">
      <alignment horizontal="center" vertical="center" wrapText="1"/>
    </xf>
    <xf numFmtId="0" fontId="1" fillId="3" borderId="3" xfId="1" applyFont="1" applyFill="1" applyBorder="1" applyAlignment="1" applyProtection="1">
      <alignment horizontal="center" vertical="center" wrapText="1"/>
      <protection locked="0"/>
    </xf>
    <xf numFmtId="4" fontId="1" fillId="3" borderId="3" xfId="1" applyNumberFormat="1" applyFont="1" applyFill="1" applyBorder="1" applyAlignment="1" applyProtection="1">
      <alignment horizontal="center" vertical="center" wrapText="1"/>
      <protection locked="0"/>
    </xf>
    <xf numFmtId="164" fontId="1" fillId="4" borderId="11" xfId="1" applyNumberFormat="1" applyFont="1" applyFill="1" applyBorder="1" applyAlignment="1">
      <alignment horizontal="center" vertical="center" wrapText="1"/>
    </xf>
    <xf numFmtId="0" fontId="1" fillId="4" borderId="12" xfId="1" applyFont="1" applyFill="1" applyBorder="1" applyAlignment="1">
      <alignment horizontal="center" vertical="center" wrapText="1"/>
    </xf>
    <xf numFmtId="0" fontId="1" fillId="3" borderId="28" xfId="1" applyFont="1" applyFill="1" applyBorder="1" applyAlignment="1" applyProtection="1">
      <alignment horizontal="center" vertical="center" wrapText="1"/>
      <protection locked="0"/>
    </xf>
    <xf numFmtId="4" fontId="1" fillId="3" borderId="28" xfId="1" applyNumberFormat="1" applyFont="1" applyFill="1" applyBorder="1" applyAlignment="1" applyProtection="1">
      <alignment horizontal="center" vertical="center" wrapText="1"/>
      <protection locked="0"/>
    </xf>
    <xf numFmtId="164" fontId="1" fillId="4" borderId="13" xfId="1" applyNumberFormat="1" applyFont="1" applyFill="1" applyBorder="1" applyAlignment="1">
      <alignment horizontal="center" vertical="center" wrapText="1"/>
    </xf>
  </cellXfs>
  <cellStyles count="5">
    <cellStyle name="Hyperlink" xfId="2" builtinId="8"/>
    <cellStyle name="Normal" xfId="0" builtinId="0"/>
    <cellStyle name="Normal 2" xfId="3" xr:uid="{00000000-0005-0000-0000-000002000000}"/>
    <cellStyle name="Normal 2 2" xfId="4" xr:uid="{00000000-0005-0000-0000-000003000000}"/>
    <cellStyle name="Normal 3" xfId="1" xr:uid="{00000000-0005-0000-0000-000004000000}"/>
  </cellStyles>
  <dxfs count="0"/>
  <tableStyles count="0" defaultTableStyle="TableStyleMedium2" defaultPivotStyle="PivotStyleLight16"/>
  <colors>
    <mruColors>
      <color rgb="FF0563C1"/>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epa.gov/climate-hfcs-reduction/american-innovation-and-manufacturing-aim-act-paperwork-reduction-act-burden" TargetMode="External"/><Relationship Id="rId1" Type="http://schemas.openxmlformats.org/officeDocument/2006/relationships/hyperlink" Target="https://www.epa.gov/climate-hfcs-reduction/forms/hfc-allocation-rule-reporting-helpdesk"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1"/>
  <sheetViews>
    <sheetView showGridLines="0" tabSelected="1" zoomScale="85" zoomScaleNormal="85" workbookViewId="0"/>
  </sheetViews>
  <sheetFormatPr defaultColWidth="8.7109375" defaultRowHeight="15.95" customHeight="1"/>
  <cols>
    <col min="1" max="1" width="4.85546875" style="15" customWidth="1"/>
    <col min="2" max="2" width="44.140625" style="15" customWidth="1"/>
    <col min="3" max="3" width="35" style="15" customWidth="1"/>
    <col min="4" max="4" width="35.42578125" style="15" customWidth="1"/>
    <col min="5" max="5" width="35.5703125" style="15" customWidth="1"/>
    <col min="6" max="16384" width="8.7109375" style="15"/>
  </cols>
  <sheetData>
    <row r="1" spans="2:5" ht="15.95" customHeight="1">
      <c r="B1" s="37" t="s">
        <v>0</v>
      </c>
      <c r="C1" s="38"/>
      <c r="D1" s="38"/>
      <c r="E1" s="34" t="s">
        <v>1</v>
      </c>
    </row>
    <row r="2" spans="2:5" ht="15.95" customHeight="1">
      <c r="B2" s="38"/>
      <c r="C2" s="38"/>
      <c r="D2" s="38"/>
      <c r="E2" s="34" t="s">
        <v>2</v>
      </c>
    </row>
    <row r="4" spans="2:5" ht="21" customHeight="1">
      <c r="B4" s="36" t="s">
        <v>3</v>
      </c>
      <c r="C4" s="35"/>
      <c r="D4" s="35"/>
      <c r="E4" s="35"/>
    </row>
    <row r="5" spans="2:5" ht="21" customHeight="1">
      <c r="B5" s="36" t="s">
        <v>4</v>
      </c>
      <c r="C5" s="35"/>
      <c r="D5" s="35"/>
      <c r="E5" s="35"/>
    </row>
    <row r="6" spans="2:5" ht="15.95" customHeight="1">
      <c r="B6" s="41" t="s">
        <v>5</v>
      </c>
      <c r="C6" s="41"/>
      <c r="D6" s="41"/>
      <c r="E6" s="41"/>
    </row>
    <row r="7" spans="2:5" ht="32.1" customHeight="1">
      <c r="B7" s="59" t="s">
        <v>6</v>
      </c>
      <c r="C7" s="43"/>
      <c r="D7" s="43"/>
      <c r="E7" s="60"/>
    </row>
    <row r="8" spans="2:5" ht="15.95" customHeight="1">
      <c r="B8" s="41" t="s">
        <v>7</v>
      </c>
      <c r="C8" s="41"/>
      <c r="D8" s="41"/>
      <c r="E8" s="41"/>
    </row>
    <row r="9" spans="2:5" ht="15.95" customHeight="1">
      <c r="B9" s="74" t="s">
        <v>8</v>
      </c>
      <c r="C9" s="38"/>
      <c r="D9" s="38"/>
      <c r="E9" s="26"/>
    </row>
    <row r="10" spans="2:5" ht="15.95" customHeight="1">
      <c r="B10" s="41" t="s">
        <v>9</v>
      </c>
      <c r="C10" s="41"/>
      <c r="D10" s="41"/>
      <c r="E10" s="41"/>
    </row>
    <row r="11" spans="2:5" ht="15.95" customHeight="1">
      <c r="B11" s="39">
        <v>45840</v>
      </c>
      <c r="C11" s="38"/>
      <c r="D11" s="38"/>
      <c r="E11" s="26"/>
    </row>
    <row r="12" spans="2:5" ht="15.95" customHeight="1">
      <c r="B12" s="41" t="s">
        <v>10</v>
      </c>
      <c r="C12" s="41"/>
      <c r="D12" s="41"/>
      <c r="E12" s="41"/>
    </row>
    <row r="13" spans="2:5" ht="15.95" customHeight="1">
      <c r="B13" s="29" t="s">
        <v>11</v>
      </c>
      <c r="C13" s="58" t="s">
        <v>12</v>
      </c>
      <c r="D13" s="58"/>
      <c r="E13" s="26"/>
    </row>
    <row r="14" spans="2:5" ht="15.95" customHeight="1">
      <c r="B14" s="41" t="s">
        <v>13</v>
      </c>
      <c r="C14" s="41"/>
      <c r="D14" s="41"/>
      <c r="E14" s="41"/>
    </row>
    <row r="15" spans="2:5" ht="15.95" customHeight="1">
      <c r="B15" s="29" t="s">
        <v>14</v>
      </c>
      <c r="C15" s="17"/>
      <c r="D15" s="38"/>
      <c r="E15" s="26"/>
    </row>
    <row r="16" spans="2:5" ht="15.95" customHeight="1">
      <c r="B16" s="57" t="s">
        <v>15</v>
      </c>
      <c r="C16" s="58"/>
      <c r="D16" s="38"/>
      <c r="E16" s="26"/>
    </row>
    <row r="17" spans="2:5" ht="14.1">
      <c r="B17" s="28" t="s">
        <v>16</v>
      </c>
      <c r="C17" s="18"/>
      <c r="D17" s="75"/>
      <c r="E17" s="27"/>
    </row>
    <row r="19" spans="2:5" ht="14.1">
      <c r="B19" s="42" t="s">
        <v>17</v>
      </c>
      <c r="C19" s="42"/>
      <c r="D19" s="42"/>
      <c r="E19" s="42"/>
    </row>
    <row r="20" spans="2:5" ht="14.1">
      <c r="B20" s="42"/>
      <c r="C20" s="42"/>
      <c r="D20" s="42"/>
      <c r="E20" s="42"/>
    </row>
    <row r="22" spans="2:5" ht="15.95" customHeight="1">
      <c r="B22" s="6" t="s">
        <v>14</v>
      </c>
      <c r="C22" s="6"/>
      <c r="D22" s="2"/>
      <c r="E22" s="2"/>
    </row>
    <row r="23" spans="2:5" ht="15.95" customHeight="1" thickBot="1">
      <c r="B23" s="7" t="s">
        <v>18</v>
      </c>
      <c r="C23" s="7"/>
      <c r="D23" s="2"/>
      <c r="E23" s="2"/>
    </row>
    <row r="24" spans="2:5" ht="15.95" customHeight="1">
      <c r="B24" s="19" t="s">
        <v>19</v>
      </c>
      <c r="C24" s="76"/>
      <c r="D24" s="77"/>
      <c r="E24" s="77"/>
    </row>
    <row r="25" spans="2:5" ht="15.95" customHeight="1">
      <c r="B25" s="1" t="s">
        <v>20</v>
      </c>
      <c r="C25" s="22"/>
      <c r="D25" s="3"/>
      <c r="E25" s="3"/>
    </row>
    <row r="26" spans="2:5" ht="15.95" customHeight="1" thickBot="1">
      <c r="B26" s="12" t="s">
        <v>21</v>
      </c>
      <c r="C26" s="23"/>
      <c r="D26" s="4"/>
      <c r="E26" s="4"/>
    </row>
    <row r="27" spans="2:5" ht="15.95" customHeight="1" thickBot="1">
      <c r="B27" s="38"/>
      <c r="C27" s="38"/>
      <c r="D27" s="38"/>
      <c r="E27" s="38"/>
    </row>
    <row r="28" spans="2:5" ht="42.6" thickBot="1">
      <c r="B28" s="31" t="s">
        <v>22</v>
      </c>
      <c r="C28" s="78"/>
      <c r="D28" s="38"/>
      <c r="E28" s="38"/>
    </row>
    <row r="30" spans="2:5" ht="15.95" customHeight="1">
      <c r="B30" s="6" t="s">
        <v>15</v>
      </c>
      <c r="C30" s="20"/>
      <c r="D30" s="20"/>
      <c r="E30" s="20"/>
    </row>
    <row r="31" spans="2:5" ht="14.1">
      <c r="B31" s="45" t="s">
        <v>23</v>
      </c>
      <c r="C31" s="45"/>
      <c r="D31" s="45"/>
      <c r="E31" s="45"/>
    </row>
    <row r="32" spans="2:5" ht="15.95" customHeight="1">
      <c r="B32" s="5"/>
      <c r="C32" s="5"/>
      <c r="D32" s="5"/>
      <c r="E32" s="5"/>
    </row>
    <row r="33" spans="2:5" ht="14.1">
      <c r="B33" s="44" t="s">
        <v>24</v>
      </c>
      <c r="C33" s="44"/>
      <c r="D33" s="44"/>
      <c r="E33" s="44"/>
    </row>
    <row r="34" spans="2:5" ht="14.1">
      <c r="B34" s="44"/>
      <c r="C34" s="44"/>
      <c r="D34" s="44"/>
      <c r="E34" s="44"/>
    </row>
    <row r="35" spans="2:5" ht="14.1">
      <c r="B35" s="44"/>
      <c r="C35" s="44"/>
      <c r="D35" s="44"/>
      <c r="E35" s="44"/>
    </row>
    <row r="36" spans="2:5" ht="14.1">
      <c r="B36" s="44"/>
      <c r="C36" s="44"/>
      <c r="D36" s="44"/>
      <c r="E36" s="44"/>
    </row>
    <row r="37" spans="2:5" ht="14.1">
      <c r="B37" s="44"/>
      <c r="C37" s="44"/>
      <c r="D37" s="44"/>
      <c r="E37" s="44"/>
    </row>
    <row r="38" spans="2:5" ht="14.1">
      <c r="B38" s="44"/>
      <c r="C38" s="44"/>
      <c r="D38" s="44"/>
      <c r="E38" s="44"/>
    </row>
    <row r="39" spans="2:5" ht="14.1">
      <c r="B39" s="44"/>
      <c r="C39" s="44"/>
      <c r="D39" s="44"/>
      <c r="E39" s="44"/>
    </row>
    <row r="40" spans="2:5" ht="14.1">
      <c r="B40" s="40"/>
      <c r="C40" s="40"/>
      <c r="D40" s="40"/>
      <c r="E40" s="40"/>
    </row>
    <row r="41" spans="2:5" ht="14.1">
      <c r="B41" s="44" t="s">
        <v>25</v>
      </c>
      <c r="C41" s="44"/>
      <c r="D41" s="44"/>
      <c r="E41" s="44"/>
    </row>
    <row r="42" spans="2:5" ht="14.1">
      <c r="B42" s="44"/>
      <c r="C42" s="44"/>
      <c r="D42" s="44"/>
      <c r="E42" s="44"/>
    </row>
    <row r="43" spans="2:5" ht="14.1">
      <c r="B43" s="44"/>
      <c r="C43" s="44"/>
      <c r="D43" s="44"/>
      <c r="E43" s="44"/>
    </row>
    <row r="44" spans="2:5" ht="14.1">
      <c r="B44" s="44"/>
      <c r="C44" s="44"/>
      <c r="D44" s="44"/>
      <c r="E44" s="44"/>
    </row>
    <row r="45" spans="2:5" ht="14.1">
      <c r="B45" s="44"/>
      <c r="C45" s="44"/>
      <c r="D45" s="44"/>
      <c r="E45" s="44"/>
    </row>
    <row r="46" spans="2:5" ht="14.1">
      <c r="B46" s="44"/>
      <c r="C46" s="44"/>
      <c r="D46" s="44"/>
      <c r="E46" s="44"/>
    </row>
    <row r="47" spans="2:5" ht="14.45" thickBot="1">
      <c r="B47" s="44"/>
      <c r="C47" s="44"/>
      <c r="D47" s="44"/>
      <c r="E47" s="44"/>
    </row>
    <row r="48" spans="2:5" ht="15.95" customHeight="1" thickBot="1">
      <c r="B48" s="46" t="s">
        <v>26</v>
      </c>
      <c r="C48" s="47"/>
      <c r="D48" s="47"/>
      <c r="E48" s="48"/>
    </row>
    <row r="49" spans="1:9" ht="15.95" customHeight="1">
      <c r="A49" s="38"/>
      <c r="B49" s="79">
        <v>1</v>
      </c>
      <c r="C49" s="80">
        <v>2</v>
      </c>
      <c r="D49" s="80">
        <v>3</v>
      </c>
      <c r="E49" s="81">
        <v>4</v>
      </c>
      <c r="F49" s="38"/>
      <c r="G49" s="38"/>
      <c r="H49" s="38"/>
      <c r="I49" s="38"/>
    </row>
    <row r="50" spans="1:9" ht="15.95" customHeight="1">
      <c r="A50" s="38"/>
      <c r="B50" s="49" t="s">
        <v>27</v>
      </c>
      <c r="C50" s="51" t="s">
        <v>28</v>
      </c>
      <c r="D50" s="53" t="s">
        <v>29</v>
      </c>
      <c r="E50" s="55" t="s">
        <v>30</v>
      </c>
      <c r="F50" s="38"/>
      <c r="G50" s="38"/>
      <c r="H50" s="38"/>
      <c r="I50" s="38"/>
    </row>
    <row r="51" spans="1:9" ht="15.95" customHeight="1" thickBot="1">
      <c r="A51" s="38"/>
      <c r="B51" s="50"/>
      <c r="C51" s="52"/>
      <c r="D51" s="54"/>
      <c r="E51" s="56"/>
      <c r="F51" s="38"/>
      <c r="G51" s="38"/>
      <c r="H51" s="38"/>
      <c r="I51" s="38"/>
    </row>
    <row r="52" spans="1:9" ht="14.45" thickBot="1">
      <c r="A52" s="21">
        <v>1</v>
      </c>
      <c r="B52" s="82"/>
      <c r="C52" s="83"/>
      <c r="D52" s="84"/>
      <c r="E52" s="78"/>
      <c r="F52" s="38"/>
      <c r="G52" s="38"/>
      <c r="H52" s="38"/>
      <c r="I52" s="38"/>
    </row>
    <row r="54" spans="1:9" ht="14.1">
      <c r="A54" s="38"/>
      <c r="B54" s="43" t="s">
        <v>31</v>
      </c>
      <c r="C54" s="43"/>
      <c r="D54" s="43"/>
      <c r="E54" s="43"/>
      <c r="F54" s="85"/>
      <c r="G54" s="85"/>
      <c r="H54" s="85"/>
      <c r="I54" s="85"/>
    </row>
    <row r="55" spans="1:9" ht="14.1">
      <c r="A55" s="38"/>
      <c r="B55" s="43"/>
      <c r="C55" s="43"/>
      <c r="D55" s="43"/>
      <c r="E55" s="43"/>
      <c r="F55" s="85"/>
      <c r="G55" s="85"/>
      <c r="H55" s="85"/>
      <c r="I55" s="85"/>
    </row>
    <row r="56" spans="1:9" ht="14.1">
      <c r="A56" s="38"/>
      <c r="B56" s="43"/>
      <c r="C56" s="43"/>
      <c r="D56" s="43"/>
      <c r="E56" s="43"/>
      <c r="F56" s="85"/>
      <c r="G56" s="85"/>
      <c r="H56" s="85"/>
      <c r="I56" s="85"/>
    </row>
    <row r="57" spans="1:9" ht="14.1">
      <c r="A57" s="38"/>
      <c r="B57" s="43"/>
      <c r="C57" s="43"/>
      <c r="D57" s="43"/>
      <c r="E57" s="43"/>
      <c r="F57" s="38"/>
      <c r="G57" s="38"/>
      <c r="H57" s="38"/>
      <c r="I57" s="38"/>
    </row>
    <row r="58" spans="1:9" ht="14.1">
      <c r="A58" s="38"/>
      <c r="B58" s="43"/>
      <c r="C58" s="43"/>
      <c r="D58" s="43"/>
      <c r="E58" s="43"/>
      <c r="F58" s="38"/>
      <c r="G58" s="38"/>
      <c r="H58" s="38"/>
      <c r="I58" s="38"/>
    </row>
    <row r="59" spans="1:9" ht="14.1">
      <c r="A59" s="38"/>
      <c r="B59" s="43"/>
      <c r="C59" s="43"/>
      <c r="D59" s="43"/>
      <c r="E59" s="43"/>
      <c r="F59" s="38"/>
      <c r="G59" s="38"/>
      <c r="H59" s="38"/>
      <c r="I59" s="38"/>
    </row>
    <row r="61" spans="1:9" ht="15.95" customHeight="1">
      <c r="A61" s="38"/>
      <c r="B61" s="38" t="s">
        <v>32</v>
      </c>
      <c r="C61" s="38"/>
      <c r="D61" s="38"/>
      <c r="E61" s="38"/>
      <c r="F61" s="38"/>
      <c r="G61" s="38"/>
      <c r="H61" s="38"/>
      <c r="I61" s="38"/>
    </row>
  </sheetData>
  <mergeCells count="18">
    <mergeCell ref="B12:E12"/>
    <mergeCell ref="B10:E10"/>
    <mergeCell ref="B8:E8"/>
    <mergeCell ref="B19:E20"/>
    <mergeCell ref="B6:E6"/>
    <mergeCell ref="B54:E59"/>
    <mergeCell ref="B33:E39"/>
    <mergeCell ref="B31:E31"/>
    <mergeCell ref="B41:E47"/>
    <mergeCell ref="B48:E48"/>
    <mergeCell ref="B50:B51"/>
    <mergeCell ref="C50:C51"/>
    <mergeCell ref="D50:D51"/>
    <mergeCell ref="E50:E51"/>
    <mergeCell ref="B16:C16"/>
    <mergeCell ref="C13:D13"/>
    <mergeCell ref="B7:E7"/>
    <mergeCell ref="B14:E14"/>
  </mergeCells>
  <dataValidations count="6">
    <dataValidation type="list" allowBlank="1" showInputMessage="1" showErrorMessage="1" sqref="C26" xr:uid="{00000000-0002-0000-0000-000000000000}">
      <formula1>Year</formula1>
    </dataValidation>
    <dataValidation type="list" allowBlank="1" showInputMessage="1" showErrorMessage="1" sqref="C28" xr:uid="{00000000-0002-0000-0000-000001000000}">
      <formula1>Option_1</formula1>
    </dataValidation>
    <dataValidation operator="greaterThanOrEqual" allowBlank="1" showInputMessage="1" showErrorMessage="1" error="The enter value must not be negative." sqref="C52 E52" xr:uid="{00000000-0002-0000-0000-000002000000}"/>
    <dataValidation type="list" allowBlank="1" showInputMessage="1" showErrorMessage="1" sqref="B52" xr:uid="{00000000-0002-0000-0000-000003000000}">
      <formula1>Country</formula1>
    </dataValidation>
    <dataValidation allowBlank="1" showInputMessage="1" showErrorMessage="1" prompt="Company ID must match the assigned ID to the company from the HFC Reporting System." sqref="C25" xr:uid="{00000000-0002-0000-0000-000004000000}"/>
    <dataValidation type="custom" operator="greaterThan" allowBlank="1" showInputMessage="1" showErrorMessage="1" error="The Contact Phone must be between 10 and 15 numerical characters in length, in the form of XXXXXXXXXX, and not contain special characters." prompt="Contact Phone must be between 10 and 15 numerical characters in length, in the form of XXXXXXXXXX, and not contain special characters." sqref="D52" xr:uid="{00000000-0002-0000-0000-000005000000}">
      <formula1>AND(ISNUMBER(D52), LEN(D52)&gt;=10, LEN(D52)&lt;=15)</formula1>
    </dataValidation>
  </dataValidations>
  <hyperlinks>
    <hyperlink ref="B15" location="'Company Information'!C24" display="Section 1 - Company Identification" xr:uid="{00000000-0004-0000-0000-000000000000}"/>
    <hyperlink ref="B16" location="'Company Information'!B53" display="Section 2 - Foreign Country Contact Information" xr:uid="{00000000-0004-0000-0000-000001000000}"/>
    <hyperlink ref="B17" location="'Transfer Information'!C30" display="Section 3 - Transaction Data" xr:uid="{00000000-0004-0000-0000-000002000000}"/>
    <hyperlink ref="B13" r:id="rId1" display="https://www.epa.gov/climate-hfcs-reduction/forms/hfc-allocation-rule-reporting-helpdesk" xr:uid="{00000000-0004-0000-0000-000003000000}"/>
    <hyperlink ref="C13" r:id="rId2" display="https://www.epa.gov/climate-hfcs-reduction/american-innovation-and-manufacturing-aim-act-paperwork-reduction-act-burden" xr:uid="{00000000-0004-0000-0000-000004000000}"/>
  </hyperlinks>
  <pageMargins left="0.7" right="0.7" top="0.75" bottom="0.75" header="0.3" footer="0.3"/>
  <pageSetup scale="85" orientation="portrait" horizontalDpi="300" verticalDpi="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34"/>
  <sheetViews>
    <sheetView showGridLines="0" zoomScale="85" zoomScaleNormal="85" workbookViewId="0">
      <selection activeCell="C4" sqref="C4"/>
    </sheetView>
  </sheetViews>
  <sheetFormatPr defaultColWidth="8.7109375" defaultRowHeight="15.95" customHeight="1"/>
  <cols>
    <col min="1" max="1" width="4.85546875" style="15" customWidth="1"/>
    <col min="2" max="2" width="40.85546875" style="15" customWidth="1"/>
    <col min="3" max="3" width="36.140625" style="15" customWidth="1"/>
    <col min="4" max="4" width="36.5703125" style="15" customWidth="1"/>
    <col min="5" max="5" width="31.42578125" style="15" customWidth="1"/>
    <col min="6" max="7" width="8.7109375" style="15"/>
    <col min="8" max="8" width="0" style="15" hidden="1" customWidth="1"/>
    <col min="9" max="16384" width="8.7109375" style="15"/>
  </cols>
  <sheetData>
    <row r="1" spans="2:5" ht="15.95" customHeight="1">
      <c r="B1" s="38" t="str">
        <f>'Company Information'!B1</f>
        <v>U.S. Environmental Protection Agency (EPA)</v>
      </c>
      <c r="C1" s="38"/>
      <c r="D1" s="38"/>
      <c r="E1" s="34" t="str">
        <f>'Company Information'!E1</f>
        <v>OMB Control Number: 2060-0734</v>
      </c>
    </row>
    <row r="2" spans="2:5" ht="15.95" customHeight="1">
      <c r="B2" s="38"/>
      <c r="C2" s="38"/>
      <c r="D2" s="38"/>
      <c r="E2" s="34" t="str">
        <f>'Company Information'!E2</f>
        <v>Expiration Date: MM/DD/YYYY</v>
      </c>
    </row>
    <row r="4" spans="2:5" ht="20.100000000000001">
      <c r="B4" s="36" t="s">
        <v>3</v>
      </c>
      <c r="C4" s="36"/>
      <c r="D4" s="36"/>
      <c r="E4" s="36"/>
    </row>
    <row r="5" spans="2:5" ht="20.100000000000001">
      <c r="B5" s="36" t="s">
        <v>4</v>
      </c>
      <c r="C5" s="36"/>
      <c r="D5" s="36"/>
      <c r="E5" s="36"/>
    </row>
    <row r="6" spans="2:5" ht="15.95" customHeight="1">
      <c r="B6" s="61" t="s">
        <v>5</v>
      </c>
      <c r="C6" s="62"/>
      <c r="D6" s="62"/>
      <c r="E6" s="63"/>
    </row>
    <row r="7" spans="2:5" ht="32.1" customHeight="1">
      <c r="B7" s="59" t="s">
        <v>6</v>
      </c>
      <c r="C7" s="43"/>
      <c r="D7" s="43"/>
      <c r="E7" s="60"/>
    </row>
    <row r="8" spans="2:5" ht="15.95" customHeight="1">
      <c r="B8" s="61" t="s">
        <v>7</v>
      </c>
      <c r="C8" s="62"/>
      <c r="D8" s="62"/>
      <c r="E8" s="63"/>
    </row>
    <row r="9" spans="2:5" ht="15.95" customHeight="1">
      <c r="B9" s="74" t="str">
        <f>'Company Information'!B9</f>
        <v>r0.1</v>
      </c>
      <c r="C9" s="38"/>
      <c r="D9" s="38"/>
      <c r="E9" s="86"/>
    </row>
    <row r="10" spans="2:5" ht="15.95" customHeight="1">
      <c r="B10" s="61" t="s">
        <v>9</v>
      </c>
      <c r="C10" s="62"/>
      <c r="D10" s="62"/>
      <c r="E10" s="63"/>
    </row>
    <row r="11" spans="2:5" ht="15.95" customHeight="1">
      <c r="B11" s="39">
        <f>'Company Information'!B11</f>
        <v>45840</v>
      </c>
      <c r="C11" s="38"/>
      <c r="D11" s="38"/>
      <c r="E11" s="86"/>
    </row>
    <row r="12" spans="2:5" ht="15.95" customHeight="1">
      <c r="B12" s="61" t="s">
        <v>10</v>
      </c>
      <c r="C12" s="62"/>
      <c r="D12" s="62"/>
      <c r="E12" s="63"/>
    </row>
    <row r="13" spans="2:5" ht="15.95" customHeight="1">
      <c r="B13" s="29" t="s">
        <v>11</v>
      </c>
      <c r="C13" s="58" t="s">
        <v>12</v>
      </c>
      <c r="D13" s="58"/>
      <c r="E13" s="86"/>
    </row>
    <row r="14" spans="2:5" ht="15.95" customHeight="1">
      <c r="B14" s="61" t="s">
        <v>13</v>
      </c>
      <c r="C14" s="62"/>
      <c r="D14" s="62"/>
      <c r="E14" s="63"/>
    </row>
    <row r="15" spans="2:5" ht="15.95" customHeight="1">
      <c r="B15" s="29" t="s">
        <v>14</v>
      </c>
      <c r="C15" s="17"/>
      <c r="D15" s="16"/>
      <c r="E15" s="86"/>
    </row>
    <row r="16" spans="2:5" ht="15.95" customHeight="1">
      <c r="B16" s="57" t="s">
        <v>15</v>
      </c>
      <c r="C16" s="58"/>
      <c r="D16" s="16"/>
      <c r="E16" s="86"/>
    </row>
    <row r="17" spans="1:8" ht="15.95" customHeight="1">
      <c r="A17" s="38"/>
      <c r="B17" s="28" t="s">
        <v>16</v>
      </c>
      <c r="C17" s="18"/>
      <c r="D17" s="32"/>
      <c r="E17" s="87"/>
      <c r="F17" s="38"/>
      <c r="G17" s="38"/>
      <c r="H17" s="38"/>
    </row>
    <row r="18" spans="1:8" ht="15.95" customHeight="1">
      <c r="A18" s="38"/>
      <c r="B18" s="38"/>
      <c r="C18" s="38"/>
      <c r="D18" s="16"/>
      <c r="E18" s="38"/>
      <c r="F18" s="38"/>
      <c r="G18" s="38"/>
      <c r="H18" s="38"/>
    </row>
    <row r="19" spans="1:8" ht="15.95" customHeight="1">
      <c r="A19" s="38"/>
      <c r="B19" s="13" t="s">
        <v>16</v>
      </c>
      <c r="C19" s="20"/>
      <c r="D19" s="20"/>
      <c r="E19" s="38"/>
      <c r="F19" s="38"/>
      <c r="G19" s="38"/>
      <c r="H19" s="38"/>
    </row>
    <row r="20" spans="1:8" ht="15.95" customHeight="1">
      <c r="A20" s="38"/>
      <c r="B20" s="14" t="s">
        <v>33</v>
      </c>
      <c r="C20" s="20"/>
      <c r="D20" s="20"/>
      <c r="E20" s="38"/>
      <c r="F20" s="38"/>
      <c r="G20" s="38"/>
      <c r="H20" s="38"/>
    </row>
    <row r="21" spans="1:8" ht="15.95" customHeight="1">
      <c r="A21" s="38"/>
      <c r="B21" s="45" t="s">
        <v>34</v>
      </c>
      <c r="C21" s="45"/>
      <c r="D21" s="45"/>
      <c r="E21" s="45"/>
      <c r="F21" s="38"/>
      <c r="G21" s="38"/>
      <c r="H21" s="38"/>
    </row>
    <row r="22" spans="1:8" ht="15.95" customHeight="1">
      <c r="A22" s="38"/>
      <c r="B22" s="45"/>
      <c r="C22" s="45"/>
      <c r="D22" s="45"/>
      <c r="E22" s="45"/>
      <c r="F22" s="38"/>
      <c r="G22" s="38"/>
      <c r="H22" s="38"/>
    </row>
    <row r="23" spans="1:8" ht="15.95" customHeight="1" thickBot="1">
      <c r="A23" s="38"/>
      <c r="B23" s="69"/>
      <c r="C23" s="69"/>
      <c r="D23" s="69"/>
      <c r="E23" s="69"/>
      <c r="F23" s="38"/>
      <c r="G23" s="38"/>
      <c r="H23" s="38"/>
    </row>
    <row r="24" spans="1:8" ht="15.95" customHeight="1" thickBot="1">
      <c r="A24" s="38"/>
      <c r="B24" s="66" t="s">
        <v>35</v>
      </c>
      <c r="C24" s="67"/>
      <c r="D24" s="67"/>
      <c r="E24" s="68"/>
      <c r="F24" s="38"/>
      <c r="G24" s="38"/>
      <c r="H24" s="38"/>
    </row>
    <row r="25" spans="1:8" ht="15.95" customHeight="1">
      <c r="A25" s="38"/>
      <c r="B25" s="79">
        <v>1</v>
      </c>
      <c r="C25" s="88">
        <v>2</v>
      </c>
      <c r="D25" s="88">
        <v>3</v>
      </c>
      <c r="E25" s="89">
        <v>4</v>
      </c>
      <c r="F25" s="38"/>
      <c r="G25" s="38"/>
      <c r="H25" s="38"/>
    </row>
    <row r="26" spans="1:8" ht="15.95" customHeight="1">
      <c r="A26" s="38"/>
      <c r="B26" s="49" t="s">
        <v>36</v>
      </c>
      <c r="C26" s="71" t="s">
        <v>37</v>
      </c>
      <c r="D26" s="51" t="s">
        <v>38</v>
      </c>
      <c r="E26" s="64" t="s">
        <v>39</v>
      </c>
      <c r="F26" s="38"/>
      <c r="G26" s="38"/>
      <c r="H26" s="38"/>
    </row>
    <row r="27" spans="1:8" ht="15.95" customHeight="1">
      <c r="A27" s="38"/>
      <c r="B27" s="49"/>
      <c r="C27" s="71"/>
      <c r="D27" s="51"/>
      <c r="E27" s="64"/>
      <c r="F27" s="38"/>
      <c r="G27" s="38"/>
      <c r="H27" s="38"/>
    </row>
    <row r="28" spans="1:8" ht="15.95" customHeight="1">
      <c r="A28" s="38"/>
      <c r="B28" s="49"/>
      <c r="C28" s="71"/>
      <c r="D28" s="51"/>
      <c r="E28" s="64"/>
      <c r="F28" s="38"/>
      <c r="G28" s="38"/>
      <c r="H28" s="38"/>
    </row>
    <row r="29" spans="1:8" ht="15.95" customHeight="1" thickBot="1">
      <c r="A29" s="38"/>
      <c r="B29" s="70"/>
      <c r="C29" s="72"/>
      <c r="D29" s="73"/>
      <c r="E29" s="65"/>
      <c r="F29" s="38"/>
      <c r="G29" s="38"/>
      <c r="H29" s="38"/>
    </row>
    <row r="30" spans="1:8" ht="15.95" customHeight="1">
      <c r="A30" s="21">
        <v>1</v>
      </c>
      <c r="B30" s="90" t="str">
        <f>IF(C30&gt;0,A30,"")</f>
        <v/>
      </c>
      <c r="C30" s="91"/>
      <c r="D30" s="92"/>
      <c r="E30" s="93" t="str">
        <f>H30</f>
        <v/>
      </c>
      <c r="F30" s="38"/>
      <c r="G30" s="38"/>
      <c r="H30" s="38" t="str">
        <f>IF(C30="HFC-23",ROUND((D30*Lists!$E$2/1000),1),IF(C30="HFC-32",ROUND((D30*Lists!$E$3/1000),1),IF(C30="HFC-41",ROUND((D30*Lists!$E$4/1000),1),IF(C30="HFC-43-10mee",ROUND((D30*Lists!$E$5/1000),1),IF(C30="HFC-125",ROUND((D30*Lists!$E$6/1000),1),IF(C30="HFC-134",ROUND((D30*Lists!$E$7/1000),1),IF(C30="HFC-134a",ROUND((D30*Lists!$E$8/1000),1),IF(C30="HFC-143",ROUND((D30*Lists!$E$9/1000),1),IF(C30="HFC-143a",ROUND((D30*Lists!$E$10/1000),1),IF(C30="HFC-152",ROUND((D30*Lists!$E$11/1000),1),IF(C30="HFC-152a",ROUND((D30*Lists!$KE12/1000),1),IF(C30="HFC-227ea",ROUND((D30*Lists!$E$13/1000),1),IF(C30="HFC-236cb",ROUND((D30*Lists!$E$14/1000),1),IF(C30="HFC-236ea",ROUND((D30*Lists!$E$15/1000),1),IF(C30="HFC-236fa",ROUND((D30*Lists!$E$16/1000),1),IF(C30="HFC-245ca",ROUND((D30*Lists!$E$17/1000),1),IF(C30="HFC-245fa",ROUND((D30*Lists!$E$18/1000),1),IF(C30="HFC-365mfc",ROUND((D30*Lists!$E$19/1000),1),""))))))))))))))))))</f>
        <v/>
      </c>
    </row>
    <row r="31" spans="1:8" ht="15.95" customHeight="1">
      <c r="A31" s="21">
        <v>2</v>
      </c>
      <c r="B31" s="94" t="str">
        <f>IF(C31&gt;0,MAX(B$30:B30)+1,"")</f>
        <v/>
      </c>
      <c r="C31" s="95"/>
      <c r="D31" s="96"/>
      <c r="E31" s="97" t="str">
        <f t="shared" ref="E31:E34" si="0">H31</f>
        <v/>
      </c>
      <c r="F31" s="38"/>
      <c r="G31" s="38"/>
      <c r="H31" s="38" t="str">
        <f>IF(C31="HFC-23",ROUND((D31*Lists!$E$2/1000),1),IF(C31="HFC-32",ROUND((D31*Lists!$E$3/1000),1),IF(C31="HFC-41",ROUND((D31*Lists!$E$4/1000),1),IF(C31="HFC-43-10mee",ROUND((D31*Lists!$E$5/1000),1),IF(C31="HFC-125",ROUND((D31*Lists!$E$6/1000),1),IF(C31="HFC-134",ROUND((D31*Lists!$E$7/1000),1),IF(C31="HFC-134a",ROUND((D31*Lists!$E$8/1000),1),IF(C31="HFC-143",ROUND((D31*Lists!$E$9/1000),1),IF(C31="HFC-143a",ROUND((D31*Lists!$E$10/1000),1),IF(C31="HFC-152",ROUND((D31*Lists!$E$11/1000),1),IF(C31="HFC-152a",ROUND((D31*Lists!$KE13/1000),1),IF(C31="HFC-227ea",ROUND((D31*Lists!$E$13/1000),1),IF(C31="HFC-236cb",ROUND((D31*Lists!$E$14/1000),1),IF(C31="HFC-236ea",ROUND((D31*Lists!$E$15/1000),1),IF(C31="HFC-236fa",ROUND((D31*Lists!$E$16/1000),1),IF(C31="HFC-245ca",ROUND((D31*Lists!$E$17/1000),1),IF(C31="HFC-245fa",ROUND((D31*Lists!$E$18/1000),1),IF(C31="HFC-365mfc",ROUND((D31*Lists!$E$19/1000),1),""))))))))))))))))))</f>
        <v/>
      </c>
    </row>
    <row r="32" spans="1:8" ht="15.95" customHeight="1">
      <c r="A32" s="21">
        <v>3</v>
      </c>
      <c r="B32" s="94" t="str">
        <f>IF(C32&gt;0,MAX(B$30:B31)+1,"")</f>
        <v/>
      </c>
      <c r="C32" s="95"/>
      <c r="D32" s="96"/>
      <c r="E32" s="97" t="str">
        <f t="shared" si="0"/>
        <v/>
      </c>
      <c r="F32" s="38"/>
      <c r="G32" s="38"/>
      <c r="H32" s="38" t="str">
        <f>IF(C32="HFC-23",ROUND((D32*Lists!$E$2/1000),1),IF(C32="HFC-32",ROUND((D32*Lists!$E$3/1000),1),IF(C32="HFC-41",ROUND((D32*Lists!$E$4/1000),1),IF(C32="HFC-43-10mee",ROUND((D32*Lists!$E$5/1000),1),IF(C32="HFC-125",ROUND((D32*Lists!$E$6/1000),1),IF(C32="HFC-134",ROUND((D32*Lists!$E$7/1000),1),IF(C32="HFC-134a",ROUND((D32*Lists!$E$8/1000),1),IF(C32="HFC-143",ROUND((D32*Lists!$E$9/1000),1),IF(C32="HFC-143a",ROUND((D32*Lists!$E$10/1000),1),IF(C32="HFC-152",ROUND((D32*Lists!$E$11/1000),1),IF(C32="HFC-152a",ROUND((D32*Lists!$KE14/1000),1),IF(C32="HFC-227ea",ROUND((D32*Lists!$E$13/1000),1),IF(C32="HFC-236cb",ROUND((D32*Lists!$E$14/1000),1),IF(C32="HFC-236ea",ROUND((D32*Lists!$E$15/1000),1),IF(C32="HFC-236fa",ROUND((D32*Lists!$E$16/1000),1),IF(C32="HFC-245ca",ROUND((D32*Lists!$E$17/1000),1),IF(C32="HFC-245fa",ROUND((D32*Lists!$E$18/1000),1),IF(C32="HFC-365mfc",ROUND((D32*Lists!$E$19/1000),1),""))))))))))))))))))</f>
        <v/>
      </c>
    </row>
    <row r="33" spans="1:8" ht="15.95" customHeight="1">
      <c r="A33" s="21">
        <v>4</v>
      </c>
      <c r="B33" s="94" t="str">
        <f>IF(C33&gt;0,MAX(B$30:B32)+1,"")</f>
        <v/>
      </c>
      <c r="C33" s="95"/>
      <c r="D33" s="96"/>
      <c r="E33" s="97" t="str">
        <f t="shared" si="0"/>
        <v/>
      </c>
      <c r="F33" s="38"/>
      <c r="G33" s="38"/>
      <c r="H33" s="38" t="str">
        <f>IF(C33="HFC-23",ROUND((D33*Lists!$E$2/1000),1),IF(C33="HFC-32",ROUND((D33*Lists!$E$3/1000),1),IF(C33="HFC-41",ROUND((D33*Lists!$E$4/1000),1),IF(C33="HFC-43-10mee",ROUND((D33*Lists!$E$5/1000),1),IF(C33="HFC-125",ROUND((D33*Lists!$E$6/1000),1),IF(C33="HFC-134",ROUND((D33*Lists!$E$7/1000),1),IF(C33="HFC-134a",ROUND((D33*Lists!$E$8/1000),1),IF(C33="HFC-143",ROUND((D33*Lists!$E$9/1000),1),IF(C33="HFC-143a",ROUND((D33*Lists!$E$10/1000),1),IF(C33="HFC-152",ROUND((D33*Lists!$E$11/1000),1),IF(C33="HFC-152a",ROUND((D33*Lists!$KE15/1000),1),IF(C33="HFC-227ea",ROUND((D33*Lists!$E$13/1000),1),IF(C33="HFC-236cb",ROUND((D33*Lists!$E$14/1000),1),IF(C33="HFC-236ea",ROUND((D33*Lists!$E$15/1000),1),IF(C33="HFC-236fa",ROUND((D33*Lists!$E$16/1000),1),IF(C33="HFC-245ca",ROUND((D33*Lists!$E$17/1000),1),IF(C33="HFC-245fa",ROUND((D33*Lists!$E$18/1000),1),IF(C33="HFC-365mfc",ROUND((D33*Lists!$E$19/1000),1),""))))))))))))))))))</f>
        <v/>
      </c>
    </row>
    <row r="34" spans="1:8" ht="15.95" customHeight="1" thickBot="1">
      <c r="A34" s="21">
        <v>5</v>
      </c>
      <c r="B34" s="98" t="str">
        <f>IF(C34&gt;0,MAX(B$30:B33)+1,"")</f>
        <v/>
      </c>
      <c r="C34" s="99"/>
      <c r="D34" s="100"/>
      <c r="E34" s="101" t="str">
        <f t="shared" si="0"/>
        <v/>
      </c>
      <c r="F34" s="38"/>
      <c r="G34" s="38"/>
      <c r="H34" s="38" t="str">
        <f>IF(C34="HFC-23",ROUND((D34*Lists!$E$2/1000),1),IF(C34="HFC-32",ROUND((D34*Lists!$E$3/1000),1),IF(C34="HFC-41",ROUND((D34*Lists!$E$4/1000),1),IF(C34="HFC-43-10mee",ROUND((D34*Lists!$E$5/1000),1),IF(C34="HFC-125",ROUND((D34*Lists!$E$6/1000),1),IF(C34="HFC-134",ROUND((D34*Lists!$E$7/1000),1),IF(C34="HFC-134a",ROUND((D34*Lists!$E$8/1000),1),IF(C34="HFC-143",ROUND((D34*Lists!$E$9/1000),1),IF(C34="HFC-143a",ROUND((D34*Lists!$E$10/1000),1),IF(C34="HFC-152",ROUND((D34*Lists!$E$11/1000),1),IF(C34="HFC-152a",ROUND((D34*Lists!$KE16/1000),1),IF(C34="HFC-227ea",ROUND((D34*Lists!$E$13/1000),1),IF(C34="HFC-236cb",ROUND((D34*Lists!$E$14/1000),1),IF(C34="HFC-236ea",ROUND((D34*Lists!$E$15/1000),1),IF(C34="HFC-236fa",ROUND((D34*Lists!$E$16/1000),1),IF(C34="HFC-245ca",ROUND((D34*Lists!$E$17/1000),1),IF(C34="HFC-245fa",ROUND((D34*Lists!$E$18/1000),1),IF(C34="HFC-365mfc",ROUND((D34*Lists!$E$19/1000),1),""))))))))))))))))))</f>
        <v/>
      </c>
    </row>
  </sheetData>
  <mergeCells count="14">
    <mergeCell ref="B6:E6"/>
    <mergeCell ref="E26:E29"/>
    <mergeCell ref="B24:E24"/>
    <mergeCell ref="B21:E23"/>
    <mergeCell ref="B14:E14"/>
    <mergeCell ref="B12:E12"/>
    <mergeCell ref="B26:B29"/>
    <mergeCell ref="C26:C29"/>
    <mergeCell ref="D26:D29"/>
    <mergeCell ref="C13:D13"/>
    <mergeCell ref="B10:E10"/>
    <mergeCell ref="B8:E8"/>
    <mergeCell ref="B7:E7"/>
    <mergeCell ref="B16:C16"/>
  </mergeCells>
  <dataValidations count="3">
    <dataValidation type="list" allowBlank="1" showInputMessage="1" showErrorMessage="1" prompt="Enter the HFC for which the transfer is being requested. Each HFC may only be entered once." sqref="C30:C34" xr:uid="{00000000-0002-0000-0100-000000000000}">
      <formula1>Common_Name_1</formula1>
    </dataValidation>
    <dataValidation type="decimal" operator="greaterThan" allowBlank="1" showInputMessage="1" showErrorMessage="1" error="Quantity of Production Allowances Being Transferred must be greater than 0." sqref="D30:D34" xr:uid="{00000000-0002-0000-0100-000001000000}">
      <formula1>0</formula1>
    </dataValidation>
    <dataValidation operator="greaterThan" allowBlank="1" showInputMessage="1" showErrorMessage="1" sqref="E30:E34" xr:uid="{00000000-0002-0000-0100-000002000000}"/>
  </dataValidations>
  <hyperlinks>
    <hyperlink ref="B15" location="'Company Information'!C24" display="Section 1 - Company Identification" xr:uid="{00000000-0004-0000-0100-000000000000}"/>
    <hyperlink ref="B16" location="'Company Information'!B53" display="Section 2 - Foreign Country Contact Information" xr:uid="{00000000-0004-0000-0100-000001000000}"/>
    <hyperlink ref="B17" location="'Transfer Information'!C30" display="Section 3 - Transaction Data" xr:uid="{00000000-0004-0000-0100-000002000000}"/>
    <hyperlink ref="B13" r:id="rId1" display="https://www.epa.gov/climate-hfcs-reduction/forms/hfc-allocation-rule-reporting-helpdesk" xr:uid="{00000000-0004-0000-0100-000003000000}"/>
    <hyperlink ref="C13" r:id="rId2" display="https://www.epa.gov/climate-hfcs-reduction/american-innovation-and-manufacturing-aim-act-paperwork-reduction-act-burden" xr:uid="{00000000-0004-0000-0100-000004000000}"/>
  </hyperlinks>
  <pageMargins left="0.7" right="0.7" top="0.75" bottom="0.75" header="0.3" footer="0.3"/>
  <pageSetup scale="85" orientation="portrait" horizontalDpi="300" verticalDpi="0"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204"/>
  <sheetViews>
    <sheetView zoomScale="85" zoomScaleNormal="85" workbookViewId="0"/>
  </sheetViews>
  <sheetFormatPr defaultColWidth="8.7109375" defaultRowHeight="12.6"/>
  <cols>
    <col min="1" max="1" width="29.85546875" style="9" bestFit="1" customWidth="1"/>
    <col min="2" max="2" width="17.5703125" style="9" bestFit="1" customWidth="1"/>
    <col min="3" max="3" width="17.5703125" style="9" customWidth="1"/>
    <col min="4" max="4" width="20.5703125" style="9" bestFit="1" customWidth="1"/>
    <col min="5" max="5" width="14.5703125" style="9" bestFit="1" customWidth="1"/>
    <col min="6" max="6" width="8.7109375" style="9"/>
    <col min="7" max="7" width="7.85546875" style="9" bestFit="1" customWidth="1"/>
    <col min="8" max="8" width="7.85546875" style="9" customWidth="1"/>
    <col min="9" max="9" width="44.28515625" style="9" bestFit="1" customWidth="1"/>
    <col min="10" max="10" width="7.42578125" style="9" bestFit="1" customWidth="1"/>
    <col min="11" max="11" width="7.42578125" style="9" customWidth="1"/>
    <col min="12" max="16384" width="8.7109375" style="9"/>
  </cols>
  <sheetData>
    <row r="1" spans="1:9" ht="12.95">
      <c r="A1" s="8" t="s">
        <v>40</v>
      </c>
      <c r="B1" s="8" t="s">
        <v>41</v>
      </c>
      <c r="C1" s="8"/>
      <c r="D1" s="8" t="s">
        <v>42</v>
      </c>
      <c r="E1" s="8" t="s">
        <v>43</v>
      </c>
      <c r="G1" s="8" t="s">
        <v>44</v>
      </c>
      <c r="H1" s="10"/>
      <c r="I1" s="8" t="s">
        <v>45</v>
      </c>
    </row>
    <row r="2" spans="1:9" ht="15.6">
      <c r="A2" s="11" t="s">
        <v>46</v>
      </c>
      <c r="B2" s="11" t="s">
        <v>47</v>
      </c>
      <c r="C2" s="11">
        <f>IF(COUNTIF('Transfer Information'!C$30:C$34,B2)&gt;=1,"",ROW())</f>
        <v>2</v>
      </c>
      <c r="D2" s="11" t="str">
        <f>IF(ROW(B2)-ROW(B$2)+1&gt;COUNT(C$2:C$19),"",INDEX(B:B,SMALL(C$2:C$19,1+ROW(B2)-ROW(B$2))))</f>
        <v>HFC-23</v>
      </c>
      <c r="E2" s="33">
        <v>14800</v>
      </c>
      <c r="G2" s="11">
        <v>2023</v>
      </c>
      <c r="I2" s="24" t="s">
        <v>48</v>
      </c>
    </row>
    <row r="3" spans="1:9" ht="15.6">
      <c r="A3" s="11" t="s">
        <v>49</v>
      </c>
      <c r="B3" s="11" t="s">
        <v>50</v>
      </c>
      <c r="C3" s="11">
        <f>IF(COUNTIF('Transfer Information'!C$30:C$34,B3)&gt;=1,"",ROW())</f>
        <v>3</v>
      </c>
      <c r="D3" s="11" t="str">
        <f t="shared" ref="D3:D19" si="0">IF(ROW(B3)-ROW(B$2)+1&gt;COUNT(C$2:C$19),"",INDEX(B:B,SMALL(C$2:C$19,1+ROW(B3)-ROW(B$2))))</f>
        <v>HFC-32</v>
      </c>
      <c r="E3" s="33">
        <v>675</v>
      </c>
      <c r="G3" s="11">
        <v>2024</v>
      </c>
      <c r="I3" s="24" t="s">
        <v>51</v>
      </c>
    </row>
    <row r="4" spans="1:9" ht="15.6">
      <c r="A4" s="11" t="s">
        <v>52</v>
      </c>
      <c r="B4" s="11" t="s">
        <v>53</v>
      </c>
      <c r="C4" s="11">
        <f>IF(COUNTIF('Transfer Information'!C$30:C$34,B4)&gt;=1,"",ROW())</f>
        <v>4</v>
      </c>
      <c r="D4" s="11" t="str">
        <f t="shared" si="0"/>
        <v>HFC-41</v>
      </c>
      <c r="E4" s="33">
        <v>92</v>
      </c>
      <c r="G4" s="11">
        <v>2025</v>
      </c>
      <c r="I4" s="24" t="s">
        <v>54</v>
      </c>
    </row>
    <row r="5" spans="1:9" ht="15.6">
      <c r="A5" s="11" t="s">
        <v>55</v>
      </c>
      <c r="B5" s="11" t="s">
        <v>56</v>
      </c>
      <c r="C5" s="11">
        <f>IF(COUNTIF('Transfer Information'!C$30:C$34,B5)&gt;=1,"",ROW())</f>
        <v>5</v>
      </c>
      <c r="D5" s="11" t="str">
        <f t="shared" si="0"/>
        <v>HFC-43-10mee</v>
      </c>
      <c r="E5" s="33">
        <v>1640</v>
      </c>
      <c r="G5" s="11">
        <v>2026</v>
      </c>
      <c r="I5" s="24" t="s">
        <v>57</v>
      </c>
    </row>
    <row r="6" spans="1:9" ht="15.6">
      <c r="A6" s="11" t="s">
        <v>58</v>
      </c>
      <c r="B6" s="11" t="s">
        <v>59</v>
      </c>
      <c r="C6" s="11">
        <f>IF(COUNTIF('Transfer Information'!C$30:C$34,B6)&gt;=1,"",ROW())</f>
        <v>6</v>
      </c>
      <c r="D6" s="11" t="str">
        <f t="shared" si="0"/>
        <v>HFC-125</v>
      </c>
      <c r="E6" s="33">
        <v>3500</v>
      </c>
      <c r="G6" s="11">
        <v>2027</v>
      </c>
      <c r="I6" s="24" t="s">
        <v>60</v>
      </c>
    </row>
    <row r="7" spans="1:9" ht="15.6">
      <c r="A7" s="11" t="s">
        <v>61</v>
      </c>
      <c r="B7" s="11" t="s">
        <v>62</v>
      </c>
      <c r="C7" s="11">
        <f>IF(COUNTIF('Transfer Information'!C$30:C$34,B7)&gt;=1,"",ROW())</f>
        <v>7</v>
      </c>
      <c r="D7" s="11" t="str">
        <f t="shared" si="0"/>
        <v>HFC-134</v>
      </c>
      <c r="E7" s="33">
        <v>1100</v>
      </c>
      <c r="G7" s="11">
        <v>2028</v>
      </c>
      <c r="I7" s="24" t="s">
        <v>63</v>
      </c>
    </row>
    <row r="8" spans="1:9" ht="15.6">
      <c r="A8" s="11" t="s">
        <v>64</v>
      </c>
      <c r="B8" s="11" t="s">
        <v>65</v>
      </c>
      <c r="C8" s="11">
        <f>IF(COUNTIF('Transfer Information'!C$30:C$34,B8)&gt;=1,"",ROW())</f>
        <v>8</v>
      </c>
      <c r="D8" s="11" t="str">
        <f t="shared" si="0"/>
        <v>HFC-134a</v>
      </c>
      <c r="E8" s="33">
        <v>1430</v>
      </c>
      <c r="G8" s="11">
        <v>2029</v>
      </c>
      <c r="I8" s="24" t="s">
        <v>66</v>
      </c>
    </row>
    <row r="9" spans="1:9" ht="15.6">
      <c r="A9" s="11" t="s">
        <v>67</v>
      </c>
      <c r="B9" s="11" t="s">
        <v>68</v>
      </c>
      <c r="C9" s="11">
        <f>IF(COUNTIF('Transfer Information'!C$30:C$34,B9)&gt;=1,"",ROW())</f>
        <v>9</v>
      </c>
      <c r="D9" s="11" t="str">
        <f t="shared" si="0"/>
        <v>HFC-143</v>
      </c>
      <c r="E9" s="33">
        <v>353</v>
      </c>
      <c r="G9" s="11">
        <v>2030</v>
      </c>
      <c r="I9" s="24" t="s">
        <v>69</v>
      </c>
    </row>
    <row r="10" spans="1:9" ht="15.6">
      <c r="A10" s="11" t="s">
        <v>70</v>
      </c>
      <c r="B10" s="11" t="s">
        <v>71</v>
      </c>
      <c r="C10" s="11">
        <f>IF(COUNTIF('Transfer Information'!C$30:C$34,B10)&gt;=1,"",ROW())</f>
        <v>10</v>
      </c>
      <c r="D10" s="11" t="str">
        <f t="shared" si="0"/>
        <v>HFC-143a</v>
      </c>
      <c r="E10" s="33">
        <v>4470</v>
      </c>
      <c r="G10"/>
      <c r="I10" s="24" t="s">
        <v>72</v>
      </c>
    </row>
    <row r="11" spans="1:9" ht="15.6">
      <c r="A11" s="11" t="s">
        <v>73</v>
      </c>
      <c r="B11" s="11" t="s">
        <v>74</v>
      </c>
      <c r="C11" s="11">
        <f>IF(COUNTIF('Transfer Information'!C$30:C$34,B11)&gt;=1,"",ROW())</f>
        <v>11</v>
      </c>
      <c r="D11" s="11" t="str">
        <f t="shared" si="0"/>
        <v>HFC-152</v>
      </c>
      <c r="E11" s="33">
        <v>53</v>
      </c>
      <c r="G11"/>
      <c r="I11" s="24" t="s">
        <v>75</v>
      </c>
    </row>
    <row r="12" spans="1:9" ht="15.6">
      <c r="A12" s="11" t="s">
        <v>76</v>
      </c>
      <c r="B12" s="11" t="s">
        <v>77</v>
      </c>
      <c r="C12" s="11">
        <f>IF(COUNTIF('Transfer Information'!C$30:C$34,B12)&gt;=1,"",ROW())</f>
        <v>12</v>
      </c>
      <c r="D12" s="11" t="str">
        <f t="shared" si="0"/>
        <v>HFC-152a</v>
      </c>
      <c r="E12" s="33">
        <v>124</v>
      </c>
      <c r="H12"/>
      <c r="I12" s="24" t="s">
        <v>78</v>
      </c>
    </row>
    <row r="13" spans="1:9" ht="15.6">
      <c r="A13" s="11" t="s">
        <v>79</v>
      </c>
      <c r="B13" s="11" t="s">
        <v>80</v>
      </c>
      <c r="C13" s="11">
        <f>IF(COUNTIF('Transfer Information'!C$30:C$34,B13)&gt;=1,"",ROW())</f>
        <v>13</v>
      </c>
      <c r="D13" s="11" t="str">
        <f t="shared" si="0"/>
        <v>HFC-227ea</v>
      </c>
      <c r="E13" s="33">
        <v>3220</v>
      </c>
      <c r="H13"/>
      <c r="I13" s="24" t="s">
        <v>81</v>
      </c>
    </row>
    <row r="14" spans="1:9" ht="15.6">
      <c r="A14" s="11" t="s">
        <v>82</v>
      </c>
      <c r="B14" s="11" t="s">
        <v>83</v>
      </c>
      <c r="C14" s="11">
        <f>IF(COUNTIF('Transfer Information'!C$30:C$34,B14)&gt;=1,"",ROW())</f>
        <v>14</v>
      </c>
      <c r="D14" s="11" t="str">
        <f t="shared" si="0"/>
        <v>HFC-236cb</v>
      </c>
      <c r="E14" s="33">
        <v>1340</v>
      </c>
      <c r="I14" s="24" t="s">
        <v>84</v>
      </c>
    </row>
    <row r="15" spans="1:9" ht="15.6">
      <c r="A15" s="11" t="s">
        <v>85</v>
      </c>
      <c r="B15" s="11" t="s">
        <v>86</v>
      </c>
      <c r="C15" s="11">
        <f>IF(COUNTIF('Transfer Information'!C$30:C$34,B15)&gt;=1,"",ROW())</f>
        <v>15</v>
      </c>
      <c r="D15" s="11" t="str">
        <f t="shared" si="0"/>
        <v>HFC-236ea</v>
      </c>
      <c r="E15" s="33">
        <v>1370</v>
      </c>
      <c r="I15" s="24" t="s">
        <v>87</v>
      </c>
    </row>
    <row r="16" spans="1:9" ht="15.6">
      <c r="A16" s="11" t="s">
        <v>88</v>
      </c>
      <c r="B16" s="11" t="s">
        <v>89</v>
      </c>
      <c r="C16" s="11">
        <f>IF(COUNTIF('Transfer Information'!C$30:C$34,B16)&gt;=1,"",ROW())</f>
        <v>16</v>
      </c>
      <c r="D16" s="11" t="str">
        <f t="shared" si="0"/>
        <v>HFC-236fa</v>
      </c>
      <c r="E16" s="33">
        <v>9810</v>
      </c>
      <c r="I16" s="24" t="s">
        <v>90</v>
      </c>
    </row>
    <row r="17" spans="1:9" ht="15.6">
      <c r="A17" s="11" t="s">
        <v>91</v>
      </c>
      <c r="B17" s="11" t="s">
        <v>92</v>
      </c>
      <c r="C17" s="11">
        <f>IF(COUNTIF('Transfer Information'!C$30:C$34,B17)&gt;=1,"",ROW())</f>
        <v>17</v>
      </c>
      <c r="D17" s="11" t="str">
        <f t="shared" si="0"/>
        <v>HFC-245ca</v>
      </c>
      <c r="E17" s="33">
        <v>693</v>
      </c>
      <c r="I17" s="24" t="s">
        <v>93</v>
      </c>
    </row>
    <row r="18" spans="1:9" ht="15.6">
      <c r="A18" s="11" t="s">
        <v>88</v>
      </c>
      <c r="B18" s="11" t="s">
        <v>94</v>
      </c>
      <c r="C18" s="11">
        <f>IF(COUNTIF('Transfer Information'!C$30:C$34,B18)&gt;=1,"",ROW())</f>
        <v>18</v>
      </c>
      <c r="D18" s="11" t="str">
        <f t="shared" si="0"/>
        <v>HFC-245fa</v>
      </c>
      <c r="E18" s="33">
        <v>1030</v>
      </c>
      <c r="I18" s="24" t="s">
        <v>95</v>
      </c>
    </row>
    <row r="19" spans="1:9" ht="15.6">
      <c r="A19" s="11" t="s">
        <v>96</v>
      </c>
      <c r="B19" s="11" t="s">
        <v>97</v>
      </c>
      <c r="C19" s="11">
        <f>IF(COUNTIF('Transfer Information'!C$30:C$34,B19)&gt;=1,"",ROW())</f>
        <v>19</v>
      </c>
      <c r="D19" s="11" t="str">
        <f t="shared" si="0"/>
        <v>HFC-365mfc</v>
      </c>
      <c r="E19" s="33">
        <v>794</v>
      </c>
      <c r="I19" s="24" t="s">
        <v>98</v>
      </c>
    </row>
    <row r="20" spans="1:9">
      <c r="I20" s="24" t="s">
        <v>99</v>
      </c>
    </row>
    <row r="21" spans="1:9" ht="12.95">
      <c r="A21" s="8" t="s">
        <v>100</v>
      </c>
      <c r="I21" s="24" t="s">
        <v>101</v>
      </c>
    </row>
    <row r="22" spans="1:9">
      <c r="A22" s="11" t="s">
        <v>102</v>
      </c>
      <c r="I22" s="24" t="s">
        <v>103</v>
      </c>
    </row>
    <row r="23" spans="1:9">
      <c r="A23" s="30" t="s">
        <v>104</v>
      </c>
      <c r="I23" s="24" t="s">
        <v>105</v>
      </c>
    </row>
    <row r="24" spans="1:9">
      <c r="I24" s="24" t="s">
        <v>106</v>
      </c>
    </row>
    <row r="25" spans="1:9">
      <c r="I25" s="24" t="s">
        <v>107</v>
      </c>
    </row>
    <row r="26" spans="1:9">
      <c r="I26" s="24" t="s">
        <v>108</v>
      </c>
    </row>
    <row r="27" spans="1:9">
      <c r="I27" s="24" t="s">
        <v>109</v>
      </c>
    </row>
    <row r="28" spans="1:9">
      <c r="I28" s="24" t="s">
        <v>110</v>
      </c>
    </row>
    <row r="29" spans="1:9">
      <c r="I29" s="24" t="s">
        <v>111</v>
      </c>
    </row>
    <row r="30" spans="1:9">
      <c r="I30" s="24" t="s">
        <v>112</v>
      </c>
    </row>
    <row r="31" spans="1:9">
      <c r="I31" s="24" t="s">
        <v>113</v>
      </c>
    </row>
    <row r="32" spans="1:9">
      <c r="I32" s="24" t="s">
        <v>114</v>
      </c>
    </row>
    <row r="33" spans="9:9">
      <c r="I33" s="24" t="s">
        <v>115</v>
      </c>
    </row>
    <row r="34" spans="9:9">
      <c r="I34" s="24" t="s">
        <v>116</v>
      </c>
    </row>
    <row r="35" spans="9:9">
      <c r="I35" s="24" t="s">
        <v>117</v>
      </c>
    </row>
    <row r="36" spans="9:9">
      <c r="I36" s="24" t="s">
        <v>118</v>
      </c>
    </row>
    <row r="37" spans="9:9">
      <c r="I37" s="24" t="s">
        <v>119</v>
      </c>
    </row>
    <row r="38" spans="9:9">
      <c r="I38" s="24" t="s">
        <v>120</v>
      </c>
    </row>
    <row r="39" spans="9:9">
      <c r="I39" s="24" t="s">
        <v>121</v>
      </c>
    </row>
    <row r="40" spans="9:9">
      <c r="I40" s="24" t="s">
        <v>122</v>
      </c>
    </row>
    <row r="41" spans="9:9">
      <c r="I41" s="24" t="s">
        <v>123</v>
      </c>
    </row>
    <row r="42" spans="9:9">
      <c r="I42" s="24" t="s">
        <v>124</v>
      </c>
    </row>
    <row r="43" spans="9:9">
      <c r="I43" s="24" t="s">
        <v>125</v>
      </c>
    </row>
    <row r="44" spans="9:9">
      <c r="I44" s="24" t="s">
        <v>126</v>
      </c>
    </row>
    <row r="45" spans="9:9">
      <c r="I45" s="24" t="s">
        <v>127</v>
      </c>
    </row>
    <row r="46" spans="9:9">
      <c r="I46" s="24" t="s">
        <v>128</v>
      </c>
    </row>
    <row r="47" spans="9:9">
      <c r="I47" s="24" t="s">
        <v>129</v>
      </c>
    </row>
    <row r="48" spans="9:9">
      <c r="I48" s="24" t="s">
        <v>130</v>
      </c>
    </row>
    <row r="49" spans="9:9">
      <c r="I49" s="24" t="s">
        <v>131</v>
      </c>
    </row>
    <row r="50" spans="9:9">
      <c r="I50" s="24" t="s">
        <v>132</v>
      </c>
    </row>
    <row r="51" spans="9:9">
      <c r="I51" s="24" t="s">
        <v>133</v>
      </c>
    </row>
    <row r="52" spans="9:9">
      <c r="I52" s="24" t="s">
        <v>134</v>
      </c>
    </row>
    <row r="53" spans="9:9">
      <c r="I53" s="24" t="s">
        <v>135</v>
      </c>
    </row>
    <row r="54" spans="9:9">
      <c r="I54" s="24" t="s">
        <v>136</v>
      </c>
    </row>
    <row r="55" spans="9:9">
      <c r="I55" s="24" t="s">
        <v>137</v>
      </c>
    </row>
    <row r="56" spans="9:9">
      <c r="I56" s="24" t="s">
        <v>138</v>
      </c>
    </row>
    <row r="57" spans="9:9">
      <c r="I57" s="24" t="s">
        <v>139</v>
      </c>
    </row>
    <row r="58" spans="9:9">
      <c r="I58" s="24" t="s">
        <v>140</v>
      </c>
    </row>
    <row r="59" spans="9:9">
      <c r="I59" s="24" t="s">
        <v>141</v>
      </c>
    </row>
    <row r="60" spans="9:9">
      <c r="I60" s="24" t="s">
        <v>142</v>
      </c>
    </row>
    <row r="61" spans="9:9">
      <c r="I61" s="24" t="s">
        <v>143</v>
      </c>
    </row>
    <row r="62" spans="9:9">
      <c r="I62" s="24" t="s">
        <v>144</v>
      </c>
    </row>
    <row r="63" spans="9:9">
      <c r="I63" s="24" t="s">
        <v>145</v>
      </c>
    </row>
    <row r="64" spans="9:9">
      <c r="I64" s="24" t="s">
        <v>146</v>
      </c>
    </row>
    <row r="65" spans="9:9">
      <c r="I65" s="24" t="s">
        <v>147</v>
      </c>
    </row>
    <row r="66" spans="9:9">
      <c r="I66" s="24" t="s">
        <v>148</v>
      </c>
    </row>
    <row r="67" spans="9:9">
      <c r="I67" s="24" t="s">
        <v>149</v>
      </c>
    </row>
    <row r="68" spans="9:9">
      <c r="I68" s="24" t="s">
        <v>150</v>
      </c>
    </row>
    <row r="69" spans="9:9">
      <c r="I69" s="24" t="s">
        <v>151</v>
      </c>
    </row>
    <row r="70" spans="9:9">
      <c r="I70" s="24" t="s">
        <v>152</v>
      </c>
    </row>
    <row r="71" spans="9:9">
      <c r="I71" s="24" t="s">
        <v>153</v>
      </c>
    </row>
    <row r="72" spans="9:9">
      <c r="I72" s="24" t="s">
        <v>154</v>
      </c>
    </row>
    <row r="73" spans="9:9">
      <c r="I73" s="24" t="s">
        <v>155</v>
      </c>
    </row>
    <row r="74" spans="9:9">
      <c r="I74" s="24" t="s">
        <v>156</v>
      </c>
    </row>
    <row r="75" spans="9:9">
      <c r="I75" s="24" t="s">
        <v>157</v>
      </c>
    </row>
    <row r="76" spans="9:9">
      <c r="I76" s="24" t="s">
        <v>158</v>
      </c>
    </row>
    <row r="77" spans="9:9">
      <c r="I77" s="24" t="s">
        <v>159</v>
      </c>
    </row>
    <row r="78" spans="9:9">
      <c r="I78" s="24" t="s">
        <v>160</v>
      </c>
    </row>
    <row r="79" spans="9:9">
      <c r="I79" s="24" t="s">
        <v>161</v>
      </c>
    </row>
    <row r="80" spans="9:9">
      <c r="I80" s="24" t="s">
        <v>162</v>
      </c>
    </row>
    <row r="81" spans="9:9">
      <c r="I81" s="24" t="s">
        <v>163</v>
      </c>
    </row>
    <row r="82" spans="9:9">
      <c r="I82" s="24" t="s">
        <v>164</v>
      </c>
    </row>
    <row r="83" spans="9:9">
      <c r="I83" s="24" t="s">
        <v>165</v>
      </c>
    </row>
    <row r="84" spans="9:9">
      <c r="I84" s="24" t="s">
        <v>166</v>
      </c>
    </row>
    <row r="85" spans="9:9">
      <c r="I85" s="24" t="s">
        <v>167</v>
      </c>
    </row>
    <row r="86" spans="9:9">
      <c r="I86" s="24" t="s">
        <v>168</v>
      </c>
    </row>
    <row r="87" spans="9:9">
      <c r="I87" s="24" t="s">
        <v>169</v>
      </c>
    </row>
    <row r="88" spans="9:9">
      <c r="I88" s="24" t="s">
        <v>170</v>
      </c>
    </row>
    <row r="89" spans="9:9">
      <c r="I89" s="24" t="s">
        <v>171</v>
      </c>
    </row>
    <row r="90" spans="9:9">
      <c r="I90" s="24" t="s">
        <v>172</v>
      </c>
    </row>
    <row r="91" spans="9:9">
      <c r="I91" s="24" t="s">
        <v>173</v>
      </c>
    </row>
    <row r="92" spans="9:9">
      <c r="I92" s="24" t="s">
        <v>174</v>
      </c>
    </row>
    <row r="93" spans="9:9">
      <c r="I93" s="24" t="s">
        <v>175</v>
      </c>
    </row>
    <row r="94" spans="9:9">
      <c r="I94" s="24" t="s">
        <v>176</v>
      </c>
    </row>
    <row r="95" spans="9:9">
      <c r="I95" s="24" t="s">
        <v>177</v>
      </c>
    </row>
    <row r="96" spans="9:9">
      <c r="I96" s="24" t="s">
        <v>178</v>
      </c>
    </row>
    <row r="97" spans="9:9">
      <c r="I97" s="24" t="s">
        <v>179</v>
      </c>
    </row>
    <row r="98" spans="9:9">
      <c r="I98" s="24" t="s">
        <v>180</v>
      </c>
    </row>
    <row r="99" spans="9:9">
      <c r="I99" s="24" t="s">
        <v>181</v>
      </c>
    </row>
    <row r="100" spans="9:9">
      <c r="I100" s="24" t="s">
        <v>182</v>
      </c>
    </row>
    <row r="101" spans="9:9">
      <c r="I101" s="24" t="s">
        <v>183</v>
      </c>
    </row>
    <row r="102" spans="9:9">
      <c r="I102" s="24" t="s">
        <v>184</v>
      </c>
    </row>
    <row r="103" spans="9:9">
      <c r="I103" s="24" t="s">
        <v>185</v>
      </c>
    </row>
    <row r="104" spans="9:9">
      <c r="I104" s="24" t="s">
        <v>186</v>
      </c>
    </row>
    <row r="105" spans="9:9">
      <c r="I105" s="24" t="s">
        <v>187</v>
      </c>
    </row>
    <row r="106" spans="9:9">
      <c r="I106" s="24" t="s">
        <v>188</v>
      </c>
    </row>
    <row r="107" spans="9:9">
      <c r="I107" s="24" t="s">
        <v>189</v>
      </c>
    </row>
    <row r="108" spans="9:9">
      <c r="I108" s="24" t="s">
        <v>190</v>
      </c>
    </row>
    <row r="109" spans="9:9">
      <c r="I109" s="24" t="s">
        <v>191</v>
      </c>
    </row>
    <row r="110" spans="9:9">
      <c r="I110" s="24" t="s">
        <v>192</v>
      </c>
    </row>
    <row r="111" spans="9:9">
      <c r="I111" s="24" t="s">
        <v>193</v>
      </c>
    </row>
    <row r="112" spans="9:9">
      <c r="I112" s="24" t="s">
        <v>194</v>
      </c>
    </row>
    <row r="113" spans="9:9">
      <c r="I113" s="24" t="s">
        <v>195</v>
      </c>
    </row>
    <row r="114" spans="9:9">
      <c r="I114" s="24" t="s">
        <v>196</v>
      </c>
    </row>
    <row r="115" spans="9:9">
      <c r="I115" s="24" t="s">
        <v>197</v>
      </c>
    </row>
    <row r="116" spans="9:9">
      <c r="I116" s="24" t="s">
        <v>198</v>
      </c>
    </row>
    <row r="117" spans="9:9">
      <c r="I117" s="24" t="s">
        <v>199</v>
      </c>
    </row>
    <row r="118" spans="9:9">
      <c r="I118" s="24" t="s">
        <v>200</v>
      </c>
    </row>
    <row r="119" spans="9:9">
      <c r="I119" s="24" t="s">
        <v>201</v>
      </c>
    </row>
    <row r="120" spans="9:9">
      <c r="I120" s="24" t="s">
        <v>202</v>
      </c>
    </row>
    <row r="121" spans="9:9">
      <c r="I121" s="24" t="s">
        <v>203</v>
      </c>
    </row>
    <row r="122" spans="9:9">
      <c r="I122" s="24" t="s">
        <v>204</v>
      </c>
    </row>
    <row r="123" spans="9:9">
      <c r="I123" s="24" t="s">
        <v>205</v>
      </c>
    </row>
    <row r="124" spans="9:9">
      <c r="I124" s="24" t="s">
        <v>206</v>
      </c>
    </row>
    <row r="125" spans="9:9">
      <c r="I125" s="24" t="s">
        <v>207</v>
      </c>
    </row>
    <row r="126" spans="9:9">
      <c r="I126" s="24" t="s">
        <v>208</v>
      </c>
    </row>
    <row r="127" spans="9:9">
      <c r="I127" s="24" t="s">
        <v>209</v>
      </c>
    </row>
    <row r="128" spans="9:9">
      <c r="I128" s="24" t="s">
        <v>210</v>
      </c>
    </row>
    <row r="129" spans="9:9">
      <c r="I129" s="24" t="s">
        <v>211</v>
      </c>
    </row>
    <row r="130" spans="9:9">
      <c r="I130" s="24" t="s">
        <v>212</v>
      </c>
    </row>
    <row r="131" spans="9:9">
      <c r="I131" s="24" t="s">
        <v>213</v>
      </c>
    </row>
    <row r="132" spans="9:9">
      <c r="I132" s="24" t="s">
        <v>214</v>
      </c>
    </row>
    <row r="133" spans="9:9">
      <c r="I133" s="25" t="s">
        <v>215</v>
      </c>
    </row>
    <row r="134" spans="9:9">
      <c r="I134" s="24" t="s">
        <v>216</v>
      </c>
    </row>
    <row r="135" spans="9:9">
      <c r="I135" s="24" t="s">
        <v>217</v>
      </c>
    </row>
    <row r="136" spans="9:9">
      <c r="I136" s="24" t="s">
        <v>218</v>
      </c>
    </row>
    <row r="137" spans="9:9">
      <c r="I137" s="24" t="s">
        <v>219</v>
      </c>
    </row>
    <row r="138" spans="9:9">
      <c r="I138" s="24" t="s">
        <v>220</v>
      </c>
    </row>
    <row r="139" spans="9:9">
      <c r="I139" s="24" t="s">
        <v>221</v>
      </c>
    </row>
    <row r="140" spans="9:9">
      <c r="I140" s="24" t="s">
        <v>222</v>
      </c>
    </row>
    <row r="141" spans="9:9">
      <c r="I141" s="24" t="s">
        <v>223</v>
      </c>
    </row>
    <row r="142" spans="9:9">
      <c r="I142" s="24" t="s">
        <v>224</v>
      </c>
    </row>
    <row r="143" spans="9:9">
      <c r="I143" s="24" t="s">
        <v>225</v>
      </c>
    </row>
    <row r="144" spans="9:9">
      <c r="I144" s="24" t="s">
        <v>226</v>
      </c>
    </row>
    <row r="145" spans="9:9">
      <c r="I145" s="24" t="s">
        <v>227</v>
      </c>
    </row>
    <row r="146" spans="9:9">
      <c r="I146" s="24" t="s">
        <v>228</v>
      </c>
    </row>
    <row r="147" spans="9:9">
      <c r="I147" s="24" t="s">
        <v>229</v>
      </c>
    </row>
    <row r="148" spans="9:9">
      <c r="I148" s="24" t="s">
        <v>230</v>
      </c>
    </row>
    <row r="149" spans="9:9">
      <c r="I149" s="24" t="s">
        <v>231</v>
      </c>
    </row>
    <row r="150" spans="9:9">
      <c r="I150" s="24" t="s">
        <v>232</v>
      </c>
    </row>
    <row r="151" spans="9:9">
      <c r="I151" s="24" t="s">
        <v>233</v>
      </c>
    </row>
    <row r="152" spans="9:9">
      <c r="I152" s="24" t="s">
        <v>234</v>
      </c>
    </row>
    <row r="153" spans="9:9">
      <c r="I153" s="24" t="s">
        <v>235</v>
      </c>
    </row>
    <row r="154" spans="9:9">
      <c r="I154" s="24" t="s">
        <v>236</v>
      </c>
    </row>
    <row r="155" spans="9:9">
      <c r="I155" s="24" t="s">
        <v>237</v>
      </c>
    </row>
    <row r="156" spans="9:9">
      <c r="I156" s="24" t="s">
        <v>238</v>
      </c>
    </row>
    <row r="157" spans="9:9">
      <c r="I157" s="24" t="s">
        <v>239</v>
      </c>
    </row>
    <row r="158" spans="9:9">
      <c r="I158" s="24" t="s">
        <v>240</v>
      </c>
    </row>
    <row r="159" spans="9:9">
      <c r="I159" s="24" t="s">
        <v>241</v>
      </c>
    </row>
    <row r="160" spans="9:9">
      <c r="I160" s="24" t="s">
        <v>242</v>
      </c>
    </row>
    <row r="161" spans="9:9">
      <c r="I161" s="24" t="s">
        <v>243</v>
      </c>
    </row>
    <row r="162" spans="9:9">
      <c r="I162" s="24" t="s">
        <v>244</v>
      </c>
    </row>
    <row r="163" spans="9:9">
      <c r="I163" s="24" t="s">
        <v>245</v>
      </c>
    </row>
    <row r="164" spans="9:9">
      <c r="I164" s="24" t="s">
        <v>246</v>
      </c>
    </row>
    <row r="165" spans="9:9">
      <c r="I165" s="24" t="s">
        <v>247</v>
      </c>
    </row>
    <row r="166" spans="9:9">
      <c r="I166" s="24" t="s">
        <v>248</v>
      </c>
    </row>
    <row r="167" spans="9:9">
      <c r="I167" s="24" t="s">
        <v>249</v>
      </c>
    </row>
    <row r="168" spans="9:9">
      <c r="I168" s="25" t="s">
        <v>250</v>
      </c>
    </row>
    <row r="169" spans="9:9">
      <c r="I169" s="24" t="s">
        <v>251</v>
      </c>
    </row>
    <row r="170" spans="9:9">
      <c r="I170" s="24" t="s">
        <v>252</v>
      </c>
    </row>
    <row r="171" spans="9:9">
      <c r="I171" s="24" t="s">
        <v>253</v>
      </c>
    </row>
    <row r="172" spans="9:9">
      <c r="I172" s="24" t="s">
        <v>254</v>
      </c>
    </row>
    <row r="173" spans="9:9">
      <c r="I173" s="24" t="s">
        <v>255</v>
      </c>
    </row>
    <row r="174" spans="9:9">
      <c r="I174" s="24" t="s">
        <v>256</v>
      </c>
    </row>
    <row r="175" spans="9:9">
      <c r="I175" s="24" t="s">
        <v>257</v>
      </c>
    </row>
    <row r="176" spans="9:9">
      <c r="I176" s="24" t="s">
        <v>258</v>
      </c>
    </row>
    <row r="177" spans="9:9">
      <c r="I177" s="24" t="s">
        <v>259</v>
      </c>
    </row>
    <row r="178" spans="9:9">
      <c r="I178" s="24" t="s">
        <v>260</v>
      </c>
    </row>
    <row r="179" spans="9:9">
      <c r="I179" s="24" t="s">
        <v>261</v>
      </c>
    </row>
    <row r="180" spans="9:9">
      <c r="I180" s="24" t="s">
        <v>262</v>
      </c>
    </row>
    <row r="181" spans="9:9">
      <c r="I181" s="24" t="s">
        <v>263</v>
      </c>
    </row>
    <row r="182" spans="9:9">
      <c r="I182" s="24" t="s">
        <v>264</v>
      </c>
    </row>
    <row r="183" spans="9:9">
      <c r="I183" s="24" t="s">
        <v>265</v>
      </c>
    </row>
    <row r="184" spans="9:9">
      <c r="I184" s="24" t="s">
        <v>266</v>
      </c>
    </row>
    <row r="185" spans="9:9">
      <c r="I185" s="24" t="s">
        <v>267</v>
      </c>
    </row>
    <row r="186" spans="9:9">
      <c r="I186" s="24" t="s">
        <v>268</v>
      </c>
    </row>
    <row r="187" spans="9:9">
      <c r="I187" s="24" t="s">
        <v>269</v>
      </c>
    </row>
    <row r="188" spans="9:9">
      <c r="I188" s="24" t="s">
        <v>270</v>
      </c>
    </row>
    <row r="189" spans="9:9">
      <c r="I189" s="24" t="s">
        <v>271</v>
      </c>
    </row>
    <row r="190" spans="9:9">
      <c r="I190" s="24" t="s">
        <v>272</v>
      </c>
    </row>
    <row r="191" spans="9:9">
      <c r="I191" s="24" t="s">
        <v>273</v>
      </c>
    </row>
    <row r="192" spans="9:9">
      <c r="I192" s="24" t="s">
        <v>274</v>
      </c>
    </row>
    <row r="193" spans="9:9">
      <c r="I193" s="24" t="s">
        <v>275</v>
      </c>
    </row>
    <row r="194" spans="9:9">
      <c r="I194" s="24" t="s">
        <v>276</v>
      </c>
    </row>
    <row r="195" spans="9:9">
      <c r="I195" s="24" t="s">
        <v>277</v>
      </c>
    </row>
    <row r="196" spans="9:9">
      <c r="I196" s="24" t="s">
        <v>278</v>
      </c>
    </row>
    <row r="197" spans="9:9">
      <c r="I197" s="24" t="s">
        <v>279</v>
      </c>
    </row>
    <row r="198" spans="9:9">
      <c r="I198" s="24" t="s">
        <v>280</v>
      </c>
    </row>
    <row r="199" spans="9:9">
      <c r="I199" s="24" t="s">
        <v>281</v>
      </c>
    </row>
    <row r="200" spans="9:9">
      <c r="I200" s="24" t="s">
        <v>282</v>
      </c>
    </row>
    <row r="201" spans="9:9">
      <c r="I201" s="24" t="s">
        <v>283</v>
      </c>
    </row>
    <row r="202" spans="9:9">
      <c r="I202" s="24" t="s">
        <v>284</v>
      </c>
    </row>
    <row r="203" spans="9:9">
      <c r="I203" s="24" t="s">
        <v>285</v>
      </c>
    </row>
    <row r="204" spans="9:9">
      <c r="I204" s="24" t="s">
        <v>286</v>
      </c>
    </row>
  </sheetData>
  <sheetProtection password="CA05" sheet="1" objects="1" scenarios="1"/>
  <pageMargins left="0.7" right="0.7" top="0.75" bottom="0.75" header="0.3" footer="0.3"/>
  <pageSetup scale="85" orientation="portrait" horizontalDpi="300"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EB04EF5C753074E8F20D27BC3DE7DE2" ma:contentTypeVersion="20" ma:contentTypeDescription="Create a new document." ma:contentTypeScope="" ma:versionID="e4652d99ca0442aba093d8b0253612ef">
  <xsd:schema xmlns:xsd="http://www.w3.org/2001/XMLSchema" xmlns:xs="http://www.w3.org/2001/XMLSchema" xmlns:p="http://schemas.microsoft.com/office/2006/metadata/properties" xmlns:ns1="http://schemas.microsoft.com/sharepoint/v3" xmlns:ns2="4ffa91fb-a0ff-4ac5-b2db-65c790d184a4" xmlns:ns3="http://schemas.microsoft.com/sharepoint.v3" xmlns:ns4="http://schemas.microsoft.com/sharepoint/v3/fields" xmlns:ns5="20af4edb-1540-4aba-b7d0-294715a11a7a" xmlns:ns6="8c57eaaf-0617-4b5e-abd8-c9c87ce9c094" targetNamespace="http://schemas.microsoft.com/office/2006/metadata/properties" ma:root="true" ma:fieldsID="b5a76ed637e584675748a8e302498f9f" ns1:_="" ns2:_="" ns3:_="" ns4:_="" ns5:_="" ns6:_="">
    <xsd:import namespace="http://schemas.microsoft.com/sharepoint/v3"/>
    <xsd:import namespace="4ffa91fb-a0ff-4ac5-b2db-65c790d184a4"/>
    <xsd:import namespace="http://schemas.microsoft.com/sharepoint.v3"/>
    <xsd:import namespace="http://schemas.microsoft.com/sharepoint/v3/fields"/>
    <xsd:import namespace="20af4edb-1540-4aba-b7d0-294715a11a7a"/>
    <xsd:import namespace="8c57eaaf-0617-4b5e-abd8-c9c87ce9c094"/>
    <xsd:element name="properties">
      <xsd:complexType>
        <xsd:sequence>
          <xsd:element name="documentManagement">
            <xsd:complexType>
              <xsd:all>
                <xsd:element ref="ns2:Document_x0020_Creation_x0020_Date" minOccurs="0"/>
                <xsd:element ref="ns2:Creator" minOccurs="0"/>
                <xsd:element ref="ns2:EPA_x0020_Office" minOccurs="0"/>
                <xsd:element ref="ns2:Record" minOccurs="0"/>
                <xsd:element ref="ns3:CategoryDescription" minOccurs="0"/>
                <xsd:element ref="ns2:Identifier" minOccurs="0"/>
                <xsd:element ref="ns2:EPA_x0020_Contributor" minOccurs="0"/>
                <xsd:element ref="ns2:External_x0020_Contributor" minOccurs="0"/>
                <xsd:element ref="ns4:_Coverage" minOccurs="0"/>
                <xsd:element ref="ns2:EPA_x0020_Related_x0020_Documents" minOccurs="0"/>
                <xsd:element ref="ns4:_Source" minOccurs="0"/>
                <xsd:element ref="ns2:Rights" minOccurs="0"/>
                <xsd:element ref="ns1:Language" minOccurs="0"/>
                <xsd:element ref="ns2:j747ac98061d40f0aa7bd47e1db5675d" minOccurs="0"/>
                <xsd:element ref="ns2:TaxKeywordTaxHTField" minOccurs="0"/>
                <xsd:element ref="ns2:TaxCatchAllLabel" minOccurs="0"/>
                <xsd:element ref="ns2:TaxCatchAll" minOccurs="0"/>
                <xsd:element ref="ns5:MediaServiceMetadata" minOccurs="0"/>
                <xsd:element ref="ns5:MediaServiceFastMetadata" minOccurs="0"/>
                <xsd:element ref="ns5:MediaServiceAutoTags" minOccurs="0"/>
                <xsd:element ref="ns5:MediaServiceOCR" minOccurs="0"/>
                <xsd:element ref="ns5:MediaServiceGenerationTime" minOccurs="0"/>
                <xsd:element ref="ns5:MediaServiceEventHashCode" minOccurs="0"/>
                <xsd:element ref="ns6:SharedWithUsers" minOccurs="0"/>
                <xsd:element ref="ns6:SharedWithDetails" minOccurs="0"/>
                <xsd:element ref="ns5:MediaServiceDateTaken" minOccurs="0"/>
                <xsd:element ref="ns1:_ip_UnifiedCompliancePolicyProperties" minOccurs="0"/>
                <xsd:element ref="ns1:_ip_UnifiedCompliancePolicyUIAction" minOccurs="0"/>
                <xsd:element ref="ns5:lcf76f155ced4ddcb4097134ff3c332f" minOccurs="0"/>
                <xsd:element ref="ns5:MediaLengthInSeconds" minOccurs="0"/>
                <xsd:element ref="ns5:MediaServiceObjectDetectorVersions" minOccurs="0"/>
                <xsd:element ref="ns5:MediaServiceLocation" minOccurs="0"/>
                <xsd:element ref="ns5: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Language" ma:index="17" nillable="true" ma:displayName="Language" ma:default="English" ma:description="Select the document language from the drop down." ma:format="Dropdown" ma:internalName="Language" ma:readOnly="false">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element>
    <xsd:element name="_ip_UnifiedCompliancePolicyProperties" ma:index="37" nillable="true" ma:displayName="Unified Compliance Policy Properties" ma:hidden="true" ma:internalName="_ip_UnifiedCompliancePolicyProperties">
      <xsd:simpleType>
        <xsd:restriction base="dms:Note"/>
      </xsd:simpleType>
    </xsd:element>
    <xsd:element name="_ip_UnifiedCompliancePolicyUIAction" ma:index="38"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fa91fb-a0ff-4ac5-b2db-65c790d184a4" elementFormDefault="qualified">
    <xsd:import namespace="http://schemas.microsoft.com/office/2006/documentManagement/types"/>
    <xsd:import namespace="http://schemas.microsoft.com/office/infopath/2007/PartnerControls"/>
    <xsd:element name="Document_x0020_Creation_x0020_Date" ma:index="2" nillable="true" ma:displayName="Document Date" ma:default="[today]" ma:description="Enter the date this document was last modified. The upload date has been entered by default." ma:format="DateOnly" ma:internalName="Document_x0020_Creation_x0020_Date" ma:readOnly="false">
      <xsd:simpleType>
        <xsd:restriction base="dms:DateTime"/>
      </xsd:simpleType>
    </xsd:element>
    <xsd:element name="Creator" ma:index="3" nillable="true" ma:displayName="Creator" ma:description="Enter the person primarily responsible for the document. The name of the person uploading the document has been entered by default." ma:list="UserInfo" ma:SharePointGroup="0" ma:internalName="Crea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PA_x0020_Office" ma:index="4" nillable="true" ma:displayName="EPA Office" ma:description="Enter the EPA organization primarily responsible for the document. The office of the person uploading the document has been entered by default." ma:internalName="EPA_x0020_Office" ma:readOnly="false">
      <xsd:simpleType>
        <xsd:restriction base="dms:Text">
          <xsd:maxLength value="255"/>
        </xsd:restriction>
      </xsd:simpleType>
    </xsd:element>
    <xsd:element name="Record" ma:index="5" nillable="true" ma:displayName="Record" ma:default="Shared" ma:description="For documents that provide evidence of EPA decisions and actions, select &quot;Shared&quot; (open access) or &quot;Private&quot; (restricted access)." ma:format="Dropdown" ma:internalName="Record">
      <xsd:simpleType>
        <xsd:restriction base="dms:Choice">
          <xsd:enumeration value="None"/>
          <xsd:enumeration value="Shared"/>
          <xsd:enumeration value="Private"/>
        </xsd:restriction>
      </xsd:simpleType>
    </xsd:element>
    <xsd:element name="Identifier" ma:index="9" nillable="true" ma:displayName="Identifier" ma:description="Enter all EPA identification numbers applicable to this document, one on each line." ma:internalName="Identifier" ma:readOnly="false">
      <xsd:simpleType>
        <xsd:restriction base="dms:Note">
          <xsd:maxLength value="255"/>
        </xsd:restriction>
      </xsd:simpleType>
    </xsd:element>
    <xsd:element name="EPA_x0020_Contributor" ma:index="11" nillable="true" ma:displayName="EPA Contributor" ma:description="Enter an EPA person who contributed to the creation of the document but is not the primary author." ma:list="UserInfo" ma:SharePointGroup="0" ma:internalName="EPA_x0020_Contribut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External_x0020_Contributor" ma:index="12" nillable="true" ma:displayName="External Contributor" ma:description="Enter a non-EPA person who contributed to the creation of the document but is not the primary author." ma:internalName="External_x0020_Contributor" ma:readOnly="false">
      <xsd:simpleType>
        <xsd:restriction base="dms:Note">
          <xsd:maxLength value="255"/>
        </xsd:restriction>
      </xsd:simpleType>
    </xsd:element>
    <xsd:element name="EPA_x0020_Related_x0020_Documents" ma:index="14" nillable="true" ma:displayName="Other Related Documents" ma:description="Enter any related document." ma:internalName="EPA_x0020_Related_x0020_Documents" ma:readOnly="false">
      <xsd:simpleType>
        <xsd:restriction base="dms:Note">
          <xsd:maxLength value="255"/>
        </xsd:restriction>
      </xsd:simpleType>
    </xsd:element>
    <xsd:element name="Rights" ma:index="16" nillable="true" ma:displayName="Rights" ma:description="Enter information about intellectual property rights held over the document (e.g. copyright, patent, trademark)." ma:internalName="Rights" ma:readOnly="false">
      <xsd:simpleType>
        <xsd:restriction base="dms:Note">
          <xsd:maxLength value="255"/>
        </xsd:restriction>
      </xsd:simpleType>
    </xsd:element>
    <xsd:element name="j747ac98061d40f0aa7bd47e1db5675d" ma:index="19" nillable="true" ma:taxonomy="true" ma:internalName="j747ac98061d40f0aa7bd47e1db5675d" ma:taxonomyFieldName="Document_x0020_Type" ma:displayName="Document Type" ma:readOnly="false" ma:default="" ma:fieldId="{3747ac98-061d-40f0-aa7b-d47e1db5675d}" ma:sspId="29f62856-1543-49d4-a736-4569d363f533" ma:termSetId="e06cd6a9-a175-4da0-81cb-8dba7aa394ab" ma:anchorId="00000000-0000-0000-0000-000000000000" ma:open="false" ma:isKeyword="false">
      <xsd:complexType>
        <xsd:sequence>
          <xsd:element ref="pc:Terms" minOccurs="0" maxOccurs="1"/>
        </xsd:sequence>
      </xsd:complexType>
    </xsd:element>
    <xsd:element name="TaxKeywordTaxHTField" ma:index="21" nillable="true" ma:taxonomy="true" ma:internalName="TaxKeywordTaxHTField" ma:taxonomyFieldName="TaxKeyword" ma:displayName="Enterprise Keywords" ma:readOnly="false" ma:fieldId="{23f27201-bee3-471e-b2e7-b64fd8b7ca38}" ma:taxonomyMulti="true" ma:sspId="29f62856-1543-49d4-a736-4569d363f533" ma:termSetId="00000000-0000-0000-0000-000000000000" ma:anchorId="00000000-0000-0000-0000-000000000000" ma:open="true" ma:isKeyword="true">
      <xsd:complexType>
        <xsd:sequence>
          <xsd:element ref="pc:Terms" minOccurs="0" maxOccurs="1"/>
        </xsd:sequence>
      </xsd:complexType>
    </xsd:element>
    <xsd:element name="TaxCatchAllLabel" ma:index="23" nillable="true" ma:displayName="Taxonomy Catch All Column1" ma:hidden="true" ma:list="{bad415ec-5cf2-480c-84ea-8d7bd9371bca}" ma:internalName="TaxCatchAllLabel" ma:readOnly="true" ma:showField="CatchAllDataLabel" ma:web="8c57eaaf-0617-4b5e-abd8-c9c87ce9c094">
      <xsd:complexType>
        <xsd:complexContent>
          <xsd:extension base="dms:MultiChoiceLookup">
            <xsd:sequence>
              <xsd:element name="Value" type="dms:Lookup" maxOccurs="unbounded" minOccurs="0" nillable="true"/>
            </xsd:sequence>
          </xsd:extension>
        </xsd:complexContent>
      </xsd:complexType>
    </xsd:element>
    <xsd:element name="TaxCatchAll" ma:index="24" nillable="true" ma:displayName="Taxonomy Catch All Column" ma:hidden="true" ma:list="{bad415ec-5cf2-480c-84ea-8d7bd9371bca}" ma:internalName="TaxCatchAll" ma:showField="CatchAllData" ma:web="8c57eaaf-0617-4b5e-abd8-c9c87ce9c09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CategoryDescription" ma:index="6" nillable="true" ma:displayName="Description" ma:description="Enter a brief description." ma:internalName="CategoryDescription"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Coverage" ma:index="13" nillable="true" ma:displayName="Coverage" ma:description="Enter the geographic location, jurisdiction, or time period for which the document is relevant." ma:internalName="_Coverage" ma:readOnly="false">
      <xsd:simpleType>
        <xsd:restriction base="dms:Text">
          <xsd:maxLength value="255"/>
        </xsd:restriction>
      </xsd:simpleType>
    </xsd:element>
    <xsd:element name="_Source" ma:index="15" nillable="true" ma:displayName="Source" ma:description="Enter a source from which the document is derived." ma:internalName="_Source" ma:readOnly="fals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af4edb-1540-4aba-b7d0-294715a11a7a" elementFormDefault="qualified">
    <xsd:import namespace="http://schemas.microsoft.com/office/2006/documentManagement/types"/>
    <xsd:import namespace="http://schemas.microsoft.com/office/infopath/2007/PartnerControls"/>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Tags" ma:index="30" nillable="true" ma:displayName="Tags" ma:internalName="MediaServiceAutoTags" ma:readOnly="true">
      <xsd:simpleType>
        <xsd:restriction base="dms:Text"/>
      </xsd:simpleType>
    </xsd:element>
    <xsd:element name="MediaServiceOCR" ma:index="31" nillable="true" ma:displayName="Extracted Text" ma:internalName="MediaServiceOCR" ma:readOnly="true">
      <xsd:simpleType>
        <xsd:restriction base="dms:Note">
          <xsd:maxLength value="255"/>
        </xsd:restriction>
      </xsd:simpleType>
    </xsd:element>
    <xsd:element name="MediaServiceGenerationTime" ma:index="32" nillable="true" ma:displayName="MediaServiceGenerationTime" ma:hidden="true" ma:internalName="MediaServiceGenerationTime" ma:readOnly="true">
      <xsd:simpleType>
        <xsd:restriction base="dms:Text"/>
      </xsd:simpleType>
    </xsd:element>
    <xsd:element name="MediaServiceEventHashCode" ma:index="33" nillable="true" ma:displayName="MediaServiceEventHashCode" ma:hidden="true" ma:internalName="MediaServiceEventHashCode" ma:readOnly="true">
      <xsd:simpleType>
        <xsd:restriction base="dms:Text"/>
      </xsd:simpleType>
    </xsd:element>
    <xsd:element name="MediaServiceDateTaken" ma:index="36" nillable="true" ma:displayName="MediaServiceDateTaken" ma:hidden="true" ma:internalName="MediaServiceDateTaken" ma:readOnly="true">
      <xsd:simpleType>
        <xsd:restriction base="dms:Text"/>
      </xsd:simpleType>
    </xsd:element>
    <xsd:element name="lcf76f155ced4ddcb4097134ff3c332f" ma:index="40" nillable="true" ma:taxonomy="true" ma:internalName="lcf76f155ced4ddcb4097134ff3c332f" ma:taxonomyFieldName="MediaServiceImageTags" ma:displayName="Image Tags" ma:readOnly="false" ma:fieldId="{5cf76f15-5ced-4ddc-b409-7134ff3c332f}" ma:taxonomyMulti="true" ma:sspId="29f62856-1543-49d4-a736-4569d363f533" ma:termSetId="09814cd3-568e-fe90-9814-8d621ff8fb84" ma:anchorId="fba54fb3-c3e1-fe81-a776-ca4b69148c4d" ma:open="true" ma:isKeyword="false">
      <xsd:complexType>
        <xsd:sequence>
          <xsd:element ref="pc:Terms" minOccurs="0" maxOccurs="1"/>
        </xsd:sequence>
      </xsd:complexType>
    </xsd:element>
    <xsd:element name="MediaLengthInSeconds" ma:index="41" nillable="true" ma:displayName="MediaLengthInSeconds" ma:hidden="true" ma:internalName="MediaLengthInSeconds" ma:readOnly="true">
      <xsd:simpleType>
        <xsd:restriction base="dms:Unknown"/>
      </xsd:simpleType>
    </xsd:element>
    <xsd:element name="MediaServiceObjectDetectorVersions" ma:index="42" nillable="true" ma:displayName="MediaServiceObjectDetectorVersions" ma:hidden="true" ma:indexed="true" ma:internalName="MediaServiceObjectDetectorVersions" ma:readOnly="true">
      <xsd:simpleType>
        <xsd:restriction base="dms:Text"/>
      </xsd:simpleType>
    </xsd:element>
    <xsd:element name="MediaServiceLocation" ma:index="43" nillable="true" ma:displayName="Location" ma:indexed="true" ma:internalName="MediaServiceLocation" ma:readOnly="true">
      <xsd:simpleType>
        <xsd:restriction base="dms:Text"/>
      </xsd:simpleType>
    </xsd:element>
    <xsd:element name="MediaServiceSearchProperties" ma:index="4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c57eaaf-0617-4b5e-abd8-c9c87ce9c094" elementFormDefault="qualified">
    <xsd:import namespace="http://schemas.microsoft.com/office/2006/documentManagement/types"/>
    <xsd:import namespace="http://schemas.microsoft.com/office/infopath/2007/PartnerControls"/>
    <xsd:element name="SharedWithUsers" ma:index="3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5"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4ffa91fb-a0ff-4ac5-b2db-65c790d184a4" xsi:nil="true"/>
    <_Source xmlns="http://schemas.microsoft.com/sharepoint/v3/fields" xsi:nil="true"/>
    <Language xmlns="http://schemas.microsoft.com/sharepoint/v3">English</Language>
    <_ip_UnifiedCompliancePolicyUIAction xmlns="http://schemas.microsoft.com/sharepoint/v3" xsi:nil="true"/>
    <j747ac98061d40f0aa7bd47e1db5675d xmlns="4ffa91fb-a0ff-4ac5-b2db-65c790d184a4">
      <Terms xmlns="http://schemas.microsoft.com/office/infopath/2007/PartnerControls"/>
    </j747ac98061d40f0aa7bd47e1db5675d>
    <External_x0020_Contributor xmlns="4ffa91fb-a0ff-4ac5-b2db-65c790d184a4" xsi:nil="true"/>
    <TaxKeywordTaxHTField xmlns="4ffa91fb-a0ff-4ac5-b2db-65c790d184a4">
      <Terms xmlns="http://schemas.microsoft.com/office/infopath/2007/PartnerControls"/>
    </TaxKeywordTaxHTField>
    <Record xmlns="4ffa91fb-a0ff-4ac5-b2db-65c790d184a4">Shared</Record>
    <_ip_UnifiedCompliancePolicyProperties xmlns="http://schemas.microsoft.com/sharepoint/v3" xsi:nil="true"/>
    <Rights xmlns="4ffa91fb-a0ff-4ac5-b2db-65c790d184a4" xsi:nil="true"/>
    <Document_x0020_Creation_x0020_Date xmlns="4ffa91fb-a0ff-4ac5-b2db-65c790d184a4">2025-07-02T18:09:23+00:00</Document_x0020_Creation_x0020_Date>
    <EPA_x0020_Office xmlns="4ffa91fb-a0ff-4ac5-b2db-65c790d184a4" xsi:nil="true"/>
    <CategoryDescription xmlns="http://schemas.microsoft.com/sharepoint.v3" xsi:nil="true"/>
    <Identifier xmlns="4ffa91fb-a0ff-4ac5-b2db-65c790d184a4" xsi:nil="true"/>
    <_Coverage xmlns="http://schemas.microsoft.com/sharepoint/v3/fields" xsi:nil="true"/>
    <Creator xmlns="4ffa91fb-a0ff-4ac5-b2db-65c790d184a4">
      <UserInfo>
        <DisplayName/>
        <AccountId xsi:nil="true"/>
        <AccountType/>
      </UserInfo>
    </Creator>
    <EPA_x0020_Related_x0020_Documents xmlns="4ffa91fb-a0ff-4ac5-b2db-65c790d184a4" xsi:nil="true"/>
    <EPA_x0020_Contributor xmlns="4ffa91fb-a0ff-4ac5-b2db-65c790d184a4">
      <UserInfo>
        <DisplayName/>
        <AccountId xsi:nil="true"/>
        <AccountType/>
      </UserInfo>
    </EPA_x0020_Contributor>
    <lcf76f155ced4ddcb4097134ff3c332f xmlns="20af4edb-1540-4aba-b7d0-294715a11a7a">
      <Terms xmlns="http://schemas.microsoft.com/office/infopath/2007/PartnerControls"/>
    </lcf76f155ced4ddcb4097134ff3c332f>
    <SharedWithUsers xmlns="8c57eaaf-0617-4b5e-abd8-c9c87ce9c094">
      <UserInfo>
        <DisplayName/>
        <AccountId xsi:nil="true"/>
        <AccountType/>
      </UserInfo>
    </SharedWithUsers>
  </documentManagement>
</p:properties>
</file>

<file path=customXml/item4.xml><?xml version="1.0" encoding="utf-8"?>
<?mso-contentType ?>
<SharedContentType xmlns="Microsoft.SharePoint.Taxonomy.ContentTypeSync" SourceId="29f62856-1543-49d4-a736-4569d363f533" ContentTypeId="0x0101" PreviousValue="false"/>
</file>

<file path=customXml/itemProps1.xml><?xml version="1.0" encoding="utf-8"?>
<ds:datastoreItem xmlns:ds="http://schemas.openxmlformats.org/officeDocument/2006/customXml" ds:itemID="{99647119-47D8-43A4-90B2-456C76D0AF8D}"/>
</file>

<file path=customXml/itemProps2.xml><?xml version="1.0" encoding="utf-8"?>
<ds:datastoreItem xmlns:ds="http://schemas.openxmlformats.org/officeDocument/2006/customXml" ds:itemID="{AD9988D0-B089-4F3E-8D89-C3B20533F68A}"/>
</file>

<file path=customXml/itemProps3.xml><?xml version="1.0" encoding="utf-8"?>
<ds:datastoreItem xmlns:ds="http://schemas.openxmlformats.org/officeDocument/2006/customXml" ds:itemID="{5A7D1D56-4A11-4FCB-A599-75B6FEFB99ED}"/>
</file>

<file path=customXml/itemProps4.xml><?xml version="1.0" encoding="utf-8"?>
<ds:datastoreItem xmlns:ds="http://schemas.openxmlformats.org/officeDocument/2006/customXml" ds:itemID="{757F36DC-BFEB-4881-BFB1-73CCBCF0DA6D}"/>
</file>

<file path=docProps/app.xml><?xml version="1.0" encoding="utf-8"?>
<Properties xmlns="http://schemas.openxmlformats.org/officeDocument/2006/extended-properties" xmlns:vt="http://schemas.openxmlformats.org/officeDocument/2006/docPropsVTypes">
  <Application>Microsoft Excel Online</Application>
  <Manager/>
  <Company>SAIC</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Horvath, Ethan M.</dc:creator>
  <cp:keywords/>
  <dc:description/>
  <cp:lastModifiedBy>Rodrigue, Pete</cp:lastModifiedBy>
  <cp:revision/>
  <dcterms:created xsi:type="dcterms:W3CDTF">2021-06-21T12:52:11Z</dcterms:created>
  <dcterms:modified xsi:type="dcterms:W3CDTF">2025-07-17T14:13:54Z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0x0101003EB04EF5C753074E8F20D27BC3DE7DE2</vt:lpwstr>
  </property>
  <property fmtid="{D5CDD505-2E9C-101B-9397-08002B2CF9AE}" pid="3" name="MediaServiceImageTags">
    <vt:lpwstr/>
  </property>
  <property fmtid="{D5CDD505-2E9C-101B-9397-08002B2CF9AE}" pid="4" name="TaxKeyword">
    <vt:lpwstr/>
  </property>
  <property fmtid="{D5CDD505-2E9C-101B-9397-08002B2CF9AE}" pid="5" name="Document_x0020_Type">
    <vt:lpwstr/>
  </property>
  <property fmtid="{D5CDD505-2E9C-101B-9397-08002B2CF9AE}" pid="6" name="Document Type">
    <vt:lpwstr/>
  </property>
  <property fmtid="{D5CDD505-2E9C-101B-9397-08002B2CF9AE}" pid="7" name="e3f09c3df709400db2417a7161762d62">
    <vt:lpwstr/>
  </property>
  <property fmtid="{D5CDD505-2E9C-101B-9397-08002B2CF9AE}" pid="8" name="EPA_x0020_Subject">
    <vt:lpwstr/>
  </property>
  <property fmtid="{D5CDD505-2E9C-101B-9397-08002B2CF9AE}" pid="9" name="EPA Subject">
    <vt:lpwstr/>
  </property>
  <property fmtid="{D5CDD505-2E9C-101B-9397-08002B2CF9AE}" pid="10" name="Order">
    <vt:r8>850500</vt:r8>
  </property>
  <property fmtid="{D5CDD505-2E9C-101B-9397-08002B2CF9AE}" pid="11" name="xd_Signature">
    <vt:bool>false</vt:bool>
  </property>
  <property fmtid="{D5CDD505-2E9C-101B-9397-08002B2CF9AE}" pid="12" name="xd_ProgID">
    <vt:lpwstr/>
  </property>
  <property fmtid="{D5CDD505-2E9C-101B-9397-08002B2CF9AE}" pid="13" name="_SourceUrl">
    <vt:lpwstr/>
  </property>
  <property fmtid="{D5CDD505-2E9C-101B-9397-08002B2CF9AE}" pid="14" name="_SharedFileIndex">
    <vt:lpwstr/>
  </property>
  <property fmtid="{D5CDD505-2E9C-101B-9397-08002B2CF9AE}" pid="15" name="ComplianceAssetId">
    <vt:lpwstr/>
  </property>
  <property fmtid="{D5CDD505-2E9C-101B-9397-08002B2CF9AE}" pid="16" name="TemplateUrl">
    <vt:lpwstr/>
  </property>
  <property fmtid="{D5CDD505-2E9C-101B-9397-08002B2CF9AE}" pid="17" name="_ExtendedDescription">
    <vt:lpwstr/>
  </property>
  <property fmtid="{D5CDD505-2E9C-101B-9397-08002B2CF9AE}" pid="18" name="TriggerFlowInfo">
    <vt:lpwstr/>
  </property>
</Properties>
</file>