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8"/>
  <workbookPr/>
  <mc:AlternateContent xmlns:mc="http://schemas.openxmlformats.org/markup-compatibility/2006">
    <mc:Choice Requires="x15">
      <x15ac:absPath xmlns:x15ac="http://schemas.microsoft.com/office/spreadsheetml/2010/11/ac" url="https://icfonline.sharepoint.com/sites/TrackingSystem/Shared Documents/General/6_Regulatory Support/ICRs/Application-specific Rule ICR/Final Rule/Form Revisions/7.1.25/No Revisions/"/>
    </mc:Choice>
  </mc:AlternateContent>
  <xr:revisionPtr revIDLastSave="71" documentId="11_57862578FE685B2CCEF835D4079897224C04CD2B" xr6:coauthVersionLast="47" xr6:coauthVersionMax="47" xr10:uidLastSave="{50F0BE8A-1181-4371-883D-AAB2E2580F69}"/>
  <bookViews>
    <workbookView xWindow="-110" yWindow="-110" windowWidth="22780" windowHeight="14540" xr2:uid="{00000000-000D-0000-FFFF-FFFF00000000}"/>
  </bookViews>
  <sheets>
    <sheet name="Company Information" sheetId="1" r:id="rId1"/>
    <sheet name="Transfer Information" sheetId="2" r:id="rId2"/>
    <sheet name="Lists" sheetId="3" state="hidden" r:id="rId3"/>
  </sheets>
  <definedNames>
    <definedName name="_xlnm._FilterDatabase" localSheetId="2" hidden="1">Lists!$A$1:$D$1</definedName>
    <definedName name="Common_Name_1">OFFSET(Lists!$D$2:$D$19,0,0,COUNT(Lists!$C$2:$C$19),1)</definedName>
    <definedName name="Country">Lists!$I$2:$I$204</definedName>
    <definedName name="Option_1">Lists!$A$22:$A$23</definedName>
    <definedName name="Year">Lists!$G$2:$G$9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2" l="1"/>
  <c r="E2" i="2"/>
  <c r="B1" i="2"/>
  <c r="H31" i="2"/>
  <c r="E31" i="2" s="1"/>
  <c r="H32" i="2"/>
  <c r="E32" i="2" s="1"/>
  <c r="H33" i="2"/>
  <c r="E33" i="2" s="1"/>
  <c r="H34" i="2"/>
  <c r="E34" i="2" s="1"/>
  <c r="H30" i="2"/>
  <c r="E30" i="2" s="1"/>
  <c r="B11" i="2" l="1"/>
  <c r="B31" i="2" l="1"/>
  <c r="B30" i="2"/>
  <c r="B32" i="2" l="1"/>
  <c r="B33" i="2" s="1"/>
  <c r="C3" i="3"/>
  <c r="C4" i="3"/>
  <c r="C5" i="3"/>
  <c r="C6" i="3"/>
  <c r="C7" i="3"/>
  <c r="C8" i="3"/>
  <c r="C9" i="3"/>
  <c r="C10" i="3"/>
  <c r="C11" i="3"/>
  <c r="C12" i="3"/>
  <c r="C13" i="3"/>
  <c r="C14" i="3"/>
  <c r="C15" i="3"/>
  <c r="C16" i="3"/>
  <c r="C17" i="3"/>
  <c r="C18" i="3"/>
  <c r="C19" i="3"/>
  <c r="C2" i="3"/>
  <c r="B34" i="2" l="1"/>
  <c r="D4" i="3"/>
  <c r="D8" i="3"/>
  <c r="D15" i="3"/>
  <c r="D7" i="3"/>
  <c r="D9" i="3"/>
  <c r="D14" i="3"/>
  <c r="D6" i="3"/>
  <c r="D11" i="3"/>
  <c r="D10" i="3"/>
  <c r="D16" i="3"/>
  <c r="D13" i="3"/>
  <c r="D5" i="3"/>
  <c r="D19" i="3"/>
  <c r="D3" i="3"/>
  <c r="D18" i="3"/>
  <c r="D17" i="3"/>
  <c r="D2" i="3"/>
  <c r="D12" i="3"/>
  <c r="B9" i="2" l="1"/>
</calcChain>
</file>

<file path=xl/sharedStrings.xml><?xml version="1.0" encoding="utf-8"?>
<sst xmlns="http://schemas.openxmlformats.org/spreadsheetml/2006/main" count="304" uniqueCount="287">
  <si>
    <t>U.S. Environmental Protection Agency (EPA)</t>
  </si>
  <si>
    <t>OMB Control Number: 2060-0734</t>
  </si>
  <si>
    <t>Expiration Date: MM/DD/YYYY</t>
  </si>
  <si>
    <t>American Innovation and Manufacturing (AIM) Act</t>
  </si>
  <si>
    <t>Hydrofluorocarbon (HFC) International Transfers Report</t>
  </si>
  <si>
    <t>Worksheet Instructions:</t>
  </si>
  <si>
    <t>Complete and submit an HFC International Transfers Report if your company is requesting a change to your production allowances due to a transfer to/from a person in a foreign country. All sections must be completed prior to submission.</t>
  </si>
  <si>
    <t>Version:</t>
  </si>
  <si>
    <t>r0.1</t>
  </si>
  <si>
    <t>Updated:</t>
  </si>
  <si>
    <t>External Links:</t>
  </si>
  <si>
    <t>HFC Allocation Rule Reporting HelpDesk</t>
  </si>
  <si>
    <t>AIM Act Paperwork Reduction Act Burden</t>
  </si>
  <si>
    <t>Reporting Form Navigation:</t>
  </si>
  <si>
    <t>Section 1 - Company Identification</t>
  </si>
  <si>
    <t>Section 2 - Foreign Country Contact Information</t>
  </si>
  <si>
    <t>Section 3 - Transaction Data</t>
  </si>
  <si>
    <t>EPA may request additional information or ask follow up questions to verify the accuracy of this submission and supporting documentation, including pursuant to Clean Air Act section 114 as authorized under the AIM Act.</t>
  </si>
  <si>
    <t>Instructions: Complete the following company information.</t>
  </si>
  <si>
    <t>Company Name:</t>
  </si>
  <si>
    <t>Company ID:</t>
  </si>
  <si>
    <t>Reporting Year:</t>
  </si>
  <si>
    <t>Is this a Request to Transfer Production Allowances from a Person in a Foreign Country or to a Person in a Foreign Country?</t>
  </si>
  <si>
    <t>Instructions: Identify the foreign country authorizing the transfer and enter the contact information for the person in the foreign country that is authorizing the transfer.</t>
  </si>
  <si>
    <t>For a transfer from a person in a foreign country, additionally provide a signed document from an official representative in that country’s embassy in the United States stating that the appropriate authority within that country has revised the domestic production limits for that country equal to the lowest of the following three production quantities: (A) The maximum production level permitted in § 84.7(b) in the year of the international transfer minus the quantity of production allowances (in exchange value-weighted kilograms) to be transferred; (B) The maximum production level for the applicable HFCs that are allowed under applicable law (including the foreign country's applicable domestic law) minus the quantity of production allowances (in exchange value-weighted kilograms) to be transferred; or (C) The average of the foreign country's actual national production level of the applicable HFCs for the three calendar years prior to the year of the transfer minus the quantity of production allowances (in exchange value-weighted kilograms) to be transferred.</t>
  </si>
  <si>
    <t xml:space="preserve">For a transfer to a person in a foreign country, additionally provide a signed statement from a responsible official requesting that the relevant Agency official revise the number of production allowances the transferor holds such that the aggregate national production in the United States is equal the lowest of the following three production quantities: (A) The maximum production level permitted in § 84.7(b) in the year of the international transfer minus the quantity of production allowances (in exchange value-weighted kilograms) to be transferred; (B) The maximum production for the applicable HFCs that are allowed under applicable law minus the quantity of production allowances (in exchange value-weighted kilograms) to be transferred; or (C) The average of the United States’ actual national production level of the applicable HFCs for the three calendar years prior to the year of the transfer minus the quantity of production allowances (in exchange value-weighted kilograms) to be transferred. </t>
  </si>
  <si>
    <t>Foreign Country Information</t>
  </si>
  <si>
    <t>Foreign Country Authorizing Transfer
§84.19(b)(2)(ii)(B) or §84.19(b)(3)(ii)</t>
  </si>
  <si>
    <t>Contact Name
§84.19(b)(2)(ii)(C) or §84.19(b)(3)(iii)</t>
  </si>
  <si>
    <t>Contact Phone
§84.19(b)(2)(ii)(C) or §84.19(b)(3)(iii)</t>
  </si>
  <si>
    <t>Contact Email
§84.19(b)(2)(ii)(C) or §84.19(b)(3)(iii)</t>
  </si>
  <si>
    <t>This collection of information is approved by OMB under the Paperwork Reduction Act, 44 U.S.C. 3501 et seq. (OMB Control No. 2060-0734). Responses to this collection of information are mandatory (40 CFR 84.19).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for this information, the accuracy of the provided burden estimates and any suggested methods for minimizing respondent burden including through the use of automated collection techniques to the Director, Information Engagement Division, U.S. Environmental Protection Agency (2821T), 1200 Pennsylvania Ave., NW, Washington, D.C. 20460. Include the OMB control number in any correspondence. Do not send the completed form to this address.</t>
  </si>
  <si>
    <t>EPA Form # 5900-552</t>
  </si>
  <si>
    <t xml:space="preserve">Instructions: Provide information for each transfer request. </t>
  </si>
  <si>
    <t xml:space="preserve">For transfers from a person in a foreign country, additionally provide documentation that the foreign country possesses the necessary quantity of unexpended production rights (§84.19(b)(2)(ii)(E)) and a signed statement from a responsible official describing whether the increased production is intended for export or the market in the United States (§84.19(b)(2)(ii)(G)). </t>
  </si>
  <si>
    <t>Transfer Request</t>
  </si>
  <si>
    <t>Transaction Number</t>
  </si>
  <si>
    <t>HFC
§84.19(b)(2)(ii)(D) or §84.19(b)(3)(iv)</t>
  </si>
  <si>
    <t>Quantity of Production Allowances Being Transferred
(kg)
§84.19(b)(2)(ii)(D) or §84.19(b)(3)(iv)</t>
  </si>
  <si>
    <t>Quantity of Production Allowances Being Transferred
(MTEVe)</t>
  </si>
  <si>
    <t>Chemical Name</t>
  </si>
  <si>
    <t>[Common Name]</t>
  </si>
  <si>
    <t>[Common_Name_1]</t>
  </si>
  <si>
    <t>Exchange Value</t>
  </si>
  <si>
    <t>[Year]</t>
  </si>
  <si>
    <t>[County]</t>
  </si>
  <si>
    <r>
      <t>CHF</t>
    </r>
    <r>
      <rPr>
        <vertAlign val="subscript"/>
        <sz val="10"/>
        <color theme="1"/>
        <rFont val="Arial"/>
        <family val="2"/>
      </rPr>
      <t>3</t>
    </r>
  </si>
  <si>
    <t>HFC-23</t>
  </si>
  <si>
    <t>Afghanistan</t>
  </si>
  <si>
    <r>
      <t>CH</t>
    </r>
    <r>
      <rPr>
        <vertAlign val="subscript"/>
        <sz val="10"/>
        <color theme="1"/>
        <rFont val="Arial"/>
        <family val="2"/>
      </rPr>
      <t>2</t>
    </r>
    <r>
      <rPr>
        <sz val="10"/>
        <color theme="1"/>
        <rFont val="Arial"/>
        <family val="2"/>
      </rPr>
      <t>F</t>
    </r>
    <r>
      <rPr>
        <vertAlign val="subscript"/>
        <sz val="10"/>
        <color theme="1"/>
        <rFont val="Arial"/>
        <family val="2"/>
      </rPr>
      <t>2</t>
    </r>
  </si>
  <si>
    <t>HFC-32</t>
  </si>
  <si>
    <t>Albania</t>
  </si>
  <si>
    <r>
      <t>CH</t>
    </r>
    <r>
      <rPr>
        <vertAlign val="subscript"/>
        <sz val="10"/>
        <color theme="1"/>
        <rFont val="Arial"/>
        <family val="2"/>
      </rPr>
      <t>3</t>
    </r>
    <r>
      <rPr>
        <sz val="10"/>
        <color theme="1"/>
        <rFont val="Arial"/>
        <family val="2"/>
      </rPr>
      <t>F</t>
    </r>
  </si>
  <si>
    <t>HFC-41</t>
  </si>
  <si>
    <t>Algeria</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</si>
  <si>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</si>
  <si>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</si>
  <si>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t>Andorra</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</si>
  <si>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</si>
  <si>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</si>
  <si>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t>Angola</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</si>
  <si>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</si>
  <si>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</si>
  <si>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t>Antigua and Barbuda</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</si>
  <si>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</si>
  <si>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</si>
  <si>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t>Argentina</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</si>
  <si>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</si>
  <si>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</si>
  <si>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t>Armenia</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</si>
  <si>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</si>
  <si>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</si>
  <si>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t>Australia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</si>
  <si>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</si>
  <si>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</si>
  <si>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t>Austria</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</si>
  <si>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</si>
  <si>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</si>
  <si>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t>Azerbaijan</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</si>
  <si>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</si>
  <si>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</si>
  <si>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t>Bahamas</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</si>
  <si>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</si>
  <si>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</si>
  <si>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t>Bahrain</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</si>
  <si>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</si>
  <si>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</si>
  <si>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t>Bangladesh</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</si>
  <si>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</si>
  <si>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</si>
  <si>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t>Barbados</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</si>
  <si>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</si>
  <si>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</si>
  <si>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Belarus</t>
  </si>
  <si>
    <t>HFC-245fa</t>
  </si>
  <si>
    <t>Belgium</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</si>
  <si>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</si>
  <si>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</si>
  <si>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Belize</t>
  </si>
  <si>
    <t>Benin</t>
  </si>
  <si>
    <t>[Option 1]</t>
  </si>
  <si>
    <t>Bermuda</t>
  </si>
  <si>
    <t>From a Person in a Foreign Country</t>
  </si>
  <si>
    <t>Bhutan</t>
  </si>
  <si>
    <t>To a Person in a Foreign Country</t>
  </si>
  <si>
    <t>Bolivia</t>
  </si>
  <si>
    <t>Bosnia and Herzegovina</t>
  </si>
  <si>
    <t>Botswana</t>
  </si>
  <si>
    <t>Brazil</t>
  </si>
  <si>
    <t>British Virgin Islands</t>
  </si>
  <si>
    <t>Brunei Darussalam</t>
  </si>
  <si>
    <t>Bulgaria</t>
  </si>
  <si>
    <t>Burkina Faso</t>
  </si>
  <si>
    <t>Burundi</t>
  </si>
  <si>
    <t>Cambodia</t>
  </si>
  <si>
    <t>Cameroon</t>
  </si>
  <si>
    <t>Canada</t>
  </si>
  <si>
    <t>Cabo Verde</t>
  </si>
  <si>
    <t>Central African Republic</t>
  </si>
  <si>
    <t>Chad</t>
  </si>
  <si>
    <t>Chile</t>
  </si>
  <si>
    <t>China</t>
  </si>
  <si>
    <t>Colombia</t>
  </si>
  <si>
    <t>Comoros</t>
  </si>
  <si>
    <t>Congo (Brazzaville)</t>
  </si>
  <si>
    <t>Cook Islands</t>
  </si>
  <si>
    <t>Costa Rica</t>
  </si>
  <si>
    <t>Cote d'Ivoire</t>
  </si>
  <si>
    <t>Croatia</t>
  </si>
  <si>
    <t>Cuba</t>
  </si>
  <si>
    <t>Cyprus</t>
  </si>
  <si>
    <t>Czech Republic</t>
  </si>
  <si>
    <t>Democratic Republic of the Congo</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</si>
  <si>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</si>
  <si>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</si>
  <si>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</si>
  <si>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</si>
  <si>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</si>
  <si>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</si>
  <si>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</si>
  <si>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</si>
  <si>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</si>
  <si>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</si>
  <si>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</si>
  <si>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</si>
  <si>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</si>
  <si>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</si>
  <si>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</si>
  <si>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</si>
  <si>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</si>
  <si>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</si>
  <si>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</si>
  <si>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</si>
  <si>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</si>
  <si>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</si>
  <si>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</si>
  <si>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</si>
  <si>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</si>
  <si>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</si>
  <si>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Holy See</t>
  </si>
  <si>
    <t>Honduras</t>
  </si>
  <si>
    <t>Hong Kong</t>
  </si>
  <si>
    <t>Hungary</t>
  </si>
  <si>
    <t>Iceland</t>
  </si>
  <si>
    <t>India</t>
  </si>
  <si>
    <t>Indonesia</t>
  </si>
  <si>
    <t>Iran</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</si>
  <si>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</si>
  <si>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</si>
  <si>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</si>
  <si>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</si>
  <si>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</si>
  <si>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</si>
  <si>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</si>
  <si>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</si>
  <si>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</si>
  <si>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</si>
  <si>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</si>
  <si>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</si>
  <si>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</si>
  <si>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</si>
  <si>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</si>
  <si>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</si>
  <si>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</si>
  <si>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</si>
  <si>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</si>
  <si>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</si>
  <si>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</si>
  <si>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</si>
  <si>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</si>
  <si>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</si>
  <si>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</si>
  <si>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</si>
  <si>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</si>
  <si>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</si>
  <si>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</si>
  <si>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</si>
  <si>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</si>
  <si>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t>
  </si>
  <si>
    <t>Monaco</t>
  </si>
  <si>
    <t>Mongolia</t>
  </si>
  <si>
    <t>Montenegro</t>
  </si>
  <si>
    <t>Morocco</t>
  </si>
  <si>
    <t>Mozambique</t>
  </si>
  <si>
    <t>Myanmar</t>
  </si>
  <si>
    <t>Namibia</t>
  </si>
  <si>
    <t>Nauru</t>
  </si>
  <si>
    <t>Nepal</t>
  </si>
  <si>
    <t>Netherlands</t>
  </si>
  <si>
    <t>New Caledonia</t>
  </si>
  <si>
    <t>New Zealand</t>
  </si>
  <si>
    <t>Nicaragua</t>
  </si>
  <si>
    <t>Niger</t>
  </si>
  <si>
    <t>Nigeria</t>
  </si>
  <si>
    <t>Niue</t>
  </si>
  <si>
    <t>North Korea (Democratic People's Republic of Korea)</t>
  </si>
  <si>
    <t>Norway</t>
  </si>
  <si>
    <t>Oman</t>
  </si>
  <si>
    <t>Pakistan</t>
  </si>
  <si>
    <t>Palau</t>
  </si>
  <si>
    <t>Palestine State</t>
  </si>
  <si>
    <t>Panama</t>
  </si>
  <si>
    <t>Papua New Guinea</t>
  </si>
  <si>
    <t>Paraguay</t>
  </si>
  <si>
    <t>Peru</t>
  </si>
  <si>
    <t>Philippines</t>
  </si>
  <si>
    <t>Poland</t>
  </si>
  <si>
    <t>Portugal</t>
  </si>
  <si>
    <t>Qatar</t>
  </si>
  <si>
    <t>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</si>
  <si>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</si>
  <si>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</si>
  <si>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</si>
  <si>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</si>
  <si>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</si>
  <si>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</si>
  <si>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</si>
  <si>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</si>
  <si>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</si>
  <si>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</si>
  <si>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</si>
  <si>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</si>
  <si>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</si>
  <si>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</si>
  <si>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</si>
  <si>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</si>
  <si>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</si>
  <si>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</si>
  <si>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</si>
  <si>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</si>
  <si>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Korea (Republic of Korea)</t>
  </si>
  <si>
    <t>South Sudan</t>
  </si>
  <si>
    <t>Spain</t>
  </si>
  <si>
    <t>Sri Lanka</t>
  </si>
  <si>
    <t>Sudan</t>
  </si>
  <si>
    <t>Suriname</t>
  </si>
  <si>
    <t>Eswatini</t>
  </si>
  <si>
    <t>Sweden</t>
  </si>
  <si>
    <t>Switzerland</t>
  </si>
  <si>
    <t>Syria (Syrian Arab Republic)</t>
  </si>
  <si>
    <t>Tahiti</t>
  </si>
  <si>
    <t>Taiwan</t>
  </si>
  <si>
    <t>Tajikistan</t>
  </si>
  <si>
    <t>Thailand</t>
  </si>
  <si>
    <t>North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</si>
  <si>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</si>
  <si>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</si>
  <si>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</si>
  <si>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</si>
  <si>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</si>
  <si>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</si>
  <si>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</si>
  <si>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</si>
  <si>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</si>
  <si>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</si>
  <si>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</si>
  <si>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</si>
  <si>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Tanzania</t>
  </si>
  <si>
    <t>United States of America</t>
  </si>
  <si>
    <t>Uruguay</t>
  </si>
  <si>
    <t>Uzbekistan</t>
  </si>
  <si>
    <t>Vanuatu</t>
  </si>
  <si>
    <t>Venezuela</t>
  </si>
  <si>
    <t>Viet Nam</t>
  </si>
  <si>
    <t>Yemen</t>
  </si>
  <si>
    <t>Zambia</t>
  </si>
  <si>
    <t>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</si>
</sst>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0"/>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sz val="10"/>
      <color rgb="FF000000"/>
      <name val="Arial"/>
      <family val="2"/>
    </font>
    <font>
      <u/>
      <sz val="11"/>
      <color rgb="FF0563C1"/>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5">
    <xf numFmtId="0" fontId="0" fillId="0" borderId="0"/>
    <xf numFmtId="0" fontId="3" fillId="0" borderId="0"/>
    <xf numFmtId="0" fontId="6" fillId="0" borderId="0" applyNumberFormat="0" applyFill="0" applyBorder="0" applyAlignment="0" applyProtection="0">
      <alignment vertical="top"/>
      <protection locked="0"/>
    </xf>
    <xf numFmtId="0" fontId="11" fillId="0" borderId="0"/>
    <xf numFmtId="0" fontId="12" fillId="0" borderId="0"/>
  </cellStyleXfs>
  <cellXfs count="102">
    <xf numFmtId="0" fontId="0" fillId="0" borderId="0" xfId="0"/>
    <xf numFmtId="0" fontId="4" fillId="4" borderId="2" xfId="1" applyFont="1" applyFill="1" applyBorder="1" applyAlignment="1">
      <alignment horizontal="left" vertical="center"/>
    </xf>
    <xf numFmtId="0" fontId="8" fillId="0" borderId="0" xfId="1" applyFont="1" applyAlignment="1">
      <alignment horizontal="left" vertical="center"/>
    </xf>
    <xf numFmtId="0" fontId="5" fillId="0" borderId="0" xfId="1" applyFont="1" applyAlignment="1" applyProtection="1">
      <alignment horizontal="left" vertical="center"/>
      <protection locked="0"/>
    </xf>
    <xf numFmtId="0" fontId="5" fillId="0" borderId="0" xfId="1" applyFont="1" applyAlignment="1" applyProtection="1">
      <alignment vertical="center"/>
      <protection locked="0"/>
    </xf>
    <xf numFmtId="0" fontId="4" fillId="0" borderId="0" xfId="1" applyFont="1" applyAlignment="1">
      <alignment vertical="center"/>
    </xf>
    <xf numFmtId="0" fontId="7" fillId="0" borderId="0" xfId="1" applyFont="1" applyAlignment="1">
      <alignment vertical="center"/>
    </xf>
    <xf numFmtId="0" fontId="8" fillId="0" borderId="16" xfId="1" applyFont="1" applyBorder="1" applyAlignment="1">
      <alignment vertical="center"/>
    </xf>
    <xf numFmtId="0" fontId="2" fillId="0" borderId="3"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4" fillId="4" borderId="12" xfId="1" applyFont="1" applyFill="1" applyBorder="1" applyAlignment="1">
      <alignment horizontal="left" vertical="center"/>
    </xf>
    <xf numFmtId="0" fontId="7" fillId="0" borderId="0" xfId="1" applyFont="1" applyAlignment="1">
      <alignment horizontal="left" vertical="center"/>
    </xf>
    <xf numFmtId="0" fontId="4" fillId="0" borderId="0" xfId="1" applyFont="1" applyAlignment="1">
      <alignment horizontal="left" vertical="center"/>
    </xf>
    <xf numFmtId="0" fontId="9" fillId="0" borderId="0" xfId="0" applyFont="1" applyAlignment="1">
      <alignment vertical="center"/>
    </xf>
    <xf numFmtId="0" fontId="0" fillId="0" borderId="0" xfId="0" applyAlignment="1">
      <alignment vertical="center"/>
    </xf>
    <xf numFmtId="0" fontId="10" fillId="0" borderId="0" xfId="2" applyFont="1" applyBorder="1" applyAlignment="1" applyProtection="1">
      <alignment vertical="center"/>
    </xf>
    <xf numFmtId="0" fontId="10" fillId="0" borderId="6" xfId="2" applyFont="1" applyBorder="1" applyAlignment="1" applyProtection="1">
      <alignment vertical="center"/>
    </xf>
    <xf numFmtId="0" fontId="8" fillId="2" borderId="1" xfId="1" applyFont="1" applyFill="1" applyBorder="1" applyAlignment="1">
      <alignment vertical="center"/>
    </xf>
    <xf numFmtId="0" fontId="8" fillId="0" borderId="0" xfId="1" applyFont="1" applyAlignment="1">
      <alignment vertical="center"/>
    </xf>
    <xf numFmtId="0" fontId="15" fillId="0" borderId="0" xfId="0" applyFont="1" applyAlignment="1">
      <alignment vertical="center"/>
    </xf>
    <xf numFmtId="0" fontId="5" fillId="3" borderId="11" xfId="1" applyFont="1" applyFill="1" applyBorder="1" applyAlignment="1" applyProtection="1">
      <alignment horizontal="center" vertical="center" wrapText="1"/>
      <protection locked="0"/>
    </xf>
    <xf numFmtId="0" fontId="5" fillId="3" borderId="13" xfId="1" applyFont="1" applyFill="1" applyBorder="1" applyAlignment="1" applyProtection="1">
      <alignment horizontal="center" vertical="center" wrapText="1"/>
      <protection locked="0"/>
    </xf>
    <xf numFmtId="0" fontId="0" fillId="0" borderId="3" xfId="1" applyFont="1" applyBorder="1" applyAlignment="1">
      <alignment horizontal="center" vertical="center"/>
    </xf>
    <xf numFmtId="0" fontId="16" fillId="0" borderId="3" xfId="1" applyFont="1"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17" fillId="0" borderId="10" xfId="2" applyFont="1" applyBorder="1" applyAlignment="1" applyProtection="1">
      <alignment vertical="center"/>
    </xf>
    <xf numFmtId="0" fontId="17" fillId="0" borderId="9" xfId="2" applyFont="1" applyBorder="1" applyAlignment="1" applyProtection="1">
      <alignment vertical="center"/>
    </xf>
    <xf numFmtId="0" fontId="0" fillId="0" borderId="3" xfId="0" applyBorder="1" applyAlignment="1">
      <alignment horizontal="center"/>
    </xf>
    <xf numFmtId="0" fontId="8" fillId="4" borderId="25" xfId="0" applyFont="1" applyFill="1" applyBorder="1" applyAlignment="1">
      <alignment vertical="center" wrapText="1"/>
    </xf>
    <xf numFmtId="0" fontId="0" fillId="0" borderId="6" xfId="0" applyBorder="1" applyAlignment="1">
      <alignment vertical="center"/>
    </xf>
    <xf numFmtId="3" fontId="0" fillId="0" borderId="3" xfId="0" applyNumberFormat="1" applyBorder="1" applyAlignment="1">
      <alignment horizontal="center" vertical="center"/>
    </xf>
    <xf numFmtId="0" fontId="1" fillId="0" borderId="0" xfId="0" applyFont="1" applyAlignment="1">
      <alignment horizontal="right" vertical="center"/>
    </xf>
    <xf numFmtId="0" fontId="14" fillId="0" borderId="0" xfId="0" applyFont="1" applyAlignment="1">
      <alignment vertical="center" wrapText="1"/>
    </xf>
    <xf numFmtId="0" fontId="14" fillId="0" borderId="0" xfId="0" applyFont="1" applyAlignment="1">
      <alignment vertical="center"/>
    </xf>
    <xf numFmtId="0" fontId="1" fillId="0" borderId="0" xfId="0" applyFont="1"/>
    <xf numFmtId="0" fontId="1" fillId="0" borderId="0" xfId="0" applyFont="1" applyAlignment="1">
      <alignment vertical="center"/>
    </xf>
    <xf numFmtId="14" fontId="1" fillId="0" borderId="9" xfId="0" applyNumberFormat="1" applyFont="1" applyBorder="1" applyAlignment="1">
      <alignment horizontal="left" vertical="center"/>
    </xf>
    <xf numFmtId="0" fontId="8" fillId="0" borderId="0" xfId="1" applyFont="1" applyAlignment="1">
      <alignment horizontal="left" vertical="center" wrapText="1"/>
    </xf>
    <xf numFmtId="0" fontId="8" fillId="4" borderId="3" xfId="0" applyFont="1" applyFill="1" applyBorder="1" applyAlignment="1">
      <alignment horizontal="left" vertical="center"/>
    </xf>
    <xf numFmtId="0" fontId="8" fillId="0" borderId="0" xfId="0" applyFont="1" applyAlignment="1">
      <alignment horizontal="left" vertical="center" wrapText="1"/>
    </xf>
    <xf numFmtId="0" fontId="1" fillId="0" borderId="0" xfId="0" applyFont="1" applyAlignment="1">
      <alignment horizontal="left" vertical="center" wrapText="1"/>
    </xf>
    <xf numFmtId="0" fontId="8" fillId="0" borderId="0" xfId="1" applyFont="1" applyAlignment="1">
      <alignment horizontal="left" vertical="center" wrapText="1"/>
    </xf>
    <xf numFmtId="0" fontId="4" fillId="0" borderId="0" xfId="1" applyFont="1" applyAlignment="1">
      <alignment horizontal="left" vertical="center" wrapText="1"/>
    </xf>
    <xf numFmtId="0" fontId="8" fillId="2" borderId="15"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22" xfId="1" applyFont="1" applyFill="1" applyBorder="1" applyAlignment="1">
      <alignment horizontal="center" vertical="center"/>
    </xf>
    <xf numFmtId="0" fontId="4" fillId="2" borderId="2"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20" xfId="1"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9" xfId="0" applyFont="1" applyFill="1" applyBorder="1" applyAlignment="1">
      <alignment horizontal="center" vertical="center"/>
    </xf>
    <xf numFmtId="0" fontId="17" fillId="0" borderId="9" xfId="2" applyFont="1" applyBorder="1" applyAlignment="1" applyProtection="1">
      <alignment horizontal="left" vertical="center"/>
    </xf>
    <xf numFmtId="0" fontId="17" fillId="0" borderId="0" xfId="2" applyFont="1" applyBorder="1" applyAlignment="1" applyProtection="1">
      <alignment horizontal="left" vertical="center"/>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8" fillId="4" borderId="5" xfId="0" applyFont="1" applyFill="1" applyBorder="1" applyAlignment="1">
      <alignment horizontal="left" vertical="center"/>
    </xf>
    <xf numFmtId="0" fontId="8" fillId="4" borderId="23" xfId="0" applyFont="1" applyFill="1" applyBorder="1" applyAlignment="1">
      <alignment horizontal="left" vertical="center"/>
    </xf>
    <xf numFmtId="0" fontId="8" fillId="4" borderId="24" xfId="0" applyFont="1" applyFill="1" applyBorder="1" applyAlignment="1">
      <alignment horizontal="left" vertical="center"/>
    </xf>
    <xf numFmtId="0" fontId="8" fillId="2" borderId="11"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29"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31" xfId="1" applyFont="1" applyFill="1" applyBorder="1" applyAlignment="1">
      <alignment horizontal="center" vertical="center"/>
    </xf>
    <xf numFmtId="0" fontId="4" fillId="0" borderId="16" xfId="1" applyFont="1" applyBorder="1" applyAlignment="1">
      <alignment horizontal="left" vertical="center" wrapText="1"/>
    </xf>
    <xf numFmtId="0" fontId="4" fillId="2" borderId="1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1" fillId="0" borderId="9" xfId="0" applyFont="1" applyBorder="1" applyAlignment="1">
      <alignment vertical="center"/>
    </xf>
    <xf numFmtId="0" fontId="1" fillId="0" borderId="6" xfId="0" applyFont="1" applyBorder="1" applyAlignment="1">
      <alignment vertical="center"/>
    </xf>
    <xf numFmtId="0" fontId="1" fillId="3" borderId="14" xfId="1" applyFont="1" applyFill="1" applyBorder="1" applyAlignment="1" applyProtection="1">
      <alignment horizontal="center" vertical="center" wrapText="1"/>
      <protection locked="0"/>
    </xf>
    <xf numFmtId="0" fontId="1" fillId="0" borderId="0" xfId="1" applyFont="1" applyAlignment="1" applyProtection="1">
      <alignment vertical="center"/>
      <protection locked="0"/>
    </xf>
    <xf numFmtId="0" fontId="1" fillId="3" borderId="27" xfId="0" applyFont="1" applyFill="1" applyBorder="1" applyAlignment="1" applyProtection="1">
      <alignment horizontal="center" vertical="center" wrapText="1"/>
      <protection locked="0"/>
    </xf>
    <xf numFmtId="0" fontId="1" fillId="2" borderId="1" xfId="1" applyFont="1" applyFill="1" applyBorder="1" applyAlignment="1">
      <alignment horizontal="center" vertical="center" wrapText="1"/>
    </xf>
    <xf numFmtId="0" fontId="1" fillId="2" borderId="17"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3" borderId="25" xfId="1" applyFont="1" applyFill="1" applyBorder="1" applyAlignment="1" applyProtection="1">
      <alignment horizontal="center" vertical="center" wrapText="1"/>
      <protection locked="0"/>
    </xf>
    <xf numFmtId="0" fontId="1" fillId="3" borderId="26" xfId="1" applyFont="1" applyFill="1" applyBorder="1" applyAlignment="1" applyProtection="1">
      <alignment horizontal="center" vertical="center" wrapText="1"/>
      <protection locked="0"/>
    </xf>
    <xf numFmtId="1" fontId="1" fillId="3" borderId="26" xfId="1" applyNumberFormat="1" applyFont="1" applyFill="1" applyBorder="1" applyAlignment="1" applyProtection="1">
      <alignment horizontal="center" vertical="center" wrapText="1"/>
      <protection locked="0"/>
    </xf>
    <xf numFmtId="0" fontId="1" fillId="0" borderId="0" xfId="0" applyFont="1" applyAlignment="1">
      <alignment vertical="center" wrapText="1"/>
    </xf>
    <xf numFmtId="0" fontId="1" fillId="0" borderId="7" xfId="0" applyFont="1" applyBorder="1" applyAlignment="1">
      <alignment vertical="center"/>
    </xf>
    <xf numFmtId="0" fontId="1" fillId="0" borderId="8" xfId="0" applyFont="1" applyBorder="1" applyAlignment="1">
      <alignment vertical="center"/>
    </xf>
    <xf numFmtId="0" fontId="1" fillId="2" borderId="17" xfId="1" applyFont="1" applyFill="1" applyBorder="1" applyAlignment="1">
      <alignment horizontal="center" vertical="center"/>
    </xf>
    <xf numFmtId="0" fontId="1" fillId="2" borderId="14" xfId="1" applyFont="1" applyFill="1" applyBorder="1" applyAlignment="1">
      <alignment horizontal="center" vertical="center"/>
    </xf>
    <xf numFmtId="0" fontId="1" fillId="4" borderId="1" xfId="1" applyFont="1" applyFill="1" applyBorder="1" applyAlignment="1">
      <alignment horizontal="center" vertical="center" wrapText="1"/>
    </xf>
    <xf numFmtId="0" fontId="1" fillId="3" borderId="17" xfId="1" applyFont="1" applyFill="1" applyBorder="1" applyAlignment="1" applyProtection="1">
      <alignment horizontal="center" vertical="center" wrapText="1"/>
      <protection locked="0"/>
    </xf>
    <xf numFmtId="4" fontId="1" fillId="3" borderId="17" xfId="1" applyNumberFormat="1" applyFont="1" applyFill="1" applyBorder="1" applyAlignment="1" applyProtection="1">
      <alignment horizontal="center" vertical="center" wrapText="1"/>
      <protection locked="0"/>
    </xf>
    <xf numFmtId="164" fontId="1" fillId="4" borderId="14" xfId="1" applyNumberFormat="1" applyFont="1" applyFill="1" applyBorder="1" applyAlignment="1">
      <alignment horizontal="center" vertical="center" wrapText="1"/>
    </xf>
    <xf numFmtId="0" fontId="1" fillId="4" borderId="2" xfId="1" applyFont="1" applyFill="1" applyBorder="1" applyAlignment="1">
      <alignment horizontal="center" vertical="center" wrapText="1"/>
    </xf>
    <xf numFmtId="0" fontId="1" fillId="3" borderId="3" xfId="1" applyFont="1" applyFill="1" applyBorder="1" applyAlignment="1" applyProtection="1">
      <alignment horizontal="center" vertical="center" wrapText="1"/>
      <protection locked="0"/>
    </xf>
    <xf numFmtId="4" fontId="1" fillId="3" borderId="3" xfId="1" applyNumberFormat="1" applyFont="1" applyFill="1" applyBorder="1" applyAlignment="1" applyProtection="1">
      <alignment horizontal="center" vertical="center" wrapText="1"/>
      <protection locked="0"/>
    </xf>
    <xf numFmtId="164" fontId="1" fillId="4" borderId="11" xfId="1" applyNumberFormat="1" applyFont="1" applyFill="1" applyBorder="1" applyAlignment="1">
      <alignment horizontal="center" vertical="center" wrapText="1"/>
    </xf>
    <xf numFmtId="0" fontId="1" fillId="4" borderId="12" xfId="1" applyFont="1" applyFill="1" applyBorder="1" applyAlignment="1">
      <alignment horizontal="center" vertical="center" wrapText="1"/>
    </xf>
    <xf numFmtId="0" fontId="1" fillId="3" borderId="28" xfId="1" applyFont="1" applyFill="1" applyBorder="1" applyAlignment="1" applyProtection="1">
      <alignment horizontal="center" vertical="center" wrapText="1"/>
      <protection locked="0"/>
    </xf>
    <xf numFmtId="4" fontId="1" fillId="3" borderId="28" xfId="1" applyNumberFormat="1" applyFont="1" applyFill="1" applyBorder="1" applyAlignment="1" applyProtection="1">
      <alignment horizontal="center" vertical="center" wrapText="1"/>
      <protection locked="0"/>
    </xf>
    <xf numFmtId="164" fontId="1" fillId="4" borderId="13" xfId="1" applyNumberFormat="1" applyFont="1" applyFill="1" applyBorder="1" applyAlignment="1">
      <alignment horizontal="center" vertical="center" wrapText="1"/>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0"/>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showGridLines="0" tabSelected="1" zoomScale="85" zoomScaleNormal="85" workbookViewId="0"/>
  </sheetViews>
  <sheetFormatPr defaultColWidth="8.7109375" defaultRowHeight="15.95" customHeight="1"/>
  <cols>
    <col min="1" max="1" width="4.85546875" style="15" customWidth="1"/>
    <col min="2" max="2" width="44.140625" style="15" customWidth="1"/>
    <col min="3" max="3" width="35" style="15" customWidth="1"/>
    <col min="4" max="4" width="35.42578125" style="15" customWidth="1"/>
    <col min="5" max="5" width="35.5703125" style="15" customWidth="1"/>
    <col min="6" max="16384" width="8.7109375" style="15"/>
  </cols>
  <sheetData>
    <row r="1" spans="2:5" ht="15.95" customHeight="1">
      <c r="B1" s="37" t="s">
        <v>0</v>
      </c>
      <c r="C1" s="38"/>
      <c r="D1" s="38"/>
      <c r="E1" s="34" t="s">
        <v>1</v>
      </c>
    </row>
    <row r="2" spans="2:5" ht="15.95" customHeight="1">
      <c r="B2" s="38"/>
      <c r="C2" s="38"/>
      <c r="D2" s="38"/>
      <c r="E2" s="34" t="s">
        <v>2</v>
      </c>
    </row>
    <row r="4" spans="2:5" ht="21" customHeight="1">
      <c r="B4" s="36" t="s">
        <v>3</v>
      </c>
      <c r="C4" s="35"/>
      <c r="D4" s="35"/>
      <c r="E4" s="35"/>
    </row>
    <row r="5" spans="2:5" ht="21" customHeight="1">
      <c r="B5" s="36" t="s">
        <v>4</v>
      </c>
      <c r="C5" s="35"/>
      <c r="D5" s="35"/>
      <c r="E5" s="35"/>
    </row>
    <row r="6" spans="2:5" ht="15.95" customHeight="1">
      <c r="B6" s="41" t="s">
        <v>5</v>
      </c>
      <c r="C6" s="41"/>
      <c r="D6" s="41"/>
      <c r="E6" s="41"/>
    </row>
    <row r="7" spans="2:5" ht="32.1" customHeight="1">
      <c r="B7" s="59" t="s">
        <v>6</v>
      </c>
      <c r="C7" s="43"/>
      <c r="D7" s="43"/>
      <c r="E7" s="60"/>
    </row>
    <row r="8" spans="2:5" ht="15.95" customHeight="1">
      <c r="B8" s="41" t="s">
        <v>7</v>
      </c>
      <c r="C8" s="41"/>
      <c r="D8" s="41"/>
      <c r="E8" s="41"/>
    </row>
    <row r="9" spans="2:5" ht="15.95" customHeight="1">
      <c r="B9" s="74" t="s">
        <v>8</v>
      </c>
      <c r="C9" s="38"/>
      <c r="D9" s="38"/>
      <c r="E9" s="26"/>
    </row>
    <row r="10" spans="2:5" ht="15.95" customHeight="1">
      <c r="B10" s="41" t="s">
        <v>9</v>
      </c>
      <c r="C10" s="41"/>
      <c r="D10" s="41"/>
      <c r="E10" s="41"/>
    </row>
    <row r="11" spans="2:5" ht="15.95" customHeight="1">
      <c r="B11" s="39">
        <v>45840</v>
      </c>
      <c r="C11" s="38"/>
      <c r="D11" s="38"/>
      <c r="E11" s="26"/>
    </row>
    <row r="12" spans="2:5" ht="15.95" customHeight="1">
      <c r="B12" s="41" t="s">
        <v>10</v>
      </c>
      <c r="C12" s="41"/>
      <c r="D12" s="41"/>
      <c r="E12" s="41"/>
    </row>
    <row r="13" spans="2:5" ht="15.95" customHeight="1">
      <c r="B13" s="29" t="s">
        <v>11</v>
      </c>
      <c r="C13" s="58" t="s">
        <v>12</v>
      </c>
      <c r="D13" s="58"/>
      <c r="E13" s="26"/>
    </row>
    <row r="14" spans="2:5" ht="15.95" customHeight="1">
      <c r="B14" s="41" t="s">
        <v>13</v>
      </c>
      <c r="C14" s="41"/>
      <c r="D14" s="41"/>
      <c r="E14" s="41"/>
    </row>
    <row r="15" spans="2:5" ht="15.95" customHeight="1">
      <c r="B15" s="29" t="s">
        <v>14</v>
      </c>
      <c r="C15" s="17"/>
      <c r="D15" s="38"/>
      <c r="E15" s="26"/>
    </row>
    <row r="16" spans="2:5" ht="15.95" customHeight="1">
      <c r="B16" s="57" t="s">
        <v>15</v>
      </c>
      <c r="C16" s="58"/>
      <c r="D16" s="38"/>
      <c r="E16" s="26"/>
    </row>
    <row r="17" spans="2:5" ht="14.1">
      <c r="B17" s="28" t="s">
        <v>16</v>
      </c>
      <c r="C17" s="18"/>
      <c r="D17" s="75"/>
      <c r="E17" s="27"/>
    </row>
    <row r="19" spans="2:5" ht="14.1">
      <c r="B19" s="42" t="s">
        <v>17</v>
      </c>
      <c r="C19" s="42"/>
      <c r="D19" s="42"/>
      <c r="E19" s="42"/>
    </row>
    <row r="20" spans="2:5" ht="14.1">
      <c r="B20" s="42"/>
      <c r="C20" s="42"/>
      <c r="D20" s="42"/>
      <c r="E20" s="42"/>
    </row>
    <row r="22" spans="2:5" ht="15.95" customHeight="1">
      <c r="B22" s="6" t="s">
        <v>14</v>
      </c>
      <c r="C22" s="6"/>
      <c r="D22" s="2"/>
      <c r="E22" s="2"/>
    </row>
    <row r="23" spans="2:5" ht="15.95" customHeight="1" thickBot="1">
      <c r="B23" s="7" t="s">
        <v>18</v>
      </c>
      <c r="C23" s="7"/>
      <c r="D23" s="2"/>
      <c r="E23" s="2"/>
    </row>
    <row r="24" spans="2:5" ht="15.95" customHeight="1">
      <c r="B24" s="19" t="s">
        <v>19</v>
      </c>
      <c r="C24" s="76"/>
      <c r="D24" s="77"/>
      <c r="E24" s="77"/>
    </row>
    <row r="25" spans="2:5" ht="15.95" customHeight="1">
      <c r="B25" s="1" t="s">
        <v>20</v>
      </c>
      <c r="C25" s="22"/>
      <c r="D25" s="3"/>
      <c r="E25" s="3"/>
    </row>
    <row r="26" spans="2:5" ht="15.95" customHeight="1" thickBot="1">
      <c r="B26" s="12" t="s">
        <v>21</v>
      </c>
      <c r="C26" s="23"/>
      <c r="D26" s="4"/>
      <c r="E26" s="4"/>
    </row>
    <row r="27" spans="2:5" ht="15.95" customHeight="1" thickBot="1">
      <c r="B27" s="38"/>
      <c r="C27" s="38"/>
      <c r="D27" s="38"/>
      <c r="E27" s="38"/>
    </row>
    <row r="28" spans="2:5" ht="42.6" thickBot="1">
      <c r="B28" s="31" t="s">
        <v>22</v>
      </c>
      <c r="C28" s="78"/>
      <c r="D28" s="38"/>
      <c r="E28" s="38"/>
    </row>
    <row r="30" spans="2:5" ht="15.95" customHeight="1">
      <c r="B30" s="6" t="s">
        <v>15</v>
      </c>
      <c r="C30" s="20"/>
      <c r="D30" s="20"/>
      <c r="E30" s="20"/>
    </row>
    <row r="31" spans="2:5" ht="14.1">
      <c r="B31" s="45" t="s">
        <v>23</v>
      </c>
      <c r="C31" s="45"/>
      <c r="D31" s="45"/>
      <c r="E31" s="45"/>
    </row>
    <row r="32" spans="2:5" ht="15.95" customHeight="1">
      <c r="B32" s="5"/>
      <c r="C32" s="5"/>
      <c r="D32" s="5"/>
      <c r="E32" s="5"/>
    </row>
    <row r="33" spans="2:5" ht="14.1">
      <c r="B33" s="44" t="s">
        <v>24</v>
      </c>
      <c r="C33" s="44"/>
      <c r="D33" s="44"/>
      <c r="E33" s="44"/>
    </row>
    <row r="34" spans="2:5" ht="14.1">
      <c r="B34" s="44"/>
      <c r="C34" s="44"/>
      <c r="D34" s="44"/>
      <c r="E34" s="44"/>
    </row>
    <row r="35" spans="2:5" ht="14.1">
      <c r="B35" s="44"/>
      <c r="C35" s="44"/>
      <c r="D35" s="44"/>
      <c r="E35" s="44"/>
    </row>
    <row r="36" spans="2:5" ht="14.1">
      <c r="B36" s="44"/>
      <c r="C36" s="44"/>
      <c r="D36" s="44"/>
      <c r="E36" s="44"/>
    </row>
    <row r="37" spans="2:5" ht="14.1">
      <c r="B37" s="44"/>
      <c r="C37" s="44"/>
      <c r="D37" s="44"/>
      <c r="E37" s="44"/>
    </row>
    <row r="38" spans="2:5" ht="14.1">
      <c r="B38" s="44"/>
      <c r="C38" s="44"/>
      <c r="D38" s="44"/>
      <c r="E38" s="44"/>
    </row>
    <row r="39" spans="2:5" ht="14.1">
      <c r="B39" s="44"/>
      <c r="C39" s="44"/>
      <c r="D39" s="44"/>
      <c r="E39" s="44"/>
    </row>
    <row r="40" spans="2:5" ht="14.1">
      <c r="B40" s="40"/>
      <c r="C40" s="40"/>
      <c r="D40" s="40"/>
      <c r="E40" s="40"/>
    </row>
    <row r="41" spans="2:5" ht="14.1">
      <c r="B41" s="44" t="s">
        <v>25</v>
      </c>
      <c r="C41" s="44"/>
      <c r="D41" s="44"/>
      <c r="E41" s="44"/>
    </row>
    <row r="42" spans="2:5" ht="14.1">
      <c r="B42" s="44"/>
      <c r="C42" s="44"/>
      <c r="D42" s="44"/>
      <c r="E42" s="44"/>
    </row>
    <row r="43" spans="2:5" ht="14.1">
      <c r="B43" s="44"/>
      <c r="C43" s="44"/>
      <c r="D43" s="44"/>
      <c r="E43" s="44"/>
    </row>
    <row r="44" spans="2:5" ht="14.1">
      <c r="B44" s="44"/>
      <c r="C44" s="44"/>
      <c r="D44" s="44"/>
      <c r="E44" s="44"/>
    </row>
    <row r="45" spans="2:5" ht="14.1">
      <c r="B45" s="44"/>
      <c r="C45" s="44"/>
      <c r="D45" s="44"/>
      <c r="E45" s="44"/>
    </row>
    <row r="46" spans="2:5" ht="14.1">
      <c r="B46" s="44"/>
      <c r="C46" s="44"/>
      <c r="D46" s="44"/>
      <c r="E46" s="44"/>
    </row>
    <row r="47" spans="2:5" ht="14.45" thickBot="1">
      <c r="B47" s="44"/>
      <c r="C47" s="44"/>
      <c r="D47" s="44"/>
      <c r="E47" s="44"/>
    </row>
    <row r="48" spans="2:5" ht="15.95" customHeight="1" thickBot="1">
      <c r="B48" s="46" t="s">
        <v>26</v>
      </c>
      <c r="C48" s="47"/>
      <c r="D48" s="47"/>
      <c r="E48" s="48"/>
    </row>
    <row r="49" spans="1:9" ht="15.95" customHeight="1">
      <c r="A49" s="38"/>
      <c r="B49" s="79">
        <v>1</v>
      </c>
      <c r="C49" s="80">
        <v>2</v>
      </c>
      <c r="D49" s="80">
        <v>3</v>
      </c>
      <c r="E49" s="81">
        <v>4</v>
      </c>
      <c r="F49" s="38"/>
      <c r="G49" s="38"/>
      <c r="H49" s="38"/>
      <c r="I49" s="38"/>
    </row>
    <row r="50" spans="1:9" ht="15.95" customHeight="1">
      <c r="A50" s="38"/>
      <c r="B50" s="49" t="s">
        <v>27</v>
      </c>
      <c r="C50" s="51" t="s">
        <v>28</v>
      </c>
      <c r="D50" s="53" t="s">
        <v>29</v>
      </c>
      <c r="E50" s="55" t="s">
        <v>30</v>
      </c>
      <c r="F50" s="38"/>
      <c r="G50" s="38"/>
      <c r="H50" s="38"/>
      <c r="I50" s="38"/>
    </row>
    <row r="51" spans="1:9" ht="15.95" customHeight="1" thickBot="1">
      <c r="A51" s="38"/>
      <c r="B51" s="50"/>
      <c r="C51" s="52"/>
      <c r="D51" s="54"/>
      <c r="E51" s="56"/>
      <c r="F51" s="38"/>
      <c r="G51" s="38"/>
      <c r="H51" s="38"/>
      <c r="I51" s="38"/>
    </row>
    <row r="52" spans="1:9" ht="14.45" thickBot="1">
      <c r="A52" s="21">
        <v>1</v>
      </c>
      <c r="B52" s="82"/>
      <c r="C52" s="83"/>
      <c r="D52" s="84"/>
      <c r="E52" s="78"/>
      <c r="F52" s="38"/>
      <c r="G52" s="38"/>
      <c r="H52" s="38"/>
      <c r="I52" s="38"/>
    </row>
    <row r="54" spans="1:9" ht="14.1">
      <c r="A54" s="38"/>
      <c r="B54" s="43" t="s">
        <v>31</v>
      </c>
      <c r="C54" s="43"/>
      <c r="D54" s="43"/>
      <c r="E54" s="43"/>
      <c r="F54" s="85"/>
      <c r="G54" s="85"/>
      <c r="H54" s="85"/>
      <c r="I54" s="85"/>
    </row>
    <row r="55" spans="1:9" ht="14.1">
      <c r="A55" s="38"/>
      <c r="B55" s="43"/>
      <c r="C55" s="43"/>
      <c r="D55" s="43"/>
      <c r="E55" s="43"/>
      <c r="F55" s="85"/>
      <c r="G55" s="85"/>
      <c r="H55" s="85"/>
      <c r="I55" s="85"/>
    </row>
    <row r="56" spans="1:9" ht="14.1">
      <c r="A56" s="38"/>
      <c r="B56" s="43"/>
      <c r="C56" s="43"/>
      <c r="D56" s="43"/>
      <c r="E56" s="43"/>
      <c r="F56" s="85"/>
      <c r="G56" s="85"/>
      <c r="H56" s="85"/>
      <c r="I56" s="85"/>
    </row>
    <row r="57" spans="1:9" ht="14.1">
      <c r="A57" s="38"/>
      <c r="B57" s="43"/>
      <c r="C57" s="43"/>
      <c r="D57" s="43"/>
      <c r="E57" s="43"/>
      <c r="F57" s="38"/>
      <c r="G57" s="38"/>
      <c r="H57" s="38"/>
      <c r="I57" s="38"/>
    </row>
    <row r="58" spans="1:9" ht="14.1">
      <c r="A58" s="38"/>
      <c r="B58" s="43"/>
      <c r="C58" s="43"/>
      <c r="D58" s="43"/>
      <c r="E58" s="43"/>
      <c r="F58" s="38"/>
      <c r="G58" s="38"/>
      <c r="H58" s="38"/>
      <c r="I58" s="38"/>
    </row>
    <row r="59" spans="1:9" ht="14.1">
      <c r="A59" s="38"/>
      <c r="B59" s="43"/>
      <c r="C59" s="43"/>
      <c r="D59" s="43"/>
      <c r="E59" s="43"/>
      <c r="F59" s="38"/>
      <c r="G59" s="38"/>
      <c r="H59" s="38"/>
      <c r="I59" s="38"/>
    </row>
    <row r="61" spans="1:9" ht="15.95" customHeight="1">
      <c r="A61" s="38"/>
      <c r="B61" s="38" t="s">
        <v>32</v>
      </c>
      <c r="C61" s="38"/>
      <c r="D61" s="38"/>
      <c r="E61" s="38"/>
      <c r="F61" s="38"/>
      <c r="G61" s="38"/>
      <c r="H61" s="38"/>
      <c r="I61" s="38"/>
    </row>
  </sheetData>
  <mergeCells count="18">
    <mergeCell ref="B12:E12"/>
    <mergeCell ref="B10:E10"/>
    <mergeCell ref="B8:E8"/>
    <mergeCell ref="B19:E20"/>
    <mergeCell ref="B6:E6"/>
    <mergeCell ref="B54:E59"/>
    <mergeCell ref="B33:E39"/>
    <mergeCell ref="B31:E31"/>
    <mergeCell ref="B41:E47"/>
    <mergeCell ref="B48:E48"/>
    <mergeCell ref="B50:B51"/>
    <mergeCell ref="C50:C51"/>
    <mergeCell ref="D50:D51"/>
    <mergeCell ref="E50:E51"/>
    <mergeCell ref="B16:C16"/>
    <mergeCell ref="C13:D13"/>
    <mergeCell ref="B7:E7"/>
    <mergeCell ref="B14:E14"/>
  </mergeCells>
  <dataValidations count="6">
    <dataValidation type="list" allowBlank="1" showInputMessage="1" showErrorMessage="1" sqref="C26" xr:uid="{00000000-0002-0000-0000-000000000000}">
      <formula1>Year</formula1>
    </dataValidation>
    <dataValidation type="list" allowBlank="1" showInputMessage="1" showErrorMessage="1" sqref="C28" xr:uid="{00000000-0002-0000-0000-000001000000}">
      <formula1>Option_1</formula1>
    </dataValidation>
    <dataValidation operator="greaterThanOrEqual" allowBlank="1" showInputMessage="1" showErrorMessage="1" error="The enter value must not be negative." sqref="C52 E52" xr:uid="{00000000-0002-0000-0000-000002000000}"/>
    <dataValidation type="list" allowBlank="1" showInputMessage="1" showErrorMessage="1" sqref="B52" xr:uid="{00000000-0002-0000-0000-000003000000}">
      <formula1>Country</formula1>
    </dataValidation>
    <dataValidation allowBlank="1" showInputMessage="1" showErrorMessage="1" prompt="Company ID must match the assigned ID to the company from the HFC Reporting System." sqref="C25" xr:uid="{00000000-0002-0000-0000-000004000000}"/>
    <dataValidation type="custom" operator="greaterThan" allowBlank="1" showInputMessage="1" showErrorMessage="1" error="The Contact Phone must be between 10 and 15 numerical characters in length, in the form of XXXXXXXXXX, and not contain special characters." prompt="Contact Phone must be between 10 and 15 numerical characters in length, in the form of XXXXXXXXXX, and not contain special characters." sqref="D52" xr:uid="{00000000-0002-0000-0000-000005000000}">
      <formula1>AND(ISNUMBER(D52), LEN(D52)&gt;=10, LEN(D52)&lt;=15)</formula1>
    </dataValidation>
  </dataValidations>
  <hyperlinks>
    <hyperlink ref="B15" location="'Company Information'!C24" display="Section 1 - Company Identification" xr:uid="{00000000-0004-0000-0000-000000000000}"/>
    <hyperlink ref="B16" location="'Company Information'!B53" display="Section 2 - Foreign Country Contact Information" xr:uid="{00000000-0004-0000-0000-000001000000}"/>
    <hyperlink ref="B17" location="'Transfer Information'!C30" display="Section 3 - Transaction Data" xr:uid="{00000000-0004-0000-0000-000002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s>
  <pageMargins left="0.7" right="0.7" top="0.75" bottom="0.75" header="0.3" footer="0.3"/>
  <pageSetup scale="85" orientation="portrait" horizontalDpi="30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showGridLines="0" zoomScale="85" zoomScaleNormal="85" workbookViewId="0">
      <selection activeCell="C4" sqref="C4"/>
    </sheetView>
  </sheetViews>
  <sheetFormatPr defaultColWidth="8.7109375" defaultRowHeight="15.95" customHeight="1"/>
  <cols>
    <col min="1" max="1" width="4.85546875" style="15" customWidth="1"/>
    <col min="2" max="2" width="40.85546875" style="15" customWidth="1"/>
    <col min="3" max="3" width="36.140625" style="15" customWidth="1"/>
    <col min="4" max="4" width="36.5703125" style="15" customWidth="1"/>
    <col min="5" max="5" width="31.42578125" style="15" customWidth="1"/>
    <col min="6" max="7" width="8.7109375" style="15"/>
    <col min="8" max="8" width="0" style="15" hidden="1" customWidth="1"/>
    <col min="9" max="16384" width="8.7109375" style="15"/>
  </cols>
  <sheetData>
    <row r="1" spans="2:5" ht="15.95" customHeight="1">
      <c r="B1" s="38" t="str">
        <f>'Company Information'!B1</f>
        <v>U.S. Environmental Protection Agency (EPA)</v>
      </c>
      <c r="C1" s="38"/>
      <c r="D1" s="38"/>
      <c r="E1" s="34" t="str">
        <f>'Company Information'!E1</f>
        <v>OMB Control Number: 2060-0734</v>
      </c>
    </row>
    <row r="2" spans="2:5" ht="15.95" customHeight="1">
      <c r="B2" s="38"/>
      <c r="C2" s="38"/>
      <c r="D2" s="38"/>
      <c r="E2" s="34" t="str">
        <f>'Company Information'!E2</f>
        <v>Expiration Date: MM/DD/YYYY</v>
      </c>
    </row>
    <row r="4" spans="2:5" ht="20.100000000000001">
      <c r="B4" s="36" t="s">
        <v>3</v>
      </c>
      <c r="C4" s="36"/>
      <c r="D4" s="36"/>
      <c r="E4" s="36"/>
    </row>
    <row r="5" spans="2:5" ht="20.100000000000001">
      <c r="B5" s="36" t="s">
        <v>4</v>
      </c>
      <c r="C5" s="36"/>
      <c r="D5" s="36"/>
      <c r="E5" s="36"/>
    </row>
    <row r="6" spans="2:5" ht="15.95" customHeight="1">
      <c r="B6" s="61" t="s">
        <v>5</v>
      </c>
      <c r="C6" s="62"/>
      <c r="D6" s="62"/>
      <c r="E6" s="63"/>
    </row>
    <row r="7" spans="2:5" ht="32.1" customHeight="1">
      <c r="B7" s="59" t="s">
        <v>6</v>
      </c>
      <c r="C7" s="43"/>
      <c r="D7" s="43"/>
      <c r="E7" s="60"/>
    </row>
    <row r="8" spans="2:5" ht="15.95" customHeight="1">
      <c r="B8" s="61" t="s">
        <v>7</v>
      </c>
      <c r="C8" s="62"/>
      <c r="D8" s="62"/>
      <c r="E8" s="63"/>
    </row>
    <row r="9" spans="2:5" ht="15.95" customHeight="1">
      <c r="B9" s="74" t="str">
        <f>'Company Information'!B9</f>
        <v>r0.1</v>
      </c>
      <c r="C9" s="38"/>
      <c r="D9" s="38"/>
      <c r="E9" s="86"/>
    </row>
    <row r="10" spans="2:5" ht="15.95" customHeight="1">
      <c r="B10" s="61" t="s">
        <v>9</v>
      </c>
      <c r="C10" s="62"/>
      <c r="D10" s="62"/>
      <c r="E10" s="63"/>
    </row>
    <row r="11" spans="2:5" ht="15.95" customHeight="1">
      <c r="B11" s="39">
        <f>'Company Information'!B11</f>
        <v>45840</v>
      </c>
      <c r="C11" s="38"/>
      <c r="D11" s="38"/>
      <c r="E11" s="86"/>
    </row>
    <row r="12" spans="2:5" ht="15.95" customHeight="1">
      <c r="B12" s="61" t="s">
        <v>10</v>
      </c>
      <c r="C12" s="62"/>
      <c r="D12" s="62"/>
      <c r="E12" s="63"/>
    </row>
    <row r="13" spans="2:5" ht="15.95" customHeight="1">
      <c r="B13" s="29" t="s">
        <v>11</v>
      </c>
      <c r="C13" s="58" t="s">
        <v>12</v>
      </c>
      <c r="D13" s="58"/>
      <c r="E13" s="86"/>
    </row>
    <row r="14" spans="2:5" ht="15.95" customHeight="1">
      <c r="B14" s="61" t="s">
        <v>13</v>
      </c>
      <c r="C14" s="62"/>
      <c r="D14" s="62"/>
      <c r="E14" s="63"/>
    </row>
    <row r="15" spans="2:5" ht="15.95" customHeight="1">
      <c r="B15" s="29" t="s">
        <v>14</v>
      </c>
      <c r="C15" s="17"/>
      <c r="D15" s="16"/>
      <c r="E15" s="86"/>
    </row>
    <row r="16" spans="2:5" ht="15.95" customHeight="1">
      <c r="B16" s="57" t="s">
        <v>15</v>
      </c>
      <c r="C16" s="58"/>
      <c r="D16" s="16"/>
      <c r="E16" s="86"/>
    </row>
    <row r="17" spans="1:8" ht="15.95" customHeight="1">
      <c r="A17" s="38"/>
      <c r="B17" s="28" t="s">
        <v>16</v>
      </c>
      <c r="C17" s="18"/>
      <c r="D17" s="32"/>
      <c r="E17" s="87"/>
      <c r="F17" s="38"/>
      <c r="G17" s="38"/>
      <c r="H17" s="38"/>
    </row>
    <row r="18" spans="1:8" ht="15.95" customHeight="1">
      <c r="A18" s="38"/>
      <c r="B18" s="38"/>
      <c r="C18" s="38"/>
      <c r="D18" s="16"/>
      <c r="E18" s="38"/>
      <c r="F18" s="38"/>
      <c r="G18" s="38"/>
      <c r="H18" s="38"/>
    </row>
    <row r="19" spans="1:8" ht="15.95" customHeight="1">
      <c r="A19" s="38"/>
      <c r="B19" s="13" t="s">
        <v>16</v>
      </c>
      <c r="C19" s="20"/>
      <c r="D19" s="20"/>
      <c r="E19" s="38"/>
      <c r="F19" s="38"/>
      <c r="G19" s="38"/>
      <c r="H19" s="38"/>
    </row>
    <row r="20" spans="1:8" ht="15.95" customHeight="1">
      <c r="A20" s="38"/>
      <c r="B20" s="14" t="s">
        <v>33</v>
      </c>
      <c r="C20" s="20"/>
      <c r="D20" s="20"/>
      <c r="E20" s="38"/>
      <c r="F20" s="38"/>
      <c r="G20" s="38"/>
      <c r="H20" s="38"/>
    </row>
    <row r="21" spans="1:8" ht="15.95" customHeight="1">
      <c r="A21" s="38"/>
      <c r="B21" s="45" t="s">
        <v>34</v>
      </c>
      <c r="C21" s="45"/>
      <c r="D21" s="45"/>
      <c r="E21" s="45"/>
      <c r="F21" s="38"/>
      <c r="G21" s="38"/>
      <c r="H21" s="38"/>
    </row>
    <row r="22" spans="1:8" ht="15.95" customHeight="1">
      <c r="A22" s="38"/>
      <c r="B22" s="45"/>
      <c r="C22" s="45"/>
      <c r="D22" s="45"/>
      <c r="E22" s="45"/>
      <c r="F22" s="38"/>
      <c r="G22" s="38"/>
      <c r="H22" s="38"/>
    </row>
    <row r="23" spans="1:8" ht="15.95" customHeight="1" thickBot="1">
      <c r="A23" s="38"/>
      <c r="B23" s="69"/>
      <c r="C23" s="69"/>
      <c r="D23" s="69"/>
      <c r="E23" s="69"/>
      <c r="F23" s="38"/>
      <c r="G23" s="38"/>
      <c r="H23" s="38"/>
    </row>
    <row r="24" spans="1:8" ht="15.95" customHeight="1" thickBot="1">
      <c r="A24" s="38"/>
      <c r="B24" s="66" t="s">
        <v>35</v>
      </c>
      <c r="C24" s="67"/>
      <c r="D24" s="67"/>
      <c r="E24" s="68"/>
      <c r="F24" s="38"/>
      <c r="G24" s="38"/>
      <c r="H24" s="38"/>
    </row>
    <row r="25" spans="1:8" ht="15.95" customHeight="1">
      <c r="A25" s="38"/>
      <c r="B25" s="79">
        <v>1</v>
      </c>
      <c r="C25" s="88">
        <v>2</v>
      </c>
      <c r="D25" s="88">
        <v>3</v>
      </c>
      <c r="E25" s="89">
        <v>4</v>
      </c>
      <c r="F25" s="38"/>
      <c r="G25" s="38"/>
      <c r="H25" s="38"/>
    </row>
    <row r="26" spans="1:8" ht="15.95" customHeight="1">
      <c r="A26" s="38"/>
      <c r="B26" s="49" t="s">
        <v>36</v>
      </c>
      <c r="C26" s="71" t="s">
        <v>37</v>
      </c>
      <c r="D26" s="51" t="s">
        <v>38</v>
      </c>
      <c r="E26" s="64" t="s">
        <v>39</v>
      </c>
      <c r="F26" s="38"/>
      <c r="G26" s="38"/>
      <c r="H26" s="38"/>
    </row>
    <row r="27" spans="1:8" ht="15.95" customHeight="1">
      <c r="A27" s="38"/>
      <c r="B27" s="49"/>
      <c r="C27" s="71"/>
      <c r="D27" s="51"/>
      <c r="E27" s="64"/>
      <c r="F27" s="38"/>
      <c r="G27" s="38"/>
      <c r="H27" s="38"/>
    </row>
    <row r="28" spans="1:8" ht="15.95" customHeight="1">
      <c r="A28" s="38"/>
      <c r="B28" s="49"/>
      <c r="C28" s="71"/>
      <c r="D28" s="51"/>
      <c r="E28" s="64"/>
      <c r="F28" s="38"/>
      <c r="G28" s="38"/>
      <c r="H28" s="38"/>
    </row>
    <row r="29" spans="1:8" ht="15.95" customHeight="1" thickBot="1">
      <c r="A29" s="38"/>
      <c r="B29" s="70"/>
      <c r="C29" s="72"/>
      <c r="D29" s="73"/>
      <c r="E29" s="65"/>
      <c r="F29" s="38"/>
      <c r="G29" s="38"/>
      <c r="H29" s="38"/>
    </row>
    <row r="30" spans="1:8" ht="15.95" customHeight="1">
      <c r="A30" s="21">
        <v>1</v>
      </c>
      <c r="B30" s="90" t="str">
        <f>IF(C30&gt;0,A30,"")</f>
        <v/>
      </c>
      <c r="C30" s="91"/>
      <c r="D30" s="92"/>
      <c r="E30" s="93" t="str">
        <f>H30</f>
        <v/>
      </c>
      <c r="F30" s="38"/>
      <c r="G30" s="38"/>
      <c r="H30" s="38" t="str">
        <f>IF(C30="HFC-23",ROUND((D30*Lists!$E$2/1000),1),IF(C30="HFC-32",ROUND((D30*Lists!$E$3/1000),1),IF(C30="HFC-41",ROUND((D30*Lists!$E$4/1000),1),IF(C30="HFC-43-10mee",ROUND((D30*Lists!$E$5/1000),1),IF(C30="HFC-125",ROUND((D30*Lists!$E$6/1000),1),IF(C30="HFC-134",ROUND((D30*Lists!$E$7/1000),1),IF(C30="HFC-134a",ROUND((D30*Lists!$E$8/1000),1),IF(C30="HFC-143",ROUND((D30*Lists!$E$9/1000),1),IF(C30="HFC-143a",ROUND((D30*Lists!$E$10/1000),1),IF(C30="HFC-152",ROUND((D30*Lists!$E$11/1000),1),IF(C30="HFC-152a",ROUND((D30*Lists!$KE12/1000),1),IF(C30="HFC-227ea",ROUND((D30*Lists!$E$13/1000),1),IF(C30="HFC-236cb",ROUND((D30*Lists!$E$14/1000),1),IF(C30="HFC-236ea",ROUND((D30*Lists!$E$15/1000),1),IF(C30="HFC-236fa",ROUND((D30*Lists!$E$16/1000),1),IF(C30="HFC-245ca",ROUND((D30*Lists!$E$17/1000),1),IF(C30="HFC-245fa",ROUND((D30*Lists!$E$18/1000),1),IF(C30="HFC-365mfc",ROUND((D30*Lists!$E$19/1000),1),""))))))))))))))))))</f>
        <v/>
      </c>
    </row>
    <row r="31" spans="1:8" ht="15.95" customHeight="1">
      <c r="A31" s="21">
        <v>2</v>
      </c>
      <c r="B31" s="94" t="str">
        <f>IF(C31&gt;0,MAX(B$30:B30)+1,"")</f>
        <v/>
      </c>
      <c r="C31" s="95"/>
      <c r="D31" s="96"/>
      <c r="E31" s="97" t="str">
        <f t="shared" ref="E31:E34" si="0">H31</f>
        <v/>
      </c>
      <c r="F31" s="38"/>
      <c r="G31" s="38"/>
      <c r="H31" s="38" t="str">
        <f>IF(C31="HFC-23",ROUND((D31*Lists!$E$2/1000),1),IF(C31="HFC-32",ROUND((D31*Lists!$E$3/1000),1),IF(C31="HFC-41",ROUND((D31*Lists!$E$4/1000),1),IF(C31="HFC-43-10mee",ROUND((D31*Lists!$E$5/1000),1),IF(C31="HFC-125",ROUND((D31*Lists!$E$6/1000),1),IF(C31="HFC-134",ROUND((D31*Lists!$E$7/1000),1),IF(C31="HFC-134a",ROUND((D31*Lists!$E$8/1000),1),IF(C31="HFC-143",ROUND((D31*Lists!$E$9/1000),1),IF(C31="HFC-143a",ROUND((D31*Lists!$E$10/1000),1),IF(C31="HFC-152",ROUND((D31*Lists!$E$11/1000),1),IF(C31="HFC-152a",ROUND((D31*Lists!$KE13/1000),1),IF(C31="HFC-227ea",ROUND((D31*Lists!$E$13/1000),1),IF(C31="HFC-236cb",ROUND((D31*Lists!$E$14/1000),1),IF(C31="HFC-236ea",ROUND((D31*Lists!$E$15/1000),1),IF(C31="HFC-236fa",ROUND((D31*Lists!$E$16/1000),1),IF(C31="HFC-245ca",ROUND((D31*Lists!$E$17/1000),1),IF(C31="HFC-245fa",ROUND((D31*Lists!$E$18/1000),1),IF(C31="HFC-365mfc",ROUND((D31*Lists!$E$19/1000),1),""))))))))))))))))))</f>
        <v/>
      </c>
    </row>
    <row r="32" spans="1:8" ht="15.95" customHeight="1">
      <c r="A32" s="21">
        <v>3</v>
      </c>
      <c r="B32" s="94" t="str">
        <f>IF(C32&gt;0,MAX(B$30:B31)+1,"")</f>
        <v/>
      </c>
      <c r="C32" s="95"/>
      <c r="D32" s="96"/>
      <c r="E32" s="97" t="str">
        <f t="shared" si="0"/>
        <v/>
      </c>
      <c r="F32" s="38"/>
      <c r="G32" s="38"/>
      <c r="H32" s="38" t="str">
        <f>IF(C32="HFC-23",ROUND((D32*Lists!$E$2/1000),1),IF(C32="HFC-32",ROUND((D32*Lists!$E$3/1000),1),IF(C32="HFC-41",ROUND((D32*Lists!$E$4/1000),1),IF(C32="HFC-43-10mee",ROUND((D32*Lists!$E$5/1000),1),IF(C32="HFC-125",ROUND((D32*Lists!$E$6/1000),1),IF(C32="HFC-134",ROUND((D32*Lists!$E$7/1000),1),IF(C32="HFC-134a",ROUND((D32*Lists!$E$8/1000),1),IF(C32="HFC-143",ROUND((D32*Lists!$E$9/1000),1),IF(C32="HFC-143a",ROUND((D32*Lists!$E$10/1000),1),IF(C32="HFC-152",ROUND((D32*Lists!$E$11/1000),1),IF(C32="HFC-152a",ROUND((D32*Lists!$KE14/1000),1),IF(C32="HFC-227ea",ROUND((D32*Lists!$E$13/1000),1),IF(C32="HFC-236cb",ROUND((D32*Lists!$E$14/1000),1),IF(C32="HFC-236ea",ROUND((D32*Lists!$E$15/1000),1),IF(C32="HFC-236fa",ROUND((D32*Lists!$E$16/1000),1),IF(C32="HFC-245ca",ROUND((D32*Lists!$E$17/1000),1),IF(C32="HFC-245fa",ROUND((D32*Lists!$E$18/1000),1),IF(C32="HFC-365mfc",ROUND((D32*Lists!$E$19/1000),1),""))))))))))))))))))</f>
        <v/>
      </c>
    </row>
    <row r="33" spans="1:8" ht="15.95" customHeight="1">
      <c r="A33" s="21">
        <v>4</v>
      </c>
      <c r="B33" s="94" t="str">
        <f>IF(C33&gt;0,MAX(B$30:B32)+1,"")</f>
        <v/>
      </c>
      <c r="C33" s="95"/>
      <c r="D33" s="96"/>
      <c r="E33" s="97" t="str">
        <f t="shared" si="0"/>
        <v/>
      </c>
      <c r="F33" s="38"/>
      <c r="G33" s="38"/>
      <c r="H33" s="38" t="str">
        <f>IF(C33="HFC-23",ROUND((D33*Lists!$E$2/1000),1),IF(C33="HFC-32",ROUND((D33*Lists!$E$3/1000),1),IF(C33="HFC-41",ROUND((D33*Lists!$E$4/1000),1),IF(C33="HFC-43-10mee",ROUND((D33*Lists!$E$5/1000),1),IF(C33="HFC-125",ROUND((D33*Lists!$E$6/1000),1),IF(C33="HFC-134",ROUND((D33*Lists!$E$7/1000),1),IF(C33="HFC-134a",ROUND((D33*Lists!$E$8/1000),1),IF(C33="HFC-143",ROUND((D33*Lists!$E$9/1000),1),IF(C33="HFC-143a",ROUND((D33*Lists!$E$10/1000),1),IF(C33="HFC-152",ROUND((D33*Lists!$E$11/1000),1),IF(C33="HFC-152a",ROUND((D33*Lists!$KE15/1000),1),IF(C33="HFC-227ea",ROUND((D33*Lists!$E$13/1000),1),IF(C33="HFC-236cb",ROUND((D33*Lists!$E$14/1000),1),IF(C33="HFC-236ea",ROUND((D33*Lists!$E$15/1000),1),IF(C33="HFC-236fa",ROUND((D33*Lists!$E$16/1000),1),IF(C33="HFC-245ca",ROUND((D33*Lists!$E$17/1000),1),IF(C33="HFC-245fa",ROUND((D33*Lists!$E$18/1000),1),IF(C33="HFC-365mfc",ROUND((D33*Lists!$E$19/1000),1),""))))))))))))))))))</f>
        <v/>
      </c>
    </row>
    <row r="34" spans="1:8" ht="15.95" customHeight="1" thickBot="1">
      <c r="A34" s="21">
        <v>5</v>
      </c>
      <c r="B34" s="98" t="str">
        <f>IF(C34&gt;0,MAX(B$30:B33)+1,"")</f>
        <v/>
      </c>
      <c r="C34" s="99"/>
      <c r="D34" s="100"/>
      <c r="E34" s="101" t="str">
        <f t="shared" si="0"/>
        <v/>
      </c>
      <c r="F34" s="38"/>
      <c r="G34" s="38"/>
      <c r="H34" s="38" t="str">
        <f>IF(C34="HFC-23",ROUND((D34*Lists!$E$2/1000),1),IF(C34="HFC-32",ROUND((D34*Lists!$E$3/1000),1),IF(C34="HFC-41",ROUND((D34*Lists!$E$4/1000),1),IF(C34="HFC-43-10mee",ROUND((D34*Lists!$E$5/1000),1),IF(C34="HFC-125",ROUND((D34*Lists!$E$6/1000),1),IF(C34="HFC-134",ROUND((D34*Lists!$E$7/1000),1),IF(C34="HFC-134a",ROUND((D34*Lists!$E$8/1000),1),IF(C34="HFC-143",ROUND((D34*Lists!$E$9/1000),1),IF(C34="HFC-143a",ROUND((D34*Lists!$E$10/1000),1),IF(C34="HFC-152",ROUND((D34*Lists!$E$11/1000),1),IF(C34="HFC-152a",ROUND((D34*Lists!$KE16/1000),1),IF(C34="HFC-227ea",ROUND((D34*Lists!$E$13/1000),1),IF(C34="HFC-236cb",ROUND((D34*Lists!$E$14/1000),1),IF(C34="HFC-236ea",ROUND((D34*Lists!$E$15/1000),1),IF(C34="HFC-236fa",ROUND((D34*Lists!$E$16/1000),1),IF(C34="HFC-245ca",ROUND((D34*Lists!$E$17/1000),1),IF(C34="HFC-245fa",ROUND((D34*Lists!$E$18/1000),1),IF(C34="HFC-365mfc",ROUND((D34*Lists!$E$19/1000),1),""))))))))))))))))))</f>
        <v/>
      </c>
    </row>
  </sheetData>
  <mergeCells count="14">
    <mergeCell ref="B6:E6"/>
    <mergeCell ref="E26:E29"/>
    <mergeCell ref="B24:E24"/>
    <mergeCell ref="B21:E23"/>
    <mergeCell ref="B14:E14"/>
    <mergeCell ref="B12:E12"/>
    <mergeCell ref="B26:B29"/>
    <mergeCell ref="C26:C29"/>
    <mergeCell ref="D26:D29"/>
    <mergeCell ref="C13:D13"/>
    <mergeCell ref="B10:E10"/>
    <mergeCell ref="B8:E8"/>
    <mergeCell ref="B7:E7"/>
    <mergeCell ref="B16:C16"/>
  </mergeCells>
  <dataValidations count="3">
    <dataValidation type="list" allowBlank="1" showInputMessage="1" showErrorMessage="1" prompt="Enter the HFC for which the transfer is being requested. Each HFC may only be entered once." sqref="C30:C34" xr:uid="{00000000-0002-0000-0100-000000000000}">
      <formula1>Common_Name_1</formula1>
    </dataValidation>
    <dataValidation type="decimal" operator="greaterThan" allowBlank="1" showInputMessage="1" showErrorMessage="1" error="Quantity of Production Allowances Being Transferred must be greater than 0." sqref="D30:D34" xr:uid="{00000000-0002-0000-0100-000001000000}">
      <formula1>0</formula1>
    </dataValidation>
    <dataValidation operator="greaterThan" allowBlank="1" showInputMessage="1" showErrorMessage="1" sqref="E30:E34" xr:uid="{00000000-0002-0000-0100-000002000000}"/>
  </dataValidations>
  <hyperlinks>
    <hyperlink ref="B15" location="'Company Information'!C24" display="Section 1 - Company Identification" xr:uid="{00000000-0004-0000-0100-000000000000}"/>
    <hyperlink ref="B16" location="'Company Information'!B53" display="Section 2 - Foreign Country Contact Information" xr:uid="{00000000-0004-0000-0100-000001000000}"/>
    <hyperlink ref="B17" location="'Transfer Information'!C30" display="Section 3 - Transaction Data" xr:uid="{00000000-0004-0000-0100-000002000000}"/>
    <hyperlink ref="B13" r:id="rId1" display="https://www.epa.gov/climate-hfcs-reduction/forms/hfc-allocation-rule-reporting-helpdesk" xr:uid="{00000000-0004-0000-0100-000003000000}"/>
    <hyperlink ref="C13" r:id="rId2" display="https://www.epa.gov/climate-hfcs-reduction/american-innovation-and-manufacturing-aim-act-paperwork-reduction-act-burden" xr:uid="{00000000-0004-0000-0100-000004000000}"/>
  </hyperlinks>
  <pageMargins left="0.7" right="0.7" top="0.75" bottom="0.75" header="0.3" footer="0.3"/>
  <pageSetup scale="85" orientation="portrait" horizontalDpi="30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4"/>
  <sheetViews>
    <sheetView zoomScale="85" zoomScaleNormal="85" workbookViewId="0"/>
  </sheetViews>
  <sheetFormatPr defaultColWidth="8.7109375" defaultRowHeight="12.6"/>
  <cols>
    <col min="1" max="1" width="29.85546875" style="9" bestFit="1" customWidth="1"/>
    <col min="2" max="2" width="17.5703125" style="9" bestFit="1" customWidth="1"/>
    <col min="3" max="3" width="17.5703125" style="9" customWidth="1"/>
    <col min="4" max="4" width="20.5703125" style="9" bestFit="1" customWidth="1"/>
    <col min="5" max="5" width="14.5703125" style="9" bestFit="1" customWidth="1"/>
    <col min="6" max="6" width="8.7109375" style="9"/>
    <col min="7" max="7" width="7.85546875" style="9" bestFit="1" customWidth="1"/>
    <col min="8" max="8" width="7.85546875" style="9" customWidth="1"/>
    <col min="9" max="9" width="44.28515625" style="9" bestFit="1" customWidth="1"/>
    <col min="10" max="10" width="7.42578125" style="9" bestFit="1" customWidth="1"/>
    <col min="11" max="11" width="7.42578125" style="9" customWidth="1"/>
    <col min="12" max="16384" width="8.7109375" style="9"/>
  </cols>
  <sheetData>
    <row r="1" spans="1:9" ht="12.95">
      <c r="A1" s="8" t="s">
        <v>40</v>
      </c>
      <c r="B1" s="8" t="s">
        <v>41</v>
      </c>
      <c r="C1" s="8"/>
      <c r="D1" s="8" t="s">
        <v>42</v>
      </c>
      <c r="E1" s="8" t="s">
        <v>43</v>
      </c>
      <c r="G1" s="8" t="s">
        <v>44</v>
      </c>
      <c r="H1" s="10"/>
      <c r="I1" s="8" t="s">
        <v>45</v>
      </c>
    </row>
    <row r="2" spans="1:9" ht="15.6">
      <c r="A2" s="11" t="s">
        <v>46</v>
      </c>
      <c r="B2" s="11" t="s">
        <v>47</v>
      </c>
      <c r="C2" s="11">
        <f>IF(COUNTIF('Transfer Information'!C$30:C$34,B2)&gt;=1,"",ROW())</f>
        <v>2</v>
      </c>
      <c r="D2" s="11" t="str">
        <f>IF(ROW(B2)-ROW(B$2)+1&gt;COUNT(C$2:C$19),"",INDEX(B:B,SMALL(C$2:C$19,1+ROW(B2)-ROW(B$2))))</f>
        <v>HFC-23</v>
      </c>
      <c r="E2" s="33">
        <v>14800</v>
      </c>
      <c r="G2" s="11">
        <v>2023</v>
      </c>
      <c r="I2" s="24" t="s">
        <v>48</v>
      </c>
    </row>
    <row r="3" spans="1:9" ht="15.6">
      <c r="A3" s="11" t="s">
        <v>49</v>
      </c>
      <c r="B3" s="11" t="s">
        <v>50</v>
      </c>
      <c r="C3" s="11">
        <f>IF(COUNTIF('Transfer Information'!C$30:C$34,B3)&gt;=1,"",ROW())</f>
        <v>3</v>
      </c>
      <c r="D3" s="11" t="str">
        <f t="shared" ref="D3:D19" si="0">IF(ROW(B3)-ROW(B$2)+1&gt;COUNT(C$2:C$19),"",INDEX(B:B,SMALL(C$2:C$19,1+ROW(B3)-ROW(B$2))))</f>
        <v>HFC-32</v>
      </c>
      <c r="E3" s="33">
        <v>675</v>
      </c>
      <c r="G3" s="11">
        <v>2024</v>
      </c>
      <c r="I3" s="24" t="s">
        <v>51</v>
      </c>
    </row>
    <row r="4" spans="1:9" ht="15.6">
      <c r="A4" s="11" t="s">
        <v>52</v>
      </c>
      <c r="B4" s="11" t="s">
        <v>53</v>
      </c>
      <c r="C4" s="11">
        <f>IF(COUNTIF('Transfer Information'!C$30:C$34,B4)&gt;=1,"",ROW())</f>
        <v>4</v>
      </c>
      <c r="D4" s="11" t="str">
        <f t="shared" si="0"/>
        <v>HFC-41</v>
      </c>
      <c r="E4" s="33">
        <v>92</v>
      </c>
      <c r="G4" s="11">
        <v>2025</v>
      </c>
      <c r="I4" s="24" t="s">
        <v>54</v>
      </c>
    </row>
    <row r="5" spans="1:9" ht="15.6">
      <c r="A5" s="11" t="s">
        <v>55</v>
      </c>
      <c r="B5" s="11" t="s">
        <v>56</v>
      </c>
      <c r="C5" s="11">
        <f>IF(COUNTIF('Transfer Information'!C$30:C$34,B5)&gt;=1,"",ROW())</f>
        <v>5</v>
      </c>
      <c r="D5" s="11" t="str">
        <f t="shared" si="0"/>
        <v>HFC-43-10mee</v>
      </c>
      <c r="E5" s="33">
        <v>1640</v>
      </c>
      <c r="G5" s="11">
        <v>2026</v>
      </c>
      <c r="I5" s="24" t="s">
        <v>57</v>
      </c>
    </row>
    <row r="6" spans="1:9" ht="15.6">
      <c r="A6" s="11" t="s">
        <v>58</v>
      </c>
      <c r="B6" s="11" t="s">
        <v>59</v>
      </c>
      <c r="C6" s="11">
        <f>IF(COUNTIF('Transfer Information'!C$30:C$34,B6)&gt;=1,"",ROW())</f>
        <v>6</v>
      </c>
      <c r="D6" s="11" t="str">
        <f t="shared" si="0"/>
        <v>HFC-125</v>
      </c>
      <c r="E6" s="33">
        <v>3500</v>
      </c>
      <c r="G6" s="11">
        <v>2027</v>
      </c>
      <c r="I6" s="24" t="s">
        <v>60</v>
      </c>
    </row>
    <row r="7" spans="1:9" ht="15.6">
      <c r="A7" s="11" t="s">
        <v>61</v>
      </c>
      <c r="B7" s="11" t="s">
        <v>62</v>
      </c>
      <c r="C7" s="11">
        <f>IF(COUNTIF('Transfer Information'!C$30:C$34,B7)&gt;=1,"",ROW())</f>
        <v>7</v>
      </c>
      <c r="D7" s="11" t="str">
        <f t="shared" si="0"/>
        <v>HFC-134</v>
      </c>
      <c r="E7" s="33">
        <v>1100</v>
      </c>
      <c r="G7" s="11">
        <v>2028</v>
      </c>
      <c r="I7" s="24" t="s">
        <v>63</v>
      </c>
    </row>
    <row r="8" spans="1:9" ht="15.6">
      <c r="A8" s="11" t="s">
        <v>64</v>
      </c>
      <c r="B8" s="11" t="s">
        <v>65</v>
      </c>
      <c r="C8" s="11">
        <f>IF(COUNTIF('Transfer Information'!C$30:C$34,B8)&gt;=1,"",ROW())</f>
        <v>8</v>
      </c>
      <c r="D8" s="11" t="str">
        <f t="shared" si="0"/>
        <v>HFC-134a</v>
      </c>
      <c r="E8" s="33">
        <v>1430</v>
      </c>
      <c r="G8" s="11">
        <v>2029</v>
      </c>
      <c r="I8" s="24" t="s">
        <v>66</v>
      </c>
    </row>
    <row r="9" spans="1:9" ht="15.6">
      <c r="A9" s="11" t="s">
        <v>67</v>
      </c>
      <c r="B9" s="11" t="s">
        <v>68</v>
      </c>
      <c r="C9" s="11">
        <f>IF(COUNTIF('Transfer Information'!C$30:C$34,B9)&gt;=1,"",ROW())</f>
        <v>9</v>
      </c>
      <c r="D9" s="11" t="str">
        <f t="shared" si="0"/>
        <v>HFC-143</v>
      </c>
      <c r="E9" s="33">
        <v>353</v>
      </c>
      <c r="G9" s="11">
        <v>2030</v>
      </c>
      <c r="I9" s="24" t="s">
        <v>69</v>
      </c>
    </row>
    <row r="10" spans="1:9" ht="15.6">
      <c r="A10" s="11" t="s">
        <v>70</v>
      </c>
      <c r="B10" s="11" t="s">
        <v>71</v>
      </c>
      <c r="C10" s="11">
        <f>IF(COUNTIF('Transfer Information'!C$30:C$34,B10)&gt;=1,"",ROW())</f>
        <v>10</v>
      </c>
      <c r="D10" s="11" t="str">
        <f t="shared" si="0"/>
        <v>HFC-143a</v>
      </c>
      <c r="E10" s="33">
        <v>4470</v>
      </c>
      <c r="G10"/>
      <c r="I10" s="24" t="s">
        <v>72</v>
      </c>
    </row>
    <row r="11" spans="1:9" ht="15.6">
      <c r="A11" s="11" t="s">
        <v>73</v>
      </c>
      <c r="B11" s="11" t="s">
        <v>74</v>
      </c>
      <c r="C11" s="11">
        <f>IF(COUNTIF('Transfer Information'!C$30:C$34,B11)&gt;=1,"",ROW())</f>
        <v>11</v>
      </c>
      <c r="D11" s="11" t="str">
        <f t="shared" si="0"/>
        <v>HFC-152</v>
      </c>
      <c r="E11" s="33">
        <v>53</v>
      </c>
      <c r="G11"/>
      <c r="I11" s="24" t="s">
        <v>75</v>
      </c>
    </row>
    <row r="12" spans="1:9" ht="15.6">
      <c r="A12" s="11" t="s">
        <v>76</v>
      </c>
      <c r="B12" s="11" t="s">
        <v>77</v>
      </c>
      <c r="C12" s="11">
        <f>IF(COUNTIF('Transfer Information'!C$30:C$34,B12)&gt;=1,"",ROW())</f>
        <v>12</v>
      </c>
      <c r="D12" s="11" t="str">
        <f t="shared" si="0"/>
        <v>HFC-152a</v>
      </c>
      <c r="E12" s="33">
        <v>124</v>
      </c>
      <c r="H12"/>
      <c r="I12" s="24" t="s">
        <v>78</v>
      </c>
    </row>
    <row r="13" spans="1:9" ht="15.6">
      <c r="A13" s="11" t="s">
        <v>79</v>
      </c>
      <c r="B13" s="11" t="s">
        <v>80</v>
      </c>
      <c r="C13" s="11">
        <f>IF(COUNTIF('Transfer Information'!C$30:C$34,B13)&gt;=1,"",ROW())</f>
        <v>13</v>
      </c>
      <c r="D13" s="11" t="str">
        <f t="shared" si="0"/>
        <v>HFC-227ea</v>
      </c>
      <c r="E13" s="33">
        <v>3220</v>
      </c>
      <c r="H13"/>
      <c r="I13" s="24" t="s">
        <v>81</v>
      </c>
    </row>
    <row r="14" spans="1:9" ht="15.6">
      <c r="A14" s="11" t="s">
        <v>82</v>
      </c>
      <c r="B14" s="11" t="s">
        <v>83</v>
      </c>
      <c r="C14" s="11">
        <f>IF(COUNTIF('Transfer Information'!C$30:C$34,B14)&gt;=1,"",ROW())</f>
        <v>14</v>
      </c>
      <c r="D14" s="11" t="str">
        <f t="shared" si="0"/>
        <v>HFC-236cb</v>
      </c>
      <c r="E14" s="33">
        <v>1340</v>
      </c>
      <c r="I14" s="24" t="s">
        <v>84</v>
      </c>
    </row>
    <row r="15" spans="1:9" ht="15.6">
      <c r="A15" s="11" t="s">
        <v>85</v>
      </c>
      <c r="B15" s="11" t="s">
        <v>86</v>
      </c>
      <c r="C15" s="11">
        <f>IF(COUNTIF('Transfer Information'!C$30:C$34,B15)&gt;=1,"",ROW())</f>
        <v>15</v>
      </c>
      <c r="D15" s="11" t="str">
        <f t="shared" si="0"/>
        <v>HFC-236ea</v>
      </c>
      <c r="E15" s="33">
        <v>1370</v>
      </c>
      <c r="I15" s="24" t="s">
        <v>87</v>
      </c>
    </row>
    <row r="16" spans="1:9" ht="15.6">
      <c r="A16" s="11" t="s">
        <v>88</v>
      </c>
      <c r="B16" s="11" t="s">
        <v>89</v>
      </c>
      <c r="C16" s="11">
        <f>IF(COUNTIF('Transfer Information'!C$30:C$34,B16)&gt;=1,"",ROW())</f>
        <v>16</v>
      </c>
      <c r="D16" s="11" t="str">
        <f t="shared" si="0"/>
        <v>HFC-236fa</v>
      </c>
      <c r="E16" s="33">
        <v>9810</v>
      </c>
      <c r="I16" s="24" t="s">
        <v>90</v>
      </c>
    </row>
    <row r="17" spans="1:9" ht="15.6">
      <c r="A17" s="11" t="s">
        <v>91</v>
      </c>
      <c r="B17" s="11" t="s">
        <v>92</v>
      </c>
      <c r="C17" s="11">
        <f>IF(COUNTIF('Transfer Information'!C$30:C$34,B17)&gt;=1,"",ROW())</f>
        <v>17</v>
      </c>
      <c r="D17" s="11" t="str">
        <f t="shared" si="0"/>
        <v>HFC-245ca</v>
      </c>
      <c r="E17" s="33">
        <v>693</v>
      </c>
      <c r="I17" s="24" t="s">
        <v>93</v>
      </c>
    </row>
    <row r="18" spans="1:9" ht="15.6">
      <c r="A18" s="11" t="s">
        <v>88</v>
      </c>
      <c r="B18" s="11" t="s">
        <v>94</v>
      </c>
      <c r="C18" s="11">
        <f>IF(COUNTIF('Transfer Information'!C$30:C$34,B18)&gt;=1,"",ROW())</f>
        <v>18</v>
      </c>
      <c r="D18" s="11" t="str">
        <f t="shared" si="0"/>
        <v>HFC-245fa</v>
      </c>
      <c r="E18" s="33">
        <v>1030</v>
      </c>
      <c r="I18" s="24" t="s">
        <v>95</v>
      </c>
    </row>
    <row r="19" spans="1:9" ht="15.6">
      <c r="A19" s="11" t="s">
        <v>96</v>
      </c>
      <c r="B19" s="11" t="s">
        <v>97</v>
      </c>
      <c r="C19" s="11">
        <f>IF(COUNTIF('Transfer Information'!C$30:C$34,B19)&gt;=1,"",ROW())</f>
        <v>19</v>
      </c>
      <c r="D19" s="11" t="str">
        <f t="shared" si="0"/>
        <v>HFC-365mfc</v>
      </c>
      <c r="E19" s="33">
        <v>794</v>
      </c>
      <c r="I19" s="24" t="s">
        <v>98</v>
      </c>
    </row>
    <row r="20" spans="1:9">
      <c r="I20" s="24" t="s">
        <v>99</v>
      </c>
    </row>
    <row r="21" spans="1:9" ht="12.95">
      <c r="A21" s="8" t="s">
        <v>100</v>
      </c>
      <c r="I21" s="24" t="s">
        <v>101</v>
      </c>
    </row>
    <row r="22" spans="1:9">
      <c r="A22" s="11" t="s">
        <v>102</v>
      </c>
      <c r="I22" s="24" t="s">
        <v>103</v>
      </c>
    </row>
    <row r="23" spans="1:9">
      <c r="A23" s="30" t="s">
        <v>104</v>
      </c>
      <c r="I23" s="24" t="s">
        <v>105</v>
      </c>
    </row>
    <row r="24" spans="1:9">
      <c r="I24" s="24" t="s">
        <v>106</v>
      </c>
    </row>
    <row r="25" spans="1:9">
      <c r="I25" s="24" t="s">
        <v>107</v>
      </c>
    </row>
    <row r="26" spans="1:9">
      <c r="I26" s="24" t="s">
        <v>108</v>
      </c>
    </row>
    <row r="27" spans="1:9">
      <c r="I27" s="24" t="s">
        <v>109</v>
      </c>
    </row>
    <row r="28" spans="1:9">
      <c r="I28" s="24" t="s">
        <v>110</v>
      </c>
    </row>
    <row r="29" spans="1:9">
      <c r="I29" s="24" t="s">
        <v>111</v>
      </c>
    </row>
    <row r="30" spans="1:9">
      <c r="I30" s="24" t="s">
        <v>112</v>
      </c>
    </row>
    <row r="31" spans="1:9">
      <c r="I31" s="24" t="s">
        <v>113</v>
      </c>
    </row>
    <row r="32" spans="1:9">
      <c r="I32" s="24" t="s">
        <v>114</v>
      </c>
    </row>
    <row r="33" spans="9:9">
      <c r="I33" s="24" t="s">
        <v>115</v>
      </c>
    </row>
    <row r="34" spans="9:9">
      <c r="I34" s="24" t="s">
        <v>116</v>
      </c>
    </row>
    <row r="35" spans="9:9">
      <c r="I35" s="24" t="s">
        <v>117</v>
      </c>
    </row>
    <row r="36" spans="9:9">
      <c r="I36" s="24" t="s">
        <v>118</v>
      </c>
    </row>
    <row r="37" spans="9:9">
      <c r="I37" s="24" t="s">
        <v>119</v>
      </c>
    </row>
    <row r="38" spans="9:9">
      <c r="I38" s="24" t="s">
        <v>120</v>
      </c>
    </row>
    <row r="39" spans="9:9">
      <c r="I39" s="24" t="s">
        <v>121</v>
      </c>
    </row>
    <row r="40" spans="9:9">
      <c r="I40" s="24" t="s">
        <v>122</v>
      </c>
    </row>
    <row r="41" spans="9:9">
      <c r="I41" s="24" t="s">
        <v>123</v>
      </c>
    </row>
    <row r="42" spans="9:9">
      <c r="I42" s="24" t="s">
        <v>124</v>
      </c>
    </row>
    <row r="43" spans="9:9">
      <c r="I43" s="24" t="s">
        <v>125</v>
      </c>
    </row>
    <row r="44" spans="9:9">
      <c r="I44" s="24" t="s">
        <v>126</v>
      </c>
    </row>
    <row r="45" spans="9:9">
      <c r="I45" s="24" t="s">
        <v>127</v>
      </c>
    </row>
    <row r="46" spans="9:9">
      <c r="I46" s="24" t="s">
        <v>128</v>
      </c>
    </row>
    <row r="47" spans="9:9">
      <c r="I47" s="24" t="s">
        <v>129</v>
      </c>
    </row>
    <row r="48" spans="9:9">
      <c r="I48" s="24" t="s">
        <v>130</v>
      </c>
    </row>
    <row r="49" spans="9:9">
      <c r="I49" s="24" t="s">
        <v>131</v>
      </c>
    </row>
    <row r="50" spans="9:9">
      <c r="I50" s="24" t="s">
        <v>132</v>
      </c>
    </row>
    <row r="51" spans="9:9">
      <c r="I51" s="24" t="s">
        <v>133</v>
      </c>
    </row>
    <row r="52" spans="9:9">
      <c r="I52" s="24" t="s">
        <v>134</v>
      </c>
    </row>
    <row r="53" spans="9:9">
      <c r="I53" s="24" t="s">
        <v>135</v>
      </c>
    </row>
    <row r="54" spans="9:9">
      <c r="I54" s="24" t="s">
        <v>136</v>
      </c>
    </row>
    <row r="55" spans="9:9">
      <c r="I55" s="24" t="s">
        <v>137</v>
      </c>
    </row>
    <row r="56" spans="9:9">
      <c r="I56" s="24" t="s">
        <v>138</v>
      </c>
    </row>
    <row r="57" spans="9:9">
      <c r="I57" s="24" t="s">
        <v>139</v>
      </c>
    </row>
    <row r="58" spans="9:9">
      <c r="I58" s="24" t="s">
        <v>140</v>
      </c>
    </row>
    <row r="59" spans="9:9">
      <c r="I59" s="24" t="s">
        <v>141</v>
      </c>
    </row>
    <row r="60" spans="9:9">
      <c r="I60" s="24" t="s">
        <v>142</v>
      </c>
    </row>
    <row r="61" spans="9:9">
      <c r="I61" s="24" t="s">
        <v>143</v>
      </c>
    </row>
    <row r="62" spans="9:9">
      <c r="I62" s="24" t="s">
        <v>144</v>
      </c>
    </row>
    <row r="63" spans="9:9">
      <c r="I63" s="24" t="s">
        <v>145</v>
      </c>
    </row>
    <row r="64" spans="9:9">
      <c r="I64" s="24" t="s">
        <v>146</v>
      </c>
    </row>
    <row r="65" spans="9:9">
      <c r="I65" s="24" t="s">
        <v>147</v>
      </c>
    </row>
    <row r="66" spans="9:9">
      <c r="I66" s="24" t="s">
        <v>148</v>
      </c>
    </row>
    <row r="67" spans="9:9">
      <c r="I67" s="24" t="s">
        <v>149</v>
      </c>
    </row>
    <row r="68" spans="9:9">
      <c r="I68" s="24" t="s">
        <v>150</v>
      </c>
    </row>
    <row r="69" spans="9:9">
      <c r="I69" s="24" t="s">
        <v>151</v>
      </c>
    </row>
    <row r="70" spans="9:9">
      <c r="I70" s="24" t="s">
        <v>152</v>
      </c>
    </row>
    <row r="71" spans="9:9">
      <c r="I71" s="24" t="s">
        <v>153</v>
      </c>
    </row>
    <row r="72" spans="9:9">
      <c r="I72" s="24" t="s">
        <v>154</v>
      </c>
    </row>
    <row r="73" spans="9:9">
      <c r="I73" s="24" t="s">
        <v>155</v>
      </c>
    </row>
    <row r="74" spans="9:9">
      <c r="I74" s="24" t="s">
        <v>156</v>
      </c>
    </row>
    <row r="75" spans="9:9">
      <c r="I75" s="24" t="s">
        <v>157</v>
      </c>
    </row>
    <row r="76" spans="9:9">
      <c r="I76" s="24" t="s">
        <v>158</v>
      </c>
    </row>
    <row r="77" spans="9:9">
      <c r="I77" s="24" t="s">
        <v>159</v>
      </c>
    </row>
    <row r="78" spans="9:9">
      <c r="I78" s="24" t="s">
        <v>160</v>
      </c>
    </row>
    <row r="79" spans="9:9">
      <c r="I79" s="24" t="s">
        <v>161</v>
      </c>
    </row>
    <row r="80" spans="9:9">
      <c r="I80" s="24" t="s">
        <v>162</v>
      </c>
    </row>
    <row r="81" spans="9:9">
      <c r="I81" s="24" t="s">
        <v>163</v>
      </c>
    </row>
    <row r="82" spans="9:9">
      <c r="I82" s="24" t="s">
        <v>164</v>
      </c>
    </row>
    <row r="83" spans="9:9">
      <c r="I83" s="24" t="s">
        <v>165</v>
      </c>
    </row>
    <row r="84" spans="9:9">
      <c r="I84" s="24" t="s">
        <v>166</v>
      </c>
    </row>
    <row r="85" spans="9:9">
      <c r="I85" s="24" t="s">
        <v>167</v>
      </c>
    </row>
    <row r="86" spans="9:9">
      <c r="I86" s="24" t="s">
        <v>168</v>
      </c>
    </row>
    <row r="87" spans="9:9">
      <c r="I87" s="24" t="s">
        <v>169</v>
      </c>
    </row>
    <row r="88" spans="9:9">
      <c r="I88" s="24" t="s">
        <v>170</v>
      </c>
    </row>
    <row r="89" spans="9:9">
      <c r="I89" s="24" t="s">
        <v>171</v>
      </c>
    </row>
    <row r="90" spans="9:9">
      <c r="I90" s="24" t="s">
        <v>172</v>
      </c>
    </row>
    <row r="91" spans="9:9">
      <c r="I91" s="24" t="s">
        <v>173</v>
      </c>
    </row>
    <row r="92" spans="9:9">
      <c r="I92" s="24" t="s">
        <v>174</v>
      </c>
    </row>
    <row r="93" spans="9:9">
      <c r="I93" s="24" t="s">
        <v>175</v>
      </c>
    </row>
    <row r="94" spans="9:9">
      <c r="I94" s="24" t="s">
        <v>176</v>
      </c>
    </row>
    <row r="95" spans="9:9">
      <c r="I95" s="24" t="s">
        <v>177</v>
      </c>
    </row>
    <row r="96" spans="9:9">
      <c r="I96" s="24" t="s">
        <v>178</v>
      </c>
    </row>
    <row r="97" spans="9:9">
      <c r="I97" s="24" t="s">
        <v>179</v>
      </c>
    </row>
    <row r="98" spans="9:9">
      <c r="I98" s="24" t="s">
        <v>180</v>
      </c>
    </row>
    <row r="99" spans="9:9">
      <c r="I99" s="24" t="s">
        <v>181</v>
      </c>
    </row>
    <row r="100" spans="9:9">
      <c r="I100" s="24" t="s">
        <v>182</v>
      </c>
    </row>
    <row r="101" spans="9:9">
      <c r="I101" s="24" t="s">
        <v>183</v>
      </c>
    </row>
    <row r="102" spans="9:9">
      <c r="I102" s="24" t="s">
        <v>184</v>
      </c>
    </row>
    <row r="103" spans="9:9">
      <c r="I103" s="24" t="s">
        <v>185</v>
      </c>
    </row>
    <row r="104" spans="9:9">
      <c r="I104" s="24" t="s">
        <v>186</v>
      </c>
    </row>
    <row r="105" spans="9:9">
      <c r="I105" s="24" t="s">
        <v>187</v>
      </c>
    </row>
    <row r="106" spans="9:9">
      <c r="I106" s="24" t="s">
        <v>188</v>
      </c>
    </row>
    <row r="107" spans="9:9">
      <c r="I107" s="24" t="s">
        <v>189</v>
      </c>
    </row>
    <row r="108" spans="9:9">
      <c r="I108" s="24" t="s">
        <v>190</v>
      </c>
    </row>
    <row r="109" spans="9:9">
      <c r="I109" s="24" t="s">
        <v>191</v>
      </c>
    </row>
    <row r="110" spans="9:9">
      <c r="I110" s="24" t="s">
        <v>192</v>
      </c>
    </row>
    <row r="111" spans="9:9">
      <c r="I111" s="24" t="s">
        <v>193</v>
      </c>
    </row>
    <row r="112" spans="9:9">
      <c r="I112" s="24" t="s">
        <v>194</v>
      </c>
    </row>
    <row r="113" spans="9:9">
      <c r="I113" s="24" t="s">
        <v>195</v>
      </c>
    </row>
    <row r="114" spans="9:9">
      <c r="I114" s="24" t="s">
        <v>196</v>
      </c>
    </row>
    <row r="115" spans="9:9">
      <c r="I115" s="24" t="s">
        <v>197</v>
      </c>
    </row>
    <row r="116" spans="9:9">
      <c r="I116" s="24" t="s">
        <v>198</v>
      </c>
    </row>
    <row r="117" spans="9:9">
      <c r="I117" s="24" t="s">
        <v>199</v>
      </c>
    </row>
    <row r="118" spans="9:9">
      <c r="I118" s="24" t="s">
        <v>200</v>
      </c>
    </row>
    <row r="119" spans="9:9">
      <c r="I119" s="24" t="s">
        <v>201</v>
      </c>
    </row>
    <row r="120" spans="9:9">
      <c r="I120" s="24" t="s">
        <v>202</v>
      </c>
    </row>
    <row r="121" spans="9:9">
      <c r="I121" s="24" t="s">
        <v>203</v>
      </c>
    </row>
    <row r="122" spans="9:9">
      <c r="I122" s="24" t="s">
        <v>204</v>
      </c>
    </row>
    <row r="123" spans="9:9">
      <c r="I123" s="24" t="s">
        <v>205</v>
      </c>
    </row>
    <row r="124" spans="9:9">
      <c r="I124" s="24" t="s">
        <v>206</v>
      </c>
    </row>
    <row r="125" spans="9:9">
      <c r="I125" s="24" t="s">
        <v>207</v>
      </c>
    </row>
    <row r="126" spans="9:9">
      <c r="I126" s="24" t="s">
        <v>208</v>
      </c>
    </row>
    <row r="127" spans="9:9">
      <c r="I127" s="24" t="s">
        <v>209</v>
      </c>
    </row>
    <row r="128" spans="9:9">
      <c r="I128" s="24" t="s">
        <v>210</v>
      </c>
    </row>
    <row r="129" spans="9:9">
      <c r="I129" s="24" t="s">
        <v>211</v>
      </c>
    </row>
    <row r="130" spans="9:9">
      <c r="I130" s="24" t="s">
        <v>212</v>
      </c>
    </row>
    <row r="131" spans="9:9">
      <c r="I131" s="24" t="s">
        <v>213</v>
      </c>
    </row>
    <row r="132" spans="9:9">
      <c r="I132" s="24" t="s">
        <v>214</v>
      </c>
    </row>
    <row r="133" spans="9:9">
      <c r="I133" s="25" t="s">
        <v>215</v>
      </c>
    </row>
    <row r="134" spans="9:9">
      <c r="I134" s="24" t="s">
        <v>216</v>
      </c>
    </row>
    <row r="135" spans="9:9">
      <c r="I135" s="24" t="s">
        <v>217</v>
      </c>
    </row>
    <row r="136" spans="9:9">
      <c r="I136" s="24" t="s">
        <v>218</v>
      </c>
    </row>
    <row r="137" spans="9:9">
      <c r="I137" s="24" t="s">
        <v>219</v>
      </c>
    </row>
    <row r="138" spans="9:9">
      <c r="I138" s="24" t="s">
        <v>220</v>
      </c>
    </row>
    <row r="139" spans="9:9">
      <c r="I139" s="24" t="s">
        <v>221</v>
      </c>
    </row>
    <row r="140" spans="9:9">
      <c r="I140" s="24" t="s">
        <v>222</v>
      </c>
    </row>
    <row r="141" spans="9:9">
      <c r="I141" s="24" t="s">
        <v>223</v>
      </c>
    </row>
    <row r="142" spans="9:9">
      <c r="I142" s="24" t="s">
        <v>224</v>
      </c>
    </row>
    <row r="143" spans="9:9">
      <c r="I143" s="24" t="s">
        <v>225</v>
      </c>
    </row>
    <row r="144" spans="9:9">
      <c r="I144" s="24" t="s">
        <v>226</v>
      </c>
    </row>
    <row r="145" spans="9:9">
      <c r="I145" s="24" t="s">
        <v>227</v>
      </c>
    </row>
    <row r="146" spans="9:9">
      <c r="I146" s="24" t="s">
        <v>228</v>
      </c>
    </row>
    <row r="147" spans="9:9">
      <c r="I147" s="24" t="s">
        <v>229</v>
      </c>
    </row>
    <row r="148" spans="9:9">
      <c r="I148" s="24" t="s">
        <v>230</v>
      </c>
    </row>
    <row r="149" spans="9:9">
      <c r="I149" s="24" t="s">
        <v>231</v>
      </c>
    </row>
    <row r="150" spans="9:9">
      <c r="I150" s="24" t="s">
        <v>232</v>
      </c>
    </row>
    <row r="151" spans="9:9">
      <c r="I151" s="24" t="s">
        <v>233</v>
      </c>
    </row>
    <row r="152" spans="9:9">
      <c r="I152" s="24" t="s">
        <v>234</v>
      </c>
    </row>
    <row r="153" spans="9:9">
      <c r="I153" s="24" t="s">
        <v>235</v>
      </c>
    </row>
    <row r="154" spans="9:9">
      <c r="I154" s="24" t="s">
        <v>236</v>
      </c>
    </row>
    <row r="155" spans="9:9">
      <c r="I155" s="24" t="s">
        <v>237</v>
      </c>
    </row>
    <row r="156" spans="9:9">
      <c r="I156" s="24" t="s">
        <v>238</v>
      </c>
    </row>
    <row r="157" spans="9:9">
      <c r="I157" s="24" t="s">
        <v>239</v>
      </c>
    </row>
    <row r="158" spans="9:9">
      <c r="I158" s="24" t="s">
        <v>240</v>
      </c>
    </row>
    <row r="159" spans="9:9">
      <c r="I159" s="24" t="s">
        <v>241</v>
      </c>
    </row>
    <row r="160" spans="9:9">
      <c r="I160" s="24" t="s">
        <v>242</v>
      </c>
    </row>
    <row r="161" spans="9:9">
      <c r="I161" s="24" t="s">
        <v>243</v>
      </c>
    </row>
    <row r="162" spans="9:9">
      <c r="I162" s="24" t="s">
        <v>244</v>
      </c>
    </row>
    <row r="163" spans="9:9">
      <c r="I163" s="24" t="s">
        <v>245</v>
      </c>
    </row>
    <row r="164" spans="9:9">
      <c r="I164" s="24" t="s">
        <v>246</v>
      </c>
    </row>
    <row r="165" spans="9:9">
      <c r="I165" s="24" t="s">
        <v>247</v>
      </c>
    </row>
    <row r="166" spans="9:9">
      <c r="I166" s="24" t="s">
        <v>248</v>
      </c>
    </row>
    <row r="167" spans="9:9">
      <c r="I167" s="24" t="s">
        <v>249</v>
      </c>
    </row>
    <row r="168" spans="9:9">
      <c r="I168" s="25" t="s">
        <v>250</v>
      </c>
    </row>
    <row r="169" spans="9:9">
      <c r="I169" s="24" t="s">
        <v>251</v>
      </c>
    </row>
    <row r="170" spans="9:9">
      <c r="I170" s="24" t="s">
        <v>252</v>
      </c>
    </row>
    <row r="171" spans="9:9">
      <c r="I171" s="24" t="s">
        <v>253</v>
      </c>
    </row>
    <row r="172" spans="9:9">
      <c r="I172" s="24" t="s">
        <v>254</v>
      </c>
    </row>
    <row r="173" spans="9:9">
      <c r="I173" s="24" t="s">
        <v>255</v>
      </c>
    </row>
    <row r="174" spans="9:9">
      <c r="I174" s="24" t="s">
        <v>256</v>
      </c>
    </row>
    <row r="175" spans="9:9">
      <c r="I175" s="24" t="s">
        <v>257</v>
      </c>
    </row>
    <row r="176" spans="9:9">
      <c r="I176" s="24" t="s">
        <v>258</v>
      </c>
    </row>
    <row r="177" spans="9:9">
      <c r="I177" s="24" t="s">
        <v>259</v>
      </c>
    </row>
    <row r="178" spans="9:9">
      <c r="I178" s="24" t="s">
        <v>260</v>
      </c>
    </row>
    <row r="179" spans="9:9">
      <c r="I179" s="24" t="s">
        <v>261</v>
      </c>
    </row>
    <row r="180" spans="9:9">
      <c r="I180" s="24" t="s">
        <v>262</v>
      </c>
    </row>
    <row r="181" spans="9:9">
      <c r="I181" s="24" t="s">
        <v>263</v>
      </c>
    </row>
    <row r="182" spans="9:9">
      <c r="I182" s="24" t="s">
        <v>264</v>
      </c>
    </row>
    <row r="183" spans="9:9">
      <c r="I183" s="24" t="s">
        <v>265</v>
      </c>
    </row>
    <row r="184" spans="9:9">
      <c r="I184" s="24" t="s">
        <v>266</v>
      </c>
    </row>
    <row r="185" spans="9:9">
      <c r="I185" s="24" t="s">
        <v>267</v>
      </c>
    </row>
    <row r="186" spans="9:9">
      <c r="I186" s="24" t="s">
        <v>268</v>
      </c>
    </row>
    <row r="187" spans="9:9">
      <c r="I187" s="24" t="s">
        <v>269</v>
      </c>
    </row>
    <row r="188" spans="9:9">
      <c r="I188" s="24" t="s">
        <v>270</v>
      </c>
    </row>
    <row r="189" spans="9:9">
      <c r="I189" s="24" t="s">
        <v>271</v>
      </c>
    </row>
    <row r="190" spans="9:9">
      <c r="I190" s="24" t="s">
        <v>272</v>
      </c>
    </row>
    <row r="191" spans="9:9">
      <c r="I191" s="24" t="s">
        <v>273</v>
      </c>
    </row>
    <row r="192" spans="9:9">
      <c r="I192" s="24" t="s">
        <v>274</v>
      </c>
    </row>
    <row r="193" spans="9:9">
      <c r="I193" s="24" t="s">
        <v>275</v>
      </c>
    </row>
    <row r="194" spans="9:9">
      <c r="I194" s="24" t="s">
        <v>276</v>
      </c>
    </row>
    <row r="195" spans="9:9">
      <c r="I195" s="24" t="s">
        <v>277</v>
      </c>
    </row>
    <row r="196" spans="9:9">
      <c r="I196" s="24" t="s">
        <v>278</v>
      </c>
    </row>
    <row r="197" spans="9:9">
      <c r="I197" s="24" t="s">
        <v>279</v>
      </c>
    </row>
    <row r="198" spans="9:9">
      <c r="I198" s="24" t="s">
        <v>280</v>
      </c>
    </row>
    <row r="199" spans="9:9">
      <c r="I199" s="24" t="s">
        <v>281</v>
      </c>
    </row>
    <row r="200" spans="9:9">
      <c r="I200" s="24" t="s">
        <v>282</v>
      </c>
    </row>
    <row r="201" spans="9:9">
      <c r="I201" s="24" t="s">
        <v>283</v>
      </c>
    </row>
    <row r="202" spans="9:9">
      <c r="I202" s="24" t="s">
        <v>284</v>
      </c>
    </row>
    <row r="203" spans="9:9">
      <c r="I203" s="24" t="s">
        <v>285</v>
      </c>
    </row>
    <row r="204" spans="9:9">
      <c r="I204" s="24" t="s">
        <v>286</v>
      </c>
    </row>
  </sheetData>
  <sheetProtection password="CA05" sheet="1" objects="1" scenarios="1"/>
  <pageMargins left="0.7" right="0.7" top="0.75" bottom="0.75" header="0.3" footer="0.3"/>
  <pageSetup scale="85"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2025-07-02T18:09:23+00:00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99647119-47D8-43A4-90B2-456C76D0AF8D}"/>
</file>

<file path=customXml/itemProps2.xml><?xml version="1.0" encoding="utf-8"?>
<ds:datastoreItem xmlns:ds="http://schemas.openxmlformats.org/officeDocument/2006/customXml" ds:itemID="{AD9988D0-B089-4F3E-8D89-C3B20533F68A}"/>
</file>

<file path=customXml/itemProps3.xml><?xml version="1.0" encoding="utf-8"?>
<ds:datastoreItem xmlns:ds="http://schemas.openxmlformats.org/officeDocument/2006/customXml" ds:itemID="{5A7D1D56-4A11-4FCB-A599-75B6FEFB99ED}"/>
</file>

<file path=customXml/itemProps4.xml><?xml version="1.0" encoding="utf-8"?>
<ds:datastoreItem xmlns:ds="http://schemas.openxmlformats.org/officeDocument/2006/customXml" ds:itemID="{757F36DC-BFEB-4881-BFB1-73CCBCF0DA6D}"/>
</file>

<file path=docProps/app.xml><?xml version="1.0" encoding="utf-8"?>
<Properties xmlns="http://schemas.openxmlformats.org/officeDocument/2006/extended-properties" xmlns:vt="http://schemas.openxmlformats.org/officeDocument/2006/docPropsVTypes">
  <Application>Microsoft Excel Online</Application>
  <Manager/>
  <Company>SAIC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Rodrigue, Pete</cp:lastModifiedBy>
  <cp:revision/>
  <dcterms:created xsi:type="dcterms:W3CDTF">2021-06-21T12:52:11Z</dcterms:created>
  <dcterms:modified xsi:type="dcterms:W3CDTF">2025-07-17T14:13:54Z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Document Type">
    <vt:lpwstr/>
  </property>
  <property fmtid="{D5CDD505-2E9C-101B-9397-08002B2CF9AE}" pid="7" name="e3f09c3df709400db2417a7161762d62">
    <vt:lpwstr/>
  </property>
  <property fmtid="{D5CDD505-2E9C-101B-9397-08002B2CF9AE}" pid="8" name="EPA_x0020_Subject">
    <vt:lpwstr/>
  </property>
  <property fmtid="{D5CDD505-2E9C-101B-9397-08002B2CF9AE}" pid="9" name="EPA Subject">
    <vt:lpwstr/>
  </property>
  <property fmtid="{D5CDD505-2E9C-101B-9397-08002B2CF9AE}" pid="10" name="Order">
    <vt:r8>850500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