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Z:\Regulations\Paperwork Reduction Act\RBS\0570-0064 - 4284-J -VAPG\2021\ROCIS\"/>
    </mc:Choice>
  </mc:AlternateContent>
  <xr:revisionPtr revIDLastSave="0" documentId="13_ncr:81_{9F6995EF-6134-4903-9C4D-082B40F23BC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pplicant" sheetId="1" r:id="rId1"/>
    <sheet name="Federal" sheetId="2" r:id="rId2"/>
    <sheet name="Methodology" sheetId="3" r:id="rId3"/>
  </sheets>
  <definedNames>
    <definedName name="_xlnm.Print_Area" localSheetId="0">Applicant!$A$1:$J$38</definedName>
    <definedName name="_xlnm.Print_Area" localSheetId="1">Federal!$A$1:$I$35</definedName>
    <definedName name="Z_16A78B6A_3BB7_48DC_81A8_3EC1FDABDF25_.wvu.PrintArea" localSheetId="0" hidden="1">Applicant!$A$1:$J$38</definedName>
    <definedName name="Z_16A78B6A_3BB7_48DC_81A8_3EC1FDABDF25_.wvu.PrintArea" localSheetId="1" hidden="1">Federal!$A$1:$I$35</definedName>
    <definedName name="Z_3C7371B8_2042_4131_883D_8924B7A3474D_.wvu.PrintArea" localSheetId="0" hidden="1">Applicant!$A$1:$J$38</definedName>
    <definedName name="Z_3C7371B8_2042_4131_883D_8924B7A3474D_.wvu.PrintArea" localSheetId="1" hidden="1">Federal!$A$1:$I$35</definedName>
    <definedName name="Z_833E766A_FFC8_440C_BC9D_AB1B06372922_.wvu.PrintArea" localSheetId="0" hidden="1">Applicant!$A$1:$J$38</definedName>
    <definedName name="Z_833E766A_FFC8_440C_BC9D_AB1B06372922_.wvu.PrintArea" localSheetId="1" hidden="1">Federal!$A$1:$I$35</definedName>
    <definedName name="Z_93559F50_5E2E_493F_99C5_6534065A0E9D_.wvu.PrintArea" localSheetId="0" hidden="1">Applicant!$A$1:$J$38</definedName>
    <definedName name="Z_93559F50_5E2E_493F_99C5_6534065A0E9D_.wvu.PrintArea" localSheetId="1" hidden="1">Federal!$A$1:$I$35</definedName>
  </definedNames>
  <calcPr calcId="191029"/>
  <customWorkbookViews>
    <customWorkbookView name="Jones, Robin.M - RD, WASHINGTON, DC - Personal View" guid="{833E766A-FFC8-440C-BC9D-AB1B06372922}" mergeInterval="0" personalView="1" maximized="1" xWindow="-8" yWindow="-8" windowWidth="1936" windowHeight="1056" activeSheetId="1"/>
    <customWorkbookView name="Martin, Melinda - RD, Washington, DC - Personal View" guid="{16A78B6A-3BB7-48DC-81A8-3EC1FDABDF25}" mergeInterval="0" personalView="1" maximized="1" xWindow="-11" yWindow="-11" windowWidth="1942" windowHeight="1042" activeSheetId="1"/>
    <customWorkbookView name="Brown, Kimble - OCIO-CIO, Washington, DC - Personal View" guid="{3C7371B8-2042-4131-883D-8924B7A3474D}" mergeInterval="0" personalView="1" maximized="1" xWindow="-8" yWindow="-8" windowWidth="1936" windowHeight="1056" activeSheetId="1"/>
    <customWorkbookView name="Daskal, MaryPat - RD, Washington, DC - Personal View" guid="{93559F50-5E2E-493F-99C5-6534065A0E9D}" mergeInterval="0" personalView="1" maximized="1" xWindow="-11" yWindow="-11" windowWidth="1942" windowHeight="104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H30" i="1"/>
  <c r="J30" i="1"/>
  <c r="F21" i="1"/>
  <c r="H12" i="1"/>
  <c r="F12" i="1"/>
  <c r="J12" i="1"/>
  <c r="E17" i="2"/>
  <c r="F34" i="1" l="1"/>
  <c r="F41" i="1" l="1"/>
  <c r="H41" i="1" s="1"/>
  <c r="E12" i="2" l="1"/>
  <c r="G12" i="2" s="1"/>
  <c r="I12" i="2" s="1"/>
  <c r="F26" i="1"/>
  <c r="H26" i="1" s="1"/>
  <c r="J26" i="1" s="1"/>
  <c r="H34" i="1"/>
  <c r="F42" i="1"/>
  <c r="H42" i="1" s="1"/>
  <c r="F40" i="1"/>
  <c r="H40" i="1" s="1"/>
  <c r="E15" i="2"/>
  <c r="G15" i="2" s="1"/>
  <c r="I15" i="2" s="1"/>
  <c r="E19" i="2"/>
  <c r="G19" i="2" s="1"/>
  <c r="I19" i="2" s="1"/>
  <c r="F19" i="1"/>
  <c r="H19" i="1" s="1"/>
  <c r="J19" i="1" s="1"/>
  <c r="E10" i="2"/>
  <c r="G10" i="2" s="1"/>
  <c r="I10" i="2" s="1"/>
  <c r="E14" i="2"/>
  <c r="G14" i="2" s="1"/>
  <c r="I14" i="2" s="1"/>
  <c r="E13" i="2"/>
  <c r="G13" i="2" s="1"/>
  <c r="I13" i="2" s="1"/>
  <c r="F20" i="1"/>
  <c r="H20" i="1" s="1"/>
  <c r="J20" i="1" s="1"/>
  <c r="F39" i="1"/>
  <c r="H39" i="1" s="1"/>
  <c r="F36" i="1"/>
  <c r="H36" i="1" s="1"/>
  <c r="F37" i="1"/>
  <c r="H37" i="1" s="1"/>
  <c r="F38" i="1"/>
  <c r="H38" i="1" s="1"/>
  <c r="F35" i="1"/>
  <c r="H35" i="1" s="1"/>
  <c r="F24" i="1"/>
  <c r="H24" i="1" s="1"/>
  <c r="J24" i="1" s="1"/>
  <c r="F7" i="1"/>
  <c r="H7" i="1" s="1"/>
  <c r="J7" i="1" s="1"/>
  <c r="F17" i="1"/>
  <c r="H17" i="1" s="1"/>
  <c r="F18" i="1"/>
  <c r="H18" i="1" s="1"/>
  <c r="J18" i="1" s="1"/>
  <c r="F25" i="1"/>
  <c r="H25" i="1" s="1"/>
  <c r="J25" i="1" s="1"/>
  <c r="F27" i="1"/>
  <c r="H27" i="1" s="1"/>
  <c r="J27" i="1" s="1"/>
  <c r="E8" i="2"/>
  <c r="G8" i="2" s="1"/>
  <c r="I8" i="2" s="1"/>
  <c r="G17" i="2"/>
  <c r="I17" i="2"/>
  <c r="E18" i="2"/>
  <c r="G18" i="2" s="1"/>
  <c r="I18" i="2" s="1"/>
  <c r="E22" i="2"/>
  <c r="G22" i="2" s="1"/>
  <c r="I22" i="2" s="1"/>
  <c r="E23" i="2"/>
  <c r="G23" i="2" s="1"/>
  <c r="I23" i="2" s="1"/>
  <c r="E24" i="2"/>
  <c r="G24" i="2" s="1"/>
  <c r="I24" i="2" s="1"/>
  <c r="E25" i="2"/>
  <c r="G25" i="2" s="1"/>
  <c r="I25" i="2" s="1"/>
  <c r="E26" i="2"/>
  <c r="G26" i="2" s="1"/>
  <c r="I26" i="2" s="1"/>
  <c r="E29" i="2"/>
  <c r="G29" i="2" s="1"/>
  <c r="I29" i="2" s="1"/>
  <c r="E30" i="2"/>
  <c r="G30" i="2" s="1"/>
  <c r="I30" i="2" s="1"/>
  <c r="H21" i="1" l="1"/>
  <c r="J17" i="1"/>
  <c r="J21" i="1" s="1"/>
  <c r="F28" i="1"/>
  <c r="I32" i="2"/>
  <c r="H28" i="1" l="1"/>
  <c r="J28" i="1"/>
</calcChain>
</file>

<file path=xl/sharedStrings.xml><?xml version="1.0" encoding="utf-8"?>
<sst xmlns="http://schemas.openxmlformats.org/spreadsheetml/2006/main" count="138" uniqueCount="113">
  <si>
    <t>Section of Notice</t>
  </si>
  <si>
    <t>Form No.      (if any)</t>
  </si>
  <si>
    <t>No. of Respondents</t>
  </si>
  <si>
    <t>Reports Filed Annually</t>
  </si>
  <si>
    <t>Total Annual Responses (C) x (D)</t>
  </si>
  <si>
    <t>Estimated No. of Manhours per response</t>
  </si>
  <si>
    <t>Estimated Total Manhours (E) x (F)</t>
  </si>
  <si>
    <t>Wage** Class</t>
  </si>
  <si>
    <t>Total Cost (G) x (H)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</si>
  <si>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</si>
  <si>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</si>
  <si>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</si>
  <si>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</si>
  <si>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</si>
  <si>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</si>
  <si>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</si>
  <si>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</si>
  <si>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</si>
  <si>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Annual Cost to the FEDERAL GOVERNMENT</t>
  </si>
  <si>
    <t>Grant Award</t>
  </si>
  <si>
    <t>Legal Document Preparation</t>
  </si>
  <si>
    <t>Appeals</t>
  </si>
  <si>
    <t>Monitoring</t>
  </si>
  <si>
    <t>Administrative</t>
  </si>
  <si>
    <t>TOTAL</t>
  </si>
  <si>
    <t xml:space="preserve">USDA Rural Business-Cooperative Service </t>
  </si>
  <si>
    <t>Section of Regulations</t>
  </si>
  <si>
    <t>Title</t>
  </si>
  <si>
    <t>Form No. (if any)</t>
  </si>
  <si>
    <t>Estimated No. of Respondents</t>
  </si>
  <si>
    <t>Estimated Number of Man Hours per Response</t>
  </si>
  <si>
    <t>Wage Class $/hr</t>
  </si>
  <si>
    <t>(J)</t>
  </si>
  <si>
    <t>APPLICANT Burden</t>
  </si>
  <si>
    <t>PAPERWORK REQUIREMENTS – NO FORMS</t>
  </si>
  <si>
    <t xml:space="preserve">Reporting - No Forms </t>
  </si>
  <si>
    <t>Project Proposal - Applicants</t>
  </si>
  <si>
    <t>Subtotal</t>
  </si>
  <si>
    <t>Performance Reports</t>
  </si>
  <si>
    <t>Final Report</t>
  </si>
  <si>
    <t>Dept Regulations</t>
  </si>
  <si>
    <t>Recordkeeping</t>
  </si>
  <si>
    <t>GRAND TOTAL</t>
  </si>
  <si>
    <t>Application for Federal Assistance</t>
  </si>
  <si>
    <t>Budget Information – Non-Construction</t>
  </si>
  <si>
    <t>Request for Advance or Reimbursement</t>
  </si>
  <si>
    <t>Estimated Total Man Hours              (F) X (G)</t>
  </si>
  <si>
    <t>Total Annual Responses                      (D) X (E)</t>
  </si>
  <si>
    <t>Federal Financial Report</t>
  </si>
  <si>
    <t>SF-424A                (4040-0006)</t>
  </si>
  <si>
    <t>Total Cost to the Public              (H)x(I)</t>
  </si>
  <si>
    <t>Request for Obligation of Funds</t>
  </si>
  <si>
    <t>Letter of Intent to Meet Conditions</t>
  </si>
  <si>
    <t>Certification Regarding Debarment, Suspension, and Other Responsibility Matters - Lower-Tier Covered Transactions</t>
  </si>
  <si>
    <t>Form AD-1048</t>
  </si>
  <si>
    <t>Disclosure of Lobbying Activities</t>
  </si>
  <si>
    <t>2014 Burden Estimate for Value Added Producer Grant Program  - 0570-0064 - 2014</t>
  </si>
  <si>
    <t>SF-425                   (4040-0014)</t>
  </si>
  <si>
    <t>SF-270                    (4040-0012)</t>
  </si>
  <si>
    <t>DD-214</t>
  </si>
  <si>
    <t>Priority Point Requirement for "Best Contributes"</t>
  </si>
  <si>
    <t>VAPG Application Handling</t>
  </si>
  <si>
    <t>Receipt and Handling of Applications</t>
  </si>
  <si>
    <t>Application Evaluation-Non-Federal Review, All Application Types</t>
  </si>
  <si>
    <t>Application Evaluation-State Office Review, All Application Types</t>
  </si>
  <si>
    <t>Applicant Notification</t>
  </si>
  <si>
    <t xml:space="preserve">Post Award </t>
  </si>
  <si>
    <r>
      <t xml:space="preserve">     </t>
    </r>
    <r>
      <rPr>
        <b/>
        <sz val="10"/>
        <rFont val="Arial"/>
        <family val="2"/>
      </rPr>
      <t xml:space="preserve"> PAPERWORK REQUIREMENTS:</t>
    </r>
  </si>
  <si>
    <t>Non-federal Reviewer Recruitment and Coordination</t>
  </si>
  <si>
    <t xml:space="preserve">Non-federal Reviewer Recruitment and Coordination includes pre-review paperwork (system access, conflict of interest and confidentiality, automated payment information) and post-review payment. </t>
  </si>
  <si>
    <t>The estimates provided on the previous pages were generated using the following assumptions</t>
  </si>
  <si>
    <t xml:space="preserve">Total number of Applications </t>
  </si>
  <si>
    <t xml:space="preserve">Eligible applications </t>
  </si>
  <si>
    <t>Number of awards</t>
  </si>
  <si>
    <t>Project Proposal-Planning Grant Applications</t>
  </si>
  <si>
    <t xml:space="preserve">Simplified applications </t>
  </si>
  <si>
    <t>Planning applications</t>
  </si>
  <si>
    <t xml:space="preserve"> 'Best contributes' priority</t>
  </si>
  <si>
    <t>Veterans priority</t>
  </si>
  <si>
    <t>Report of Separation from the U.S. Military</t>
  </si>
  <si>
    <t>Assumes .2 man-hours for veterans to supply the required DD-214.</t>
  </si>
  <si>
    <t xml:space="preserve">Assumes a 3 hour increase in man-hours for additional information for 'best contributes'. </t>
  </si>
  <si>
    <t>Number of appeals</t>
  </si>
  <si>
    <t>Ranking and program summary</t>
  </si>
  <si>
    <t xml:space="preserve">Award Announcement </t>
  </si>
  <si>
    <t>Award Announcement is generation and correction of project information sheets and press release</t>
  </si>
  <si>
    <t>Application Evaluation-Priority Points for 'best contributes'</t>
  </si>
  <si>
    <t>Eligibility Review-Veterans category</t>
  </si>
  <si>
    <t>Assumes .1 man-hours for State Office staff to review the required DD-214.</t>
  </si>
  <si>
    <t>SF-LLL           (4040-0013)</t>
  </si>
  <si>
    <t>SF-424            (4040-0004)</t>
  </si>
  <si>
    <t>RD 1942-46     (0570-0062)</t>
  </si>
  <si>
    <t>RD-1940-1      (0575-0062)</t>
  </si>
  <si>
    <t xml:space="preserve">written </t>
  </si>
  <si>
    <t>written</t>
  </si>
  <si>
    <t>Form Burden Approved Under Other OMB Numbers</t>
  </si>
  <si>
    <t>2 CFR 418.110</t>
  </si>
  <si>
    <t>Certification Regarding Lobbying</t>
  </si>
  <si>
    <t>Eligibility Review-Working Capital Grant Applications</t>
  </si>
  <si>
    <t>Eligibility Review-Simplified Applications</t>
  </si>
  <si>
    <t>Eligibility Review-Planning Grant Applications</t>
  </si>
  <si>
    <t>Working capital applications</t>
  </si>
  <si>
    <t>Project Proposal-Simplified Applications</t>
  </si>
  <si>
    <t>Project Proposal-Working Capital Applications</t>
  </si>
  <si>
    <t>Financial Asisstance Agreement</t>
  </si>
  <si>
    <t>RD 4280-2
(0570-0067)</t>
  </si>
  <si>
    <t>Recipient Requirements</t>
  </si>
  <si>
    <t>*Application and award numbers based on FY2021 results and similar future funding levels.</t>
  </si>
  <si>
    <t>2021 actual</t>
  </si>
  <si>
    <t>2021 actual. Note that this category is a subset of working capital applications.</t>
  </si>
  <si>
    <t>2021 estimate</t>
  </si>
  <si>
    <t>2021 Burden Estimate for Value Added Producer Grant Program  - 0570-0064 - 2021</t>
  </si>
  <si>
    <t>** $23.72 (adj $38.96) is the rest-of-the-US rate for a GS-7, step 5;  $42.08 (adj $69.11) is the average rest-of-the-US rate for a GS-12, Step 5 and $50.04 (adj $79.19) for a GS-13, step 5; $47.35 (adj $77.79) is the WDC rate for a GS-12, step 5 and $56.31 (adj $92.49) for a GS-13, step 5. $33.33 is the hourly rate of non-Federal Reviewers. Wage rates above include 36.25% for fringe benefits and 28% for overhead costs.  Those rates are paranthetically noted as "adj" amounts in this note.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</si>
</sst>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&quot;$&quot;#,##0"/>
  </numFmts>
  <fonts count="18" x14ac:knownFonts="1">
    <font>
      <sz val="10"/>
      <name val="Arial"/>
    </font>
    <font>
      <sz val="10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</font>
    <font>
      <sz val="10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sz val="10"/>
      <color indexed="8"/>
      <name val="Arial"/>
      <family val="2"/>
      <scheme val="major"/>
    </font>
    <font>
      <b/>
      <u/>
      <sz val="10"/>
      <name val="Arial"/>
      <family val="2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NumberFormat="1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0" xfId="0" applyFill="1"/>
    <xf numFmtId="5" fontId="2" fillId="0" borderId="0" xfId="0" applyNumberFormat="1" applyFont="1" applyFill="1" applyBorder="1" applyAlignment="1" applyProtection="1">
      <protection locked="0"/>
    </xf>
    <xf numFmtId="0" fontId="5" fillId="0" borderId="0" xfId="0" applyFont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7" fontId="3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0" fontId="7" fillId="0" borderId="0" xfId="0" applyFont="1"/>
    <xf numFmtId="0" fontId="8" fillId="0" borderId="0" xfId="0" applyNumberFormat="1" applyFont="1" applyFill="1" applyBorder="1" applyAlignment="1" applyProtection="1">
      <protection locked="0"/>
    </xf>
    <xf numFmtId="0" fontId="9" fillId="0" borderId="0" xfId="0" applyFont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2" xfId="0" applyNumberFormat="1" applyFont="1" applyFill="1" applyBorder="1" applyAlignment="1" applyProtection="1">
      <alignment horizontal="center" wrapText="1"/>
      <protection locked="0"/>
    </xf>
    <xf numFmtId="0" fontId="8" fillId="0" borderId="3" xfId="0" applyNumberFormat="1" applyFont="1" applyFill="1" applyBorder="1" applyAlignment="1" applyProtection="1">
      <alignment horizontal="center" wrapText="1"/>
      <protection locked="0"/>
    </xf>
    <xf numFmtId="0" fontId="8" fillId="0" borderId="1" xfId="0" applyNumberFormat="1" applyFont="1" applyFill="1" applyBorder="1" applyAlignment="1" applyProtection="1">
      <alignment horizontal="center" wrapText="1"/>
      <protection locked="0"/>
    </xf>
    <xf numFmtId="0" fontId="8" fillId="0" borderId="4" xfId="0" applyNumberFormat="1" applyFont="1" applyFill="1" applyBorder="1" applyAlignment="1" applyProtection="1">
      <alignment horizontal="center"/>
      <protection locked="0"/>
    </xf>
    <xf numFmtId="0" fontId="8" fillId="0" borderId="5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Border="1" applyAlignment="1" applyProtection="1">
      <protection locked="0"/>
    </xf>
    <xf numFmtId="7" fontId="8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Border="1" applyAlignment="1" applyProtection="1">
      <alignment horizontal="center"/>
      <protection locked="0"/>
    </xf>
    <xf numFmtId="3" fontId="10" fillId="0" borderId="0" xfId="0" applyNumberFormat="1" applyFont="1" applyFill="1" applyBorder="1" applyAlignment="1" applyProtection="1">
      <alignment horizontal="center"/>
      <protection locked="0"/>
    </xf>
    <xf numFmtId="7" fontId="10" fillId="0" borderId="0" xfId="0" applyNumberFormat="1" applyFont="1" applyFill="1" applyBorder="1" applyAlignment="1" applyProtection="1">
      <alignment horizontal="center"/>
      <protection locked="0"/>
    </xf>
    <xf numFmtId="5" fontId="6" fillId="0" borderId="0" xfId="0" applyNumberFormat="1" applyFont="1" applyFill="1" applyBorder="1" applyAlignment="1" applyProtection="1">
      <alignment wrapText="1"/>
      <protection locked="0"/>
    </xf>
    <xf numFmtId="0" fontId="7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4" xfId="0" applyFont="1" applyFill="1" applyBorder="1" applyAlignment="1">
      <alignment horizontal="left" vertical="top" wrapText="1"/>
    </xf>
    <xf numFmtId="0" fontId="16" fillId="0" borderId="0" xfId="0" applyNumberFormat="1" applyFont="1" applyFill="1" applyBorder="1" applyAlignment="1" applyProtection="1">
      <protection locked="0"/>
    </xf>
    <xf numFmtId="0" fontId="14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3" fontId="15" fillId="0" borderId="4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NumberFormat="1" applyFont="1" applyFill="1" applyBorder="1" applyAlignment="1" applyProtection="1">
      <protection locked="0"/>
    </xf>
    <xf numFmtId="0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center" wrapText="1"/>
    </xf>
    <xf numFmtId="0" fontId="15" fillId="0" borderId="4" xfId="0" applyNumberFormat="1" applyFont="1" applyFill="1" applyBorder="1" applyAlignment="1" applyProtection="1">
      <protection locked="0"/>
    </xf>
    <xf numFmtId="164" fontId="15" fillId="0" borderId="4" xfId="0" applyNumberFormat="1" applyFont="1" applyFill="1" applyBorder="1" applyAlignment="1" applyProtection="1">
      <protection locked="0"/>
    </xf>
    <xf numFmtId="0" fontId="15" fillId="0" borderId="4" xfId="0" applyFont="1" applyBorder="1" applyAlignment="1">
      <alignment horizontal="right" wrapText="1"/>
    </xf>
    <xf numFmtId="0" fontId="16" fillId="0" borderId="4" xfId="0" applyNumberFormat="1" applyFont="1" applyFill="1" applyBorder="1" applyAlignment="1" applyProtection="1">
      <alignment horizontal="center"/>
      <protection locked="0"/>
    </xf>
    <xf numFmtId="0" fontId="15" fillId="0" borderId="4" xfId="0" applyFont="1" applyBorder="1" applyAlignment="1">
      <alignment horizontal="center" vertical="center" wrapText="1"/>
    </xf>
    <xf numFmtId="0" fontId="5" fillId="0" borderId="0" xfId="0" applyFont="1" applyBorder="1"/>
    <xf numFmtId="0" fontId="14" fillId="0" borderId="0" xfId="0" applyNumberFormat="1" applyFont="1" applyFill="1" applyBorder="1" applyAlignment="1" applyProtection="1">
      <protection locked="0"/>
    </xf>
    <xf numFmtId="164" fontId="14" fillId="0" borderId="0" xfId="1" applyNumberFormat="1" applyFont="1" applyFill="1" applyBorder="1" applyAlignment="1" applyProtection="1">
      <protection locked="0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center" vertical="top"/>
    </xf>
    <xf numFmtId="0" fontId="14" fillId="0" borderId="0" xfId="0" applyFont="1" applyFill="1" applyBorder="1" applyAlignment="1">
      <alignment horizontal="left" vertical="top"/>
    </xf>
    <xf numFmtId="0" fontId="17" fillId="0" borderId="0" xfId="0" applyFont="1" applyFill="1" applyAlignment="1">
      <alignment vertical="top"/>
    </xf>
    <xf numFmtId="37" fontId="14" fillId="0" borderId="0" xfId="0" applyNumberFormat="1" applyFont="1" applyFill="1" applyBorder="1" applyAlignment="1" applyProtection="1">
      <alignment horizontal="left"/>
    </xf>
    <xf numFmtId="0" fontId="15" fillId="0" borderId="4" xfId="0" applyFont="1" applyFill="1" applyBorder="1" applyAlignment="1">
      <alignment horizontal="center"/>
    </xf>
    <xf numFmtId="0" fontId="15" fillId="0" borderId="4" xfId="0" applyFont="1" applyFill="1" applyBorder="1" applyAlignment="1">
      <alignment wrapText="1"/>
    </xf>
    <xf numFmtId="3" fontId="15" fillId="0" borderId="4" xfId="0" applyNumberFormat="1" applyFont="1" applyFill="1" applyBorder="1" applyAlignment="1" applyProtection="1">
      <protection locked="0"/>
    </xf>
    <xf numFmtId="6" fontId="15" fillId="0" borderId="7" xfId="0" applyNumberFormat="1" applyFont="1" applyFill="1" applyBorder="1" applyAlignment="1">
      <alignment vertical="top" wrapText="1"/>
    </xf>
    <xf numFmtId="0" fontId="15" fillId="0" borderId="8" xfId="0" applyFont="1" applyFill="1" applyBorder="1" applyAlignment="1">
      <alignment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3" fontId="14" fillId="0" borderId="0" xfId="0" applyNumberFormat="1" applyFont="1" applyFill="1" applyAlignment="1">
      <alignment wrapText="1"/>
    </xf>
    <xf numFmtId="164" fontId="15" fillId="0" borderId="0" xfId="0" applyNumberFormat="1" applyFont="1" applyFill="1" applyAlignment="1">
      <alignment wrapText="1"/>
    </xf>
    <xf numFmtId="6" fontId="15" fillId="0" borderId="0" xfId="0" applyNumberFormat="1" applyFont="1" applyFill="1" applyAlignment="1">
      <alignment vertical="top" wrapText="1"/>
    </xf>
    <xf numFmtId="0" fontId="15" fillId="0" borderId="0" xfId="0" applyNumberFormat="1" applyFont="1" applyFill="1" applyBorder="1" applyAlignment="1" applyProtection="1">
      <alignment horizontal="center"/>
      <protection locked="0"/>
    </xf>
    <xf numFmtId="3" fontId="15" fillId="0" borderId="0" xfId="0" applyNumberFormat="1" applyFont="1" applyFill="1" applyAlignment="1">
      <alignment wrapText="1"/>
    </xf>
    <xf numFmtId="0" fontId="15" fillId="0" borderId="0" xfId="0" applyFont="1" applyFill="1" applyAlignment="1">
      <alignment vertical="top" wrapText="1"/>
    </xf>
    <xf numFmtId="0" fontId="15" fillId="0" borderId="1" xfId="0" applyFont="1" applyFill="1" applyBorder="1" applyAlignment="1">
      <alignment wrapText="1"/>
    </xf>
    <xf numFmtId="3" fontId="15" fillId="0" borderId="1" xfId="0" applyNumberFormat="1" applyFont="1" applyFill="1" applyBorder="1" applyAlignment="1" applyProtection="1">
      <protection locked="0"/>
    </xf>
    <xf numFmtId="165" fontId="15" fillId="0" borderId="4" xfId="0" applyNumberFormat="1" applyFont="1" applyFill="1" applyBorder="1" applyAlignment="1">
      <alignment horizontal="center" vertical="top"/>
    </xf>
    <xf numFmtId="0" fontId="15" fillId="0" borderId="4" xfId="0" applyFont="1" applyFill="1" applyBorder="1" applyAlignment="1">
      <alignment vertical="top" wrapText="1"/>
    </xf>
    <xf numFmtId="0" fontId="15" fillId="0" borderId="8" xfId="0" applyFont="1" applyFill="1" applyBorder="1" applyAlignment="1">
      <alignment horizontal="center" vertical="top"/>
    </xf>
    <xf numFmtId="0" fontId="15" fillId="0" borderId="8" xfId="0" applyFont="1" applyFill="1" applyBorder="1" applyAlignment="1">
      <alignment vertical="top" wrapText="1"/>
    </xf>
    <xf numFmtId="0" fontId="14" fillId="0" borderId="0" xfId="0" applyFont="1" applyFill="1" applyBorder="1" applyAlignment="1">
      <alignment wrapText="1"/>
    </xf>
    <xf numFmtId="0" fontId="14" fillId="0" borderId="0" xfId="0" applyNumberFormat="1" applyFont="1" applyFill="1" applyBorder="1" applyAlignment="1" applyProtection="1">
      <alignment horizontal="right"/>
      <protection locked="0"/>
    </xf>
    <xf numFmtId="164" fontId="15" fillId="0" borderId="0" xfId="0" applyNumberFormat="1" applyFont="1" applyFill="1" applyBorder="1" applyAlignment="1" applyProtection="1">
      <alignment horizontal="right"/>
      <protection locked="0"/>
    </xf>
    <xf numFmtId="0" fontId="15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protection locked="0"/>
    </xf>
    <xf numFmtId="0" fontId="14" fillId="0" borderId="0" xfId="0" applyFont="1" applyFill="1" applyBorder="1" applyAlignment="1">
      <alignment horizontal="center" wrapText="1"/>
    </xf>
    <xf numFmtId="0" fontId="15" fillId="0" borderId="0" xfId="0" applyFont="1" applyFill="1" applyAlignment="1">
      <alignment horizontal="right" vertical="top" wrapText="1"/>
    </xf>
    <xf numFmtId="3" fontId="14" fillId="0" borderId="0" xfId="0" applyNumberFormat="1" applyFont="1" applyFill="1" applyAlignment="1">
      <alignment horizontal="right" vertical="top" wrapText="1"/>
    </xf>
    <xf numFmtId="166" fontId="14" fillId="0" borderId="0" xfId="0" applyNumberFormat="1" applyFont="1" applyFill="1" applyAlignment="1">
      <alignment horizontal="right" vertical="top" wrapText="1"/>
    </xf>
    <xf numFmtId="0" fontId="14" fillId="0" borderId="0" xfId="0" applyFont="1" applyFill="1" applyAlignment="1">
      <alignment horizontal="right" vertical="top" wrapText="1"/>
    </xf>
    <xf numFmtId="8" fontId="15" fillId="0" borderId="0" xfId="0" applyNumberFormat="1" applyFont="1" applyFill="1" applyAlignment="1">
      <alignment horizontal="right" vertical="top" wrapText="1"/>
    </xf>
    <xf numFmtId="8" fontId="15" fillId="0" borderId="0" xfId="0" applyNumberFormat="1" applyFont="1" applyAlignment="1">
      <alignment horizontal="right" vertical="top" wrapText="1"/>
    </xf>
    <xf numFmtId="5" fontId="16" fillId="0" borderId="0" xfId="0" applyNumberFormat="1" applyFont="1" applyFill="1" applyBorder="1" applyAlignment="1" applyProtection="1">
      <protection locked="0"/>
    </xf>
    <xf numFmtId="0" fontId="14" fillId="0" borderId="0" xfId="0" applyFont="1" applyAlignment="1">
      <alignment horizontal="center" vertical="top"/>
    </xf>
    <xf numFmtId="0" fontId="14" fillId="0" borderId="0" xfId="0" applyFont="1" applyBorder="1" applyAlignment="1">
      <alignment horizontal="left" vertical="top"/>
    </xf>
    <xf numFmtId="0" fontId="14" fillId="0" borderId="0" xfId="0" applyFont="1" applyAlignment="1">
      <alignment horizontal="right" wrapText="1"/>
    </xf>
    <xf numFmtId="0" fontId="15" fillId="0" borderId="4" xfId="0" applyNumberFormat="1" applyFont="1" applyFill="1" applyBorder="1" applyAlignment="1" applyProtection="1">
      <alignment horizontal="center"/>
      <protection locked="0"/>
    </xf>
    <xf numFmtId="37" fontId="15" fillId="0" borderId="4" xfId="0" applyNumberFormat="1" applyFont="1" applyFill="1" applyBorder="1" applyAlignment="1" applyProtection="1">
      <alignment wrapText="1"/>
    </xf>
    <xf numFmtId="0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NumberFormat="1" applyFont="1" applyFill="1" applyBorder="1" applyAlignment="1" applyProtection="1">
      <alignment horizontal="right"/>
      <protection locked="0"/>
    </xf>
    <xf numFmtId="0" fontId="15" fillId="0" borderId="4" xfId="0" applyFont="1" applyBorder="1" applyAlignment="1">
      <alignment wrapText="1"/>
    </xf>
    <xf numFmtId="0" fontId="15" fillId="0" borderId="0" xfId="0" applyFont="1" applyBorder="1" applyAlignment="1">
      <alignment horizontal="right" wrapText="1"/>
    </xf>
    <xf numFmtId="0" fontId="14" fillId="0" borderId="0" xfId="0" applyFont="1" applyBorder="1" applyAlignment="1">
      <alignment vertical="top" wrapText="1"/>
    </xf>
    <xf numFmtId="0" fontId="16" fillId="0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/>
    <xf numFmtId="0" fontId="5" fillId="0" borderId="0" xfId="0" quotePrefix="1" applyFont="1"/>
    <xf numFmtId="0" fontId="8" fillId="0" borderId="0" xfId="0" applyNumberFormat="1" applyFont="1" applyFill="1" applyBorder="1" applyAlignment="1" applyProtection="1">
      <alignment horizontal="right"/>
      <protection locked="0"/>
    </xf>
    <xf numFmtId="5" fontId="8" fillId="0" borderId="0" xfId="0" applyNumberFormat="1" applyFont="1" applyFill="1" applyBorder="1" applyAlignment="1" applyProtection="1">
      <alignment horizontal="right"/>
      <protection locked="0"/>
    </xf>
    <xf numFmtId="5" fontId="10" fillId="0" borderId="0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wrapText="1"/>
    </xf>
    <xf numFmtId="164" fontId="15" fillId="0" borderId="0" xfId="0" applyNumberFormat="1" applyFont="1" applyFill="1" applyBorder="1" applyAlignment="1" applyProtection="1">
      <protection locked="0"/>
    </xf>
    <xf numFmtId="5" fontId="15" fillId="0" borderId="0" xfId="0" applyNumberFormat="1" applyFont="1" applyFill="1" applyBorder="1" applyAlignment="1" applyProtection="1">
      <alignment horizontal="right"/>
      <protection locked="0"/>
    </xf>
    <xf numFmtId="165" fontId="15" fillId="0" borderId="8" xfId="0" applyNumberFormat="1" applyFont="1" applyFill="1" applyBorder="1" applyAlignment="1">
      <alignment horizontal="center" vertical="top"/>
    </xf>
    <xf numFmtId="6" fontId="14" fillId="0" borderId="0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vertical="center" wrapText="1"/>
    </xf>
    <xf numFmtId="1" fontId="15" fillId="0" borderId="4" xfId="0" applyNumberFormat="1" applyFont="1" applyFill="1" applyBorder="1" applyAlignment="1" applyProtection="1">
      <alignment horizontal="right"/>
      <protection locked="0"/>
    </xf>
    <xf numFmtId="0" fontId="15" fillId="0" borderId="4" xfId="0" applyNumberFormat="1" applyFont="1" applyFill="1" applyBorder="1" applyAlignment="1" applyProtection="1">
      <alignment wrapText="1"/>
      <protection locked="0"/>
    </xf>
    <xf numFmtId="0" fontId="15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top" wrapText="1"/>
    </xf>
    <xf numFmtId="3" fontId="14" fillId="0" borderId="0" xfId="0" applyNumberFormat="1" applyFont="1" applyFill="1" applyBorder="1" applyAlignment="1">
      <alignment wrapText="1"/>
    </xf>
    <xf numFmtId="164" fontId="15" fillId="0" borderId="0" xfId="0" applyNumberFormat="1" applyFont="1" applyFill="1" applyBorder="1" applyAlignment="1">
      <alignment wrapText="1"/>
    </xf>
    <xf numFmtId="6" fontId="14" fillId="0" borderId="0" xfId="0" applyNumberFormat="1" applyFont="1" applyFill="1" applyBorder="1" applyAlignment="1">
      <alignment vertical="top" wrapText="1"/>
    </xf>
    <xf numFmtId="6" fontId="15" fillId="0" borderId="4" xfId="0" applyNumberFormat="1" applyFont="1" applyFill="1" applyBorder="1" applyAlignment="1">
      <alignment vertical="top" wrapText="1"/>
    </xf>
    <xf numFmtId="6" fontId="15" fillId="0" borderId="4" xfId="0" applyNumberFormat="1" applyFont="1" applyFill="1" applyBorder="1" applyAlignment="1">
      <alignment wrapText="1"/>
    </xf>
    <xf numFmtId="0" fontId="15" fillId="0" borderId="6" xfId="0" applyFont="1" applyBorder="1" applyAlignment="1">
      <alignment horizontal="right" wrapText="1"/>
    </xf>
    <xf numFmtId="3" fontId="15" fillId="0" borderId="6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Border="1" applyAlignment="1">
      <alignment horizontal="center" vertical="top" wrapText="1"/>
    </xf>
    <xf numFmtId="164" fontId="15" fillId="0" borderId="0" xfId="1" applyNumberFormat="1" applyFont="1" applyBorder="1" applyAlignment="1">
      <alignment horizontal="right"/>
    </xf>
    <xf numFmtId="164" fontId="15" fillId="0" borderId="9" xfId="0" applyNumberFormat="1" applyFont="1" applyFill="1" applyBorder="1" applyAlignment="1" applyProtection="1">
      <protection locked="0"/>
    </xf>
    <xf numFmtId="0" fontId="14" fillId="0" borderId="9" xfId="0" applyFont="1" applyBorder="1" applyAlignment="1">
      <alignment vertical="top" wrapText="1"/>
    </xf>
    <xf numFmtId="164" fontId="15" fillId="0" borderId="9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 vertical="top" wrapText="1"/>
    </xf>
    <xf numFmtId="0" fontId="6" fillId="0" borderId="0" xfId="0" applyNumberFormat="1" applyFont="1" applyFill="1" applyBorder="1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6" Type="http://schemas.openxmlformats.org/officeDocument/2006/relationships/revisionLog" Target="revisionLog3.xml"/><Relationship Id="rId15" Type="http://schemas.openxmlformats.org/officeDocument/2006/relationships/revisionLog" Target="revisionLog2.xml"/><Relationship Id="rId1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E7945B1-88A4-475A-A511-3B9DE76D1657}" diskRevisions="1" revisionId="120" version="3">
  <header guid="{9216A708-C5BF-4190-BAD4-37F4412E54AD}" dateTime="2021-12-30T13:28:59" maxSheetId="4" userName="Daskal, MaryPat - RD, Washington, DC" r:id="rId14">
    <sheetIdMap count="3">
      <sheetId val="1"/>
      <sheetId val="2"/>
      <sheetId val="3"/>
    </sheetIdMap>
  </header>
  <header guid="{1C59B8E3-3493-4660-A5DE-CFF8C3C0C3BC}" dateTime="2021-12-30T14:54:56" maxSheetId="4" userName="Jones, Robin.M - RD, WASHINGTON, DC" r:id="rId15" minRId="101" maxRId="110">
    <sheetIdMap count="3">
      <sheetId val="1"/>
      <sheetId val="2"/>
      <sheetId val="3"/>
    </sheetIdMap>
  </header>
  <header guid="{BE7945B1-88A4-475A-A511-3B9DE76D1657}" dateTime="2022-01-03T16:22:24" maxSheetId="4" userName="Jones, Robin.M - RD, WASHINGTON, DC" r:id="rId16" minRId="111" maxRId="118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1">
    <dxf>
      <fill>
        <patternFill patternType="solid">
          <bgColor rgb="FFFFFF00"/>
        </patternFill>
      </fill>
    </dxf>
  </rfmt>
  <rfmt sheetId="1" sqref="C10">
    <dxf>
      <fill>
        <patternFill patternType="solid">
          <bgColor rgb="FFFFFF00"/>
        </patternFill>
      </fill>
    </dxf>
  </rfmt>
  <rfmt sheetId="1" sqref="C9">
    <dxf>
      <fill>
        <patternFill patternType="solid">
          <bgColor rgb="FFFFFF00"/>
        </patternFill>
      </fill>
    </dxf>
  </rfmt>
  <rfmt sheetId="1" sqref="C9">
    <dxf>
      <fill>
        <patternFill>
          <bgColor theme="0"/>
        </patternFill>
      </fill>
    </dxf>
  </rfmt>
  <rfmt sheetId="1" sqref="C8">
    <dxf>
      <fill>
        <patternFill patternType="solid">
          <bgColor rgb="FFFFFF00"/>
        </patternFill>
      </fill>
    </dxf>
  </rfmt>
  <rdn rId="0" localSheetId="1" customView="1" name="Z_93559F50_5E2E_493F_99C5_6534065A0E9D_.wvu.PrintArea" hidden="1" oldHidden="1">
    <formula>Applicant!$A$1:$J$38</formula>
  </rdn>
  <rdn rId="0" localSheetId="2" customView="1" name="Z_93559F50_5E2E_493F_99C5_6534065A0E9D_.wvu.PrintArea" hidden="1" oldHidden="1">
    <formula>Federal!$A$1:$I$35</formula>
  </rdn>
  <rcv guid="{93559F50-5E2E-493F-99C5-6534065A0E9D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1" sId="1" ref="A39:XFD39" action="insertRow"/>
  <rrc rId="102" sId="1" ref="A39:XFD39" action="insertRow"/>
  <rrc rId="103" sId="1" ref="A39:XFD39" action="insertRow"/>
  <rrc rId="104" sId="1" ref="A39:XFD39" action="insertRow"/>
  <rrc rId="105" sId="1" ref="A39:XFD39" action="insertRow"/>
  <rm rId="106" sheetId="1" source="A8:J11" destination="A39:J42" sourceSheetId="1">
    <undo index="65535" exp="area" dr="H7:H11" r="H12" sId="1"/>
    <undo index="65535" exp="area" dr="J7:J11" r="J12" sId="1"/>
    <undo index="65535" exp="area" dr="F7:F11" r="F12" sId="1"/>
    <rfmt sheetId="1" sqref="A39" start="0" length="0">
      <dxf>
        <font>
          <sz val="10"/>
          <color auto="1"/>
          <name val="Arial"/>
          <family val="2"/>
          <scheme val="major"/>
        </font>
        <alignment horizontal="center" vertical="top"/>
      </dxf>
    </rfmt>
    <rfmt sheetId="1" sqref="B39" start="0" length="0">
      <dxf>
        <font>
          <sz val="10"/>
          <color auto="1"/>
          <name val="Arial"/>
          <family val="2"/>
          <scheme val="major"/>
        </font>
        <alignment vertical="top" wrapText="1"/>
      </dxf>
    </rfmt>
    <rfmt sheetId="1" sqref="C39" start="0" length="0">
      <dxf>
        <font>
          <sz val="10"/>
          <color auto="1"/>
          <name val="Arial"/>
          <family val="2"/>
          <scheme val="major"/>
        </font>
        <alignment horizontal="center" vertical="center" wrapText="1"/>
      </dxf>
    </rfmt>
    <rfmt sheetId="1" sqref="D39" start="0" length="0">
      <dxf>
        <font>
          <sz val="10"/>
          <color auto="1"/>
          <name val="Arial"/>
          <family val="2"/>
          <scheme val="major"/>
        </font>
        <alignment horizontal="right" vertical="top" wrapText="1"/>
      </dxf>
    </rfmt>
    <rfmt sheetId="1" sqref="E39" start="0" length="0">
      <dxf>
        <font>
          <sz val="10"/>
          <color auto="1"/>
          <name val="Arial"/>
          <family val="2"/>
          <scheme val="major"/>
        </font>
        <alignment horizontal="right" vertical="top" wrapText="1"/>
      </dxf>
    </rfmt>
    <rfmt sheetId="1" sqref="F39" start="0" length="0">
      <dxf>
        <font>
          <sz val="10"/>
          <color auto="1"/>
          <name val="Arial"/>
          <family val="2"/>
          <scheme val="major"/>
        </font>
        <alignment horizontal="right" vertical="top" wrapText="1"/>
      </dxf>
    </rfmt>
    <rfmt sheetId="1" sqref="G39" start="0" length="0">
      <dxf>
        <font>
          <sz val="10"/>
          <color auto="1"/>
          <name val="Arial"/>
          <family val="2"/>
          <scheme val="major"/>
        </font>
        <alignment horizontal="right" vertical="top" wrapText="1"/>
      </dxf>
    </rfmt>
    <rfmt sheetId="1" sqref="H39" start="0" length="0">
      <dxf>
        <font>
          <sz val="10"/>
          <color auto="1"/>
          <name val="Arial"/>
          <family val="2"/>
          <scheme val="major"/>
        </font>
        <alignment horizontal="right" vertical="top" wrapText="1"/>
      </dxf>
    </rfmt>
    <rfmt sheetId="1" sqref="I39" start="0" length="0">
      <dxf>
        <font>
          <b/>
          <sz val="10"/>
          <color auto="1"/>
          <name val="Arial"/>
          <family val="2"/>
          <scheme val="major"/>
        </font>
        <alignment vertical="top" wrapText="1"/>
      </dxf>
    </rfmt>
    <rfmt sheetId="1" sqref="J39" start="0" length="0">
      <dxf>
        <font>
          <b/>
          <sz val="10"/>
          <color auto="1"/>
          <name val="Arial"/>
          <family val="2"/>
          <scheme val="major"/>
        </font>
        <alignment vertical="top" wrapText="1"/>
      </dxf>
    </rfmt>
    <rfmt sheetId="1" sqref="A40" start="0" length="0">
      <dxf>
        <font>
          <sz val="10"/>
          <color auto="1"/>
          <name val="Arial"/>
          <family val="2"/>
          <scheme val="major"/>
        </font>
        <alignment horizontal="center" vertical="top"/>
      </dxf>
    </rfmt>
    <rfmt sheetId="1" sqref="B40" start="0" length="0">
      <dxf>
        <font>
          <sz val="10"/>
          <color auto="1"/>
          <name val="Arial"/>
          <family val="2"/>
          <scheme val="major"/>
        </font>
        <alignment vertical="top" wrapText="1"/>
      </dxf>
    </rfmt>
    <rfmt sheetId="1" sqref="C40" start="0" length="0">
      <dxf>
        <font>
          <sz val="10"/>
          <color auto="1"/>
          <name val="Arial"/>
          <family val="2"/>
          <scheme val="major"/>
        </font>
        <alignment horizontal="center" vertical="center" wrapText="1"/>
      </dxf>
    </rfmt>
    <rfmt sheetId="1" sqref="D40" start="0" length="0">
      <dxf>
        <font>
          <sz val="10"/>
          <color auto="1"/>
          <name val="Arial"/>
          <family val="2"/>
          <scheme val="major"/>
        </font>
        <alignment horizontal="right" vertical="top" wrapText="1"/>
      </dxf>
    </rfmt>
    <rfmt sheetId="1" sqref="E40" start="0" length="0">
      <dxf>
        <font>
          <sz val="10"/>
          <color auto="1"/>
          <name val="Arial"/>
          <family val="2"/>
          <scheme val="major"/>
        </font>
        <alignment horizontal="right" vertical="top" wrapText="1"/>
      </dxf>
    </rfmt>
    <rfmt sheetId="1" sqref="F40" start="0" length="0">
      <dxf>
        <font>
          <sz val="10"/>
          <color auto="1"/>
          <name val="Arial"/>
          <family val="2"/>
          <scheme val="major"/>
        </font>
        <alignment horizontal="right" vertical="top" wrapText="1"/>
      </dxf>
    </rfmt>
    <rfmt sheetId="1" sqref="G40" start="0" length="0">
      <dxf>
        <font>
          <sz val="10"/>
          <color auto="1"/>
          <name val="Arial"/>
          <family val="2"/>
          <scheme val="major"/>
        </font>
        <alignment horizontal="right" vertical="top" wrapText="1"/>
      </dxf>
    </rfmt>
    <rfmt sheetId="1" sqref="H40" start="0" length="0">
      <dxf>
        <font>
          <sz val="10"/>
          <color auto="1"/>
          <name val="Arial"/>
          <family val="2"/>
          <scheme val="major"/>
        </font>
        <alignment horizontal="right" vertical="top" wrapText="1"/>
      </dxf>
    </rfmt>
    <rfmt sheetId="1" sqref="I40" start="0" length="0">
      <dxf>
        <font>
          <b/>
          <sz val="10"/>
          <color auto="1"/>
          <name val="Arial"/>
          <family val="2"/>
          <scheme val="major"/>
        </font>
        <alignment vertical="top" wrapText="1"/>
      </dxf>
    </rfmt>
    <rfmt sheetId="1" sqref="J40" start="0" length="0">
      <dxf>
        <font>
          <b/>
          <sz val="10"/>
          <color auto="1"/>
          <name val="Arial"/>
          <family val="2"/>
          <scheme val="major"/>
        </font>
        <alignment vertical="top" wrapText="1"/>
      </dxf>
    </rfmt>
    <rfmt sheetId="1" sqref="A41" start="0" length="0">
      <dxf>
        <font>
          <sz val="10"/>
          <color auto="1"/>
          <name val="Arial"/>
          <family val="2"/>
          <scheme val="major"/>
        </font>
        <alignment horizontal="center" vertical="top"/>
      </dxf>
    </rfmt>
    <rfmt sheetId="1" sqref="B41" start="0" length="0">
      <dxf>
        <font>
          <sz val="10"/>
          <color auto="1"/>
          <name val="Arial"/>
          <family val="2"/>
          <scheme val="major"/>
        </font>
        <alignment vertical="top" wrapText="1"/>
      </dxf>
    </rfmt>
    <rfmt sheetId="1" sqref="C41" start="0" length="0">
      <dxf>
        <font>
          <sz val="10"/>
          <color auto="1"/>
          <name val="Arial"/>
          <family val="2"/>
          <scheme val="major"/>
        </font>
        <alignment horizontal="center" vertical="center" wrapText="1"/>
      </dxf>
    </rfmt>
    <rfmt sheetId="1" sqref="D41" start="0" length="0">
      <dxf>
        <font>
          <sz val="10"/>
          <color auto="1"/>
          <name val="Arial"/>
          <family val="2"/>
          <scheme val="major"/>
        </font>
        <alignment horizontal="right" vertical="top" wrapText="1"/>
      </dxf>
    </rfmt>
    <rfmt sheetId="1" sqref="E41" start="0" length="0">
      <dxf>
        <font>
          <sz val="10"/>
          <color auto="1"/>
          <name val="Arial"/>
          <family val="2"/>
          <scheme val="major"/>
        </font>
        <alignment horizontal="right" vertical="top" wrapText="1"/>
      </dxf>
    </rfmt>
    <rfmt sheetId="1" sqref="F41" start="0" length="0">
      <dxf>
        <font>
          <sz val="10"/>
          <color auto="1"/>
          <name val="Arial"/>
          <family val="2"/>
          <scheme val="major"/>
        </font>
        <alignment horizontal="right" vertical="top" wrapText="1"/>
      </dxf>
    </rfmt>
    <rfmt sheetId="1" sqref="G41" start="0" length="0">
      <dxf>
        <font>
          <sz val="10"/>
          <color auto="1"/>
          <name val="Arial"/>
          <family val="2"/>
          <scheme val="major"/>
        </font>
        <alignment horizontal="right" vertical="top" wrapText="1"/>
      </dxf>
    </rfmt>
    <rfmt sheetId="1" sqref="H41" start="0" length="0">
      <dxf>
        <font>
          <sz val="10"/>
          <color auto="1"/>
          <name val="Arial"/>
          <family val="2"/>
          <scheme val="major"/>
        </font>
        <alignment horizontal="right" vertical="top" wrapText="1"/>
      </dxf>
    </rfmt>
    <rfmt sheetId="1" sqref="I41" start="0" length="0">
      <dxf>
        <font>
          <b/>
          <sz val="10"/>
          <color auto="1"/>
          <name val="Arial"/>
          <family val="2"/>
          <scheme val="major"/>
        </font>
        <alignment vertical="top" wrapText="1"/>
      </dxf>
    </rfmt>
    <rfmt sheetId="1" sqref="J41" start="0" length="0">
      <dxf>
        <font>
          <b/>
          <sz val="10"/>
          <color auto="1"/>
          <name val="Arial"/>
          <family val="2"/>
          <scheme val="major"/>
        </font>
        <alignment vertical="top" wrapText="1"/>
      </dxf>
    </rfmt>
    <rfmt sheetId="1" sqref="A42" start="0" length="0">
      <dxf>
        <font>
          <sz val="10"/>
          <color auto="1"/>
          <name val="Arial"/>
          <family val="2"/>
          <scheme val="major"/>
        </font>
        <alignment horizontal="center" vertical="top"/>
      </dxf>
    </rfmt>
    <rfmt sheetId="1" sqref="B42" start="0" length="0">
      <dxf>
        <font>
          <sz val="10"/>
          <color auto="1"/>
          <name val="Arial"/>
          <family val="2"/>
          <scheme val="major"/>
        </font>
        <alignment vertical="top" wrapText="1"/>
      </dxf>
    </rfmt>
    <rfmt sheetId="1" sqref="C42" start="0" length="0">
      <dxf>
        <font>
          <sz val="10"/>
          <color auto="1"/>
          <name val="Arial"/>
          <family val="2"/>
          <scheme val="major"/>
        </font>
        <alignment horizontal="center" vertical="center" wrapText="1"/>
      </dxf>
    </rfmt>
    <rfmt sheetId="1" sqref="D42" start="0" length="0">
      <dxf>
        <font>
          <sz val="10"/>
          <color auto="1"/>
          <name val="Arial"/>
          <family val="2"/>
          <scheme val="major"/>
        </font>
        <alignment horizontal="right" vertical="top" wrapText="1"/>
      </dxf>
    </rfmt>
    <rfmt sheetId="1" sqref="E42" start="0" length="0">
      <dxf>
        <font>
          <sz val="10"/>
          <color auto="1"/>
          <name val="Arial"/>
          <family val="2"/>
          <scheme val="major"/>
        </font>
        <alignment horizontal="right" vertical="top" wrapText="1"/>
      </dxf>
    </rfmt>
    <rfmt sheetId="1" sqref="F42" start="0" length="0">
      <dxf>
        <font>
          <sz val="10"/>
          <color auto="1"/>
          <name val="Arial"/>
          <family val="2"/>
          <scheme val="major"/>
        </font>
        <alignment horizontal="right" vertical="top" wrapText="1"/>
      </dxf>
    </rfmt>
    <rfmt sheetId="1" sqref="G42" start="0" length="0">
      <dxf>
        <font>
          <sz val="10"/>
          <color auto="1"/>
          <name val="Arial"/>
          <family val="2"/>
          <scheme val="major"/>
        </font>
        <alignment horizontal="right" vertical="top" wrapText="1"/>
      </dxf>
    </rfmt>
    <rfmt sheetId="1" sqref="H42" start="0" length="0">
      <dxf>
        <font>
          <sz val="10"/>
          <color auto="1"/>
          <name val="Arial"/>
          <family val="2"/>
          <scheme val="major"/>
        </font>
        <alignment horizontal="right" vertical="top" wrapText="1"/>
      </dxf>
    </rfmt>
    <rfmt sheetId="1" sqref="I42" start="0" length="0">
      <dxf>
        <font>
          <b/>
          <sz val="10"/>
          <color auto="1"/>
          <name val="Arial"/>
          <family val="2"/>
          <scheme val="major"/>
        </font>
        <alignment vertical="top" wrapText="1"/>
      </dxf>
    </rfmt>
    <rfmt sheetId="1" sqref="J42" start="0" length="0">
      <dxf>
        <font>
          <b/>
          <sz val="10"/>
          <color auto="1"/>
          <name val="Arial"/>
          <family val="2"/>
          <scheme val="major"/>
        </font>
        <alignment vertical="top" wrapText="1"/>
      </dxf>
    </rfmt>
  </rm>
  <rcc rId="107" sId="1">
    <nc r="J12">
      <f>SUM(J7:J42)</f>
    </nc>
  </rcc>
  <rcc rId="108" sId="1">
    <oc r="J12">
      <f>SUM(J7:J42)</f>
    </oc>
    <nc r="J12">
      <f>SUM(J7:J11)</f>
    </nc>
  </rcc>
  <rcc rId="109" sId="1">
    <oc r="F12">
      <f>SUM(F7:F42)</f>
    </oc>
    <nc r="F12">
      <f>SUM(F7)</f>
    </nc>
  </rcc>
  <rcc rId="110" sId="1">
    <oc r="H12">
      <f>SUM(H7:H42)</f>
    </oc>
    <nc r="H12">
      <f>SUM(H7)</f>
    </nc>
  </rcc>
  <rfmt sheetId="1" sqref="C39:C42">
    <dxf>
      <fill>
        <patternFill patternType="none">
          <bgColor auto="1"/>
        </patternFill>
      </fill>
    </dxf>
  </rfmt>
  <rfmt sheetId="1" sqref="J34:J42" start="0" length="0">
    <dxf>
      <border>
        <right style="thin">
          <color indexed="64"/>
        </right>
      </border>
    </dxf>
  </rfmt>
  <rfmt sheetId="1" sqref="A7" start="0" length="0">
    <dxf>
      <border>
        <left/>
      </border>
    </dxf>
  </rfmt>
  <rfmt sheetId="1" sqref="A7:XFD7" start="0" length="0">
    <dxf>
      <border>
        <top/>
      </border>
    </dxf>
  </rfmt>
  <rfmt sheetId="1" sqref="XFD7" start="0" length="0">
    <dxf>
      <border>
        <right/>
      </border>
    </dxf>
  </rfmt>
  <rfmt sheetId="1" sqref="A7:XFD7" start="0" length="0">
    <dxf>
      <border>
        <bottom/>
      </border>
    </dxf>
  </rfmt>
  <rfmt sheetId="1" sqref="A7:XFD7">
    <dxf>
      <border>
        <left/>
        <right/>
        <vertical/>
      </border>
    </dxf>
  </rfmt>
  <rfmt sheetId="1" sqref="A7" start="0" length="0">
    <dxf>
      <border>
        <left style="thin">
          <color indexed="64"/>
        </left>
      </border>
    </dxf>
  </rfmt>
  <rfmt sheetId="1" sqref="A7:J7" start="0" length="0">
    <dxf>
      <border>
        <top style="thin">
          <color indexed="64"/>
        </top>
      </border>
    </dxf>
  </rfmt>
  <rfmt sheetId="1" sqref="J7" start="0" length="0">
    <dxf>
      <border>
        <right style="thin">
          <color indexed="64"/>
        </right>
      </border>
    </dxf>
  </rfmt>
  <rfmt sheetId="1" sqref="A7:J7" start="0" length="0">
    <dxf>
      <border>
        <bottom style="thin">
          <color indexed="64"/>
        </bottom>
      </border>
    </dxf>
  </rfmt>
  <rfmt sheetId="1" sqref="A7:J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A21:XFD21" start="0" length="0">
    <dxf>
      <border>
        <top/>
      </border>
    </dxf>
  </rfmt>
  <rfmt sheetId="1" sqref="A21:XFD21" start="0" length="0">
    <dxf>
      <border>
        <bottom/>
      </border>
    </dxf>
  </rfmt>
  <rfmt sheetId="1" sqref="A17:A20" start="0" length="0">
    <dxf>
      <border>
        <left style="thin">
          <color indexed="64"/>
        </left>
      </border>
    </dxf>
  </rfmt>
  <rfmt sheetId="1" sqref="A20:J20" start="0" length="0">
    <dxf>
      <border>
        <bottom style="thin">
          <color indexed="64"/>
        </bottom>
      </border>
    </dxf>
  </rfmt>
  <rfmt sheetId="1" sqref="I34:I42" start="0" length="0">
    <dxf>
      <border>
        <left/>
      </border>
    </dxf>
  </rfmt>
  <rfmt sheetId="1" sqref="I34:J34" start="0" length="0">
    <dxf>
      <border>
        <top/>
      </border>
    </dxf>
  </rfmt>
  <rfmt sheetId="1" sqref="J34:J42" start="0" length="0">
    <dxf>
      <border>
        <right/>
      </border>
    </dxf>
  </rfmt>
  <rfmt sheetId="1" sqref="I42:J42" start="0" length="0">
    <dxf>
      <border>
        <bottom/>
      </border>
    </dxf>
  </rfmt>
  <rfmt sheetId="1" sqref="I34:J42">
    <dxf>
      <border>
        <left/>
        <right/>
        <top/>
        <bottom/>
        <vertical/>
        <horizontal/>
      </border>
    </dxf>
  </rfmt>
  <rfmt sheetId="1" sqref="I34:I42" start="0" length="0">
    <dxf>
      <border>
        <left style="thin">
          <color indexed="64"/>
        </left>
      </border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" sId="1" numFmtId="11">
    <oc r="I39">
      <v>41.23</v>
    </oc>
    <nc r="I39"/>
  </rcc>
  <rcc rId="112" sId="1">
    <oc r="J39">
      <f>H39*I39</f>
    </oc>
    <nc r="J39"/>
  </rcc>
  <rcc rId="113" sId="1" numFmtId="11">
    <oc r="I40">
      <v>41.23</v>
    </oc>
    <nc r="I40"/>
  </rcc>
  <rcc rId="114" sId="1">
    <oc r="J40">
      <f>H40*I40</f>
    </oc>
    <nc r="J40"/>
  </rcc>
  <rcc rId="115" sId="1" numFmtId="11">
    <oc r="I41">
      <v>41.23</v>
    </oc>
    <nc r="I41"/>
  </rcc>
  <rcc rId="116" sId="1">
    <oc r="J41">
      <f>H41*I41</f>
    </oc>
    <nc r="J41"/>
  </rcc>
  <rcc rId="117" sId="1" numFmtId="11">
    <oc r="I42">
      <v>41.23</v>
    </oc>
    <nc r="I42"/>
  </rcc>
  <rcc rId="118" sId="1">
    <oc r="J42">
      <f>H42*I42</f>
    </oc>
    <nc r="J42"/>
  </rcc>
  <rfmt sheetId="1" sqref="I34:I38" start="0" length="0">
    <dxf>
      <border>
        <left/>
      </border>
    </dxf>
  </rfmt>
  <rfmt sheetId="1" sqref="I34:I38" start="0" length="0">
    <dxf>
      <border>
        <left style="thin">
          <color indexed="64"/>
        </left>
      </border>
    </dxf>
  </rfmt>
  <rcv guid="{833E766A-FFC8-440C-BC9D-AB1B06372922}" action="delete"/>
  <rdn rId="0" localSheetId="1" customView="1" name="Z_833E766A_FFC8_440C_BC9D_AB1B06372922_.wvu.PrintArea" hidden="1" oldHidden="1">
    <formula>Applicant!$A$1:$J$38</formula>
    <oldFormula>Applicant!$A$1:$J$38</oldFormula>
  </rdn>
  <rdn rId="0" localSheetId="2" customView="1" name="Z_833E766A_FFC8_440C_BC9D_AB1B06372922_.wvu.PrintArea" hidden="1" oldHidden="1">
    <formula>Federal!$A$1:$I$35</formula>
    <oldFormula>Federal!$A$1:$I$35</oldFormula>
  </rdn>
  <rcv guid="{833E766A-FFC8-440C-BC9D-AB1B0637292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zoomScaleNormal="80" zoomScaleSheetLayoutView="75" workbookViewId="0">
      <selection activeCell="M44" sqref="M44"/>
    </sheetView>
  </sheetViews>
  <sheetFormatPr defaultColWidth="8.85546875" defaultRowHeight="12.75" x14ac:dyDescent="0.2"/>
  <cols>
    <col min="1" max="1" width="15.28515625" style="8" customWidth="1"/>
    <col min="2" max="2" width="50.7109375" style="8" customWidth="1"/>
    <col min="3" max="3" width="17.140625" style="8" customWidth="1"/>
    <col min="4" max="4" width="10.7109375" style="8" customWidth="1"/>
    <col min="5" max="5" width="11.28515625" style="8" customWidth="1"/>
    <col min="6" max="6" width="11.42578125" style="8" customWidth="1"/>
    <col min="7" max="8" width="11.7109375" style="8" customWidth="1"/>
    <col min="9" max="9" width="11.5703125" style="8" customWidth="1"/>
    <col min="10" max="10" width="11.140625" style="8" customWidth="1"/>
    <col min="11" max="16384" width="8.85546875" style="8"/>
  </cols>
  <sheetData>
    <row r="1" spans="1:10" x14ac:dyDescent="0.2">
      <c r="A1" s="33" t="s">
        <v>111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x14ac:dyDescent="0.2">
      <c r="A2" s="33" t="s">
        <v>25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63.75" x14ac:dyDescent="0.2">
      <c r="A3" s="34" t="s">
        <v>26</v>
      </c>
      <c r="B3" s="34" t="s">
        <v>27</v>
      </c>
      <c r="C3" s="34" t="s">
        <v>28</v>
      </c>
      <c r="D3" s="34" t="s">
        <v>29</v>
      </c>
      <c r="E3" s="34" t="s">
        <v>3</v>
      </c>
      <c r="F3" s="34" t="s">
        <v>47</v>
      </c>
      <c r="G3" s="34" t="s">
        <v>30</v>
      </c>
      <c r="H3" s="35" t="s">
        <v>46</v>
      </c>
      <c r="I3" s="34" t="s">
        <v>31</v>
      </c>
      <c r="J3" s="34" t="s">
        <v>50</v>
      </c>
    </row>
    <row r="4" spans="1:10" x14ac:dyDescent="0.2">
      <c r="A4" s="36" t="s">
        <v>9</v>
      </c>
      <c r="B4" s="37" t="s">
        <v>10</v>
      </c>
      <c r="C4" s="36" t="s">
        <v>11</v>
      </c>
      <c r="D4" s="36" t="s">
        <v>12</v>
      </c>
      <c r="E4" s="36" t="s">
        <v>13</v>
      </c>
      <c r="F4" s="36" t="s">
        <v>14</v>
      </c>
      <c r="G4" s="36" t="s">
        <v>15</v>
      </c>
      <c r="H4" s="38" t="s">
        <v>16</v>
      </c>
      <c r="I4" s="36" t="s">
        <v>17</v>
      </c>
      <c r="J4" s="36" t="s">
        <v>32</v>
      </c>
    </row>
    <row r="5" spans="1:10" ht="25.5" x14ac:dyDescent="0.2">
      <c r="A5" s="39" t="s">
        <v>33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x14ac:dyDescent="0.2">
      <c r="A6" s="41"/>
      <c r="B6" s="41"/>
      <c r="C6" s="41" t="s">
        <v>67</v>
      </c>
      <c r="D6" s="41"/>
      <c r="E6" s="41"/>
      <c r="F6" s="41"/>
      <c r="G6" s="41"/>
      <c r="H6" s="41"/>
      <c r="I6" s="41"/>
      <c r="J6" s="41"/>
    </row>
    <row r="7" spans="1:10" s="49" customFormat="1" ht="25.5" x14ac:dyDescent="0.2">
      <c r="A7" s="42">
        <v>4284.951</v>
      </c>
      <c r="B7" s="43" t="s">
        <v>53</v>
      </c>
      <c r="C7" s="96" t="s">
        <v>54</v>
      </c>
      <c r="D7" s="44">
        <v>470</v>
      </c>
      <c r="E7" s="44">
        <v>1</v>
      </c>
      <c r="F7" s="44">
        <f>E7*D7</f>
        <v>470</v>
      </c>
      <c r="G7" s="44">
        <v>0.25</v>
      </c>
      <c r="H7" s="44">
        <f>G7*F7</f>
        <v>117.5</v>
      </c>
      <c r="I7" s="45">
        <v>41.23</v>
      </c>
      <c r="J7" s="45">
        <f t="shared" ref="J7" si="0">H7*I7</f>
        <v>4844.5249999999996</v>
      </c>
    </row>
    <row r="8" spans="1:10" s="49" customFormat="1" x14ac:dyDescent="0.2"/>
    <row r="9" spans="1:10" s="49" customFormat="1" x14ac:dyDescent="0.2"/>
    <row r="10" spans="1:10" s="49" customFormat="1" x14ac:dyDescent="0.2"/>
    <row r="11" spans="1:10" s="49" customFormat="1" x14ac:dyDescent="0.2"/>
    <row r="12" spans="1:10" s="49" customFormat="1" x14ac:dyDescent="0.2">
      <c r="A12" s="41"/>
      <c r="B12" s="31" t="s">
        <v>37</v>
      </c>
      <c r="C12" s="41"/>
      <c r="D12" s="41"/>
      <c r="E12" s="41"/>
      <c r="F12" s="50">
        <f>SUM(F7)</f>
        <v>470</v>
      </c>
      <c r="G12" s="50"/>
      <c r="H12" s="50">
        <f>SUM(H7)</f>
        <v>117.5</v>
      </c>
      <c r="I12" s="50"/>
      <c r="J12" s="51">
        <f>SUM(J7:J11)</f>
        <v>4844.5249999999996</v>
      </c>
    </row>
    <row r="13" spans="1:10" x14ac:dyDescent="0.2">
      <c r="A13" s="103"/>
      <c r="B13" s="111"/>
      <c r="C13" s="104"/>
      <c r="D13" s="101"/>
      <c r="E13" s="101"/>
      <c r="F13" s="101"/>
      <c r="G13" s="101"/>
      <c r="H13" s="101"/>
      <c r="I13" s="112"/>
      <c r="J13" s="113"/>
    </row>
    <row r="14" spans="1:10" x14ac:dyDescent="0.2">
      <c r="A14" s="134" t="s">
        <v>34</v>
      </c>
      <c r="B14" s="134"/>
      <c r="C14" s="134"/>
      <c r="D14" s="134"/>
      <c r="E14" s="134"/>
      <c r="F14" s="134"/>
      <c r="G14" s="134"/>
      <c r="H14" s="134"/>
      <c r="I14" s="134"/>
      <c r="J14" s="52"/>
    </row>
    <row r="15" spans="1:10" x14ac:dyDescent="0.2">
      <c r="A15" s="53"/>
      <c r="B15" s="54" t="s">
        <v>35</v>
      </c>
      <c r="C15" s="53"/>
      <c r="D15" s="53"/>
      <c r="E15" s="53"/>
      <c r="F15" s="53"/>
      <c r="G15" s="53"/>
      <c r="H15" s="53"/>
      <c r="I15" s="53"/>
      <c r="J15" s="52"/>
    </row>
    <row r="16" spans="1:10" x14ac:dyDescent="0.2">
      <c r="A16" s="55"/>
      <c r="B16" s="56" t="s">
        <v>36</v>
      </c>
      <c r="C16" s="55"/>
      <c r="D16" s="55"/>
      <c r="E16" s="55"/>
      <c r="F16" s="55"/>
      <c r="G16" s="55"/>
      <c r="H16" s="55"/>
      <c r="I16" s="55"/>
      <c r="J16" s="52"/>
    </row>
    <row r="17" spans="1:10" x14ac:dyDescent="0.2">
      <c r="A17" s="57">
        <v>4284.9309999999996</v>
      </c>
      <c r="B17" s="32" t="s">
        <v>103</v>
      </c>
      <c r="C17" s="36" t="s">
        <v>93</v>
      </c>
      <c r="D17" s="58">
        <v>465</v>
      </c>
      <c r="E17" s="58">
        <v>1</v>
      </c>
      <c r="F17" s="59">
        <f>D17*E17</f>
        <v>465</v>
      </c>
      <c r="G17" s="58">
        <v>76</v>
      </c>
      <c r="H17" s="59">
        <f>F17*G17</f>
        <v>35340</v>
      </c>
      <c r="I17" s="45">
        <v>41.23</v>
      </c>
      <c r="J17" s="125">
        <f>+H17*I17</f>
        <v>1457068.2</v>
      </c>
    </row>
    <row r="18" spans="1:10" x14ac:dyDescent="0.2">
      <c r="A18" s="57">
        <v>4284.9319999999998</v>
      </c>
      <c r="B18" s="32" t="s">
        <v>102</v>
      </c>
      <c r="C18" s="36" t="s">
        <v>93</v>
      </c>
      <c r="D18" s="58">
        <v>254</v>
      </c>
      <c r="E18" s="58">
        <v>1</v>
      </c>
      <c r="F18" s="59">
        <f>D18*E18</f>
        <v>254</v>
      </c>
      <c r="G18" s="58">
        <v>64</v>
      </c>
      <c r="H18" s="59">
        <f>F18*G18</f>
        <v>16256</v>
      </c>
      <c r="I18" s="45">
        <v>41.23</v>
      </c>
      <c r="J18" s="125">
        <f>+H18*I18</f>
        <v>670234.88</v>
      </c>
    </row>
    <row r="19" spans="1:10" x14ac:dyDescent="0.2">
      <c r="A19" s="57"/>
      <c r="B19" s="32" t="s">
        <v>74</v>
      </c>
      <c r="C19" s="36" t="s">
        <v>93</v>
      </c>
      <c r="D19" s="58">
        <v>94</v>
      </c>
      <c r="E19" s="58">
        <v>1</v>
      </c>
      <c r="F19" s="59">
        <f>D19*E19</f>
        <v>94</v>
      </c>
      <c r="G19" s="58">
        <v>64</v>
      </c>
      <c r="H19" s="59">
        <f>F19*G19</f>
        <v>6016</v>
      </c>
      <c r="I19" s="45">
        <v>41.23</v>
      </c>
      <c r="J19" s="125">
        <f>+H19*I19</f>
        <v>248039.67999999999</v>
      </c>
    </row>
    <row r="20" spans="1:10" x14ac:dyDescent="0.2">
      <c r="A20" s="57">
        <v>4284.924</v>
      </c>
      <c r="B20" s="32" t="s">
        <v>60</v>
      </c>
      <c r="C20" s="36" t="s">
        <v>93</v>
      </c>
      <c r="D20" s="58">
        <v>15</v>
      </c>
      <c r="E20" s="58">
        <v>1</v>
      </c>
      <c r="F20" s="59">
        <f>D20*E20</f>
        <v>15</v>
      </c>
      <c r="G20" s="58">
        <v>3</v>
      </c>
      <c r="H20" s="59">
        <f>F20*G20</f>
        <v>45</v>
      </c>
      <c r="I20" s="45">
        <v>41.23</v>
      </c>
      <c r="J20" s="126">
        <f>+H20*I20</f>
        <v>1855.35</v>
      </c>
    </row>
    <row r="21" spans="1:10" s="49" customFormat="1" x14ac:dyDescent="0.2">
      <c r="A21" s="116"/>
      <c r="B21" s="63" t="s">
        <v>37</v>
      </c>
      <c r="C21" s="121"/>
      <c r="D21" s="79"/>
      <c r="E21" s="120"/>
      <c r="F21" s="122">
        <f>SUM(F17:F20)</f>
        <v>828</v>
      </c>
      <c r="G21" s="120"/>
      <c r="H21" s="122">
        <f>SUM(H17:H20)</f>
        <v>57657</v>
      </c>
      <c r="I21" s="123"/>
      <c r="J21" s="124">
        <f>SUM(J17:J20)</f>
        <v>2377198.1100000003</v>
      </c>
    </row>
    <row r="22" spans="1:10" x14ac:dyDescent="0.2">
      <c r="A22" s="62"/>
      <c r="B22" s="63"/>
      <c r="C22" s="64"/>
      <c r="D22" s="65"/>
      <c r="E22" s="66"/>
      <c r="F22" s="67"/>
      <c r="G22" s="66"/>
      <c r="H22" s="67"/>
      <c r="I22" s="68"/>
      <c r="J22" s="69"/>
    </row>
    <row r="23" spans="1:10" x14ac:dyDescent="0.2">
      <c r="A23" s="70"/>
      <c r="B23" s="52" t="s">
        <v>106</v>
      </c>
      <c r="C23" s="64"/>
      <c r="D23" s="66"/>
      <c r="E23" s="66"/>
      <c r="F23" s="71"/>
      <c r="G23" s="66"/>
      <c r="H23" s="71"/>
      <c r="I23" s="68"/>
      <c r="J23" s="72"/>
    </row>
    <row r="24" spans="1:10" x14ac:dyDescent="0.2">
      <c r="A24" s="75">
        <v>4284.96</v>
      </c>
      <c r="B24" s="76" t="s">
        <v>38</v>
      </c>
      <c r="C24" s="36" t="s">
        <v>94</v>
      </c>
      <c r="D24" s="73">
        <v>470</v>
      </c>
      <c r="E24" s="58">
        <v>2</v>
      </c>
      <c r="F24" s="74">
        <f>D24*E24</f>
        <v>940</v>
      </c>
      <c r="G24" s="58">
        <v>9</v>
      </c>
      <c r="H24" s="59">
        <f>F24*G24</f>
        <v>8460</v>
      </c>
      <c r="I24" s="45">
        <v>41.23</v>
      </c>
      <c r="J24" s="60">
        <f>+H24*I24</f>
        <v>348805.8</v>
      </c>
    </row>
    <row r="25" spans="1:10" x14ac:dyDescent="0.2">
      <c r="A25" s="75">
        <v>4284.96</v>
      </c>
      <c r="B25" s="76" t="s">
        <v>39</v>
      </c>
      <c r="C25" s="36" t="s">
        <v>94</v>
      </c>
      <c r="D25" s="73">
        <v>470</v>
      </c>
      <c r="E25" s="58">
        <v>1</v>
      </c>
      <c r="F25" s="59">
        <f>D25*E25</f>
        <v>470</v>
      </c>
      <c r="G25" s="58">
        <v>30</v>
      </c>
      <c r="H25" s="59">
        <f>F25*G25</f>
        <v>14100</v>
      </c>
      <c r="I25" s="45">
        <v>41.23</v>
      </c>
      <c r="J25" s="60">
        <f>+H25*I25</f>
        <v>581343</v>
      </c>
    </row>
    <row r="26" spans="1:10" x14ac:dyDescent="0.2">
      <c r="A26" s="114" t="s">
        <v>96</v>
      </c>
      <c r="B26" s="78" t="s">
        <v>97</v>
      </c>
      <c r="C26" s="110" t="s">
        <v>94</v>
      </c>
      <c r="D26" s="73">
        <v>470</v>
      </c>
      <c r="E26" s="61">
        <v>1</v>
      </c>
      <c r="F26" s="59">
        <f>D26*E26</f>
        <v>470</v>
      </c>
      <c r="G26" s="61">
        <v>0.25</v>
      </c>
      <c r="H26" s="59">
        <f>F26*G26</f>
        <v>117.5</v>
      </c>
      <c r="I26" s="45">
        <v>41.23</v>
      </c>
      <c r="J26" s="60">
        <f>+H26*I26</f>
        <v>4844.5249999999996</v>
      </c>
    </row>
    <row r="27" spans="1:10" x14ac:dyDescent="0.2">
      <c r="A27" s="77" t="s">
        <v>40</v>
      </c>
      <c r="B27" s="78" t="s">
        <v>41</v>
      </c>
      <c r="C27" s="110" t="s">
        <v>94</v>
      </c>
      <c r="D27" s="58">
        <v>470</v>
      </c>
      <c r="E27" s="61">
        <v>1</v>
      </c>
      <c r="F27" s="59">
        <f>D27*E27</f>
        <v>470</v>
      </c>
      <c r="G27" s="61">
        <v>3</v>
      </c>
      <c r="H27" s="59">
        <f>F27*G27</f>
        <v>1410</v>
      </c>
      <c r="I27" s="45">
        <v>41.23</v>
      </c>
      <c r="J27" s="60">
        <f>+H27*I27</f>
        <v>58134.299999999996</v>
      </c>
    </row>
    <row r="28" spans="1:10" x14ac:dyDescent="0.2">
      <c r="A28" s="41"/>
      <c r="B28" s="79" t="s">
        <v>37</v>
      </c>
      <c r="C28" s="41"/>
      <c r="D28" s="80"/>
      <c r="E28" s="41"/>
      <c r="F28" s="83">
        <f>SUM(F24:F27)</f>
        <v>2350</v>
      </c>
      <c r="G28" s="41"/>
      <c r="H28" s="84">
        <f>SUM(H24:H27)</f>
        <v>24087.5</v>
      </c>
      <c r="I28" s="81"/>
      <c r="J28" s="115">
        <f>SUM(J24:J27)</f>
        <v>993127.62500000012</v>
      </c>
    </row>
    <row r="29" spans="1:10" x14ac:dyDescent="0.2">
      <c r="A29" s="41"/>
      <c r="B29" s="79"/>
      <c r="C29" s="41"/>
      <c r="D29" s="82"/>
      <c r="E29" s="41"/>
      <c r="F29" s="83"/>
      <c r="G29" s="41"/>
      <c r="H29" s="84"/>
      <c r="I29" s="81"/>
      <c r="J29" s="41"/>
    </row>
    <row r="30" spans="1:10" x14ac:dyDescent="0.2">
      <c r="A30" s="64"/>
      <c r="B30" s="85" t="s">
        <v>42</v>
      </c>
      <c r="C30" s="64"/>
      <c r="D30" s="86"/>
      <c r="E30" s="86"/>
      <c r="F30" s="87">
        <f>F12+F21+F28</f>
        <v>3648</v>
      </c>
      <c r="G30" s="87"/>
      <c r="H30" s="87">
        <f>H12+H21+H28</f>
        <v>81862</v>
      </c>
      <c r="I30" s="87"/>
      <c r="J30" s="88">
        <f>J12+J21+J28</f>
        <v>3375170.2600000002</v>
      </c>
    </row>
    <row r="31" spans="1:10" x14ac:dyDescent="0.2">
      <c r="A31" s="64"/>
      <c r="B31" s="64"/>
      <c r="C31" s="64"/>
      <c r="D31" s="86"/>
      <c r="E31" s="86"/>
      <c r="F31" s="86"/>
      <c r="G31" s="86"/>
      <c r="H31" s="89"/>
      <c r="I31" s="90"/>
      <c r="J31" s="89"/>
    </row>
    <row r="32" spans="1:10" x14ac:dyDescent="0.2">
      <c r="A32" s="33"/>
      <c r="B32" s="33"/>
      <c r="C32" s="33"/>
      <c r="D32" s="33"/>
      <c r="E32" s="33"/>
      <c r="F32" s="33"/>
      <c r="G32" s="33"/>
      <c r="H32" s="33"/>
      <c r="I32" s="91"/>
      <c r="J32" s="92"/>
    </row>
    <row r="33" spans="1:10" x14ac:dyDescent="0.2">
      <c r="A33" s="93"/>
      <c r="B33" s="94" t="s">
        <v>95</v>
      </c>
      <c r="C33" s="93"/>
      <c r="D33" s="93"/>
      <c r="E33" s="93"/>
      <c r="F33" s="93"/>
      <c r="G33" s="93"/>
      <c r="H33" s="93"/>
      <c r="I33" s="93"/>
      <c r="J33" s="95"/>
    </row>
    <row r="34" spans="1:10" ht="25.5" x14ac:dyDescent="0.2">
      <c r="A34" s="47">
        <v>4284.9309999999996</v>
      </c>
      <c r="B34" s="100" t="s">
        <v>43</v>
      </c>
      <c r="C34" s="48" t="s">
        <v>90</v>
      </c>
      <c r="D34" s="46">
        <v>828</v>
      </c>
      <c r="E34" s="46">
        <v>1</v>
      </c>
      <c r="F34" s="46">
        <f t="shared" ref="F34:F42" si="1">D34*E34</f>
        <v>828</v>
      </c>
      <c r="G34" s="46">
        <v>1</v>
      </c>
      <c r="H34" s="127">
        <f t="shared" ref="H34:H38" si="2">G34*F34</f>
        <v>828</v>
      </c>
      <c r="I34" s="131"/>
      <c r="J34" s="113"/>
    </row>
    <row r="35" spans="1:10" ht="25.5" x14ac:dyDescent="0.2">
      <c r="A35" s="47">
        <v>4284.9309999999996</v>
      </c>
      <c r="B35" s="100" t="s">
        <v>44</v>
      </c>
      <c r="C35" s="48" t="s">
        <v>49</v>
      </c>
      <c r="D35" s="46">
        <v>828</v>
      </c>
      <c r="E35" s="46">
        <v>1</v>
      </c>
      <c r="F35" s="46">
        <f t="shared" si="1"/>
        <v>828</v>
      </c>
      <c r="G35" s="46">
        <v>3</v>
      </c>
      <c r="H35" s="127">
        <f t="shared" si="2"/>
        <v>2484</v>
      </c>
      <c r="I35" s="132"/>
      <c r="J35" s="129"/>
    </row>
    <row r="36" spans="1:10" ht="25.5" x14ac:dyDescent="0.2">
      <c r="A36" s="47">
        <v>4284.9309999999996</v>
      </c>
      <c r="B36" s="100" t="s">
        <v>48</v>
      </c>
      <c r="C36" s="48" t="s">
        <v>57</v>
      </c>
      <c r="D36" s="46">
        <v>470</v>
      </c>
      <c r="E36" s="46">
        <v>2</v>
      </c>
      <c r="F36" s="46">
        <f t="shared" si="1"/>
        <v>940</v>
      </c>
      <c r="G36" s="46">
        <v>0.5</v>
      </c>
      <c r="H36" s="127">
        <f t="shared" si="2"/>
        <v>470</v>
      </c>
      <c r="I36" s="132"/>
      <c r="J36" s="102"/>
    </row>
    <row r="37" spans="1:10" ht="25.5" x14ac:dyDescent="0.2">
      <c r="A37" s="96">
        <v>4284.9309999999996</v>
      </c>
      <c r="B37" s="97" t="s">
        <v>45</v>
      </c>
      <c r="C37" s="98" t="s">
        <v>58</v>
      </c>
      <c r="D37" s="99">
        <v>470</v>
      </c>
      <c r="E37" s="118">
        <v>12</v>
      </c>
      <c r="F37" s="46">
        <f t="shared" si="1"/>
        <v>5640</v>
      </c>
      <c r="G37" s="99">
        <v>1</v>
      </c>
      <c r="H37" s="128">
        <f t="shared" si="2"/>
        <v>5640</v>
      </c>
      <c r="I37" s="133"/>
      <c r="J37" s="113"/>
    </row>
    <row r="38" spans="1:10" ht="25.5" x14ac:dyDescent="0.2">
      <c r="A38" s="57">
        <v>4284.951</v>
      </c>
      <c r="B38" s="100" t="s">
        <v>55</v>
      </c>
      <c r="C38" s="48" t="s">
        <v>89</v>
      </c>
      <c r="D38" s="46">
        <v>470</v>
      </c>
      <c r="E38" s="46">
        <v>1</v>
      </c>
      <c r="F38" s="46">
        <f t="shared" si="1"/>
        <v>470</v>
      </c>
      <c r="G38" s="46">
        <v>0.25</v>
      </c>
      <c r="H38" s="127">
        <f t="shared" si="2"/>
        <v>117.5</v>
      </c>
      <c r="I38" s="132"/>
      <c r="J38" s="102"/>
    </row>
    <row r="39" spans="1:10" x14ac:dyDescent="0.2">
      <c r="A39" s="47">
        <v>4284.924</v>
      </c>
      <c r="B39" s="100" t="s">
        <v>79</v>
      </c>
      <c r="C39" s="117" t="s">
        <v>59</v>
      </c>
      <c r="D39" s="46">
        <v>10</v>
      </c>
      <c r="E39" s="46">
        <v>1</v>
      </c>
      <c r="F39" s="46">
        <f t="shared" si="1"/>
        <v>10</v>
      </c>
      <c r="G39" s="46">
        <v>0.2</v>
      </c>
      <c r="H39" s="127">
        <f>G39*F39</f>
        <v>2</v>
      </c>
      <c r="I39" s="131"/>
      <c r="J39" s="112"/>
    </row>
    <row r="40" spans="1:10" ht="25.5" x14ac:dyDescent="0.2">
      <c r="A40" s="57">
        <v>4284.951</v>
      </c>
      <c r="B40" s="119" t="s">
        <v>52</v>
      </c>
      <c r="C40" s="117" t="s">
        <v>91</v>
      </c>
      <c r="D40" s="99">
        <v>470</v>
      </c>
      <c r="E40" s="46">
        <v>1</v>
      </c>
      <c r="F40" s="46">
        <f t="shared" si="1"/>
        <v>470</v>
      </c>
      <c r="G40" s="46">
        <v>0.5</v>
      </c>
      <c r="H40" s="127">
        <f>F40*G40</f>
        <v>235</v>
      </c>
      <c r="I40" s="131"/>
      <c r="J40" s="130"/>
    </row>
    <row r="41" spans="1:10" ht="25.5" x14ac:dyDescent="0.2">
      <c r="A41" s="57">
        <v>4284.951</v>
      </c>
      <c r="B41" s="119" t="s">
        <v>104</v>
      </c>
      <c r="C41" s="117" t="s">
        <v>105</v>
      </c>
      <c r="D41" s="99">
        <v>470</v>
      </c>
      <c r="E41" s="46">
        <v>1</v>
      </c>
      <c r="F41" s="46">
        <f t="shared" si="1"/>
        <v>470</v>
      </c>
      <c r="G41" s="46">
        <v>1</v>
      </c>
      <c r="H41" s="127">
        <f>F41*G41</f>
        <v>470</v>
      </c>
      <c r="I41" s="131"/>
      <c r="J41" s="130"/>
    </row>
    <row r="42" spans="1:10" ht="25.5" x14ac:dyDescent="0.2">
      <c r="A42" s="47">
        <v>4284.951</v>
      </c>
      <c r="B42" s="100" t="s">
        <v>51</v>
      </c>
      <c r="C42" s="117" t="s">
        <v>92</v>
      </c>
      <c r="D42" s="46">
        <v>470</v>
      </c>
      <c r="E42" s="46">
        <v>1</v>
      </c>
      <c r="F42" s="46">
        <f t="shared" si="1"/>
        <v>470</v>
      </c>
      <c r="G42" s="46">
        <v>0.25</v>
      </c>
      <c r="H42" s="127">
        <f>F42*G42</f>
        <v>117.5</v>
      </c>
      <c r="I42" s="131"/>
      <c r="J42" s="130"/>
    </row>
    <row r="43" spans="1:10" x14ac:dyDescent="0.2">
      <c r="A43" s="116"/>
      <c r="B43" s="111"/>
      <c r="C43" s="104"/>
      <c r="D43" s="101"/>
      <c r="E43" s="101"/>
      <c r="F43" s="101"/>
      <c r="G43" s="101"/>
      <c r="H43" s="101"/>
      <c r="I43" s="102"/>
      <c r="J43" s="102"/>
    </row>
    <row r="44" spans="1:10" ht="30" customHeight="1" x14ac:dyDescent="0.2">
      <c r="A44" s="8" t="s">
        <v>107</v>
      </c>
      <c r="B44" s="103"/>
      <c r="C44" s="104"/>
      <c r="D44" s="101"/>
      <c r="E44" s="101"/>
      <c r="F44" s="101"/>
      <c r="G44" s="101"/>
      <c r="H44" s="101"/>
      <c r="I44" s="39"/>
      <c r="J44" s="39"/>
    </row>
    <row r="47" spans="1:10" ht="30" customHeight="1" x14ac:dyDescent="0.2"/>
    <row r="48" spans="1:10" ht="30" customHeight="1" x14ac:dyDescent="0.2"/>
  </sheetData>
  <customSheetViews>
    <customSheetView guid="{833E766A-FFC8-440C-BC9D-AB1B06372922}" showPageBreaks="1" fitToPage="1" printArea="1">
      <selection activeCell="M44" sqref="M44"/>
      <pageMargins left="0.75" right="0.75" top="1" bottom="1" header="0.5" footer="0.5"/>
      <pageSetup scale="77" fitToWidth="0" orientation="landscape" r:id="rId1"/>
      <headerFooter alignWithMargins="0"/>
    </customSheetView>
    <customSheetView guid="{16A78B6A-3BB7-48DC-81A8-3EC1FDABDF25}" fitToPage="1" printArea="1" topLeftCell="A4">
      <selection activeCell="A7" sqref="A7:XFD7"/>
      <pageMargins left="0.75" right="0.75" top="1" bottom="1" header="0.5" footer="0.5"/>
      <pageSetup scale="62" fitToWidth="0" orientation="landscape" r:id="rId2"/>
      <headerFooter alignWithMargins="0"/>
    </customSheetView>
    <customSheetView guid="{3C7371B8-2042-4131-883D-8924B7A3474D}" showPageBreaks="1" fitToPage="1" printArea="1" view="pageLayout">
      <selection activeCell="A7" sqref="A7"/>
      <pageMargins left="0.75" right="0.75" top="1" bottom="1" header="0.5" footer="0.5"/>
      <pageSetup scale="62" fitToWidth="0" orientation="landscape" r:id="rId3"/>
      <headerFooter alignWithMargins="0"/>
    </customSheetView>
    <customSheetView guid="{93559F50-5E2E-493F-99C5-6534065A0E9D}" scale="80" fitToPage="1">
      <selection activeCell="C8" sqref="C8"/>
      <pageMargins left="0.75" right="0.75" top="1" bottom="1" header="0.5" footer="0.5"/>
      <pageSetup scale="72" fitToWidth="0" orientation="landscape" r:id="rId4"/>
      <headerFooter alignWithMargins="0"/>
    </customSheetView>
  </customSheetViews>
  <mergeCells count="1">
    <mergeCell ref="A14:I14"/>
  </mergeCells>
  <phoneticPr fontId="4" type="noConversion"/>
  <pageMargins left="0.75" right="0.75" top="1" bottom="1" header="0.5" footer="0.5"/>
  <pageSetup scale="77" fitToWidth="0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5"/>
  <sheetViews>
    <sheetView zoomScaleNormal="100" zoomScaleSheetLayoutView="100" workbookViewId="0">
      <selection activeCell="A34" sqref="A34:I34"/>
    </sheetView>
  </sheetViews>
  <sheetFormatPr defaultRowHeight="12.75" x14ac:dyDescent="0.2"/>
  <cols>
    <col min="1" max="1" width="66.140625" customWidth="1"/>
    <col min="2" max="2" width="8.7109375" style="2" bestFit="1" customWidth="1"/>
    <col min="3" max="3" width="13.28515625" style="2" customWidth="1"/>
    <col min="4" max="4" width="9.140625" style="2" customWidth="1"/>
    <col min="5" max="5" width="18.85546875" style="2" customWidth="1"/>
    <col min="6" max="6" width="15.42578125" style="2" customWidth="1"/>
    <col min="7" max="7" width="22.42578125" style="2" customWidth="1"/>
    <col min="8" max="8" width="9.140625" style="30" customWidth="1"/>
    <col min="9" max="9" width="18.85546875" style="2" customWidth="1"/>
  </cols>
  <sheetData>
    <row r="1" spans="1:10" ht="15" x14ac:dyDescent="0.2">
      <c r="A1" s="10" t="s">
        <v>56</v>
      </c>
      <c r="B1" s="10"/>
      <c r="C1" s="11"/>
      <c r="D1" s="11"/>
      <c r="E1" s="11"/>
      <c r="F1" s="11"/>
      <c r="G1" s="11"/>
      <c r="H1" s="28"/>
      <c r="I1" s="11"/>
    </row>
    <row r="2" spans="1:10" ht="15" x14ac:dyDescent="0.2">
      <c r="A2" s="10" t="s">
        <v>25</v>
      </c>
      <c r="B2" s="10"/>
      <c r="C2" s="11"/>
      <c r="D2" s="11"/>
      <c r="E2" s="11"/>
      <c r="F2" s="11"/>
      <c r="G2" s="11"/>
      <c r="H2" s="28"/>
      <c r="I2" s="11"/>
    </row>
    <row r="3" spans="1:10" ht="60" x14ac:dyDescent="0.2">
      <c r="A3" s="12" t="s">
        <v>0</v>
      </c>
      <c r="B3" s="13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5" t="s">
        <v>8</v>
      </c>
      <c r="J3" s="3"/>
    </row>
    <row r="4" spans="1:10" ht="15" x14ac:dyDescent="0.2">
      <c r="A4" s="16" t="s">
        <v>9</v>
      </c>
      <c r="B4" s="17" t="s">
        <v>10</v>
      </c>
      <c r="C4" s="18" t="s">
        <v>11</v>
      </c>
      <c r="D4" s="18" t="s">
        <v>12</v>
      </c>
      <c r="E4" s="18" t="s">
        <v>13</v>
      </c>
      <c r="F4" s="18" t="s">
        <v>14</v>
      </c>
      <c r="G4" s="18" t="s">
        <v>15</v>
      </c>
      <c r="H4" s="18" t="s">
        <v>16</v>
      </c>
      <c r="I4" s="16" t="s">
        <v>17</v>
      </c>
      <c r="J4" s="3"/>
    </row>
    <row r="5" spans="1:10" ht="15.75" x14ac:dyDescent="0.25">
      <c r="A5" s="19" t="s">
        <v>18</v>
      </c>
      <c r="B5" s="20"/>
      <c r="C5" s="20"/>
      <c r="D5" s="20"/>
      <c r="E5" s="20"/>
      <c r="F5" s="20"/>
      <c r="G5" s="20"/>
      <c r="H5" s="20"/>
      <c r="I5" s="20"/>
      <c r="J5" s="3"/>
    </row>
    <row r="6" spans="1:10" ht="15.75" x14ac:dyDescent="0.25">
      <c r="A6" s="19"/>
      <c r="B6" s="20"/>
      <c r="C6" s="20"/>
      <c r="D6" s="20"/>
      <c r="E6" s="20"/>
      <c r="F6" s="20"/>
      <c r="G6" s="20"/>
      <c r="H6" s="20"/>
      <c r="I6" s="20"/>
      <c r="J6" s="3"/>
    </row>
    <row r="7" spans="1:10" ht="15.75" x14ac:dyDescent="0.25">
      <c r="A7" s="19" t="s">
        <v>61</v>
      </c>
      <c r="B7" s="20"/>
      <c r="C7" s="20"/>
      <c r="D7" s="20"/>
      <c r="E7" s="20"/>
      <c r="F7" s="20"/>
      <c r="G7" s="20"/>
      <c r="H7" s="20"/>
      <c r="I7" s="107"/>
      <c r="J7" s="3"/>
    </row>
    <row r="8" spans="1:10" ht="15" x14ac:dyDescent="0.2">
      <c r="A8" s="10" t="s">
        <v>62</v>
      </c>
      <c r="B8" s="20"/>
      <c r="C8" s="20">
        <v>828</v>
      </c>
      <c r="D8" s="20">
        <v>1</v>
      </c>
      <c r="E8" s="20">
        <f>C8*D8</f>
        <v>828</v>
      </c>
      <c r="F8" s="20">
        <v>1</v>
      </c>
      <c r="G8" s="20">
        <f>E8*F8</f>
        <v>828</v>
      </c>
      <c r="H8" s="22">
        <v>38.96</v>
      </c>
      <c r="I8" s="108">
        <f>G8*H8</f>
        <v>32258.880000000001</v>
      </c>
      <c r="J8" s="3"/>
    </row>
    <row r="9" spans="1:10" ht="15" x14ac:dyDescent="0.2">
      <c r="A9" s="10"/>
      <c r="B9" s="20"/>
      <c r="C9" s="20"/>
      <c r="D9" s="20"/>
      <c r="E9" s="20"/>
      <c r="F9" s="20"/>
      <c r="G9" s="20"/>
      <c r="H9" s="22"/>
      <c r="I9" s="108"/>
      <c r="J9" s="3"/>
    </row>
    <row r="10" spans="1:10" ht="15" x14ac:dyDescent="0.2">
      <c r="A10" s="10" t="s">
        <v>68</v>
      </c>
      <c r="B10" s="20"/>
      <c r="C10" s="20">
        <v>90</v>
      </c>
      <c r="D10" s="20">
        <v>2</v>
      </c>
      <c r="E10" s="20">
        <f>C10*D10</f>
        <v>180</v>
      </c>
      <c r="F10" s="20">
        <v>2</v>
      </c>
      <c r="G10" s="20">
        <f>E10*F10</f>
        <v>360</v>
      </c>
      <c r="H10" s="22">
        <v>92.49</v>
      </c>
      <c r="I10" s="108">
        <f>G10*H10</f>
        <v>33296.400000000001</v>
      </c>
      <c r="J10" s="3"/>
    </row>
    <row r="11" spans="1:10" ht="15" x14ac:dyDescent="0.2">
      <c r="A11" s="10"/>
      <c r="B11" s="20"/>
      <c r="C11" s="20"/>
      <c r="D11" s="20"/>
      <c r="E11" s="20"/>
      <c r="F11" s="20"/>
      <c r="G11" s="20"/>
      <c r="H11" s="22"/>
      <c r="I11" s="108"/>
      <c r="J11" s="3"/>
    </row>
    <row r="12" spans="1:10" ht="15" x14ac:dyDescent="0.2">
      <c r="A12" s="10" t="s">
        <v>98</v>
      </c>
      <c r="B12" s="20"/>
      <c r="C12" s="20">
        <v>465</v>
      </c>
      <c r="D12" s="20">
        <v>1</v>
      </c>
      <c r="E12" s="20">
        <f>C12*D12</f>
        <v>465</v>
      </c>
      <c r="F12" s="20">
        <v>3</v>
      </c>
      <c r="G12" s="20">
        <f>E12*F12</f>
        <v>1395</v>
      </c>
      <c r="H12" s="22">
        <v>79.19</v>
      </c>
      <c r="I12" s="108">
        <f>G12*H12</f>
        <v>110470.05</v>
      </c>
      <c r="J12" s="3"/>
    </row>
    <row r="13" spans="1:10" ht="15" x14ac:dyDescent="0.2">
      <c r="A13" s="10" t="s">
        <v>100</v>
      </c>
      <c r="B13" s="20"/>
      <c r="C13" s="20">
        <v>99</v>
      </c>
      <c r="D13" s="20">
        <v>1</v>
      </c>
      <c r="E13" s="20">
        <f>C13*D13</f>
        <v>99</v>
      </c>
      <c r="F13" s="20">
        <v>2</v>
      </c>
      <c r="G13" s="20">
        <f>E13*F13</f>
        <v>198</v>
      </c>
      <c r="H13" s="22">
        <v>79.19</v>
      </c>
      <c r="I13" s="108">
        <f>G13*H13</f>
        <v>15679.619999999999</v>
      </c>
      <c r="J13" s="3"/>
    </row>
    <row r="14" spans="1:10" ht="15" x14ac:dyDescent="0.2">
      <c r="A14" s="10" t="s">
        <v>99</v>
      </c>
      <c r="B14" s="20"/>
      <c r="C14" s="20">
        <v>254</v>
      </c>
      <c r="D14" s="20">
        <v>1</v>
      </c>
      <c r="E14" s="20">
        <f>C14*D14</f>
        <v>254</v>
      </c>
      <c r="F14" s="20">
        <v>2</v>
      </c>
      <c r="G14" s="20">
        <f>E14*F14</f>
        <v>508</v>
      </c>
      <c r="H14" s="22">
        <v>79.19</v>
      </c>
      <c r="I14" s="108">
        <f>G14*H14</f>
        <v>40228.519999999997</v>
      </c>
      <c r="J14" s="3"/>
    </row>
    <row r="15" spans="1:10" ht="15" x14ac:dyDescent="0.2">
      <c r="A15" s="10" t="s">
        <v>87</v>
      </c>
      <c r="B15" s="20"/>
      <c r="C15" s="20">
        <v>15</v>
      </c>
      <c r="D15" s="20">
        <v>1</v>
      </c>
      <c r="E15" s="20">
        <f>C15*D15</f>
        <v>15</v>
      </c>
      <c r="F15" s="20">
        <v>0.1</v>
      </c>
      <c r="G15" s="20">
        <f>E15*F15</f>
        <v>1.5</v>
      </c>
      <c r="H15" s="22">
        <v>79.19</v>
      </c>
      <c r="I15" s="108">
        <f>G15*H15</f>
        <v>118.785</v>
      </c>
      <c r="J15" s="3"/>
    </row>
    <row r="16" spans="1:10" ht="15" x14ac:dyDescent="0.2">
      <c r="A16" s="10"/>
      <c r="B16" s="20"/>
      <c r="C16" s="20"/>
      <c r="D16" s="20"/>
      <c r="E16" s="20"/>
      <c r="F16" s="20"/>
      <c r="G16" s="20"/>
      <c r="H16" s="22"/>
      <c r="I16" s="108"/>
      <c r="J16" s="3"/>
    </row>
    <row r="17" spans="1:10" ht="15" x14ac:dyDescent="0.2">
      <c r="A17" s="10" t="s">
        <v>63</v>
      </c>
      <c r="B17" s="20"/>
      <c r="C17" s="20">
        <v>564</v>
      </c>
      <c r="D17" s="20">
        <v>2</v>
      </c>
      <c r="E17" s="20">
        <f>C17*D17</f>
        <v>1128</v>
      </c>
      <c r="F17" s="20">
        <v>3</v>
      </c>
      <c r="G17" s="20">
        <f>E17*F17</f>
        <v>3384</v>
      </c>
      <c r="H17" s="22">
        <v>33.33</v>
      </c>
      <c r="I17" s="108">
        <f>G17*H17</f>
        <v>112788.72</v>
      </c>
      <c r="J17" s="3"/>
    </row>
    <row r="18" spans="1:10" ht="15" x14ac:dyDescent="0.2">
      <c r="A18" s="10" t="s">
        <v>64</v>
      </c>
      <c r="B18" s="20"/>
      <c r="C18" s="20">
        <v>564</v>
      </c>
      <c r="D18" s="20">
        <v>1</v>
      </c>
      <c r="E18" s="20">
        <f>C18*D18</f>
        <v>564</v>
      </c>
      <c r="F18" s="20">
        <v>3</v>
      </c>
      <c r="G18" s="20">
        <f>E18*F18</f>
        <v>1692</v>
      </c>
      <c r="H18" s="22">
        <v>79.19</v>
      </c>
      <c r="I18" s="108">
        <f>G18*H18</f>
        <v>133989.48000000001</v>
      </c>
      <c r="J18" s="3"/>
    </row>
    <row r="19" spans="1:10" ht="15" x14ac:dyDescent="0.2">
      <c r="A19" s="10" t="s">
        <v>86</v>
      </c>
      <c r="B19" s="20"/>
      <c r="C19" s="20">
        <v>15</v>
      </c>
      <c r="D19" s="20">
        <v>1</v>
      </c>
      <c r="E19" s="20">
        <f>C19*D19</f>
        <v>15</v>
      </c>
      <c r="F19" s="20">
        <v>1</v>
      </c>
      <c r="G19" s="20">
        <f>E19*F19</f>
        <v>15</v>
      </c>
      <c r="H19" s="22">
        <v>79.19</v>
      </c>
      <c r="I19" s="108">
        <f>G19*H19</f>
        <v>1187.8499999999999</v>
      </c>
      <c r="J19" s="3"/>
    </row>
    <row r="20" spans="1:10" ht="15" x14ac:dyDescent="0.2">
      <c r="A20" s="10"/>
      <c r="B20" s="20"/>
      <c r="C20" s="20"/>
      <c r="D20" s="20"/>
      <c r="E20" s="20"/>
      <c r="F20" s="20"/>
      <c r="G20" s="20"/>
      <c r="H20" s="22"/>
      <c r="I20" s="108"/>
      <c r="J20" s="3"/>
    </row>
    <row r="21" spans="1:10" ht="15.75" x14ac:dyDescent="0.25">
      <c r="A21" s="21" t="s">
        <v>19</v>
      </c>
      <c r="B21" s="20"/>
      <c r="C21" s="20"/>
      <c r="D21" s="20"/>
      <c r="E21" s="20"/>
      <c r="F21" s="20"/>
      <c r="G21" s="20"/>
      <c r="H21" s="22"/>
      <c r="I21" s="108"/>
      <c r="J21" s="3"/>
    </row>
    <row r="22" spans="1:10" ht="15" x14ac:dyDescent="0.2">
      <c r="A22" s="10" t="s">
        <v>83</v>
      </c>
      <c r="B22" s="20"/>
      <c r="C22" s="20">
        <v>1</v>
      </c>
      <c r="D22" s="20">
        <v>1</v>
      </c>
      <c r="E22" s="20">
        <f>C22*D22</f>
        <v>1</v>
      </c>
      <c r="F22" s="20">
        <v>8.5</v>
      </c>
      <c r="G22" s="20">
        <f>E22*F22</f>
        <v>8.5</v>
      </c>
      <c r="H22" s="22">
        <v>92.49</v>
      </c>
      <c r="I22" s="108">
        <f>G22*H22</f>
        <v>786.16499999999996</v>
      </c>
      <c r="J22" s="3"/>
    </row>
    <row r="23" spans="1:10" ht="15" x14ac:dyDescent="0.2">
      <c r="A23" s="10" t="s">
        <v>84</v>
      </c>
      <c r="B23" s="20"/>
      <c r="C23" s="20">
        <v>470</v>
      </c>
      <c r="D23" s="20">
        <v>1</v>
      </c>
      <c r="E23" s="20">
        <f>C23*D23</f>
        <v>470</v>
      </c>
      <c r="F23" s="20">
        <v>1</v>
      </c>
      <c r="G23" s="20">
        <f>E23*F23</f>
        <v>470</v>
      </c>
      <c r="H23" s="22">
        <v>79.19</v>
      </c>
      <c r="I23" s="108">
        <f>G23*H23</f>
        <v>37219.299999999996</v>
      </c>
      <c r="J23" s="3"/>
    </row>
    <row r="24" spans="1:10" ht="15" x14ac:dyDescent="0.2">
      <c r="A24" s="10" t="s">
        <v>20</v>
      </c>
      <c r="B24" s="20"/>
      <c r="C24" s="20">
        <v>470</v>
      </c>
      <c r="D24" s="20">
        <v>1</v>
      </c>
      <c r="E24" s="20">
        <f>C24*D24</f>
        <v>470</v>
      </c>
      <c r="F24" s="20">
        <v>1</v>
      </c>
      <c r="G24" s="20">
        <f>E24*F24</f>
        <v>470</v>
      </c>
      <c r="H24" s="22">
        <v>79.19</v>
      </c>
      <c r="I24" s="108">
        <f>G24*H24</f>
        <v>37219.299999999996</v>
      </c>
      <c r="J24" s="3"/>
    </row>
    <row r="25" spans="1:10" ht="15" x14ac:dyDescent="0.2">
      <c r="A25" s="10" t="s">
        <v>65</v>
      </c>
      <c r="B25" s="20"/>
      <c r="C25" s="20">
        <v>828</v>
      </c>
      <c r="D25" s="20">
        <v>1</v>
      </c>
      <c r="E25" s="20">
        <f>C25*D25</f>
        <v>828</v>
      </c>
      <c r="F25" s="20">
        <v>1</v>
      </c>
      <c r="G25" s="20">
        <f>E25*F25</f>
        <v>828</v>
      </c>
      <c r="H25" s="22">
        <v>79.19</v>
      </c>
      <c r="I25" s="108">
        <f>G25*H25</f>
        <v>65569.319999999992</v>
      </c>
      <c r="J25" s="3"/>
    </row>
    <row r="26" spans="1:10" ht="15" x14ac:dyDescent="0.2">
      <c r="A26" s="10" t="s">
        <v>21</v>
      </c>
      <c r="B26" s="20"/>
      <c r="C26" s="20">
        <v>20</v>
      </c>
      <c r="D26" s="20">
        <v>1</v>
      </c>
      <c r="E26" s="20">
        <f>C26*D26</f>
        <v>20</v>
      </c>
      <c r="F26" s="20">
        <v>20</v>
      </c>
      <c r="G26" s="20">
        <f>E26*F26</f>
        <v>400</v>
      </c>
      <c r="H26" s="22">
        <v>79.19</v>
      </c>
      <c r="I26" s="108">
        <f>G26*H26</f>
        <v>31676</v>
      </c>
      <c r="J26" s="3"/>
    </row>
    <row r="27" spans="1:10" ht="15" x14ac:dyDescent="0.2">
      <c r="A27" s="10"/>
      <c r="B27" s="20"/>
      <c r="C27" s="20"/>
      <c r="D27" s="20"/>
      <c r="E27" s="20"/>
      <c r="F27" s="20"/>
      <c r="G27" s="20"/>
      <c r="H27" s="22"/>
      <c r="I27" s="108"/>
      <c r="J27" s="3"/>
    </row>
    <row r="28" spans="1:10" ht="15.75" x14ac:dyDescent="0.25">
      <c r="A28" s="21" t="s">
        <v>66</v>
      </c>
      <c r="B28" s="20"/>
      <c r="C28" s="20"/>
      <c r="D28" s="20"/>
      <c r="E28" s="20"/>
      <c r="F28" s="20"/>
      <c r="G28" s="20"/>
      <c r="H28" s="22"/>
      <c r="I28" s="108"/>
      <c r="J28" s="3"/>
    </row>
    <row r="29" spans="1:10" ht="15" x14ac:dyDescent="0.2">
      <c r="A29" s="10" t="s">
        <v>22</v>
      </c>
      <c r="B29" s="20"/>
      <c r="C29" s="20">
        <v>470</v>
      </c>
      <c r="D29" s="20">
        <v>1</v>
      </c>
      <c r="E29" s="20">
        <f>C29*D29</f>
        <v>470</v>
      </c>
      <c r="F29" s="20">
        <v>36</v>
      </c>
      <c r="G29" s="20">
        <f>E29*F29</f>
        <v>16920</v>
      </c>
      <c r="H29" s="22">
        <v>79.19</v>
      </c>
      <c r="I29" s="108">
        <f>G29*H29</f>
        <v>1339894.8</v>
      </c>
      <c r="J29" s="3"/>
    </row>
    <row r="30" spans="1:10" ht="15" x14ac:dyDescent="0.2">
      <c r="A30" s="10" t="s">
        <v>23</v>
      </c>
      <c r="B30" s="20"/>
      <c r="C30" s="20">
        <v>470</v>
      </c>
      <c r="D30" s="20">
        <v>1</v>
      </c>
      <c r="E30" s="20">
        <f>C30*D30</f>
        <v>470</v>
      </c>
      <c r="F30" s="20">
        <v>3</v>
      </c>
      <c r="G30" s="20">
        <f>E30*F30</f>
        <v>1410</v>
      </c>
      <c r="H30" s="22">
        <v>38.96</v>
      </c>
      <c r="I30" s="108">
        <f>G30*H30</f>
        <v>54933.599999999999</v>
      </c>
      <c r="J30" s="3"/>
    </row>
    <row r="31" spans="1:10" ht="15" x14ac:dyDescent="0.2">
      <c r="A31" s="10"/>
      <c r="B31" s="20"/>
      <c r="C31" s="20"/>
      <c r="D31" s="20"/>
      <c r="E31" s="20"/>
      <c r="F31" s="20"/>
      <c r="G31" s="20"/>
      <c r="H31" s="22"/>
      <c r="I31" s="108"/>
      <c r="J31" s="3"/>
    </row>
    <row r="32" spans="1:10" ht="15.75" x14ac:dyDescent="0.25">
      <c r="A32" s="19" t="s">
        <v>24</v>
      </c>
      <c r="B32" s="23"/>
      <c r="C32" s="23"/>
      <c r="D32" s="23"/>
      <c r="E32" s="23"/>
      <c r="F32" s="23"/>
      <c r="G32" s="24"/>
      <c r="H32" s="25"/>
      <c r="I32" s="109">
        <f>SUM(I8:I31)</f>
        <v>2047316.79</v>
      </c>
      <c r="J32" s="3"/>
    </row>
    <row r="33" spans="1:13" x14ac:dyDescent="0.2">
      <c r="A33" s="1"/>
      <c r="B33" s="6"/>
      <c r="C33" s="6"/>
      <c r="D33" s="6"/>
      <c r="E33" s="6"/>
      <c r="F33" s="6"/>
      <c r="G33" s="6"/>
      <c r="H33" s="6"/>
      <c r="I33" s="7"/>
      <c r="J33" s="4"/>
    </row>
    <row r="34" spans="1:13" ht="28.5" customHeight="1" x14ac:dyDescent="0.2">
      <c r="A34" s="135" t="s">
        <v>112</v>
      </c>
      <c r="B34" s="136"/>
      <c r="C34" s="136"/>
      <c r="D34" s="136"/>
      <c r="E34" s="136"/>
      <c r="F34" s="136"/>
      <c r="G34" s="136"/>
      <c r="H34" s="136"/>
      <c r="I34" s="136"/>
      <c r="J34" s="26"/>
      <c r="K34" s="27"/>
      <c r="L34" s="9"/>
      <c r="M34" s="9"/>
    </row>
    <row r="35" spans="1:13" x14ac:dyDescent="0.2">
      <c r="A35" s="8"/>
      <c r="B35" s="5"/>
      <c r="C35" s="5"/>
      <c r="D35" s="5"/>
      <c r="E35" s="5"/>
      <c r="F35" s="5"/>
      <c r="G35" s="5"/>
      <c r="H35" s="29"/>
      <c r="I35" s="5"/>
    </row>
  </sheetData>
  <customSheetViews>
    <customSheetView guid="{833E766A-FFC8-440C-BC9D-AB1B06372922}" showPageBreaks="1" fitToPage="1" printArea="1">
      <selection activeCell="A34" sqref="A34:I34"/>
      <pageMargins left="0.75" right="0.75" top="1" bottom="1" header="0.5" footer="0.5"/>
      <pageSetup scale="67" orientation="landscape" r:id="rId1"/>
      <headerFooter alignWithMargins="0"/>
    </customSheetView>
    <customSheetView guid="{16A78B6A-3BB7-48DC-81A8-3EC1FDABDF25}" fitToPage="1">
      <selection activeCell="A34" sqref="A34:I34"/>
      <pageMargins left="0.75" right="0.75" top="1" bottom="1" header="0.5" footer="0.5"/>
      <pageSetup scale="67" orientation="landscape" r:id="rId2"/>
      <headerFooter alignWithMargins="0"/>
    </customSheetView>
    <customSheetView guid="{3C7371B8-2042-4131-883D-8924B7A3474D}" fitToPage="1">
      <selection activeCell="A34" sqref="A34:I34"/>
      <pageMargins left="0.75" right="0.75" top="1" bottom="1" header="0.5" footer="0.5"/>
      <pageSetup scale="62" orientation="landscape" r:id="rId3"/>
      <headerFooter alignWithMargins="0"/>
    </customSheetView>
    <customSheetView guid="{93559F50-5E2E-493F-99C5-6534065A0E9D}" fitToPage="1">
      <selection activeCell="A34" sqref="A34:I34"/>
      <pageMargins left="0.75" right="0.75" top="1" bottom="1" header="0.5" footer="0.5"/>
      <pageSetup scale="67" orientation="landscape" r:id="rId4"/>
      <headerFooter alignWithMargins="0"/>
    </customSheetView>
  </customSheetViews>
  <mergeCells count="1">
    <mergeCell ref="A34:I34"/>
  </mergeCells>
  <phoneticPr fontId="4" type="noConversion"/>
  <pageMargins left="0.75" right="0.75" top="1" bottom="1" header="0.5" footer="0.5"/>
  <pageSetup scale="67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C7" sqref="C7"/>
    </sheetView>
  </sheetViews>
  <sheetFormatPr defaultRowHeight="12.75" x14ac:dyDescent="0.2"/>
  <cols>
    <col min="1" max="1" width="29.7109375" customWidth="1"/>
    <col min="3" max="3" width="11.5703125" customWidth="1"/>
  </cols>
  <sheetData>
    <row r="1" spans="1:3" s="105" customFormat="1" x14ac:dyDescent="0.2">
      <c r="A1" s="105" t="s">
        <v>70</v>
      </c>
    </row>
    <row r="3" spans="1:3" x14ac:dyDescent="0.2">
      <c r="A3" s="8" t="s">
        <v>71</v>
      </c>
      <c r="B3">
        <v>828</v>
      </c>
      <c r="C3" s="8" t="s">
        <v>108</v>
      </c>
    </row>
    <row r="4" spans="1:3" x14ac:dyDescent="0.2">
      <c r="A4" s="8" t="s">
        <v>101</v>
      </c>
      <c r="B4">
        <v>465</v>
      </c>
      <c r="C4" s="8" t="s">
        <v>108</v>
      </c>
    </row>
    <row r="5" spans="1:3" x14ac:dyDescent="0.2">
      <c r="A5" s="8" t="s">
        <v>76</v>
      </c>
      <c r="B5">
        <v>94</v>
      </c>
      <c r="C5" s="8" t="s">
        <v>108</v>
      </c>
    </row>
    <row r="6" spans="1:3" x14ac:dyDescent="0.2">
      <c r="A6" s="8" t="s">
        <v>75</v>
      </c>
      <c r="B6">
        <v>254</v>
      </c>
      <c r="C6" s="8" t="s">
        <v>109</v>
      </c>
    </row>
    <row r="7" spans="1:3" x14ac:dyDescent="0.2">
      <c r="A7" s="8" t="s">
        <v>72</v>
      </c>
      <c r="B7">
        <v>564</v>
      </c>
      <c r="C7" s="8" t="s">
        <v>110</v>
      </c>
    </row>
    <row r="8" spans="1:3" x14ac:dyDescent="0.2">
      <c r="A8" s="8" t="s">
        <v>78</v>
      </c>
      <c r="B8">
        <v>10</v>
      </c>
      <c r="C8" s="8" t="s">
        <v>110</v>
      </c>
    </row>
    <row r="9" spans="1:3" x14ac:dyDescent="0.2">
      <c r="A9" s="106" t="s">
        <v>77</v>
      </c>
      <c r="B9">
        <v>15</v>
      </c>
      <c r="C9" s="8" t="s">
        <v>110</v>
      </c>
    </row>
    <row r="10" spans="1:3" x14ac:dyDescent="0.2">
      <c r="A10" s="8" t="s">
        <v>73</v>
      </c>
      <c r="B10">
        <v>470</v>
      </c>
      <c r="C10" s="8" t="s">
        <v>110</v>
      </c>
    </row>
    <row r="11" spans="1:3" x14ac:dyDescent="0.2">
      <c r="A11" s="8" t="s">
        <v>82</v>
      </c>
      <c r="B11">
        <v>20</v>
      </c>
      <c r="C11" s="8" t="s">
        <v>110</v>
      </c>
    </row>
    <row r="12" spans="1:3" x14ac:dyDescent="0.2">
      <c r="A12" s="8"/>
      <c r="C12" s="8"/>
    </row>
    <row r="13" spans="1:3" x14ac:dyDescent="0.2">
      <c r="A13" s="8" t="s">
        <v>81</v>
      </c>
    </row>
    <row r="14" spans="1:3" x14ac:dyDescent="0.2">
      <c r="A14" s="8" t="s">
        <v>80</v>
      </c>
    </row>
    <row r="15" spans="1:3" x14ac:dyDescent="0.2">
      <c r="A15" s="8" t="s">
        <v>88</v>
      </c>
    </row>
    <row r="16" spans="1:3" x14ac:dyDescent="0.2">
      <c r="A16" t="s">
        <v>69</v>
      </c>
    </row>
    <row r="17" spans="1:1" x14ac:dyDescent="0.2">
      <c r="A17" s="8" t="s">
        <v>85</v>
      </c>
    </row>
  </sheetData>
  <customSheetViews>
    <customSheetView guid="{833E766A-FFC8-440C-BC9D-AB1B06372922}">
      <selection activeCell="C7" sqref="C7"/>
      <pageMargins left="0.7" right="0.7" top="0.75" bottom="0.75" header="0.3" footer="0.3"/>
      <pageSetup orientation="portrait" horizontalDpi="1200" verticalDpi="1200" r:id="rId1"/>
    </customSheetView>
    <customSheetView guid="{16A78B6A-3BB7-48DC-81A8-3EC1FDABDF25}">
      <selection activeCell="C7" sqref="C7"/>
      <pageMargins left="0.7" right="0.7" top="0.75" bottom="0.75" header="0.3" footer="0.3"/>
      <pageSetup orientation="portrait" horizontalDpi="1200" verticalDpi="1200" r:id="rId2"/>
    </customSheetView>
    <customSheetView guid="{3C7371B8-2042-4131-883D-8924B7A3474D}">
      <selection activeCell="C7" sqref="C7"/>
      <pageMargins left="0.7" right="0.7" top="0.75" bottom="0.75" header="0.3" footer="0.3"/>
      <pageSetup orientation="portrait" horizontalDpi="1200" verticalDpi="1200" r:id="rId3"/>
    </customSheetView>
    <customSheetView guid="{93559F50-5E2E-493F-99C5-6534065A0E9D}">
      <selection activeCell="C7" sqref="C7"/>
      <pageMargins left="0.7" right="0.7" top="0.75" bottom="0.75" header="0.3" footer="0.3"/>
      <pageSetup orientation="portrait" horizontalDpi="1200" verticalDpi="1200" r:id="rId4"/>
    </customSheetView>
  </customSheetViews>
  <pageMargins left="0.7" right="0.7" top="0.75" bottom="0.75" header="0.3" footer="0.3"/>
  <pageSetup orientation="portrait" horizontalDpi="1200" verticalDpi="12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Applicant</vt:lpstr>
      <vt:lpstr>Federal</vt:lpstr>
      <vt:lpstr>Methodology</vt:lpstr>
      <vt:lpstr>Applicant!Print_Area</vt:lpstr>
      <vt:lpstr>Federal!Print_Area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tracey.kennedy</dc:creator>
  <cp:lastModifiedBy>Jones, Robin.M - RD, WASHINGTON, DC</cp:lastModifiedBy>
  <cp:lastPrinted>2010-07-30T14:04:37Z</cp:lastPrinted>
  <dcterms:created xsi:type="dcterms:W3CDTF">2009-12-14T18:56:43Z</dcterms:created>
  <dcterms:modified xsi:type="dcterms:W3CDTF">2022-01-03T21:22:24Z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