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da.net\rd\SHARED\DCWA2\RD\Innovation_Center\Regulations\Paperwork Reduction Act\RHS - 0575\0575-0190(mp)Section 515 MFH Resrv.-Revitzn\2024\"/>
    </mc:Choice>
  </mc:AlternateContent>
  <xr:revisionPtr revIDLastSave="0" documentId="8_{ABBFE23A-9923-4FC9-8F19-67B8FED384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0" i="1" l="1"/>
  <c r="B160" i="1"/>
  <c r="A160" i="1"/>
  <c r="I13" i="1"/>
  <c r="K13" i="1" s="1"/>
  <c r="G5" i="1"/>
  <c r="I5" i="1" s="1"/>
  <c r="K5" i="1" s="1"/>
  <c r="G4" i="1"/>
  <c r="I4" i="1" s="1"/>
  <c r="K4" i="1" s="1"/>
  <c r="I11" i="1"/>
  <c r="K11" i="1" s="1"/>
  <c r="I12" i="1"/>
  <c r="K12" i="1" s="1"/>
  <c r="I14" i="1"/>
  <c r="K14" i="1" s="1"/>
  <c r="I18" i="1"/>
  <c r="K18" i="1"/>
  <c r="I7" i="1"/>
  <c r="K7" i="1" s="1"/>
  <c r="I8" i="1"/>
  <c r="K8" i="1" s="1"/>
  <c r="I9" i="1"/>
  <c r="K9" i="1"/>
  <c r="I10" i="1"/>
  <c r="K10" i="1" s="1"/>
  <c r="I3" i="1"/>
  <c r="K3" i="1" s="1"/>
  <c r="G89" i="1"/>
  <c r="I89" i="1" s="1"/>
  <c r="K89" i="1" s="1"/>
  <c r="G90" i="1"/>
  <c r="I90" i="1" s="1"/>
  <c r="K90" i="1" s="1"/>
  <c r="G88" i="1"/>
  <c r="I88" i="1" s="1"/>
  <c r="K88" i="1" s="1"/>
  <c r="G87" i="1"/>
  <c r="I87" i="1" s="1"/>
  <c r="K87" i="1" s="1"/>
  <c r="G86" i="1"/>
  <c r="I86" i="1" s="1"/>
  <c r="K86" i="1" s="1"/>
  <c r="G85" i="1"/>
  <c r="I85" i="1" s="1"/>
  <c r="K85" i="1" s="1"/>
  <c r="G84" i="1"/>
  <c r="I84" i="1" s="1"/>
  <c r="K84" i="1" s="1"/>
  <c r="G83" i="1"/>
  <c r="I83" i="1" s="1"/>
  <c r="K83" i="1" s="1"/>
  <c r="G82" i="1"/>
  <c r="I82" i="1" s="1"/>
  <c r="K82" i="1" s="1"/>
  <c r="G81" i="1"/>
  <c r="I81" i="1" s="1"/>
  <c r="K81" i="1" s="1"/>
  <c r="G80" i="1"/>
  <c r="I80" i="1" s="1"/>
  <c r="K80" i="1" s="1"/>
  <c r="G79" i="1"/>
  <c r="I79" i="1"/>
  <c r="K79" i="1" s="1"/>
  <c r="G78" i="1"/>
  <c r="I78" i="1"/>
  <c r="K78" i="1" s="1"/>
  <c r="G77" i="1"/>
  <c r="I77" i="1" s="1"/>
  <c r="K77" i="1" s="1"/>
  <c r="G76" i="1"/>
  <c r="I76" i="1" s="1"/>
  <c r="K76" i="1" s="1"/>
  <c r="G75" i="1"/>
  <c r="I75" i="1" s="1"/>
  <c r="K75" i="1" s="1"/>
  <c r="G74" i="1"/>
  <c r="I74" i="1" s="1"/>
  <c r="K74" i="1" s="1"/>
  <c r="G73" i="1"/>
  <c r="I73" i="1" s="1"/>
  <c r="K73" i="1" s="1"/>
  <c r="G72" i="1"/>
  <c r="I72" i="1" s="1"/>
  <c r="K72" i="1" s="1"/>
  <c r="G71" i="1"/>
  <c r="I71" i="1"/>
  <c r="K71" i="1" s="1"/>
  <c r="G70" i="1"/>
  <c r="I70" i="1"/>
  <c r="K70" i="1" s="1"/>
  <c r="G69" i="1"/>
  <c r="I69" i="1" s="1"/>
  <c r="K69" i="1" s="1"/>
  <c r="G68" i="1"/>
  <c r="I68" i="1" s="1"/>
  <c r="K68" i="1" s="1"/>
  <c r="G67" i="1"/>
  <c r="I67" i="1" s="1"/>
  <c r="K67" i="1" s="1"/>
  <c r="G66" i="1"/>
  <c r="I66" i="1" s="1"/>
  <c r="K66" i="1" s="1"/>
  <c r="G65" i="1"/>
  <c r="I65" i="1" s="1"/>
  <c r="K65" i="1" s="1"/>
  <c r="G64" i="1"/>
  <c r="I64" i="1" s="1"/>
  <c r="K64" i="1" s="1"/>
  <c r="G63" i="1"/>
  <c r="I63" i="1" s="1"/>
  <c r="K63" i="1" s="1"/>
  <c r="G62" i="1"/>
  <c r="I62" i="1" s="1"/>
  <c r="K62" i="1" s="1"/>
  <c r="G61" i="1"/>
  <c r="I61" i="1" s="1"/>
  <c r="K61" i="1" s="1"/>
  <c r="G60" i="1"/>
  <c r="I60" i="1" s="1"/>
  <c r="K60" i="1" s="1"/>
  <c r="G59" i="1"/>
  <c r="I59" i="1" s="1"/>
  <c r="K59" i="1" s="1"/>
  <c r="G58" i="1"/>
  <c r="I58" i="1" s="1"/>
  <c r="K58" i="1" s="1"/>
  <c r="G57" i="1"/>
  <c r="I57" i="1" s="1"/>
  <c r="K57" i="1" s="1"/>
  <c r="G56" i="1"/>
  <c r="I56" i="1" s="1"/>
  <c r="K56" i="1" s="1"/>
  <c r="G55" i="1"/>
  <c r="I55" i="1" s="1"/>
  <c r="K55" i="1" s="1"/>
  <c r="G54" i="1"/>
  <c r="I54" i="1" s="1"/>
  <c r="K54" i="1" s="1"/>
  <c r="G53" i="1"/>
  <c r="I53" i="1" s="1"/>
  <c r="K53" i="1" s="1"/>
  <c r="G52" i="1"/>
  <c r="I52" i="1"/>
  <c r="K52" i="1" s="1"/>
  <c r="G51" i="1"/>
  <c r="I51" i="1" s="1"/>
  <c r="K51" i="1" s="1"/>
  <c r="G50" i="1"/>
  <c r="I50" i="1" s="1"/>
  <c r="K50" i="1" s="1"/>
  <c r="G49" i="1"/>
  <c r="I49" i="1" s="1"/>
  <c r="K49" i="1" s="1"/>
  <c r="G48" i="1"/>
  <c r="I48" i="1" s="1"/>
  <c r="K48" i="1" s="1"/>
  <c r="G47" i="1"/>
  <c r="I47" i="1" s="1"/>
  <c r="K47" i="1" s="1"/>
  <c r="G46" i="1"/>
  <c r="I46" i="1" s="1"/>
  <c r="K46" i="1" s="1"/>
  <c r="G45" i="1"/>
  <c r="I45" i="1" s="1"/>
  <c r="K45" i="1" s="1"/>
  <c r="G44" i="1"/>
  <c r="I44" i="1" s="1"/>
  <c r="K44" i="1" s="1"/>
  <c r="G43" i="1"/>
  <c r="I43" i="1" s="1"/>
  <c r="K43" i="1" s="1"/>
  <c r="G42" i="1"/>
  <c r="I42" i="1" s="1"/>
  <c r="K42" i="1" s="1"/>
  <c r="G41" i="1"/>
  <c r="I41" i="1" s="1"/>
  <c r="K41" i="1" s="1"/>
  <c r="G40" i="1"/>
  <c r="I40" i="1" s="1"/>
  <c r="K40" i="1" s="1"/>
  <c r="G39" i="1"/>
  <c r="I39" i="1" s="1"/>
  <c r="K39" i="1" s="1"/>
  <c r="G38" i="1"/>
  <c r="I38" i="1"/>
  <c r="K38" i="1" s="1"/>
  <c r="G37" i="1"/>
  <c r="I37" i="1" s="1"/>
  <c r="K37" i="1" s="1"/>
  <c r="G36" i="1"/>
  <c r="I36" i="1" s="1"/>
  <c r="K36" i="1" s="1"/>
  <c r="G35" i="1"/>
  <c r="I35" i="1" s="1"/>
  <c r="K35" i="1" s="1"/>
  <c r="G34" i="1"/>
  <c r="I34" i="1" s="1"/>
  <c r="K34" i="1" s="1"/>
  <c r="G33" i="1"/>
  <c r="I33" i="1" s="1"/>
  <c r="K33" i="1" s="1"/>
  <c r="G32" i="1"/>
  <c r="I32" i="1" s="1"/>
  <c r="K32" i="1" s="1"/>
  <c r="G31" i="1"/>
  <c r="I31" i="1" s="1"/>
  <c r="K31" i="1" s="1"/>
  <c r="G30" i="1"/>
  <c r="I30" i="1" s="1"/>
  <c r="K30" i="1" s="1"/>
  <c r="G29" i="1"/>
  <c r="I29" i="1" s="1"/>
  <c r="K29" i="1" s="1"/>
  <c r="G28" i="1"/>
  <c r="I28" i="1" s="1"/>
  <c r="K28" i="1" s="1"/>
  <c r="G27" i="1"/>
  <c r="I27" i="1" s="1"/>
  <c r="K27" i="1" s="1"/>
  <c r="G26" i="1"/>
  <c r="I26" i="1" s="1"/>
  <c r="K26" i="1" s="1"/>
  <c r="G25" i="1"/>
  <c r="I25" i="1" s="1"/>
  <c r="K25" i="1" s="1"/>
  <c r="G24" i="1"/>
  <c r="I24" i="1" s="1"/>
  <c r="K24" i="1" s="1"/>
  <c r="G23" i="1"/>
  <c r="I23" i="1" s="1"/>
  <c r="K23" i="1" s="1"/>
  <c r="G22" i="1"/>
  <c r="I22" i="1" s="1"/>
  <c r="K22" i="1" s="1"/>
  <c r="G21" i="1"/>
  <c r="I21" i="1" s="1"/>
  <c r="K21" i="1" s="1"/>
  <c r="G20" i="1"/>
  <c r="I20" i="1" s="1"/>
  <c r="K20" i="1" s="1"/>
  <c r="G19" i="1"/>
  <c r="I19" i="1" s="1"/>
  <c r="K19" i="1" s="1"/>
  <c r="G17" i="1"/>
  <c r="I17" i="1" s="1"/>
  <c r="K17" i="1" s="1"/>
  <c r="G15" i="1"/>
  <c r="G16" i="1"/>
  <c r="I16" i="1" s="1"/>
  <c r="K16" i="1" s="1"/>
  <c r="G6" i="1"/>
  <c r="I6" i="1" s="1"/>
  <c r="K6" i="1" s="1"/>
  <c r="G152" i="1"/>
  <c r="I152" i="1" s="1"/>
  <c r="K152" i="1" s="1"/>
  <c r="G151" i="1"/>
  <c r="G150" i="1"/>
  <c r="I150" i="1" s="1"/>
  <c r="K150" i="1" s="1"/>
  <c r="G144" i="1"/>
  <c r="I144" i="1" s="1"/>
  <c r="K144" i="1" s="1"/>
  <c r="G143" i="1"/>
  <c r="I143" i="1" s="1"/>
  <c r="K143" i="1" s="1"/>
  <c r="G142" i="1"/>
  <c r="I142" i="1" s="1"/>
  <c r="K142" i="1" s="1"/>
  <c r="G141" i="1"/>
  <c r="I141" i="1" s="1"/>
  <c r="K141" i="1" s="1"/>
  <c r="G140" i="1"/>
  <c r="I140" i="1" s="1"/>
  <c r="K140" i="1" s="1"/>
  <c r="G139" i="1"/>
  <c r="I139" i="1" s="1"/>
  <c r="K139" i="1" s="1"/>
  <c r="G138" i="1"/>
  <c r="I138" i="1" s="1"/>
  <c r="K138" i="1" s="1"/>
  <c r="G137" i="1"/>
  <c r="I137" i="1" s="1"/>
  <c r="K137" i="1" s="1"/>
  <c r="G136" i="1"/>
  <c r="I136" i="1" s="1"/>
  <c r="K136" i="1" s="1"/>
  <c r="G135" i="1"/>
  <c r="I135" i="1" s="1"/>
  <c r="K135" i="1" s="1"/>
  <c r="G134" i="1"/>
  <c r="I134" i="1" s="1"/>
  <c r="K134" i="1" s="1"/>
  <c r="G133" i="1"/>
  <c r="I133" i="1" s="1"/>
  <c r="K133" i="1" s="1"/>
  <c r="G132" i="1"/>
  <c r="I132" i="1" s="1"/>
  <c r="K132" i="1" s="1"/>
  <c r="G131" i="1"/>
  <c r="I131" i="1" s="1"/>
  <c r="K131" i="1" s="1"/>
  <c r="G130" i="1"/>
  <c r="I130" i="1" s="1"/>
  <c r="K130" i="1" s="1"/>
  <c r="G129" i="1"/>
  <c r="I129" i="1"/>
  <c r="K129" i="1" s="1"/>
  <c r="G128" i="1"/>
  <c r="I128" i="1" s="1"/>
  <c r="K128" i="1" s="1"/>
  <c r="G127" i="1"/>
  <c r="I127" i="1" s="1"/>
  <c r="K127" i="1" s="1"/>
  <c r="G126" i="1"/>
  <c r="I126" i="1" s="1"/>
  <c r="K126" i="1" s="1"/>
  <c r="G125" i="1"/>
  <c r="I125" i="1"/>
  <c r="K125" i="1" s="1"/>
  <c r="G124" i="1"/>
  <c r="I124" i="1" s="1"/>
  <c r="K124" i="1" s="1"/>
  <c r="G123" i="1"/>
  <c r="I123" i="1" s="1"/>
  <c r="K123" i="1" s="1"/>
  <c r="G122" i="1"/>
  <c r="I122" i="1" s="1"/>
  <c r="K122" i="1" s="1"/>
  <c r="G121" i="1"/>
  <c r="I121" i="1" s="1"/>
  <c r="K121" i="1" s="1"/>
  <c r="G120" i="1"/>
  <c r="I120" i="1" s="1"/>
  <c r="K120" i="1" s="1"/>
  <c r="G119" i="1"/>
  <c r="I119" i="1" s="1"/>
  <c r="K119" i="1" s="1"/>
  <c r="G118" i="1"/>
  <c r="I118" i="1" s="1"/>
  <c r="K118" i="1" s="1"/>
  <c r="G117" i="1"/>
  <c r="I117" i="1" s="1"/>
  <c r="K117" i="1" s="1"/>
  <c r="G116" i="1"/>
  <c r="I116" i="1" s="1"/>
  <c r="K116" i="1" s="1"/>
  <c r="G115" i="1"/>
  <c r="I115" i="1" s="1"/>
  <c r="K115" i="1" s="1"/>
  <c r="G114" i="1"/>
  <c r="I114" i="1" s="1"/>
  <c r="K114" i="1" s="1"/>
  <c r="G113" i="1"/>
  <c r="I113" i="1" s="1"/>
  <c r="K113" i="1" s="1"/>
  <c r="G112" i="1"/>
  <c r="I112" i="1" s="1"/>
  <c r="K112" i="1" s="1"/>
  <c r="G111" i="1"/>
  <c r="I111" i="1" s="1"/>
  <c r="K111" i="1" s="1"/>
  <c r="G110" i="1"/>
  <c r="I110" i="1"/>
  <c r="K110" i="1" s="1"/>
  <c r="G109" i="1"/>
  <c r="I109" i="1" s="1"/>
  <c r="K109" i="1" s="1"/>
  <c r="G108" i="1"/>
  <c r="I108" i="1" s="1"/>
  <c r="K108" i="1" s="1"/>
  <c r="G107" i="1"/>
  <c r="I107" i="1" s="1"/>
  <c r="K107" i="1" s="1"/>
  <c r="G106" i="1"/>
  <c r="I106" i="1" s="1"/>
  <c r="K106" i="1" s="1"/>
  <c r="G105" i="1"/>
  <c r="I105" i="1" s="1"/>
  <c r="K105" i="1" s="1"/>
  <c r="G104" i="1"/>
  <c r="I104" i="1" s="1"/>
  <c r="K104" i="1" s="1"/>
  <c r="G103" i="1"/>
  <c r="I103" i="1" s="1"/>
  <c r="K103" i="1" s="1"/>
  <c r="G102" i="1"/>
  <c r="I102" i="1" s="1"/>
  <c r="K102" i="1" s="1"/>
  <c r="G101" i="1"/>
  <c r="I101" i="1" s="1"/>
  <c r="K101" i="1" s="1"/>
  <c r="G100" i="1"/>
  <c r="I100" i="1" s="1"/>
  <c r="K100" i="1" s="1"/>
  <c r="G99" i="1"/>
  <c r="I99" i="1" s="1"/>
  <c r="K99" i="1" s="1"/>
  <c r="G98" i="1"/>
  <c r="I98" i="1" s="1"/>
  <c r="K98" i="1" s="1"/>
  <c r="G97" i="1"/>
  <c r="I97" i="1"/>
  <c r="K97" i="1" s="1"/>
  <c r="G96" i="1"/>
  <c r="I96" i="1" s="1"/>
  <c r="K96" i="1" s="1"/>
  <c r="G95" i="1"/>
  <c r="I95" i="1" s="1"/>
  <c r="K95" i="1" s="1"/>
  <c r="G94" i="1"/>
  <c r="I94" i="1" s="1"/>
  <c r="G153" i="1"/>
  <c r="I151" i="1"/>
  <c r="I153" i="1" l="1"/>
  <c r="G91" i="1"/>
  <c r="K94" i="1"/>
  <c r="K151" i="1"/>
  <c r="K153" i="1" s="1"/>
  <c r="I15" i="1"/>
  <c r="K15" i="1" s="1"/>
  <c r="K91" i="1" s="1"/>
  <c r="I91" i="1"/>
  <c r="P63" i="1"/>
  <c r="P54" i="1"/>
  <c r="P61" i="1"/>
  <c r="P60" i="1"/>
  <c r="P64" i="1"/>
  <c r="P62" i="1"/>
  <c r="P88" i="1"/>
  <c r="P52" i="1"/>
  <c r="P53" i="1"/>
  <c r="P59" i="1"/>
  <c r="P57" i="1"/>
  <c r="P58" i="1"/>
  <c r="P55" i="1"/>
  <c r="P56" i="1"/>
</calcChain>
</file>

<file path=xl/sharedStrings.xml><?xml version="1.0" encoding="utf-8"?>
<sst xmlns="http://schemas.openxmlformats.org/spreadsheetml/2006/main" count="438" uniqueCount="320">
  <si>
    <t>New Regulation</t>
  </si>
  <si>
    <t>Title</t>
  </si>
  <si>
    <t>Form No.</t>
  </si>
  <si>
    <t>OMB Number</t>
  </si>
  <si>
    <t>No. of Respondents</t>
  </si>
  <si>
    <t>Annual Reports</t>
  </si>
  <si>
    <t>Annual Responses</t>
  </si>
  <si>
    <t>Manhrs  /response</t>
  </si>
  <si>
    <t>Burden Hrs.</t>
  </si>
  <si>
    <t>$/hr</t>
  </si>
  <si>
    <t>Cost to public</t>
  </si>
  <si>
    <t>REPORTING REQUIRMENTS APPROVED IN THIS DOCKET</t>
  </si>
  <si>
    <t>NOSA</t>
  </si>
  <si>
    <t>MPR Application</t>
  </si>
  <si>
    <t>written</t>
  </si>
  <si>
    <t>Credit Report</t>
  </si>
  <si>
    <t>Proof of SAM Registration</t>
  </si>
  <si>
    <t>MPR Conditional Commitment</t>
  </si>
  <si>
    <t>Debt Deferral Agreement</t>
  </si>
  <si>
    <t>Restrictive Use Covenent</t>
  </si>
  <si>
    <t>Restrictive Use Subordination Agreement</t>
  </si>
  <si>
    <t>Form of Legal Opinion for Multi-Family Housing Preservation and Revitalization Restructuring Program</t>
  </si>
  <si>
    <t>MPR Grant Agreement</t>
  </si>
  <si>
    <t>MPR Loan and Grant Resolution (nonprofit corporation)</t>
  </si>
  <si>
    <t>Restructuring Conditional Commitment</t>
  </si>
  <si>
    <t>Addendum to Debt Deferral Agreement</t>
  </si>
  <si>
    <t>3560.2 (b), (c)</t>
  </si>
  <si>
    <t>Discrimination complaints</t>
  </si>
  <si>
    <t>Compliance w/other Federal requirements</t>
  </si>
  <si>
    <t>Exception requests</t>
  </si>
  <si>
    <t>3560.56 (d)(2)</t>
  </si>
  <si>
    <t>Market feasibility/documentation</t>
  </si>
  <si>
    <t>3560.56 (f), 3560.615</t>
  </si>
  <si>
    <t>Notification of other assistance</t>
  </si>
  <si>
    <t>3560.62 (a), 3560.561</t>
  </si>
  <si>
    <t>Written contract for legal services</t>
  </si>
  <si>
    <t>3560.62 (d)&amp;(e) 3560.105, 3560.561, 3560.611</t>
  </si>
  <si>
    <t>Property, liability, fidelity insurance and surety bonding</t>
  </si>
  <si>
    <t>3560.63 (f)</t>
  </si>
  <si>
    <t>Cost overruns</t>
  </si>
  <si>
    <t>3560.64, 3560.304</t>
  </si>
  <si>
    <t>Adequacy of Initial Operating Capital</t>
  </si>
  <si>
    <t>3560.65, 3560.578</t>
  </si>
  <si>
    <t>Establish reserve account</t>
  </si>
  <si>
    <t>3560.72(a)(4), 3560.570, 3560.571, 3560.620</t>
  </si>
  <si>
    <t>Evidence that funds from other sources are available</t>
  </si>
  <si>
    <t>3560.72(a)(7), 3560.571, 3560.621</t>
  </si>
  <si>
    <t>Architect's statement certifying substantial completion</t>
  </si>
  <si>
    <t>3560.72(a)(1), 3560.571, 3560.621</t>
  </si>
  <si>
    <t>Evidence that Agency-approved accounting system is in place</t>
  </si>
  <si>
    <t>3560.73, 3560.406(h)(1), 3560.572</t>
  </si>
  <si>
    <t>Subsequent loan requirements</t>
  </si>
  <si>
    <t>3560.102(b), 3560.102(c), 3560.102(j), 3560.618, 3560.623, 3560.627, 3560.568</t>
  </si>
  <si>
    <t>Management Plan</t>
  </si>
  <si>
    <t>3560.102(c)(1), (d)(1), 3560.102 (c) (3) &amp; (4)</t>
  </si>
  <si>
    <t xml:space="preserve">Revisions to management plan </t>
  </si>
  <si>
    <t>3560.102(e), 3560.102(e)(1)</t>
  </si>
  <si>
    <t>Written request for Agency approval of management entity</t>
  </si>
  <si>
    <t>3560.102(h)</t>
  </si>
  <si>
    <t>Management agreement</t>
  </si>
  <si>
    <t>3560.103(c)(2)</t>
  </si>
  <si>
    <t xml:space="preserve">Capital needs assessment </t>
  </si>
  <si>
    <t>Eviction of tenants who do not recertify</t>
  </si>
  <si>
    <t>3560.152(d)</t>
  </si>
  <si>
    <t>Request to rent to ineligible</t>
  </si>
  <si>
    <t>3560.154(a),(b)</t>
  </si>
  <si>
    <t>Tenant application forms</t>
  </si>
  <si>
    <t>3560.152(e)(1)(ii)</t>
  </si>
  <si>
    <t>Authorization for  information verification</t>
  </si>
  <si>
    <t>3560.154(f)</t>
  </si>
  <si>
    <t>Waiting lists</t>
  </si>
  <si>
    <t>3560.154(h)</t>
  </si>
  <si>
    <t>Notification to ineligible applicants/   rejections</t>
  </si>
  <si>
    <t>Lease/Lease modifications</t>
  </si>
  <si>
    <t>Occupancy rules</t>
  </si>
  <si>
    <t>3560.159(a)</t>
  </si>
  <si>
    <t>Notice of lease violation</t>
  </si>
  <si>
    <t>3560.159(b)</t>
  </si>
  <si>
    <t>Occupancy termination notice</t>
  </si>
  <si>
    <t>Tenant protection and grievance procedures</t>
  </si>
  <si>
    <t>3560.160(e)</t>
  </si>
  <si>
    <t>Notification to tenant of adverse action</t>
  </si>
  <si>
    <t>3560.160(f)(1)</t>
  </si>
  <si>
    <t>Grievance or response to adverse action</t>
  </si>
  <si>
    <t>3560.160(f)(3)</t>
  </si>
  <si>
    <t>Summary &amp; submission of problem</t>
  </si>
  <si>
    <t>3560.160(g)(6), 3560.208(a)</t>
  </si>
  <si>
    <t>Escrow for tenant payments</t>
  </si>
  <si>
    <t>3560.202(e)</t>
  </si>
  <si>
    <t>Certification that funds from other sources to reduce rents will not be paid from agency funds</t>
  </si>
  <si>
    <t>3560.205, 3560.303(d)(3), 3560.628, 3560.575</t>
  </si>
  <si>
    <t>Request for rent changes</t>
  </si>
  <si>
    <t>3560.205 (d)</t>
  </si>
  <si>
    <t>Summary of tenant comments</t>
  </si>
  <si>
    <t>3560.257(a)(2)</t>
  </si>
  <si>
    <t>Documentation that there are no very low-income households, or that occupancy by low-income households is limited</t>
  </si>
  <si>
    <t>Rental subsidies from non-Agency sources</t>
  </si>
  <si>
    <t>3560.302(d)(1), 3560.578</t>
  </si>
  <si>
    <t>CPA certification of separate accountability</t>
  </si>
  <si>
    <t>3560.304(c), 3560.578</t>
  </si>
  <si>
    <t xml:space="preserve">Withdrawal of initial 2 percent </t>
  </si>
  <si>
    <t>3560.306, 3560.578</t>
  </si>
  <si>
    <t>Maintain Reserve Funds Accounts</t>
  </si>
  <si>
    <t>Request for approval of advancement of owner's funds</t>
  </si>
  <si>
    <t>Reports</t>
  </si>
  <si>
    <t>Response to Agency notification of deficiencies or violations</t>
  </si>
  <si>
    <t>3560.404, 3560.579</t>
  </si>
  <si>
    <t>Request for payoff</t>
  </si>
  <si>
    <t>3560.405, 3560.406(c)</t>
  </si>
  <si>
    <t>Documentation of organizational structure/Changes in Ownership Entity/Agency approval for ownership changes or sales</t>
  </si>
  <si>
    <t>3560.406(d)(7)</t>
  </si>
  <si>
    <t xml:space="preserve">Signed agreement listing all known repairs </t>
  </si>
  <si>
    <t>3560.406(d)(12)</t>
  </si>
  <si>
    <t>Financial reports for transferee/buyer</t>
  </si>
  <si>
    <t>3560.406(d)(13)</t>
  </si>
  <si>
    <t>No liens, judgments</t>
  </si>
  <si>
    <t>3560.406(f)</t>
  </si>
  <si>
    <t>Certification that equity payments to borrower will not be paid from project funds (identify sources)</t>
  </si>
  <si>
    <t>3560.406(g)</t>
  </si>
  <si>
    <t>Applicable restrictive use agreement to be executed by tranferee/borrower</t>
  </si>
  <si>
    <t>3560.409, 3560.579</t>
  </si>
  <si>
    <t>Written consent for subordinations and junior liens</t>
  </si>
  <si>
    <t>3560.409(d)(2)</t>
  </si>
  <si>
    <t>Filing of financing statement, loan document or contract and security agreement</t>
  </si>
  <si>
    <t>3560.453, 3560.579</t>
  </si>
  <si>
    <t>Workout agreements/revised agreements</t>
  </si>
  <si>
    <t>3560.210, 3560.579</t>
  </si>
  <si>
    <t>Special Servicing Rents</t>
  </si>
  <si>
    <t>3560.454(e)</t>
  </si>
  <si>
    <t>Termination of management</t>
  </si>
  <si>
    <t>3560.456(e), 3560.579</t>
  </si>
  <si>
    <t>Bill of sale itemizing chattel property</t>
  </si>
  <si>
    <t>3560.458(c), 3560.579</t>
  </si>
  <si>
    <t>Letters of credit for additional security</t>
  </si>
  <si>
    <t>Special borrower circumstances</t>
  </si>
  <si>
    <t>Certification that farm workers are involved in applicant's agricultural operations</t>
  </si>
  <si>
    <t>3560.605(a)(1)</t>
  </si>
  <si>
    <t>Certification that operations will be conducted in a nonprofit manner</t>
  </si>
  <si>
    <t>3560.610(d),(e)</t>
  </si>
  <si>
    <t>Additional security for loans</t>
  </si>
  <si>
    <t>Prepayment Request</t>
  </si>
  <si>
    <t>3560.654(a)</t>
  </si>
  <si>
    <t>Posting prepayment notices</t>
  </si>
  <si>
    <t>3560.159(c), 3560.660(b)</t>
  </si>
  <si>
    <t>Tenants may request LOPE</t>
  </si>
  <si>
    <t>3560.656(g)</t>
  </si>
  <si>
    <t>Borrower must accept or reject incentive offer</t>
  </si>
  <si>
    <t>3560.659(a), 3560.752, 3560.753</t>
  </si>
  <si>
    <t>Appraisal reports</t>
  </si>
  <si>
    <t>3560.659(b)</t>
  </si>
  <si>
    <t>Borrower may offer to sell to nonprofit</t>
  </si>
  <si>
    <t>3560.653, 3560.659(b)(3)</t>
  </si>
  <si>
    <t>Provide interested entities with information regarding project and provide additional materials requested by interested parties</t>
  </si>
  <si>
    <t>3560.663(c)</t>
  </si>
  <si>
    <t>Document compliance with restrictive use provisions</t>
  </si>
  <si>
    <t>3560.703, 3560.704, 3560.708, 3560.709(b), (c)</t>
  </si>
  <si>
    <t>Notification of unauthorized assistance</t>
  </si>
  <si>
    <t>3560.707(b)</t>
  </si>
  <si>
    <t>Corrective actions by tenants or borrowers</t>
  </si>
  <si>
    <t xml:space="preserve">3560.705(c) </t>
  </si>
  <si>
    <t>Submit proposed tenant repayment arrangements</t>
  </si>
  <si>
    <t>Environmental Report</t>
  </si>
  <si>
    <t>Recapture of unauthorized assistance</t>
  </si>
  <si>
    <t>Subtotal</t>
  </si>
  <si>
    <t>Option to Purchase Real Property</t>
  </si>
  <si>
    <t>440-34</t>
  </si>
  <si>
    <t>3560.407(b)(5) , 3560.408, 3560.578</t>
  </si>
  <si>
    <t>Application for Partial Release, Subordination or Consent</t>
  </si>
  <si>
    <t>3560-1</t>
  </si>
  <si>
    <t>3560.202; 3560.205,  3560.303, 3560.309(a)</t>
  </si>
  <si>
    <t>Multiple Family Housing Project Budget/Utility Allowance (proposed, annual)</t>
  </si>
  <si>
    <t>3560-7</t>
  </si>
  <si>
    <t xml:space="preserve">3560.309(b),3560.309, 3560.630 </t>
  </si>
  <si>
    <t>Multiple Family Housing Project Budget/Utility Allowance (monthly/quarterly)</t>
  </si>
  <si>
    <t>3560.6 (b), 3560.152 (e), 3560.575 (c) (4)</t>
  </si>
  <si>
    <t>Tenant certification and annual recertification</t>
  </si>
  <si>
    <t>3560-8</t>
  </si>
  <si>
    <t>3560.67 (b)</t>
  </si>
  <si>
    <t>MFH Interest Credit and Rental Assistance Agreement</t>
  </si>
  <si>
    <t>3560-9</t>
  </si>
  <si>
    <t>3560.308 (a)</t>
  </si>
  <si>
    <t>MFH Borrower Balance Sheet</t>
  </si>
  <si>
    <t>3560-10</t>
  </si>
  <si>
    <t>3560.306(g)</t>
  </si>
  <si>
    <t>Request for Authorization to Withdraw Reserve Funds</t>
  </si>
  <si>
    <t>3560-12</t>
  </si>
  <si>
    <t>3560.102 (j)</t>
  </si>
  <si>
    <t>Multifamily Project Owner's/Management Agent's Management Certification</t>
  </si>
  <si>
    <t>3560-13</t>
  </si>
  <si>
    <t>3560.455 (b)</t>
  </si>
  <si>
    <t>Reamortization Request</t>
  </si>
  <si>
    <t>3560-15</t>
  </si>
  <si>
    <t>MFH Transfer and Assumption Review and Recommendation</t>
  </si>
  <si>
    <t>3560-20</t>
  </si>
  <si>
    <t>3560.455 (c)</t>
  </si>
  <si>
    <t>Offer to Convey Security</t>
  </si>
  <si>
    <t>3560-22</t>
  </si>
  <si>
    <t>3560.56 (a)(3), 3560.255, 3560.255, 3560.574 (c)</t>
  </si>
  <si>
    <t>Request for Rental Assistance/Operating Assistance</t>
  </si>
  <si>
    <t>3560-25</t>
  </si>
  <si>
    <t>3560.258, 3560.260(d)</t>
  </si>
  <si>
    <t>Rental Assistance Agreement</t>
  </si>
  <si>
    <t>3560-27</t>
  </si>
  <si>
    <t>Operating Assistance Agreement</t>
  </si>
  <si>
    <t>3560-27A</t>
  </si>
  <si>
    <t>Notice of Payment Due Report</t>
  </si>
  <si>
    <t>3560-29</t>
  </si>
  <si>
    <t>3560.102  (g) (3)</t>
  </si>
  <si>
    <t>Identity of interest (IOI) Disclosure/Qualification Certificate</t>
  </si>
  <si>
    <t>3560-31</t>
  </si>
  <si>
    <t>3560.72(a)(2), 3560.73(h), 3560.621, 3560.571, 3560.406(g), 3560.657(a)(1), 3560.658(b), 3560.655</t>
  </si>
  <si>
    <t>Loan Agreement or Loan Resolution</t>
  </si>
  <si>
    <t>3560-33, 34, 35</t>
  </si>
  <si>
    <t>3560.570 (a), 3560.621</t>
  </si>
  <si>
    <t>LH Resolutions and loan/grant agreement</t>
  </si>
  <si>
    <t>3560-39, 40, 41, 42, 43</t>
  </si>
  <si>
    <t>3560.410, 3560.578</t>
  </si>
  <si>
    <t>Loan Consolidation</t>
  </si>
  <si>
    <t>3560-33A, 34A, 35A</t>
  </si>
  <si>
    <t>3560.553 (b)&amp;(c)</t>
  </si>
  <si>
    <t>Farm Labor Housing Technical Assistance Grant Agreement</t>
  </si>
  <si>
    <t>3560-44</t>
  </si>
  <si>
    <t>3560.56 (l)</t>
  </si>
  <si>
    <t>Application for Cooperative Housing Membership</t>
  </si>
  <si>
    <t>3560-38</t>
  </si>
  <si>
    <t>MFH Obligation Fund Analysis (Page 2)</t>
  </si>
  <si>
    <t>3560-51</t>
  </si>
  <si>
    <t>3560.457, 3560.578</t>
  </si>
  <si>
    <t>Application for Settlement of Indebtedness</t>
  </si>
  <si>
    <t>3560-57</t>
  </si>
  <si>
    <t>3560.72, 3560.571, 3560.621</t>
  </si>
  <si>
    <t>Construction Requirements          (7 CFR 1924-A)</t>
  </si>
  <si>
    <t>3560.60, 3560.559</t>
  </si>
  <si>
    <t>Estimate of Funds Needed</t>
  </si>
  <si>
    <t>440-11</t>
  </si>
  <si>
    <t>Development Plan</t>
  </si>
  <si>
    <t>1924-1</t>
  </si>
  <si>
    <t>Description of Materials</t>
  </si>
  <si>
    <t xml:space="preserve">1924-2 </t>
  </si>
  <si>
    <t>Service Building Specifications</t>
  </si>
  <si>
    <t>1924-3</t>
  </si>
  <si>
    <t>Invitation For Bid</t>
  </si>
  <si>
    <t>1924-5</t>
  </si>
  <si>
    <t>Construction Contract</t>
  </si>
  <si>
    <t xml:space="preserve">1924-6 </t>
  </si>
  <si>
    <t>Contract Change Order</t>
  </si>
  <si>
    <t xml:space="preserve">1924-7 </t>
  </si>
  <si>
    <t>Certification of Contractor's Release</t>
  </si>
  <si>
    <t xml:space="preserve">1924-9 </t>
  </si>
  <si>
    <t>Release by Claimants</t>
  </si>
  <si>
    <t>1924-10</t>
  </si>
  <si>
    <t>Statement of Labor Performed</t>
  </si>
  <si>
    <t xml:space="preserve">1924-11 </t>
  </si>
  <si>
    <t>Inspection Report</t>
  </si>
  <si>
    <t xml:space="preserve">1924-12 </t>
  </si>
  <si>
    <t>Estimate and Certificate of Actual Cost</t>
  </si>
  <si>
    <t>1924-13</t>
  </si>
  <si>
    <t xml:space="preserve">Partial Payment Estimate </t>
  </si>
  <si>
    <t xml:space="preserve">1924-18 </t>
  </si>
  <si>
    <t>Builder's Warranty</t>
  </si>
  <si>
    <t>1924-19</t>
  </si>
  <si>
    <t>Plan Certification</t>
  </si>
  <si>
    <t>1924-25</t>
  </si>
  <si>
    <t>Affidavit Regarding Work of Improvement</t>
  </si>
  <si>
    <t xml:space="preserve">1927-5 </t>
  </si>
  <si>
    <t>Agreement With Prior Lienholder</t>
  </si>
  <si>
    <t>1927-8</t>
  </si>
  <si>
    <t>Preliminary Title Opinion</t>
  </si>
  <si>
    <t>1927-9</t>
  </si>
  <si>
    <t>Final Title Opinion</t>
  </si>
  <si>
    <t>1927-10</t>
  </si>
  <si>
    <t>Certification of Attorney</t>
  </si>
  <si>
    <t>1927-19</t>
  </si>
  <si>
    <t>Certification of Title Insurance Company</t>
  </si>
  <si>
    <t xml:space="preserve">1927-20 </t>
  </si>
  <si>
    <t>3560.306 (b), 3560.306(e)(2)</t>
  </si>
  <si>
    <t>Deposit Agreement</t>
  </si>
  <si>
    <t>402-1</t>
  </si>
  <si>
    <t>3560.2, 3560.352 (b)(4)</t>
  </si>
  <si>
    <t>Equal Opportunity Agreement</t>
  </si>
  <si>
    <t xml:space="preserve">400-1 </t>
  </si>
  <si>
    <t>Assurance Agreement</t>
  </si>
  <si>
    <t xml:space="preserve">400-4 </t>
  </si>
  <si>
    <t>Compliance Review</t>
  </si>
  <si>
    <t xml:space="preserve">400-8 </t>
  </si>
  <si>
    <t>3560.62 (d), (e), 3560.105, 3560.561, 3560.611</t>
  </si>
  <si>
    <t>Position Fidelity Schedule Bond</t>
  </si>
  <si>
    <t xml:space="preserve">440-24 </t>
  </si>
  <si>
    <t>3560.56(c)(3), 3560.56(h), 3560.504(b), 3560.556, 3560.572, 3560.606(a), 3560.659(e)(5)</t>
  </si>
  <si>
    <t>Application for Federal Assistance</t>
  </si>
  <si>
    <t xml:space="preserve">SF424  </t>
  </si>
  <si>
    <t>4040-0004</t>
  </si>
  <si>
    <t>3560.56(d)(4), 3560.104(b),  3560.626</t>
  </si>
  <si>
    <t>Affirmative Fair Housing Marketing Plan</t>
  </si>
  <si>
    <t xml:space="preserve">HUD 935.2 </t>
  </si>
  <si>
    <t>2529-0013</t>
  </si>
  <si>
    <t>3560.56 (a),(c), 3560.56 (i), 3560.556</t>
  </si>
  <si>
    <t>Previous Participation Certification</t>
  </si>
  <si>
    <t xml:space="preserve">1944-37/ HUD 2530 </t>
  </si>
  <si>
    <t>2502-0118</t>
  </si>
  <si>
    <t>RECORDKEEPING REQUIRMENTS APPROVED IN THIS DOCKET</t>
  </si>
  <si>
    <t>3560.154(e)</t>
  </si>
  <si>
    <t>Retain tenant applications</t>
  </si>
  <si>
    <t xml:space="preserve">3560.705(d) </t>
  </si>
  <si>
    <t>Retain copies of correspondence and a record of conversations regarding unauthorized assistance received by tenants</t>
  </si>
  <si>
    <t>3560.104(b)(4)(iii)</t>
  </si>
  <si>
    <t>Marketing records</t>
  </si>
  <si>
    <r>
      <t xml:space="preserve">Respondents - </t>
    </r>
    <r>
      <rPr>
        <b/>
        <sz val="9"/>
        <rFont val="Arial"/>
        <family val="2"/>
      </rPr>
      <t>150</t>
    </r>
  </si>
  <si>
    <t>Burden Hours</t>
  </si>
  <si>
    <t>Cost</t>
  </si>
  <si>
    <t>Individual -                  0</t>
  </si>
  <si>
    <t>Individual -                                           0</t>
  </si>
  <si>
    <t>Individual-        0</t>
  </si>
  <si>
    <t>Tribal -                        0</t>
  </si>
  <si>
    <t>Tribal-                                                  0</t>
  </si>
  <si>
    <t>Tribal-             0</t>
  </si>
  <si>
    <t>REPORTING REQUIREMENTS - FORM BURDEN APPROVED UNDER OTHER OMB CONTROL NOs</t>
  </si>
  <si>
    <t>Private -                6,279</t>
  </si>
  <si>
    <t>Private -                                       11,180</t>
  </si>
  <si>
    <t>Private-  359,563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</si>
</sst>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00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/>
    <xf numFmtId="164" fontId="3" fillId="0" borderId="0" xfId="1" applyNumberFormat="1" applyFont="1" applyFill="1" applyBorder="1" applyAlignment="1"/>
    <xf numFmtId="3" fontId="3" fillId="0" borderId="0" xfId="0" applyNumberFormat="1" applyFont="1"/>
    <xf numFmtId="3" fontId="4" fillId="2" borderId="0" xfId="0" applyNumberFormat="1" applyFont="1" applyFill="1" applyAlignment="1">
      <alignment horizontal="left" wrapText="1"/>
    </xf>
    <xf numFmtId="164" fontId="4" fillId="2" borderId="0" xfId="1" applyNumberFormat="1" applyFont="1" applyFill="1" applyBorder="1" applyAlignment="1">
      <alignment horizontal="left" wrapText="1"/>
    </xf>
    <xf numFmtId="3" fontId="3" fillId="0" borderId="0" xfId="0" applyNumberFormat="1" applyFont="1" applyAlignment="1">
      <alignment horizontal="center" wrapText="1"/>
    </xf>
    <xf numFmtId="3" fontId="3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3" fontId="3" fillId="2" borderId="0" xfId="0" applyNumberFormat="1" applyFont="1" applyFill="1"/>
    <xf numFmtId="0" fontId="3" fillId="2" borderId="0" xfId="0" applyFont="1" applyFill="1"/>
    <xf numFmtId="164" fontId="3" fillId="2" borderId="0" xfId="1" applyNumberFormat="1" applyFont="1" applyFill="1" applyBorder="1" applyAlignment="1"/>
    <xf numFmtId="0" fontId="4" fillId="0" borderId="1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164" fontId="4" fillId="0" borderId="1" xfId="1" applyNumberFormat="1" applyFont="1" applyFill="1" applyBorder="1" applyAlignment="1">
      <alignment horizontal="center" wrapText="1"/>
    </xf>
    <xf numFmtId="164" fontId="3" fillId="2" borderId="0" xfId="0" applyNumberFormat="1" applyFont="1" applyFill="1"/>
    <xf numFmtId="164" fontId="3" fillId="0" borderId="1" xfId="1" applyNumberFormat="1" applyFont="1" applyFill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/>
    <xf numFmtId="1" fontId="3" fillId="0" borderId="1" xfId="0" applyNumberFormat="1" applyFont="1" applyBorder="1"/>
    <xf numFmtId="3" fontId="3" fillId="0" borderId="1" xfId="0" applyNumberFormat="1" applyFont="1" applyBorder="1" applyAlignment="1">
      <alignment wrapText="1"/>
    </xf>
    <xf numFmtId="164" fontId="3" fillId="0" borderId="1" xfId="1" applyNumberFormat="1" applyFont="1" applyFill="1" applyBorder="1" applyAlignment="1">
      <alignment wrapText="1"/>
    </xf>
    <xf numFmtId="165" fontId="3" fillId="0" borderId="1" xfId="0" applyNumberFormat="1" applyFont="1" applyBorder="1" applyAlignment="1">
      <alignment horizontal="left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3" fontId="3" fillId="0" borderId="2" xfId="0" applyNumberFormat="1" applyFont="1" applyBorder="1"/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1" fontId="4" fillId="0" borderId="1" xfId="0" applyNumberFormat="1" applyFont="1" applyBorder="1"/>
    <xf numFmtId="3" fontId="4" fillId="0" borderId="1" xfId="0" applyNumberFormat="1" applyFont="1" applyBorder="1"/>
    <xf numFmtId="0" fontId="4" fillId="0" borderId="1" xfId="0" applyFont="1" applyBorder="1"/>
    <xf numFmtId="164" fontId="4" fillId="0" borderId="1" xfId="1" applyNumberFormat="1" applyFont="1" applyFill="1" applyBorder="1" applyAlignment="1"/>
    <xf numFmtId="0" fontId="4" fillId="0" borderId="1" xfId="0" applyFont="1" applyBorder="1" applyAlignment="1">
      <alignment horizontal="left" wrapText="1"/>
    </xf>
    <xf numFmtId="3" fontId="4" fillId="0" borderId="0" xfId="0" applyNumberFormat="1" applyFont="1" applyAlignment="1">
      <alignment horizontal="center" wrapText="1"/>
    </xf>
    <xf numFmtId="1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164" fontId="4" fillId="0" borderId="0" xfId="1" applyNumberFormat="1" applyFont="1" applyFill="1" applyBorder="1" applyAlignment="1"/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right" wrapText="1"/>
    </xf>
    <xf numFmtId="0" fontId="4" fillId="0" borderId="0" xfId="0" applyFont="1" applyAlignment="1">
      <alignment wrapText="1"/>
    </xf>
    <xf numFmtId="164" fontId="4" fillId="0" borderId="1" xfId="0" applyNumberFormat="1" applyFont="1" applyBorder="1"/>
    <xf numFmtId="0" fontId="4" fillId="2" borderId="0" xfId="0" applyFont="1" applyFill="1" applyAlignment="1">
      <alignment horizontal="left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0"/>
  <sheetViews>
    <sheetView tabSelected="1" zoomScale="110" zoomScaleNormal="110" zoomScalePageLayoutView="150" workbookViewId="0">
      <pane ySplit="1" topLeftCell="A2" activePane="bottomLeft" state="frozen"/>
      <selection pane="bottomLeft" activeCell="E157" sqref="E157"/>
    </sheetView>
  </sheetViews>
  <sheetFormatPr defaultColWidth="9.109375" defaultRowHeight="11.4" x14ac:dyDescent="0.2"/>
  <cols>
    <col min="1" max="1" width="19.109375" style="2" customWidth="1"/>
    <col min="2" max="2" width="31.6640625" style="2" customWidth="1"/>
    <col min="3" max="3" width="13.33203125" style="2" customWidth="1"/>
    <col min="4" max="6" width="9.109375" style="2"/>
    <col min="7" max="7" width="9.44140625" style="2" customWidth="1"/>
    <col min="8" max="16384" width="9.109375" style="2"/>
  </cols>
  <sheetData>
    <row r="1" spans="1:11" ht="36" x14ac:dyDescent="0.25">
      <c r="A1" s="15" t="s">
        <v>0</v>
      </c>
      <c r="B1" s="15" t="s">
        <v>1</v>
      </c>
      <c r="C1" s="15" t="s">
        <v>2</v>
      </c>
      <c r="D1" s="16" t="s">
        <v>3</v>
      </c>
      <c r="E1" s="16" t="s">
        <v>4</v>
      </c>
      <c r="F1" s="17" t="s">
        <v>5</v>
      </c>
      <c r="G1" s="16" t="s">
        <v>6</v>
      </c>
      <c r="H1" s="15" t="s">
        <v>7</v>
      </c>
      <c r="I1" s="16" t="s">
        <v>8</v>
      </c>
      <c r="J1" s="18" t="s">
        <v>9</v>
      </c>
      <c r="K1" s="18" t="s">
        <v>10</v>
      </c>
    </row>
    <row r="2" spans="1:11" ht="12" x14ac:dyDescent="0.25">
      <c r="A2" s="56" t="s">
        <v>11</v>
      </c>
      <c r="B2" s="56"/>
      <c r="C2" s="56"/>
      <c r="D2" s="57"/>
      <c r="E2" s="57"/>
      <c r="F2" s="57"/>
      <c r="G2" s="13"/>
      <c r="H2" s="13"/>
      <c r="I2" s="12"/>
      <c r="J2" s="19"/>
      <c r="K2" s="19"/>
    </row>
    <row r="3" spans="1:11" x14ac:dyDescent="0.2">
      <c r="A3" s="55" t="s">
        <v>12</v>
      </c>
      <c r="B3" s="55" t="s">
        <v>13</v>
      </c>
      <c r="C3" s="55" t="s">
        <v>14</v>
      </c>
      <c r="D3" s="22"/>
      <c r="E3" s="23">
        <v>150</v>
      </c>
      <c r="F3" s="22">
        <v>1</v>
      </c>
      <c r="G3" s="24">
        <v>150</v>
      </c>
      <c r="H3" s="22">
        <v>1</v>
      </c>
      <c r="I3" s="24">
        <f>G3*H3</f>
        <v>150</v>
      </c>
      <c r="J3" s="25">
        <v>29.68</v>
      </c>
      <c r="K3" s="25">
        <f>I3*J3</f>
        <v>4452</v>
      </c>
    </row>
    <row r="4" spans="1:11" x14ac:dyDescent="0.2">
      <c r="A4" s="55" t="s">
        <v>12</v>
      </c>
      <c r="B4" s="55" t="s">
        <v>15</v>
      </c>
      <c r="C4" s="55" t="s">
        <v>14</v>
      </c>
      <c r="D4" s="22"/>
      <c r="E4" s="23">
        <v>150</v>
      </c>
      <c r="F4" s="22">
        <v>1</v>
      </c>
      <c r="G4" s="24">
        <f>E4*F4</f>
        <v>150</v>
      </c>
      <c r="H4" s="22">
        <v>0.5</v>
      </c>
      <c r="I4" s="24">
        <f>G4*H4</f>
        <v>75</v>
      </c>
      <c r="J4" s="25">
        <v>28.38</v>
      </c>
      <c r="K4" s="25">
        <f>I4*J4</f>
        <v>2128.5</v>
      </c>
    </row>
    <row r="5" spans="1:11" x14ac:dyDescent="0.2">
      <c r="A5" s="55" t="s">
        <v>12</v>
      </c>
      <c r="B5" s="55" t="s">
        <v>16</v>
      </c>
      <c r="C5" s="55" t="s">
        <v>14</v>
      </c>
      <c r="D5" s="22"/>
      <c r="E5" s="23">
        <v>150</v>
      </c>
      <c r="F5" s="22">
        <v>1</v>
      </c>
      <c r="G5" s="24">
        <f>E5*F5</f>
        <v>150</v>
      </c>
      <c r="H5" s="22">
        <v>0.25</v>
      </c>
      <c r="I5" s="24">
        <f>G5*H5</f>
        <v>37.5</v>
      </c>
      <c r="J5" s="25">
        <v>28.38</v>
      </c>
      <c r="K5" s="25">
        <f>I5*J5</f>
        <v>1064.25</v>
      </c>
    </row>
    <row r="6" spans="1:11" x14ac:dyDescent="0.2">
      <c r="A6" s="55" t="s">
        <v>12</v>
      </c>
      <c r="B6" s="55" t="s">
        <v>17</v>
      </c>
      <c r="C6" s="55" t="s">
        <v>14</v>
      </c>
      <c r="D6" s="22"/>
      <c r="E6" s="23">
        <v>150</v>
      </c>
      <c r="F6" s="22">
        <v>1</v>
      </c>
      <c r="G6" s="24">
        <f>E6*F6</f>
        <v>150</v>
      </c>
      <c r="H6" s="22">
        <v>1</v>
      </c>
      <c r="I6" s="24">
        <f t="shared" ref="I6:I69" si="0">G6*H6</f>
        <v>150</v>
      </c>
      <c r="J6" s="25">
        <v>29.68</v>
      </c>
      <c r="K6" s="25">
        <f t="shared" ref="K6:K69" si="1">I6*J6</f>
        <v>4452</v>
      </c>
    </row>
    <row r="7" spans="1:11" x14ac:dyDescent="0.2">
      <c r="A7" s="55" t="s">
        <v>12</v>
      </c>
      <c r="B7" s="21" t="s">
        <v>18</v>
      </c>
      <c r="C7" s="21" t="s">
        <v>14</v>
      </c>
      <c r="D7" s="26"/>
      <c r="E7" s="26">
        <v>150</v>
      </c>
      <c r="F7" s="22">
        <v>1</v>
      </c>
      <c r="G7" s="22">
        <v>150</v>
      </c>
      <c r="H7" s="22">
        <v>1</v>
      </c>
      <c r="I7" s="24">
        <f t="shared" si="0"/>
        <v>150</v>
      </c>
      <c r="J7" s="25">
        <v>29.68</v>
      </c>
      <c r="K7" s="25">
        <f t="shared" si="1"/>
        <v>4452</v>
      </c>
    </row>
    <row r="8" spans="1:11" x14ac:dyDescent="0.2">
      <c r="A8" s="55" t="s">
        <v>12</v>
      </c>
      <c r="B8" s="21" t="s">
        <v>19</v>
      </c>
      <c r="C8" s="21" t="s">
        <v>14</v>
      </c>
      <c r="D8" s="26"/>
      <c r="E8" s="26">
        <v>150</v>
      </c>
      <c r="F8" s="22">
        <v>1</v>
      </c>
      <c r="G8" s="22">
        <v>150</v>
      </c>
      <c r="H8" s="22">
        <v>2</v>
      </c>
      <c r="I8" s="24">
        <f t="shared" si="0"/>
        <v>300</v>
      </c>
      <c r="J8" s="27">
        <v>101.96</v>
      </c>
      <c r="K8" s="25">
        <f t="shared" si="1"/>
        <v>30587.999999999996</v>
      </c>
    </row>
    <row r="9" spans="1:11" x14ac:dyDescent="0.2">
      <c r="A9" s="55" t="s">
        <v>12</v>
      </c>
      <c r="B9" s="21" t="s">
        <v>20</v>
      </c>
      <c r="C9" s="21" t="s">
        <v>14</v>
      </c>
      <c r="D9" s="26"/>
      <c r="E9" s="26">
        <v>50</v>
      </c>
      <c r="F9" s="22">
        <v>1</v>
      </c>
      <c r="G9" s="22">
        <v>50</v>
      </c>
      <c r="H9" s="22">
        <v>2</v>
      </c>
      <c r="I9" s="24">
        <f t="shared" si="0"/>
        <v>100</v>
      </c>
      <c r="J9" s="27">
        <v>101.96</v>
      </c>
      <c r="K9" s="25">
        <f t="shared" si="1"/>
        <v>10196</v>
      </c>
    </row>
    <row r="10" spans="1:11" ht="34.200000000000003" x14ac:dyDescent="0.2">
      <c r="A10" s="55" t="s">
        <v>12</v>
      </c>
      <c r="B10" s="21" t="s">
        <v>21</v>
      </c>
      <c r="C10" s="21" t="s">
        <v>14</v>
      </c>
      <c r="D10" s="26"/>
      <c r="E10" s="26">
        <v>150</v>
      </c>
      <c r="F10" s="22">
        <v>1</v>
      </c>
      <c r="G10" s="22">
        <v>150</v>
      </c>
      <c r="H10" s="22">
        <v>1</v>
      </c>
      <c r="I10" s="24">
        <f t="shared" si="0"/>
        <v>150</v>
      </c>
      <c r="J10" s="27">
        <v>101.96</v>
      </c>
      <c r="K10" s="25">
        <f t="shared" si="1"/>
        <v>15293.999999999998</v>
      </c>
    </row>
    <row r="11" spans="1:11" x14ac:dyDescent="0.2">
      <c r="A11" s="55" t="s">
        <v>12</v>
      </c>
      <c r="B11" s="21" t="s">
        <v>22</v>
      </c>
      <c r="C11" s="21" t="s">
        <v>14</v>
      </c>
      <c r="D11" s="26"/>
      <c r="E11" s="26">
        <v>10</v>
      </c>
      <c r="F11" s="22">
        <v>1</v>
      </c>
      <c r="G11" s="22">
        <v>10</v>
      </c>
      <c r="H11" s="22">
        <v>1</v>
      </c>
      <c r="I11" s="24">
        <f t="shared" si="0"/>
        <v>10</v>
      </c>
      <c r="J11" s="27">
        <v>28.38</v>
      </c>
      <c r="K11" s="25">
        <f t="shared" si="1"/>
        <v>283.8</v>
      </c>
    </row>
    <row r="12" spans="1:11" ht="27" customHeight="1" x14ac:dyDescent="0.2">
      <c r="A12" s="55" t="s">
        <v>12</v>
      </c>
      <c r="B12" s="21" t="s">
        <v>23</v>
      </c>
      <c r="C12" s="21" t="s">
        <v>14</v>
      </c>
      <c r="D12" s="26"/>
      <c r="E12" s="26">
        <v>10</v>
      </c>
      <c r="F12" s="22">
        <v>1</v>
      </c>
      <c r="G12" s="22">
        <v>10</v>
      </c>
      <c r="H12" s="22">
        <v>1</v>
      </c>
      <c r="I12" s="24">
        <f t="shared" si="0"/>
        <v>10</v>
      </c>
      <c r="J12" s="27">
        <v>28.38</v>
      </c>
      <c r="K12" s="25">
        <f t="shared" si="1"/>
        <v>283.8</v>
      </c>
    </row>
    <row r="13" spans="1:11" x14ac:dyDescent="0.2">
      <c r="A13" s="55" t="s">
        <v>12</v>
      </c>
      <c r="B13" s="55" t="s">
        <v>24</v>
      </c>
      <c r="C13" s="21" t="s">
        <v>14</v>
      </c>
      <c r="D13" s="26"/>
      <c r="E13" s="26">
        <v>150</v>
      </c>
      <c r="F13" s="22">
        <v>1</v>
      </c>
      <c r="G13" s="22">
        <v>150</v>
      </c>
      <c r="H13" s="22">
        <v>1</v>
      </c>
      <c r="I13" s="24">
        <f t="shared" si="0"/>
        <v>150</v>
      </c>
      <c r="J13" s="25">
        <v>29.68</v>
      </c>
      <c r="K13" s="25">
        <f t="shared" si="1"/>
        <v>4452</v>
      </c>
    </row>
    <row r="14" spans="1:11" x14ac:dyDescent="0.2">
      <c r="A14" s="55" t="s">
        <v>12</v>
      </c>
      <c r="B14" s="55" t="s">
        <v>25</v>
      </c>
      <c r="C14" s="21" t="s">
        <v>14</v>
      </c>
      <c r="D14" s="26"/>
      <c r="E14" s="26">
        <v>50</v>
      </c>
      <c r="F14" s="22">
        <v>1</v>
      </c>
      <c r="G14" s="22">
        <v>50</v>
      </c>
      <c r="H14" s="22">
        <v>1</v>
      </c>
      <c r="I14" s="24">
        <f t="shared" si="0"/>
        <v>50</v>
      </c>
      <c r="J14" s="25">
        <v>29.68</v>
      </c>
      <c r="K14" s="25">
        <f t="shared" si="1"/>
        <v>1484</v>
      </c>
    </row>
    <row r="15" spans="1:11" x14ac:dyDescent="0.2">
      <c r="A15" s="55" t="s">
        <v>26</v>
      </c>
      <c r="B15" s="21" t="s">
        <v>27</v>
      </c>
      <c r="C15" s="22" t="s">
        <v>14</v>
      </c>
      <c r="D15" s="26"/>
      <c r="E15" s="26">
        <v>10</v>
      </c>
      <c r="F15" s="28">
        <v>1</v>
      </c>
      <c r="G15" s="29">
        <f>E15*F15</f>
        <v>10</v>
      </c>
      <c r="H15" s="21">
        <v>0.5</v>
      </c>
      <c r="I15" s="24">
        <f t="shared" si="0"/>
        <v>5</v>
      </c>
      <c r="J15" s="27">
        <v>28.38</v>
      </c>
      <c r="K15" s="25">
        <f t="shared" si="1"/>
        <v>141.9</v>
      </c>
    </row>
    <row r="16" spans="1:11" x14ac:dyDescent="0.2">
      <c r="A16" s="55">
        <v>3560.4</v>
      </c>
      <c r="B16" s="21" t="s">
        <v>28</v>
      </c>
      <c r="C16" s="22" t="s">
        <v>14</v>
      </c>
      <c r="D16" s="26"/>
      <c r="E16" s="26">
        <v>50</v>
      </c>
      <c r="F16" s="28">
        <v>1</v>
      </c>
      <c r="G16" s="29">
        <f>E16*F16</f>
        <v>50</v>
      </c>
      <c r="H16" s="22">
        <v>1</v>
      </c>
      <c r="I16" s="24">
        <f t="shared" si="0"/>
        <v>50</v>
      </c>
      <c r="J16" s="27">
        <v>28.38</v>
      </c>
      <c r="K16" s="25">
        <f t="shared" si="1"/>
        <v>1419</v>
      </c>
    </row>
    <row r="17" spans="1:11" ht="12" customHeight="1" x14ac:dyDescent="0.2">
      <c r="A17" s="55">
        <v>3560.8</v>
      </c>
      <c r="B17" s="21" t="s">
        <v>29</v>
      </c>
      <c r="C17" s="22" t="s">
        <v>14</v>
      </c>
      <c r="D17" s="26"/>
      <c r="E17" s="26">
        <v>50</v>
      </c>
      <c r="F17" s="28">
        <v>1</v>
      </c>
      <c r="G17" s="29">
        <f t="shared" ref="G17:G80" si="2">E17*F17</f>
        <v>50</v>
      </c>
      <c r="H17" s="22">
        <v>0.5</v>
      </c>
      <c r="I17" s="24">
        <f t="shared" si="0"/>
        <v>25</v>
      </c>
      <c r="J17" s="27">
        <v>28.38</v>
      </c>
      <c r="K17" s="25">
        <f t="shared" si="1"/>
        <v>709.5</v>
      </c>
    </row>
    <row r="18" spans="1:11" ht="12" customHeight="1" x14ac:dyDescent="0.2">
      <c r="A18" s="55" t="s">
        <v>30</v>
      </c>
      <c r="B18" s="21" t="s">
        <v>31</v>
      </c>
      <c r="C18" s="22" t="s">
        <v>14</v>
      </c>
      <c r="D18" s="26"/>
      <c r="E18" s="26">
        <v>28</v>
      </c>
      <c r="F18" s="28">
        <v>1</v>
      </c>
      <c r="G18" s="29">
        <v>50</v>
      </c>
      <c r="H18" s="22">
        <v>5</v>
      </c>
      <c r="I18" s="24">
        <f t="shared" si="0"/>
        <v>250</v>
      </c>
      <c r="J18" s="27">
        <v>28.38</v>
      </c>
      <c r="K18" s="25">
        <f t="shared" si="1"/>
        <v>7095</v>
      </c>
    </row>
    <row r="19" spans="1:11" x14ac:dyDescent="0.2">
      <c r="A19" s="55" t="s">
        <v>32</v>
      </c>
      <c r="B19" s="21" t="s">
        <v>33</v>
      </c>
      <c r="C19" s="22" t="s">
        <v>14</v>
      </c>
      <c r="D19" s="26"/>
      <c r="E19" s="26">
        <v>50</v>
      </c>
      <c r="F19" s="28">
        <v>1</v>
      </c>
      <c r="G19" s="29">
        <f t="shared" si="2"/>
        <v>50</v>
      </c>
      <c r="H19" s="22">
        <v>0.2</v>
      </c>
      <c r="I19" s="24">
        <f t="shared" si="0"/>
        <v>10</v>
      </c>
      <c r="J19" s="27">
        <v>28.38</v>
      </c>
      <c r="K19" s="25">
        <f t="shared" si="1"/>
        <v>283.8</v>
      </c>
    </row>
    <row r="20" spans="1:11" x14ac:dyDescent="0.2">
      <c r="A20" s="55" t="s">
        <v>34</v>
      </c>
      <c r="B20" s="21" t="s">
        <v>35</v>
      </c>
      <c r="C20" s="21" t="s">
        <v>14</v>
      </c>
      <c r="D20" s="26"/>
      <c r="E20" s="26">
        <v>50</v>
      </c>
      <c r="F20" s="28">
        <v>1</v>
      </c>
      <c r="G20" s="29">
        <f t="shared" si="2"/>
        <v>50</v>
      </c>
      <c r="H20" s="22">
        <v>0.5</v>
      </c>
      <c r="I20" s="24">
        <f t="shared" si="0"/>
        <v>25</v>
      </c>
      <c r="J20" s="27">
        <v>28.38</v>
      </c>
      <c r="K20" s="25">
        <f t="shared" si="1"/>
        <v>709.5</v>
      </c>
    </row>
    <row r="21" spans="1:11" ht="34.200000000000003" x14ac:dyDescent="0.2">
      <c r="A21" s="55" t="s">
        <v>36</v>
      </c>
      <c r="B21" s="21" t="s">
        <v>37</v>
      </c>
      <c r="C21" s="21" t="s">
        <v>14</v>
      </c>
      <c r="D21" s="26"/>
      <c r="E21" s="26">
        <v>50</v>
      </c>
      <c r="F21" s="28">
        <v>1</v>
      </c>
      <c r="G21" s="29">
        <f t="shared" si="2"/>
        <v>50</v>
      </c>
      <c r="H21" s="22">
        <v>0.5</v>
      </c>
      <c r="I21" s="24">
        <f t="shared" si="0"/>
        <v>25</v>
      </c>
      <c r="J21" s="27">
        <v>28.38</v>
      </c>
      <c r="K21" s="25">
        <f t="shared" si="1"/>
        <v>709.5</v>
      </c>
    </row>
    <row r="22" spans="1:11" x14ac:dyDescent="0.2">
      <c r="A22" s="55" t="s">
        <v>38</v>
      </c>
      <c r="B22" s="21" t="s">
        <v>39</v>
      </c>
      <c r="C22" s="21" t="s">
        <v>14</v>
      </c>
      <c r="D22" s="26"/>
      <c r="E22" s="26">
        <v>50</v>
      </c>
      <c r="F22" s="28">
        <v>1</v>
      </c>
      <c r="G22" s="29">
        <f t="shared" si="2"/>
        <v>50</v>
      </c>
      <c r="H22" s="22">
        <v>0.5</v>
      </c>
      <c r="I22" s="24">
        <f t="shared" si="0"/>
        <v>25</v>
      </c>
      <c r="J22" s="27">
        <v>28.38</v>
      </c>
      <c r="K22" s="25">
        <f t="shared" si="1"/>
        <v>709.5</v>
      </c>
    </row>
    <row r="23" spans="1:11" x14ac:dyDescent="0.2">
      <c r="A23" s="55" t="s">
        <v>40</v>
      </c>
      <c r="B23" s="21" t="s">
        <v>41</v>
      </c>
      <c r="C23" s="21" t="s">
        <v>14</v>
      </c>
      <c r="D23" s="26"/>
      <c r="E23" s="26">
        <v>20</v>
      </c>
      <c r="F23" s="28">
        <v>1</v>
      </c>
      <c r="G23" s="29">
        <f t="shared" si="2"/>
        <v>20</v>
      </c>
      <c r="H23" s="22">
        <v>0.5</v>
      </c>
      <c r="I23" s="24">
        <f t="shared" si="0"/>
        <v>10</v>
      </c>
      <c r="J23" s="27">
        <v>28.38</v>
      </c>
      <c r="K23" s="25">
        <f t="shared" si="1"/>
        <v>283.8</v>
      </c>
    </row>
    <row r="24" spans="1:11" x14ac:dyDescent="0.2">
      <c r="A24" s="55" t="s">
        <v>42</v>
      </c>
      <c r="B24" s="21" t="s">
        <v>43</v>
      </c>
      <c r="C24" s="21" t="s">
        <v>14</v>
      </c>
      <c r="D24" s="26"/>
      <c r="E24" s="26">
        <v>20</v>
      </c>
      <c r="F24" s="28">
        <v>1</v>
      </c>
      <c r="G24" s="29">
        <f t="shared" si="2"/>
        <v>20</v>
      </c>
      <c r="H24" s="22">
        <v>0.5</v>
      </c>
      <c r="I24" s="24">
        <f t="shared" si="0"/>
        <v>10</v>
      </c>
      <c r="J24" s="27">
        <v>28.38</v>
      </c>
      <c r="K24" s="25">
        <f t="shared" si="1"/>
        <v>283.8</v>
      </c>
    </row>
    <row r="25" spans="1:11" ht="22.8" x14ac:dyDescent="0.2">
      <c r="A25" s="55" t="s">
        <v>44</v>
      </c>
      <c r="B25" s="21" t="s">
        <v>45</v>
      </c>
      <c r="C25" s="21" t="s">
        <v>14</v>
      </c>
      <c r="D25" s="26"/>
      <c r="E25" s="26">
        <v>50</v>
      </c>
      <c r="F25" s="28">
        <v>1</v>
      </c>
      <c r="G25" s="29">
        <f t="shared" si="2"/>
        <v>50</v>
      </c>
      <c r="H25" s="22">
        <v>0.5</v>
      </c>
      <c r="I25" s="24">
        <f t="shared" si="0"/>
        <v>25</v>
      </c>
      <c r="J25" s="27">
        <v>28.38</v>
      </c>
      <c r="K25" s="25">
        <f t="shared" si="1"/>
        <v>709.5</v>
      </c>
    </row>
    <row r="26" spans="1:11" ht="22.8" x14ac:dyDescent="0.2">
      <c r="A26" s="55" t="s">
        <v>46</v>
      </c>
      <c r="B26" s="21" t="s">
        <v>47</v>
      </c>
      <c r="C26" s="21" t="s">
        <v>14</v>
      </c>
      <c r="D26" s="26"/>
      <c r="E26" s="26">
        <v>50</v>
      </c>
      <c r="F26" s="28">
        <v>1</v>
      </c>
      <c r="G26" s="29">
        <f t="shared" si="2"/>
        <v>50</v>
      </c>
      <c r="H26" s="22">
        <v>0.2</v>
      </c>
      <c r="I26" s="24">
        <f t="shared" si="0"/>
        <v>10</v>
      </c>
      <c r="J26" s="27">
        <v>28.38</v>
      </c>
      <c r="K26" s="25">
        <f t="shared" si="1"/>
        <v>283.8</v>
      </c>
    </row>
    <row r="27" spans="1:11" ht="22.8" x14ac:dyDescent="0.2">
      <c r="A27" s="55" t="s">
        <v>48</v>
      </c>
      <c r="B27" s="21" t="s">
        <v>49</v>
      </c>
      <c r="C27" s="21" t="s">
        <v>14</v>
      </c>
      <c r="D27" s="26"/>
      <c r="E27" s="26">
        <v>50</v>
      </c>
      <c r="F27" s="28">
        <v>1</v>
      </c>
      <c r="G27" s="29">
        <f t="shared" si="2"/>
        <v>50</v>
      </c>
      <c r="H27" s="22">
        <v>0.2</v>
      </c>
      <c r="I27" s="24">
        <f t="shared" si="0"/>
        <v>10</v>
      </c>
      <c r="J27" s="27">
        <v>28.38</v>
      </c>
      <c r="K27" s="25">
        <f t="shared" si="1"/>
        <v>283.8</v>
      </c>
    </row>
    <row r="28" spans="1:11" ht="22.8" x14ac:dyDescent="0.2">
      <c r="A28" s="55" t="s">
        <v>50</v>
      </c>
      <c r="B28" s="21" t="s">
        <v>51</v>
      </c>
      <c r="C28" s="21" t="s">
        <v>14</v>
      </c>
      <c r="D28" s="26"/>
      <c r="E28" s="26">
        <v>100</v>
      </c>
      <c r="F28" s="28">
        <v>1</v>
      </c>
      <c r="G28" s="29">
        <f t="shared" si="2"/>
        <v>100</v>
      </c>
      <c r="H28" s="22">
        <v>10</v>
      </c>
      <c r="I28" s="24">
        <f t="shared" si="0"/>
        <v>1000</v>
      </c>
      <c r="J28" s="27">
        <v>28.38</v>
      </c>
      <c r="K28" s="25">
        <f t="shared" si="1"/>
        <v>28380</v>
      </c>
    </row>
    <row r="29" spans="1:11" ht="45.6" x14ac:dyDescent="0.2">
      <c r="A29" s="55" t="s">
        <v>52</v>
      </c>
      <c r="B29" s="21" t="s">
        <v>53</v>
      </c>
      <c r="C29" s="21" t="s">
        <v>14</v>
      </c>
      <c r="D29" s="26"/>
      <c r="E29" s="26">
        <v>50</v>
      </c>
      <c r="F29" s="28">
        <v>1</v>
      </c>
      <c r="G29" s="29">
        <f t="shared" si="2"/>
        <v>50</v>
      </c>
      <c r="H29" s="22">
        <v>10</v>
      </c>
      <c r="I29" s="24">
        <f t="shared" si="0"/>
        <v>500</v>
      </c>
      <c r="J29" s="27">
        <v>28.38</v>
      </c>
      <c r="K29" s="25">
        <f t="shared" si="1"/>
        <v>14190</v>
      </c>
    </row>
    <row r="30" spans="1:11" ht="22.8" x14ac:dyDescent="0.2">
      <c r="A30" s="55" t="s">
        <v>54</v>
      </c>
      <c r="B30" s="21" t="s">
        <v>55</v>
      </c>
      <c r="C30" s="21" t="s">
        <v>14</v>
      </c>
      <c r="D30" s="26"/>
      <c r="E30" s="26">
        <v>350</v>
      </c>
      <c r="F30" s="28">
        <v>1</v>
      </c>
      <c r="G30" s="29">
        <f t="shared" si="2"/>
        <v>350</v>
      </c>
      <c r="H30" s="22">
        <v>2</v>
      </c>
      <c r="I30" s="24">
        <f t="shared" si="0"/>
        <v>700</v>
      </c>
      <c r="J30" s="27">
        <v>28.38</v>
      </c>
      <c r="K30" s="25">
        <f t="shared" si="1"/>
        <v>19866</v>
      </c>
    </row>
    <row r="31" spans="1:11" ht="22.8" x14ac:dyDescent="0.2">
      <c r="A31" s="55" t="s">
        <v>56</v>
      </c>
      <c r="B31" s="21" t="s">
        <v>57</v>
      </c>
      <c r="C31" s="21" t="s">
        <v>14</v>
      </c>
      <c r="D31" s="26"/>
      <c r="E31" s="26">
        <v>50</v>
      </c>
      <c r="F31" s="28">
        <v>1</v>
      </c>
      <c r="G31" s="29">
        <f t="shared" si="2"/>
        <v>50</v>
      </c>
      <c r="H31" s="22">
        <v>0.2</v>
      </c>
      <c r="I31" s="24">
        <f t="shared" si="0"/>
        <v>10</v>
      </c>
      <c r="J31" s="27">
        <v>28.38</v>
      </c>
      <c r="K31" s="25">
        <f t="shared" si="1"/>
        <v>283.8</v>
      </c>
    </row>
    <row r="32" spans="1:11" x14ac:dyDescent="0.2">
      <c r="A32" s="55" t="s">
        <v>58</v>
      </c>
      <c r="B32" s="21" t="s">
        <v>59</v>
      </c>
      <c r="C32" s="21" t="s">
        <v>14</v>
      </c>
      <c r="D32" s="26"/>
      <c r="E32" s="26">
        <v>50</v>
      </c>
      <c r="F32" s="28">
        <v>1</v>
      </c>
      <c r="G32" s="29">
        <f t="shared" si="2"/>
        <v>50</v>
      </c>
      <c r="H32" s="22">
        <v>2</v>
      </c>
      <c r="I32" s="24">
        <f t="shared" si="0"/>
        <v>100</v>
      </c>
      <c r="J32" s="27">
        <v>28.38</v>
      </c>
      <c r="K32" s="25">
        <f t="shared" si="1"/>
        <v>2838</v>
      </c>
    </row>
    <row r="33" spans="1:11" x14ac:dyDescent="0.2">
      <c r="A33" s="55" t="s">
        <v>60</v>
      </c>
      <c r="B33" s="21" t="s">
        <v>61</v>
      </c>
      <c r="C33" s="21" t="s">
        <v>14</v>
      </c>
      <c r="D33" s="26"/>
      <c r="E33" s="26">
        <v>150</v>
      </c>
      <c r="F33" s="28">
        <v>1</v>
      </c>
      <c r="G33" s="29">
        <f t="shared" si="2"/>
        <v>150</v>
      </c>
      <c r="H33" s="22">
        <v>24</v>
      </c>
      <c r="I33" s="24">
        <f t="shared" si="0"/>
        <v>3600</v>
      </c>
      <c r="J33" s="27">
        <v>28.38</v>
      </c>
      <c r="K33" s="25">
        <f t="shared" si="1"/>
        <v>102168</v>
      </c>
    </row>
    <row r="34" spans="1:11" ht="66.75" customHeight="1" x14ac:dyDescent="0.2">
      <c r="A34" s="55">
        <v>3560.2080000000001</v>
      </c>
      <c r="B34" s="21" t="s">
        <v>62</v>
      </c>
      <c r="C34" s="21" t="s">
        <v>14</v>
      </c>
      <c r="D34" s="26"/>
      <c r="E34" s="26">
        <v>20</v>
      </c>
      <c r="F34" s="28">
        <v>1</v>
      </c>
      <c r="G34" s="29">
        <f t="shared" si="2"/>
        <v>20</v>
      </c>
      <c r="H34" s="22">
        <v>1</v>
      </c>
      <c r="I34" s="24">
        <f t="shared" si="0"/>
        <v>20</v>
      </c>
      <c r="J34" s="27">
        <v>28.38</v>
      </c>
      <c r="K34" s="25">
        <f t="shared" si="1"/>
        <v>567.6</v>
      </c>
    </row>
    <row r="35" spans="1:11" ht="24" customHeight="1" x14ac:dyDescent="0.2">
      <c r="A35" s="55" t="s">
        <v>63</v>
      </c>
      <c r="B35" s="21" t="s">
        <v>64</v>
      </c>
      <c r="C35" s="22" t="s">
        <v>14</v>
      </c>
      <c r="D35" s="26"/>
      <c r="E35" s="26">
        <v>25</v>
      </c>
      <c r="F35" s="28">
        <v>1</v>
      </c>
      <c r="G35" s="29">
        <f t="shared" si="2"/>
        <v>25</v>
      </c>
      <c r="H35" s="22">
        <v>0.5</v>
      </c>
      <c r="I35" s="24">
        <f t="shared" si="0"/>
        <v>12.5</v>
      </c>
      <c r="J35" s="27">
        <v>28.38</v>
      </c>
      <c r="K35" s="25">
        <f t="shared" si="1"/>
        <v>354.75</v>
      </c>
    </row>
    <row r="36" spans="1:11" x14ac:dyDescent="0.2">
      <c r="A36" s="55" t="s">
        <v>65</v>
      </c>
      <c r="B36" s="21" t="s">
        <v>66</v>
      </c>
      <c r="C36" s="21" t="s">
        <v>14</v>
      </c>
      <c r="D36" s="26"/>
      <c r="E36" s="26">
        <v>150</v>
      </c>
      <c r="F36" s="28">
        <v>1</v>
      </c>
      <c r="G36" s="29">
        <f t="shared" si="2"/>
        <v>150</v>
      </c>
      <c r="H36" s="22">
        <v>0.5</v>
      </c>
      <c r="I36" s="24">
        <f t="shared" si="0"/>
        <v>75</v>
      </c>
      <c r="J36" s="27">
        <v>28.38</v>
      </c>
      <c r="K36" s="25">
        <f t="shared" si="1"/>
        <v>2128.5</v>
      </c>
    </row>
    <row r="37" spans="1:11" x14ac:dyDescent="0.2">
      <c r="A37" s="55" t="s">
        <v>67</v>
      </c>
      <c r="B37" s="21" t="s">
        <v>68</v>
      </c>
      <c r="C37" s="21" t="s">
        <v>14</v>
      </c>
      <c r="D37" s="26"/>
      <c r="E37" s="26">
        <v>150</v>
      </c>
      <c r="F37" s="28">
        <v>1</v>
      </c>
      <c r="G37" s="24">
        <f t="shared" si="2"/>
        <v>150</v>
      </c>
      <c r="H37" s="22">
        <v>0.2</v>
      </c>
      <c r="I37" s="24">
        <f t="shared" si="0"/>
        <v>30</v>
      </c>
      <c r="J37" s="27">
        <v>28.38</v>
      </c>
      <c r="K37" s="25">
        <f t="shared" si="1"/>
        <v>851.4</v>
      </c>
    </row>
    <row r="38" spans="1:11" x14ac:dyDescent="0.2">
      <c r="A38" s="55" t="s">
        <v>69</v>
      </c>
      <c r="B38" s="21" t="s">
        <v>70</v>
      </c>
      <c r="C38" s="21" t="s">
        <v>14</v>
      </c>
      <c r="D38" s="26"/>
      <c r="E38" s="26">
        <v>150</v>
      </c>
      <c r="F38" s="28">
        <v>1</v>
      </c>
      <c r="G38" s="24">
        <f t="shared" si="2"/>
        <v>150</v>
      </c>
      <c r="H38" s="22">
        <v>0.2</v>
      </c>
      <c r="I38" s="24">
        <f t="shared" si="0"/>
        <v>30</v>
      </c>
      <c r="J38" s="27">
        <v>28.38</v>
      </c>
      <c r="K38" s="25">
        <f t="shared" si="1"/>
        <v>851.4</v>
      </c>
    </row>
    <row r="39" spans="1:11" ht="22.8" x14ac:dyDescent="0.2">
      <c r="A39" s="55" t="s">
        <v>71</v>
      </c>
      <c r="B39" s="21" t="s">
        <v>72</v>
      </c>
      <c r="C39" s="21" t="s">
        <v>14</v>
      </c>
      <c r="D39" s="26"/>
      <c r="E39" s="26">
        <v>100</v>
      </c>
      <c r="F39" s="28">
        <v>1</v>
      </c>
      <c r="G39" s="24">
        <f t="shared" si="2"/>
        <v>100</v>
      </c>
      <c r="H39" s="22">
        <v>0.2</v>
      </c>
      <c r="I39" s="24">
        <f t="shared" si="0"/>
        <v>20</v>
      </c>
      <c r="J39" s="27">
        <v>28.38</v>
      </c>
      <c r="K39" s="25">
        <f t="shared" si="1"/>
        <v>567.6</v>
      </c>
    </row>
    <row r="40" spans="1:11" x14ac:dyDescent="0.2">
      <c r="A40" s="55">
        <v>3560.1559999999999</v>
      </c>
      <c r="B40" s="21" t="s">
        <v>73</v>
      </c>
      <c r="C40" s="21" t="s">
        <v>14</v>
      </c>
      <c r="D40" s="26"/>
      <c r="E40" s="26">
        <v>20</v>
      </c>
      <c r="F40" s="28">
        <v>1</v>
      </c>
      <c r="G40" s="24">
        <f t="shared" si="2"/>
        <v>20</v>
      </c>
      <c r="H40" s="22">
        <v>1</v>
      </c>
      <c r="I40" s="24">
        <f t="shared" si="0"/>
        <v>20</v>
      </c>
      <c r="J40" s="27">
        <v>28.38</v>
      </c>
      <c r="K40" s="25">
        <f t="shared" si="1"/>
        <v>567.6</v>
      </c>
    </row>
    <row r="41" spans="1:11" x14ac:dyDescent="0.2">
      <c r="A41" s="55">
        <v>3560.1570000000002</v>
      </c>
      <c r="B41" s="21" t="s">
        <v>74</v>
      </c>
      <c r="C41" s="21" t="s">
        <v>14</v>
      </c>
      <c r="D41" s="26"/>
      <c r="E41" s="26">
        <v>20</v>
      </c>
      <c r="F41" s="28">
        <v>1</v>
      </c>
      <c r="G41" s="24">
        <f t="shared" si="2"/>
        <v>20</v>
      </c>
      <c r="H41" s="22">
        <v>1</v>
      </c>
      <c r="I41" s="24">
        <f t="shared" si="0"/>
        <v>20</v>
      </c>
      <c r="J41" s="27">
        <v>28.38</v>
      </c>
      <c r="K41" s="25">
        <f t="shared" si="1"/>
        <v>567.6</v>
      </c>
    </row>
    <row r="42" spans="1:11" x14ac:dyDescent="0.2">
      <c r="A42" s="55" t="s">
        <v>75</v>
      </c>
      <c r="B42" s="21" t="s">
        <v>76</v>
      </c>
      <c r="C42" s="21" t="s">
        <v>14</v>
      </c>
      <c r="D42" s="26"/>
      <c r="E42" s="26">
        <v>50</v>
      </c>
      <c r="F42" s="28">
        <v>1</v>
      </c>
      <c r="G42" s="24">
        <f t="shared" si="2"/>
        <v>50</v>
      </c>
      <c r="H42" s="22">
        <v>0.2</v>
      </c>
      <c r="I42" s="24">
        <f t="shared" si="0"/>
        <v>10</v>
      </c>
      <c r="J42" s="27">
        <v>28.38</v>
      </c>
      <c r="K42" s="25">
        <f t="shared" si="1"/>
        <v>283.8</v>
      </c>
    </row>
    <row r="43" spans="1:11" x14ac:dyDescent="0.2">
      <c r="A43" s="55" t="s">
        <v>77</v>
      </c>
      <c r="B43" s="21" t="s">
        <v>78</v>
      </c>
      <c r="C43" s="21" t="s">
        <v>14</v>
      </c>
      <c r="D43" s="26"/>
      <c r="E43" s="26">
        <v>50</v>
      </c>
      <c r="F43" s="28">
        <v>1</v>
      </c>
      <c r="G43" s="24">
        <f t="shared" si="2"/>
        <v>50</v>
      </c>
      <c r="H43" s="22">
        <v>0.2</v>
      </c>
      <c r="I43" s="24">
        <f t="shared" si="0"/>
        <v>10</v>
      </c>
      <c r="J43" s="27">
        <v>28.38</v>
      </c>
      <c r="K43" s="25">
        <f t="shared" si="1"/>
        <v>283.8</v>
      </c>
    </row>
    <row r="44" spans="1:11" ht="22.8" x14ac:dyDescent="0.2">
      <c r="A44" s="31">
        <v>3560.16</v>
      </c>
      <c r="B44" s="21" t="s">
        <v>79</v>
      </c>
      <c r="C44" s="21" t="s">
        <v>14</v>
      </c>
      <c r="D44" s="26"/>
      <c r="E44" s="26">
        <v>10</v>
      </c>
      <c r="F44" s="28">
        <v>1</v>
      </c>
      <c r="G44" s="24">
        <f t="shared" si="2"/>
        <v>10</v>
      </c>
      <c r="H44" s="22">
        <v>0.2</v>
      </c>
      <c r="I44" s="24">
        <f t="shared" si="0"/>
        <v>2</v>
      </c>
      <c r="J44" s="27">
        <v>28.38</v>
      </c>
      <c r="K44" s="25">
        <f t="shared" si="1"/>
        <v>56.76</v>
      </c>
    </row>
    <row r="45" spans="1:11" x14ac:dyDescent="0.2">
      <c r="A45" s="55" t="s">
        <v>80</v>
      </c>
      <c r="B45" s="21" t="s">
        <v>81</v>
      </c>
      <c r="C45" s="21" t="s">
        <v>14</v>
      </c>
      <c r="D45" s="26"/>
      <c r="E45" s="26">
        <v>10</v>
      </c>
      <c r="F45" s="28">
        <v>1</v>
      </c>
      <c r="G45" s="24">
        <f t="shared" si="2"/>
        <v>10</v>
      </c>
      <c r="H45" s="22">
        <v>0.2</v>
      </c>
      <c r="I45" s="24">
        <f t="shared" si="0"/>
        <v>2</v>
      </c>
      <c r="J45" s="27">
        <v>28.38</v>
      </c>
      <c r="K45" s="25">
        <f t="shared" si="1"/>
        <v>56.76</v>
      </c>
    </row>
    <row r="46" spans="1:11" x14ac:dyDescent="0.2">
      <c r="A46" s="55" t="s">
        <v>82</v>
      </c>
      <c r="B46" s="21" t="s">
        <v>83</v>
      </c>
      <c r="C46" s="21" t="s">
        <v>14</v>
      </c>
      <c r="D46" s="26"/>
      <c r="E46" s="26">
        <v>10</v>
      </c>
      <c r="F46" s="28">
        <v>1</v>
      </c>
      <c r="G46" s="24">
        <f t="shared" si="2"/>
        <v>10</v>
      </c>
      <c r="H46" s="22">
        <v>0.5</v>
      </c>
      <c r="I46" s="24">
        <f t="shared" si="0"/>
        <v>5</v>
      </c>
      <c r="J46" s="27">
        <v>28.38</v>
      </c>
      <c r="K46" s="25">
        <f t="shared" si="1"/>
        <v>141.9</v>
      </c>
    </row>
    <row r="47" spans="1:11" x14ac:dyDescent="0.2">
      <c r="A47" s="55" t="s">
        <v>84</v>
      </c>
      <c r="B47" s="21" t="s">
        <v>85</v>
      </c>
      <c r="C47" s="21" t="s">
        <v>14</v>
      </c>
      <c r="D47" s="26"/>
      <c r="E47" s="26">
        <v>10</v>
      </c>
      <c r="F47" s="28">
        <v>1</v>
      </c>
      <c r="G47" s="24">
        <f t="shared" si="2"/>
        <v>10</v>
      </c>
      <c r="H47" s="22">
        <v>0.5</v>
      </c>
      <c r="I47" s="24">
        <f t="shared" si="0"/>
        <v>5</v>
      </c>
      <c r="J47" s="27">
        <v>28.38</v>
      </c>
      <c r="K47" s="25">
        <f t="shared" si="1"/>
        <v>141.9</v>
      </c>
    </row>
    <row r="48" spans="1:11" ht="22.8" x14ac:dyDescent="0.2">
      <c r="A48" s="55" t="s">
        <v>86</v>
      </c>
      <c r="B48" s="21" t="s">
        <v>87</v>
      </c>
      <c r="C48" s="21" t="s">
        <v>14</v>
      </c>
      <c r="D48" s="26"/>
      <c r="E48" s="26">
        <v>100</v>
      </c>
      <c r="F48" s="28">
        <v>1</v>
      </c>
      <c r="G48" s="24">
        <f t="shared" si="2"/>
        <v>100</v>
      </c>
      <c r="H48" s="22">
        <v>0.2</v>
      </c>
      <c r="I48" s="24">
        <f t="shared" si="0"/>
        <v>20</v>
      </c>
      <c r="J48" s="27">
        <v>28.38</v>
      </c>
      <c r="K48" s="25">
        <f t="shared" si="1"/>
        <v>567.6</v>
      </c>
    </row>
    <row r="49" spans="1:16" ht="34.200000000000003" x14ac:dyDescent="0.2">
      <c r="A49" s="55" t="s">
        <v>88</v>
      </c>
      <c r="B49" s="21" t="s">
        <v>89</v>
      </c>
      <c r="C49" s="21" t="s">
        <v>14</v>
      </c>
      <c r="D49" s="26"/>
      <c r="E49" s="26">
        <v>50</v>
      </c>
      <c r="F49" s="28">
        <v>1</v>
      </c>
      <c r="G49" s="24">
        <f t="shared" si="2"/>
        <v>50</v>
      </c>
      <c r="H49" s="32">
        <v>0.2</v>
      </c>
      <c r="I49" s="24">
        <f t="shared" si="0"/>
        <v>10</v>
      </c>
      <c r="J49" s="27">
        <v>28.38</v>
      </c>
      <c r="K49" s="25">
        <f t="shared" si="1"/>
        <v>283.8</v>
      </c>
    </row>
    <row r="50" spans="1:16" ht="34.200000000000003" x14ac:dyDescent="0.2">
      <c r="A50" s="55" t="s">
        <v>90</v>
      </c>
      <c r="B50" s="21" t="s">
        <v>91</v>
      </c>
      <c r="C50" s="21" t="s">
        <v>14</v>
      </c>
      <c r="D50" s="26"/>
      <c r="E50" s="26">
        <v>150</v>
      </c>
      <c r="F50" s="28">
        <v>1</v>
      </c>
      <c r="G50" s="24">
        <f t="shared" si="2"/>
        <v>150</v>
      </c>
      <c r="H50" s="22">
        <v>1</v>
      </c>
      <c r="I50" s="24">
        <f t="shared" si="0"/>
        <v>150</v>
      </c>
      <c r="J50" s="27">
        <v>28.38</v>
      </c>
      <c r="K50" s="25">
        <f t="shared" si="1"/>
        <v>4257</v>
      </c>
    </row>
    <row r="51" spans="1:16" x14ac:dyDescent="0.2">
      <c r="A51" s="55" t="s">
        <v>92</v>
      </c>
      <c r="B51" s="21" t="s">
        <v>93</v>
      </c>
      <c r="C51" s="21" t="s">
        <v>14</v>
      </c>
      <c r="D51" s="26"/>
      <c r="E51" s="26">
        <v>150</v>
      </c>
      <c r="F51" s="28">
        <v>1</v>
      </c>
      <c r="G51" s="24">
        <f t="shared" si="2"/>
        <v>150</v>
      </c>
      <c r="H51" s="22">
        <v>0.5</v>
      </c>
      <c r="I51" s="24">
        <f t="shared" si="0"/>
        <v>75</v>
      </c>
      <c r="J51" s="27">
        <v>28.38</v>
      </c>
      <c r="K51" s="25">
        <f t="shared" si="1"/>
        <v>2128.5</v>
      </c>
    </row>
    <row r="52" spans="1:16" ht="34.200000000000003" x14ac:dyDescent="0.2">
      <c r="A52" s="55" t="s">
        <v>94</v>
      </c>
      <c r="B52" s="21" t="s">
        <v>95</v>
      </c>
      <c r="C52" s="21" t="s">
        <v>14</v>
      </c>
      <c r="D52" s="26"/>
      <c r="E52" s="26">
        <v>20</v>
      </c>
      <c r="F52" s="28">
        <v>1</v>
      </c>
      <c r="G52" s="24">
        <f t="shared" si="2"/>
        <v>20</v>
      </c>
      <c r="H52" s="22">
        <v>0.25</v>
      </c>
      <c r="I52" s="24">
        <f t="shared" si="0"/>
        <v>5</v>
      </c>
      <c r="J52" s="27">
        <v>28.38</v>
      </c>
      <c r="K52" s="25">
        <f t="shared" si="1"/>
        <v>141.9</v>
      </c>
      <c r="P52" s="2">
        <f ca="1">_FV(P52:P759,"25")</f>
        <v>0</v>
      </c>
    </row>
    <row r="53" spans="1:16" ht="22.8" x14ac:dyDescent="0.2">
      <c r="A53" s="31">
        <v>3560.26</v>
      </c>
      <c r="B53" s="21" t="s">
        <v>96</v>
      </c>
      <c r="C53" s="21" t="s">
        <v>14</v>
      </c>
      <c r="D53" s="26"/>
      <c r="E53" s="26">
        <v>50</v>
      </c>
      <c r="F53" s="28">
        <v>1</v>
      </c>
      <c r="G53" s="24">
        <f t="shared" si="2"/>
        <v>50</v>
      </c>
      <c r="H53" s="22">
        <v>0.5</v>
      </c>
      <c r="I53" s="24">
        <f t="shared" si="0"/>
        <v>25</v>
      </c>
      <c r="J53" s="27">
        <v>28.38</v>
      </c>
      <c r="K53" s="25">
        <f t="shared" si="1"/>
        <v>709.5</v>
      </c>
      <c r="P53" s="2">
        <f ca="1">_FV(P53:P760,"25")</f>
        <v>0</v>
      </c>
    </row>
    <row r="54" spans="1:16" ht="22.8" x14ac:dyDescent="0.2">
      <c r="A54" s="55" t="s">
        <v>97</v>
      </c>
      <c r="B54" s="21" t="s">
        <v>98</v>
      </c>
      <c r="C54" s="22" t="s">
        <v>14</v>
      </c>
      <c r="D54" s="26"/>
      <c r="E54" s="26">
        <v>50</v>
      </c>
      <c r="F54" s="28">
        <v>1</v>
      </c>
      <c r="G54" s="24">
        <f t="shared" si="2"/>
        <v>50</v>
      </c>
      <c r="H54" s="22">
        <v>0.25</v>
      </c>
      <c r="I54" s="24">
        <f t="shared" si="0"/>
        <v>12.5</v>
      </c>
      <c r="J54" s="27">
        <v>28.38</v>
      </c>
      <c r="K54" s="25">
        <f t="shared" si="1"/>
        <v>354.75</v>
      </c>
      <c r="P54" s="2">
        <f ca="1">_FV(P54:P761,"25")</f>
        <v>0</v>
      </c>
    </row>
    <row r="55" spans="1:16" x14ac:dyDescent="0.2">
      <c r="A55" s="55" t="s">
        <v>99</v>
      </c>
      <c r="B55" s="21" t="s">
        <v>100</v>
      </c>
      <c r="C55" s="21" t="s">
        <v>14</v>
      </c>
      <c r="D55" s="26"/>
      <c r="E55" s="26">
        <v>10</v>
      </c>
      <c r="F55" s="28">
        <v>1</v>
      </c>
      <c r="G55" s="24">
        <f t="shared" si="2"/>
        <v>10</v>
      </c>
      <c r="H55" s="22">
        <v>1</v>
      </c>
      <c r="I55" s="24">
        <f t="shared" si="0"/>
        <v>10</v>
      </c>
      <c r="J55" s="27">
        <v>28.38</v>
      </c>
      <c r="K55" s="25">
        <f t="shared" si="1"/>
        <v>283.8</v>
      </c>
      <c r="P55" s="2">
        <f ca="1">_FV(P55:P762,"25")</f>
        <v>0</v>
      </c>
    </row>
    <row r="56" spans="1:16" x14ac:dyDescent="0.2">
      <c r="A56" s="55" t="s">
        <v>101</v>
      </c>
      <c r="B56" s="21" t="s">
        <v>102</v>
      </c>
      <c r="C56" s="21" t="s">
        <v>14</v>
      </c>
      <c r="D56" s="26"/>
      <c r="E56" s="26">
        <v>40</v>
      </c>
      <c r="F56" s="28">
        <v>1</v>
      </c>
      <c r="G56" s="24">
        <f t="shared" si="2"/>
        <v>40</v>
      </c>
      <c r="H56" s="22">
        <v>0.5</v>
      </c>
      <c r="I56" s="24">
        <f t="shared" si="0"/>
        <v>20</v>
      </c>
      <c r="J56" s="27">
        <v>28.38</v>
      </c>
      <c r="K56" s="25">
        <f t="shared" si="1"/>
        <v>567.6</v>
      </c>
      <c r="P56" s="2">
        <f ca="1">_FV(P56:P763,"25")</f>
        <v>0</v>
      </c>
    </row>
    <row r="57" spans="1:16" ht="22.8" x14ac:dyDescent="0.2">
      <c r="A57" s="55">
        <v>3560.3090000000002</v>
      </c>
      <c r="B57" s="21" t="s">
        <v>103</v>
      </c>
      <c r="C57" s="22" t="s">
        <v>14</v>
      </c>
      <c r="D57" s="26"/>
      <c r="E57" s="26">
        <v>100</v>
      </c>
      <c r="F57" s="28">
        <v>1</v>
      </c>
      <c r="G57" s="24">
        <f t="shared" si="2"/>
        <v>100</v>
      </c>
      <c r="H57" s="22">
        <v>0.5</v>
      </c>
      <c r="I57" s="24">
        <f t="shared" si="0"/>
        <v>50</v>
      </c>
      <c r="J57" s="27">
        <v>28.38</v>
      </c>
      <c r="K57" s="25">
        <f t="shared" si="1"/>
        <v>1419</v>
      </c>
      <c r="P57" s="2">
        <f ca="1">_FV(P57:P764,"25")</f>
        <v>0</v>
      </c>
    </row>
    <row r="58" spans="1:16" x14ac:dyDescent="0.2">
      <c r="A58" s="55">
        <v>3560.3069999999998</v>
      </c>
      <c r="B58" s="21" t="s">
        <v>104</v>
      </c>
      <c r="C58" s="21" t="s">
        <v>14</v>
      </c>
      <c r="D58" s="26"/>
      <c r="E58" s="26">
        <v>80</v>
      </c>
      <c r="F58" s="28">
        <v>1</v>
      </c>
      <c r="G58" s="24">
        <f t="shared" si="2"/>
        <v>80</v>
      </c>
      <c r="H58" s="22">
        <v>3.5</v>
      </c>
      <c r="I58" s="24">
        <f t="shared" si="0"/>
        <v>280</v>
      </c>
      <c r="J58" s="27">
        <v>28.38</v>
      </c>
      <c r="K58" s="25">
        <f t="shared" si="1"/>
        <v>7946.4</v>
      </c>
      <c r="P58" s="2">
        <f ca="1">_FV(P58:P765,"25")</f>
        <v>0</v>
      </c>
    </row>
    <row r="59" spans="1:16" ht="22.8" x14ac:dyDescent="0.2">
      <c r="A59" s="55">
        <v>3560.3539999999998</v>
      </c>
      <c r="B59" s="21" t="s">
        <v>105</v>
      </c>
      <c r="C59" s="22" t="s">
        <v>14</v>
      </c>
      <c r="D59" s="26"/>
      <c r="E59" s="26">
        <v>150</v>
      </c>
      <c r="F59" s="28">
        <v>1</v>
      </c>
      <c r="G59" s="24">
        <f t="shared" si="2"/>
        <v>150</v>
      </c>
      <c r="H59" s="22">
        <v>1</v>
      </c>
      <c r="I59" s="24">
        <f t="shared" si="0"/>
        <v>150</v>
      </c>
      <c r="J59" s="27">
        <v>28.38</v>
      </c>
      <c r="K59" s="25">
        <f t="shared" si="1"/>
        <v>4257</v>
      </c>
      <c r="P59" s="2">
        <f ca="1">_FV(P59:P766,"25")</f>
        <v>0</v>
      </c>
    </row>
    <row r="60" spans="1:16" x14ac:dyDescent="0.2">
      <c r="A60" s="55" t="s">
        <v>106</v>
      </c>
      <c r="B60" s="21" t="s">
        <v>107</v>
      </c>
      <c r="C60" s="22" t="s">
        <v>14</v>
      </c>
      <c r="D60" s="26"/>
      <c r="E60" s="26">
        <v>33</v>
      </c>
      <c r="F60" s="28">
        <v>1</v>
      </c>
      <c r="G60" s="24">
        <f t="shared" si="2"/>
        <v>33</v>
      </c>
      <c r="H60" s="22">
        <v>0.25</v>
      </c>
      <c r="I60" s="24">
        <f t="shared" si="0"/>
        <v>8.25</v>
      </c>
      <c r="J60" s="27">
        <v>28.38</v>
      </c>
      <c r="K60" s="25">
        <f t="shared" si="1"/>
        <v>234.13499999999999</v>
      </c>
      <c r="P60" s="2">
        <f ca="1">_FV(P60:P767,"25")</f>
        <v>0</v>
      </c>
    </row>
    <row r="61" spans="1:16" ht="45.6" x14ac:dyDescent="0.2">
      <c r="A61" s="55" t="s">
        <v>108</v>
      </c>
      <c r="B61" s="21" t="s">
        <v>109</v>
      </c>
      <c r="C61" s="22" t="s">
        <v>14</v>
      </c>
      <c r="D61" s="26"/>
      <c r="E61" s="26">
        <v>33</v>
      </c>
      <c r="F61" s="28">
        <v>1</v>
      </c>
      <c r="G61" s="24">
        <f t="shared" si="2"/>
        <v>33</v>
      </c>
      <c r="H61" s="22">
        <v>2.5</v>
      </c>
      <c r="I61" s="24">
        <f t="shared" si="0"/>
        <v>82.5</v>
      </c>
      <c r="J61" s="27">
        <v>28.38</v>
      </c>
      <c r="K61" s="25">
        <f t="shared" si="1"/>
        <v>2341.35</v>
      </c>
      <c r="P61" s="2">
        <f ca="1">_FV(P61:P768,"25")</f>
        <v>0</v>
      </c>
    </row>
    <row r="62" spans="1:16" x14ac:dyDescent="0.2">
      <c r="A62" s="55" t="s">
        <v>110</v>
      </c>
      <c r="B62" s="21" t="s">
        <v>111</v>
      </c>
      <c r="C62" s="21" t="s">
        <v>14</v>
      </c>
      <c r="D62" s="26"/>
      <c r="E62" s="26">
        <v>100</v>
      </c>
      <c r="F62" s="28">
        <v>1</v>
      </c>
      <c r="G62" s="24">
        <f t="shared" si="2"/>
        <v>100</v>
      </c>
      <c r="H62" s="22">
        <v>1</v>
      </c>
      <c r="I62" s="24">
        <f t="shared" si="0"/>
        <v>100</v>
      </c>
      <c r="J62" s="27">
        <v>28.38</v>
      </c>
      <c r="K62" s="25">
        <f t="shared" si="1"/>
        <v>2838</v>
      </c>
      <c r="P62" s="2">
        <f ca="1">_FV(P62:P769,"25")</f>
        <v>0</v>
      </c>
    </row>
    <row r="63" spans="1:16" x14ac:dyDescent="0.2">
      <c r="A63" s="55" t="s">
        <v>112</v>
      </c>
      <c r="B63" s="21" t="s">
        <v>113</v>
      </c>
      <c r="C63" s="21" t="s">
        <v>14</v>
      </c>
      <c r="D63" s="26"/>
      <c r="E63" s="26">
        <v>100</v>
      </c>
      <c r="F63" s="28">
        <v>1</v>
      </c>
      <c r="G63" s="24">
        <f t="shared" si="2"/>
        <v>100</v>
      </c>
      <c r="H63" s="22">
        <v>0.25</v>
      </c>
      <c r="I63" s="24">
        <f t="shared" si="0"/>
        <v>25</v>
      </c>
      <c r="J63" s="27">
        <v>28.38</v>
      </c>
      <c r="K63" s="25">
        <f t="shared" si="1"/>
        <v>709.5</v>
      </c>
      <c r="P63" s="2">
        <f ca="1">_FV(P63:P770,"25")</f>
        <v>0</v>
      </c>
    </row>
    <row r="64" spans="1:16" x14ac:dyDescent="0.2">
      <c r="A64" s="55" t="s">
        <v>114</v>
      </c>
      <c r="B64" s="21" t="s">
        <v>115</v>
      </c>
      <c r="C64" s="21" t="s">
        <v>14</v>
      </c>
      <c r="D64" s="26"/>
      <c r="E64" s="26">
        <v>150</v>
      </c>
      <c r="F64" s="28">
        <v>1</v>
      </c>
      <c r="G64" s="24">
        <f t="shared" si="2"/>
        <v>150</v>
      </c>
      <c r="H64" s="22">
        <v>0.25</v>
      </c>
      <c r="I64" s="24">
        <f t="shared" si="0"/>
        <v>37.5</v>
      </c>
      <c r="J64" s="27">
        <v>28.38</v>
      </c>
      <c r="K64" s="25">
        <f t="shared" si="1"/>
        <v>1064.25</v>
      </c>
      <c r="P64" s="2">
        <f ca="1">_FV(P64:P771,"25")</f>
        <v>0</v>
      </c>
    </row>
    <row r="65" spans="1:11" ht="34.200000000000003" x14ac:dyDescent="0.2">
      <c r="A65" s="55" t="s">
        <v>116</v>
      </c>
      <c r="B65" s="21" t="s">
        <v>117</v>
      </c>
      <c r="C65" s="21" t="s">
        <v>14</v>
      </c>
      <c r="D65" s="26"/>
      <c r="E65" s="26">
        <v>15</v>
      </c>
      <c r="F65" s="28">
        <v>1</v>
      </c>
      <c r="G65" s="24">
        <f t="shared" si="2"/>
        <v>15</v>
      </c>
      <c r="H65" s="22">
        <v>0.25</v>
      </c>
      <c r="I65" s="24">
        <f t="shared" si="0"/>
        <v>3.75</v>
      </c>
      <c r="J65" s="27">
        <v>28.38</v>
      </c>
      <c r="K65" s="25">
        <f t="shared" si="1"/>
        <v>106.425</v>
      </c>
    </row>
    <row r="66" spans="1:11" ht="22.8" x14ac:dyDescent="0.2">
      <c r="A66" s="55" t="s">
        <v>118</v>
      </c>
      <c r="B66" s="21" t="s">
        <v>119</v>
      </c>
      <c r="C66" s="21" t="s">
        <v>14</v>
      </c>
      <c r="D66" s="26"/>
      <c r="E66" s="26">
        <v>150</v>
      </c>
      <c r="F66" s="28">
        <v>1</v>
      </c>
      <c r="G66" s="24">
        <f t="shared" si="2"/>
        <v>150</v>
      </c>
      <c r="H66" s="22">
        <v>0.25</v>
      </c>
      <c r="I66" s="24">
        <f t="shared" si="0"/>
        <v>37.5</v>
      </c>
      <c r="J66" s="27">
        <v>28.38</v>
      </c>
      <c r="K66" s="25">
        <f t="shared" si="1"/>
        <v>1064.25</v>
      </c>
    </row>
    <row r="67" spans="1:11" ht="22.8" x14ac:dyDescent="0.2">
      <c r="A67" s="55" t="s">
        <v>120</v>
      </c>
      <c r="B67" s="21" t="s">
        <v>121</v>
      </c>
      <c r="C67" s="21" t="s">
        <v>14</v>
      </c>
      <c r="D67" s="26"/>
      <c r="E67" s="26">
        <v>33</v>
      </c>
      <c r="F67" s="28">
        <v>1</v>
      </c>
      <c r="G67" s="24">
        <f t="shared" si="2"/>
        <v>33</v>
      </c>
      <c r="H67" s="22">
        <v>2</v>
      </c>
      <c r="I67" s="24">
        <f t="shared" si="0"/>
        <v>66</v>
      </c>
      <c r="J67" s="27">
        <v>28.38</v>
      </c>
      <c r="K67" s="25">
        <f t="shared" si="1"/>
        <v>1873.08</v>
      </c>
    </row>
    <row r="68" spans="1:11" ht="34.200000000000003" x14ac:dyDescent="0.2">
      <c r="A68" s="55" t="s">
        <v>122</v>
      </c>
      <c r="B68" s="21" t="s">
        <v>123</v>
      </c>
      <c r="C68" s="21" t="s">
        <v>14</v>
      </c>
      <c r="D68" s="26"/>
      <c r="E68" s="26">
        <v>50</v>
      </c>
      <c r="F68" s="28">
        <v>1</v>
      </c>
      <c r="G68" s="24">
        <f t="shared" si="2"/>
        <v>50</v>
      </c>
      <c r="H68" s="22">
        <v>1</v>
      </c>
      <c r="I68" s="24">
        <f t="shared" si="0"/>
        <v>50</v>
      </c>
      <c r="J68" s="27">
        <v>28.38</v>
      </c>
      <c r="K68" s="25">
        <f t="shared" si="1"/>
        <v>1419</v>
      </c>
    </row>
    <row r="69" spans="1:11" x14ac:dyDescent="0.2">
      <c r="A69" s="55" t="s">
        <v>124</v>
      </c>
      <c r="B69" s="21" t="s">
        <v>125</v>
      </c>
      <c r="C69" s="22" t="s">
        <v>14</v>
      </c>
      <c r="D69" s="26"/>
      <c r="E69" s="26">
        <v>100</v>
      </c>
      <c r="F69" s="28">
        <v>1</v>
      </c>
      <c r="G69" s="24">
        <f t="shared" si="2"/>
        <v>100</v>
      </c>
      <c r="H69" s="22">
        <v>2</v>
      </c>
      <c r="I69" s="24">
        <f t="shared" si="0"/>
        <v>200</v>
      </c>
      <c r="J69" s="27">
        <v>28.38</v>
      </c>
      <c r="K69" s="25">
        <f t="shared" si="1"/>
        <v>5676</v>
      </c>
    </row>
    <row r="70" spans="1:11" x14ac:dyDescent="0.2">
      <c r="A70" s="55" t="s">
        <v>126</v>
      </c>
      <c r="B70" s="21" t="s">
        <v>127</v>
      </c>
      <c r="C70" s="22" t="s">
        <v>14</v>
      </c>
      <c r="D70" s="26"/>
      <c r="E70" s="26">
        <v>10</v>
      </c>
      <c r="F70" s="28">
        <v>1</v>
      </c>
      <c r="G70" s="24">
        <f t="shared" si="2"/>
        <v>10</v>
      </c>
      <c r="H70" s="22">
        <v>1.5</v>
      </c>
      <c r="I70" s="24">
        <f t="shared" ref="I70:I90" si="3">G70*H70</f>
        <v>15</v>
      </c>
      <c r="J70" s="27">
        <v>28.38</v>
      </c>
      <c r="K70" s="25">
        <f t="shared" ref="K70:K90" si="4">I70*J70</f>
        <v>425.7</v>
      </c>
    </row>
    <row r="71" spans="1:11" x14ac:dyDescent="0.2">
      <c r="A71" s="55" t="s">
        <v>128</v>
      </c>
      <c r="B71" s="21" t="s">
        <v>129</v>
      </c>
      <c r="C71" s="22" t="s">
        <v>14</v>
      </c>
      <c r="D71" s="26"/>
      <c r="E71" s="26">
        <v>15</v>
      </c>
      <c r="F71" s="28">
        <v>1</v>
      </c>
      <c r="G71" s="24">
        <f t="shared" si="2"/>
        <v>15</v>
      </c>
      <c r="H71" s="22">
        <v>2</v>
      </c>
      <c r="I71" s="24">
        <f t="shared" si="3"/>
        <v>30</v>
      </c>
      <c r="J71" s="27">
        <v>28.38</v>
      </c>
      <c r="K71" s="25">
        <f t="shared" si="4"/>
        <v>851.4</v>
      </c>
    </row>
    <row r="72" spans="1:11" x14ac:dyDescent="0.2">
      <c r="A72" s="55" t="s">
        <v>130</v>
      </c>
      <c r="B72" s="21" t="s">
        <v>131</v>
      </c>
      <c r="C72" s="22" t="s">
        <v>14</v>
      </c>
      <c r="D72" s="26"/>
      <c r="E72" s="26">
        <v>100</v>
      </c>
      <c r="F72" s="28">
        <v>1</v>
      </c>
      <c r="G72" s="24">
        <f t="shared" si="2"/>
        <v>100</v>
      </c>
      <c r="H72" s="22">
        <v>0.25</v>
      </c>
      <c r="I72" s="24">
        <f t="shared" si="3"/>
        <v>25</v>
      </c>
      <c r="J72" s="27">
        <v>28.38</v>
      </c>
      <c r="K72" s="25">
        <f t="shared" si="4"/>
        <v>709.5</v>
      </c>
    </row>
    <row r="73" spans="1:11" x14ac:dyDescent="0.2">
      <c r="A73" s="55" t="s">
        <v>132</v>
      </c>
      <c r="B73" s="21" t="s">
        <v>133</v>
      </c>
      <c r="C73" s="22" t="s">
        <v>14</v>
      </c>
      <c r="D73" s="26"/>
      <c r="E73" s="26">
        <v>10</v>
      </c>
      <c r="F73" s="28">
        <v>1</v>
      </c>
      <c r="G73" s="24">
        <f t="shared" si="2"/>
        <v>10</v>
      </c>
      <c r="H73" s="22">
        <v>4</v>
      </c>
      <c r="I73" s="24">
        <f t="shared" si="3"/>
        <v>40</v>
      </c>
      <c r="J73" s="27">
        <v>28.38</v>
      </c>
      <c r="K73" s="25">
        <f t="shared" si="4"/>
        <v>1135.2</v>
      </c>
    </row>
    <row r="74" spans="1:11" x14ac:dyDescent="0.2">
      <c r="A74" s="55">
        <v>3560.4589999999998</v>
      </c>
      <c r="B74" s="21" t="s">
        <v>134</v>
      </c>
      <c r="C74" s="22" t="s">
        <v>14</v>
      </c>
      <c r="D74" s="26"/>
      <c r="E74" s="26">
        <v>50</v>
      </c>
      <c r="F74" s="28">
        <v>1</v>
      </c>
      <c r="G74" s="24">
        <f t="shared" si="2"/>
        <v>50</v>
      </c>
      <c r="H74" s="22">
        <v>1</v>
      </c>
      <c r="I74" s="24">
        <f t="shared" si="3"/>
        <v>50</v>
      </c>
      <c r="J74" s="27">
        <v>28.38</v>
      </c>
      <c r="K74" s="25">
        <f t="shared" si="4"/>
        <v>1419</v>
      </c>
    </row>
    <row r="75" spans="1:11" ht="34.200000000000003" x14ac:dyDescent="0.2">
      <c r="A75" s="55">
        <v>3560.6060000000002</v>
      </c>
      <c r="B75" s="21" t="s">
        <v>135</v>
      </c>
      <c r="C75" s="22" t="s">
        <v>14</v>
      </c>
      <c r="D75" s="26"/>
      <c r="E75" s="26">
        <v>5</v>
      </c>
      <c r="F75" s="28">
        <v>1</v>
      </c>
      <c r="G75" s="24">
        <f t="shared" si="2"/>
        <v>5</v>
      </c>
      <c r="H75" s="22">
        <v>0.25</v>
      </c>
      <c r="I75" s="24">
        <f t="shared" si="3"/>
        <v>1.25</v>
      </c>
      <c r="J75" s="27">
        <v>28.38</v>
      </c>
      <c r="K75" s="25">
        <f t="shared" si="4"/>
        <v>35.475000000000001</v>
      </c>
    </row>
    <row r="76" spans="1:11" ht="22.8" x14ac:dyDescent="0.2">
      <c r="A76" s="55" t="s">
        <v>136</v>
      </c>
      <c r="B76" s="21" t="s">
        <v>137</v>
      </c>
      <c r="C76" s="21" t="s">
        <v>14</v>
      </c>
      <c r="D76" s="26"/>
      <c r="E76" s="26">
        <v>30</v>
      </c>
      <c r="F76" s="28">
        <v>1</v>
      </c>
      <c r="G76" s="24">
        <f t="shared" si="2"/>
        <v>30</v>
      </c>
      <c r="H76" s="22">
        <v>0.25</v>
      </c>
      <c r="I76" s="24">
        <f t="shared" si="3"/>
        <v>7.5</v>
      </c>
      <c r="J76" s="27">
        <v>28.38</v>
      </c>
      <c r="K76" s="25">
        <f t="shared" si="4"/>
        <v>212.85</v>
      </c>
    </row>
    <row r="77" spans="1:11" x14ac:dyDescent="0.2">
      <c r="A77" s="55" t="s">
        <v>138</v>
      </c>
      <c r="B77" s="21" t="s">
        <v>139</v>
      </c>
      <c r="C77" s="21" t="s">
        <v>14</v>
      </c>
      <c r="D77" s="26"/>
      <c r="E77" s="26">
        <v>5</v>
      </c>
      <c r="F77" s="28">
        <v>1</v>
      </c>
      <c r="G77" s="24">
        <f t="shared" si="2"/>
        <v>5</v>
      </c>
      <c r="H77" s="22">
        <v>2</v>
      </c>
      <c r="I77" s="24">
        <f t="shared" si="3"/>
        <v>10</v>
      </c>
      <c r="J77" s="27">
        <v>28.38</v>
      </c>
      <c r="K77" s="25">
        <f t="shared" si="4"/>
        <v>283.8</v>
      </c>
    </row>
    <row r="78" spans="1:11" x14ac:dyDescent="0.2">
      <c r="A78" s="55">
        <v>3560.6529999999998</v>
      </c>
      <c r="B78" s="21" t="s">
        <v>140</v>
      </c>
      <c r="C78" s="22" t="s">
        <v>14</v>
      </c>
      <c r="D78" s="26"/>
      <c r="E78" s="26">
        <v>25</v>
      </c>
      <c r="F78" s="28">
        <v>1</v>
      </c>
      <c r="G78" s="24">
        <f t="shared" si="2"/>
        <v>25</v>
      </c>
      <c r="H78" s="22">
        <v>3</v>
      </c>
      <c r="I78" s="24">
        <f t="shared" si="3"/>
        <v>75</v>
      </c>
      <c r="J78" s="27">
        <v>28.38</v>
      </c>
      <c r="K78" s="25">
        <f t="shared" si="4"/>
        <v>2128.5</v>
      </c>
    </row>
    <row r="79" spans="1:11" x14ac:dyDescent="0.2">
      <c r="A79" s="55" t="s">
        <v>141</v>
      </c>
      <c r="B79" s="21" t="s">
        <v>142</v>
      </c>
      <c r="C79" s="21" t="s">
        <v>14</v>
      </c>
      <c r="D79" s="26"/>
      <c r="E79" s="26">
        <v>25</v>
      </c>
      <c r="F79" s="28">
        <v>1</v>
      </c>
      <c r="G79" s="24">
        <f t="shared" si="2"/>
        <v>25</v>
      </c>
      <c r="H79" s="22">
        <v>2</v>
      </c>
      <c r="I79" s="24">
        <f t="shared" si="3"/>
        <v>50</v>
      </c>
      <c r="J79" s="27">
        <v>28.38</v>
      </c>
      <c r="K79" s="25">
        <f t="shared" si="4"/>
        <v>1419</v>
      </c>
    </row>
    <row r="80" spans="1:11" ht="22.8" x14ac:dyDescent="0.2">
      <c r="A80" s="55" t="s">
        <v>143</v>
      </c>
      <c r="B80" s="21" t="s">
        <v>144</v>
      </c>
      <c r="C80" s="21" t="s">
        <v>14</v>
      </c>
      <c r="D80" s="26"/>
      <c r="E80" s="26">
        <v>25</v>
      </c>
      <c r="F80" s="28">
        <v>1</v>
      </c>
      <c r="G80" s="24">
        <f t="shared" si="2"/>
        <v>25</v>
      </c>
      <c r="H80" s="22">
        <v>0.25</v>
      </c>
      <c r="I80" s="24">
        <f t="shared" si="3"/>
        <v>6.25</v>
      </c>
      <c r="J80" s="27">
        <v>28.38</v>
      </c>
      <c r="K80" s="25">
        <f t="shared" si="4"/>
        <v>177.375</v>
      </c>
    </row>
    <row r="81" spans="1:16" ht="22.8" x14ac:dyDescent="0.2">
      <c r="A81" s="55" t="s">
        <v>145</v>
      </c>
      <c r="B81" s="21" t="s">
        <v>146</v>
      </c>
      <c r="C81" s="21" t="s">
        <v>14</v>
      </c>
      <c r="D81" s="26"/>
      <c r="E81" s="26">
        <v>15</v>
      </c>
      <c r="F81" s="28">
        <v>1</v>
      </c>
      <c r="G81" s="24">
        <f t="shared" ref="G81:G90" si="5">E81*F81</f>
        <v>15</v>
      </c>
      <c r="H81" s="22">
        <v>1</v>
      </c>
      <c r="I81" s="24">
        <f t="shared" si="3"/>
        <v>15</v>
      </c>
      <c r="J81" s="27">
        <v>28.38</v>
      </c>
      <c r="K81" s="25">
        <f t="shared" si="4"/>
        <v>425.7</v>
      </c>
    </row>
    <row r="82" spans="1:16" ht="22.8" x14ac:dyDescent="0.2">
      <c r="A82" s="55" t="s">
        <v>147</v>
      </c>
      <c r="B82" s="21" t="s">
        <v>148</v>
      </c>
      <c r="C82" s="21" t="s">
        <v>14</v>
      </c>
      <c r="D82" s="26"/>
      <c r="E82" s="26">
        <v>15</v>
      </c>
      <c r="F82" s="28">
        <v>1</v>
      </c>
      <c r="G82" s="24">
        <f t="shared" si="5"/>
        <v>15</v>
      </c>
      <c r="H82" s="22">
        <v>18</v>
      </c>
      <c r="I82" s="24">
        <f t="shared" si="3"/>
        <v>270</v>
      </c>
      <c r="J82" s="27">
        <v>28.38</v>
      </c>
      <c r="K82" s="25">
        <f t="shared" si="4"/>
        <v>7662.5999999999995</v>
      </c>
    </row>
    <row r="83" spans="1:16" x14ac:dyDescent="0.2">
      <c r="A83" s="55" t="s">
        <v>149</v>
      </c>
      <c r="B83" s="21" t="s">
        <v>150</v>
      </c>
      <c r="C83" s="21" t="s">
        <v>14</v>
      </c>
      <c r="D83" s="26"/>
      <c r="E83" s="26">
        <v>15</v>
      </c>
      <c r="F83" s="28">
        <v>1</v>
      </c>
      <c r="G83" s="24">
        <f t="shared" si="5"/>
        <v>15</v>
      </c>
      <c r="H83" s="22">
        <v>2</v>
      </c>
      <c r="I83" s="24">
        <f t="shared" si="3"/>
        <v>30</v>
      </c>
      <c r="J83" s="27">
        <v>28.38</v>
      </c>
      <c r="K83" s="25">
        <f t="shared" si="4"/>
        <v>851.4</v>
      </c>
    </row>
    <row r="84" spans="1:16" ht="34.200000000000003" x14ac:dyDescent="0.2">
      <c r="A84" s="55" t="s">
        <v>151</v>
      </c>
      <c r="B84" s="21" t="s">
        <v>152</v>
      </c>
      <c r="C84" s="21" t="s">
        <v>14</v>
      </c>
      <c r="D84" s="26"/>
      <c r="E84" s="26">
        <v>300</v>
      </c>
      <c r="F84" s="28">
        <v>1</v>
      </c>
      <c r="G84" s="24">
        <f t="shared" si="5"/>
        <v>300</v>
      </c>
      <c r="H84" s="22">
        <v>1</v>
      </c>
      <c r="I84" s="24">
        <f t="shared" si="3"/>
        <v>300</v>
      </c>
      <c r="J84" s="27">
        <v>28.38</v>
      </c>
      <c r="K84" s="25">
        <f t="shared" si="4"/>
        <v>8514</v>
      </c>
    </row>
    <row r="85" spans="1:16" ht="22.8" x14ac:dyDescent="0.2">
      <c r="A85" s="55" t="s">
        <v>153</v>
      </c>
      <c r="B85" s="21" t="s">
        <v>154</v>
      </c>
      <c r="C85" s="21" t="s">
        <v>14</v>
      </c>
      <c r="D85" s="26"/>
      <c r="E85" s="26">
        <v>5</v>
      </c>
      <c r="F85" s="28">
        <v>1</v>
      </c>
      <c r="G85" s="24">
        <f t="shared" si="5"/>
        <v>5</v>
      </c>
      <c r="H85" s="22">
        <v>1</v>
      </c>
      <c r="I85" s="24">
        <f t="shared" si="3"/>
        <v>5</v>
      </c>
      <c r="J85" s="27">
        <v>28.38</v>
      </c>
      <c r="K85" s="25">
        <f t="shared" si="4"/>
        <v>141.9</v>
      </c>
    </row>
    <row r="86" spans="1:16" ht="34.200000000000003" x14ac:dyDescent="0.2">
      <c r="A86" s="55" t="s">
        <v>155</v>
      </c>
      <c r="B86" s="21" t="s">
        <v>156</v>
      </c>
      <c r="C86" s="21" t="s">
        <v>14</v>
      </c>
      <c r="D86" s="26"/>
      <c r="E86" s="26">
        <v>30</v>
      </c>
      <c r="F86" s="28">
        <v>1</v>
      </c>
      <c r="G86" s="24">
        <f t="shared" si="5"/>
        <v>30</v>
      </c>
      <c r="H86" s="22">
        <v>0.5</v>
      </c>
      <c r="I86" s="24">
        <f t="shared" si="3"/>
        <v>15</v>
      </c>
      <c r="J86" s="27">
        <v>28.38</v>
      </c>
      <c r="K86" s="25">
        <f t="shared" si="4"/>
        <v>425.7</v>
      </c>
    </row>
    <row r="87" spans="1:16" ht="22.8" x14ac:dyDescent="0.2">
      <c r="A87" s="55" t="s">
        <v>157</v>
      </c>
      <c r="B87" s="21" t="s">
        <v>158</v>
      </c>
      <c r="C87" s="21" t="s">
        <v>14</v>
      </c>
      <c r="D87" s="26"/>
      <c r="E87" s="26">
        <v>30</v>
      </c>
      <c r="F87" s="28">
        <v>1</v>
      </c>
      <c r="G87" s="24">
        <f t="shared" si="5"/>
        <v>30</v>
      </c>
      <c r="H87" s="22">
        <v>2</v>
      </c>
      <c r="I87" s="24">
        <f t="shared" si="3"/>
        <v>60</v>
      </c>
      <c r="J87" s="27">
        <v>28.38</v>
      </c>
      <c r="K87" s="25">
        <f t="shared" si="4"/>
        <v>1702.8</v>
      </c>
    </row>
    <row r="88" spans="1:16" ht="22.8" x14ac:dyDescent="0.2">
      <c r="A88" s="55" t="s">
        <v>159</v>
      </c>
      <c r="B88" s="21" t="s">
        <v>160</v>
      </c>
      <c r="C88" s="21" t="s">
        <v>14</v>
      </c>
      <c r="D88" s="26"/>
      <c r="E88" s="26">
        <v>30</v>
      </c>
      <c r="F88" s="28">
        <v>1</v>
      </c>
      <c r="G88" s="24">
        <f t="shared" si="5"/>
        <v>30</v>
      </c>
      <c r="H88" s="22">
        <v>0.25</v>
      </c>
      <c r="I88" s="24">
        <f t="shared" si="3"/>
        <v>7.5</v>
      </c>
      <c r="J88" s="27">
        <v>28.38</v>
      </c>
      <c r="K88" s="25">
        <f t="shared" si="4"/>
        <v>212.85</v>
      </c>
      <c r="P88" s="2">
        <f ca="1">SUM(P52:P64)</f>
        <v>0</v>
      </c>
    </row>
    <row r="89" spans="1:16" x14ac:dyDescent="0.2">
      <c r="A89" s="55">
        <v>3560.3</v>
      </c>
      <c r="B89" s="21" t="s">
        <v>161</v>
      </c>
      <c r="C89" s="21" t="s">
        <v>14</v>
      </c>
      <c r="D89" s="23"/>
      <c r="E89" s="26">
        <v>50</v>
      </c>
      <c r="F89" s="28">
        <v>1</v>
      </c>
      <c r="G89" s="24">
        <f t="shared" si="5"/>
        <v>50</v>
      </c>
      <c r="H89" s="22">
        <v>8</v>
      </c>
      <c r="I89" s="24">
        <f t="shared" si="3"/>
        <v>400</v>
      </c>
      <c r="J89" s="25">
        <v>29.68</v>
      </c>
      <c r="K89" s="25">
        <f t="shared" si="4"/>
        <v>11872</v>
      </c>
    </row>
    <row r="90" spans="1:16" x14ac:dyDescent="0.2">
      <c r="A90" s="55">
        <v>3560.7049999999999</v>
      </c>
      <c r="B90" s="21" t="s">
        <v>162</v>
      </c>
      <c r="C90" s="21" t="s">
        <v>14</v>
      </c>
      <c r="D90" s="26"/>
      <c r="E90" s="26">
        <v>30</v>
      </c>
      <c r="F90" s="28">
        <v>1</v>
      </c>
      <c r="G90" s="24">
        <f t="shared" si="5"/>
        <v>30</v>
      </c>
      <c r="H90" s="22">
        <v>0.5</v>
      </c>
      <c r="I90" s="24">
        <f t="shared" si="3"/>
        <v>15</v>
      </c>
      <c r="J90" s="27">
        <v>28.38</v>
      </c>
      <c r="K90" s="25">
        <f t="shared" si="4"/>
        <v>425.7</v>
      </c>
    </row>
    <row r="91" spans="1:16" ht="12" x14ac:dyDescent="0.25">
      <c r="A91" s="55"/>
      <c r="B91" s="37" t="s">
        <v>163</v>
      </c>
      <c r="C91" s="21"/>
      <c r="D91" s="26"/>
      <c r="E91" s="26"/>
      <c r="F91" s="28"/>
      <c r="G91" s="40">
        <f>SUM(G3:G90)</f>
        <v>5929</v>
      </c>
      <c r="H91" s="22"/>
      <c r="I91" s="40">
        <f>SUM(I3:I90)</f>
        <v>10829.5</v>
      </c>
      <c r="J91" s="30"/>
      <c r="K91" s="42">
        <f>SUM(K3:K90)</f>
        <v>349175.21</v>
      </c>
    </row>
    <row r="92" spans="1:16" x14ac:dyDescent="0.2">
      <c r="A92" s="1"/>
      <c r="B92" s="54"/>
      <c r="C92" s="54"/>
      <c r="D92" s="3"/>
      <c r="E92" s="3"/>
      <c r="F92" s="4"/>
      <c r="G92" s="6"/>
      <c r="I92" s="6"/>
      <c r="J92" s="5"/>
      <c r="K92" s="5"/>
    </row>
    <row r="93" spans="1:16" ht="12" customHeight="1" x14ac:dyDescent="0.25">
      <c r="A93" s="59" t="s">
        <v>316</v>
      </c>
      <c r="B93" s="59"/>
      <c r="C93" s="59"/>
      <c r="D93" s="59"/>
      <c r="E93" s="59"/>
      <c r="F93" s="59"/>
      <c r="G93" s="59"/>
      <c r="H93" s="53"/>
      <c r="I93" s="7"/>
      <c r="J93" s="8"/>
      <c r="K93" s="8"/>
    </row>
    <row r="94" spans="1:16" x14ac:dyDescent="0.2">
      <c r="A94" s="55">
        <v>3560.56</v>
      </c>
      <c r="B94" s="21" t="s">
        <v>164</v>
      </c>
      <c r="C94" s="21" t="s">
        <v>165</v>
      </c>
      <c r="D94" s="26"/>
      <c r="E94" s="26">
        <v>100</v>
      </c>
      <c r="F94" s="28">
        <v>1</v>
      </c>
      <c r="G94" s="24">
        <f t="shared" ref="G94:G124" si="6">E94*F94</f>
        <v>100</v>
      </c>
      <c r="H94" s="22">
        <v>0.5</v>
      </c>
      <c r="I94" s="24">
        <f t="shared" ref="I94:I124" si="7">G94*H94</f>
        <v>50</v>
      </c>
      <c r="J94" s="25">
        <v>29.68</v>
      </c>
      <c r="K94" s="20">
        <f t="shared" ref="K94:K124" si="8">I94*J94</f>
        <v>1484</v>
      </c>
    </row>
    <row r="95" spans="1:16" ht="22.8" x14ac:dyDescent="0.2">
      <c r="A95" s="55" t="s">
        <v>166</v>
      </c>
      <c r="B95" s="21" t="s">
        <v>167</v>
      </c>
      <c r="C95" s="21" t="s">
        <v>168</v>
      </c>
      <c r="D95" s="26"/>
      <c r="E95" s="26">
        <v>100</v>
      </c>
      <c r="F95" s="28">
        <v>1</v>
      </c>
      <c r="G95" s="24">
        <f t="shared" si="6"/>
        <v>100</v>
      </c>
      <c r="H95" s="22">
        <v>0.5</v>
      </c>
      <c r="I95" s="24">
        <f t="shared" si="7"/>
        <v>50</v>
      </c>
      <c r="J95" s="25">
        <v>29.68</v>
      </c>
      <c r="K95" s="20">
        <f t="shared" si="8"/>
        <v>1484</v>
      </c>
    </row>
    <row r="96" spans="1:16" ht="34.200000000000003" x14ac:dyDescent="0.2">
      <c r="A96" s="55" t="s">
        <v>169</v>
      </c>
      <c r="B96" s="21" t="s">
        <v>170</v>
      </c>
      <c r="C96" s="21" t="s">
        <v>171</v>
      </c>
      <c r="D96" s="26"/>
      <c r="E96" s="26">
        <v>150</v>
      </c>
      <c r="F96" s="28">
        <v>2</v>
      </c>
      <c r="G96" s="24">
        <f t="shared" si="6"/>
        <v>300</v>
      </c>
      <c r="H96" s="22">
        <v>3</v>
      </c>
      <c r="I96" s="24">
        <f t="shared" si="7"/>
        <v>900</v>
      </c>
      <c r="J96" s="25">
        <v>29.68</v>
      </c>
      <c r="K96" s="20">
        <f t="shared" si="8"/>
        <v>26712</v>
      </c>
    </row>
    <row r="97" spans="1:11" ht="34.200000000000003" x14ac:dyDescent="0.2">
      <c r="A97" s="55" t="s">
        <v>172</v>
      </c>
      <c r="B97" s="21" t="s">
        <v>173</v>
      </c>
      <c r="C97" s="21" t="s">
        <v>171</v>
      </c>
      <c r="D97" s="26"/>
      <c r="E97" s="26">
        <v>25</v>
      </c>
      <c r="F97" s="28">
        <v>4</v>
      </c>
      <c r="G97" s="24">
        <f t="shared" si="6"/>
        <v>100</v>
      </c>
      <c r="H97" s="22">
        <v>2</v>
      </c>
      <c r="I97" s="24">
        <f t="shared" si="7"/>
        <v>200</v>
      </c>
      <c r="J97" s="25">
        <v>29.68</v>
      </c>
      <c r="K97" s="20">
        <f t="shared" si="8"/>
        <v>5936</v>
      </c>
    </row>
    <row r="98" spans="1:11" ht="22.8" x14ac:dyDescent="0.2">
      <c r="A98" s="55" t="s">
        <v>174</v>
      </c>
      <c r="B98" s="21" t="s">
        <v>175</v>
      </c>
      <c r="C98" s="22" t="s">
        <v>176</v>
      </c>
      <c r="D98" s="26"/>
      <c r="E98" s="26">
        <v>150</v>
      </c>
      <c r="F98" s="33">
        <v>1</v>
      </c>
      <c r="G98" s="24">
        <f t="shared" si="6"/>
        <v>150</v>
      </c>
      <c r="H98" s="22">
        <v>0.5</v>
      </c>
      <c r="I98" s="24">
        <f t="shared" si="7"/>
        <v>75</v>
      </c>
      <c r="J98" s="25">
        <v>29.68</v>
      </c>
      <c r="K98" s="20">
        <f t="shared" si="8"/>
        <v>2226</v>
      </c>
    </row>
    <row r="99" spans="1:11" ht="22.8" x14ac:dyDescent="0.2">
      <c r="A99" s="55" t="s">
        <v>177</v>
      </c>
      <c r="B99" s="21" t="s">
        <v>178</v>
      </c>
      <c r="C99" s="22" t="s">
        <v>179</v>
      </c>
      <c r="D99" s="26"/>
      <c r="E99" s="26">
        <v>150</v>
      </c>
      <c r="F99" s="28">
        <v>1</v>
      </c>
      <c r="G99" s="24">
        <f t="shared" si="6"/>
        <v>150</v>
      </c>
      <c r="H99" s="22">
        <v>0.25</v>
      </c>
      <c r="I99" s="24">
        <f t="shared" si="7"/>
        <v>37.5</v>
      </c>
      <c r="J99" s="25">
        <v>29.68</v>
      </c>
      <c r="K99" s="20">
        <f t="shared" si="8"/>
        <v>1113</v>
      </c>
    </row>
    <row r="100" spans="1:11" x14ac:dyDescent="0.2">
      <c r="A100" s="55" t="s">
        <v>180</v>
      </c>
      <c r="B100" s="21" t="s">
        <v>181</v>
      </c>
      <c r="C100" s="21" t="s">
        <v>182</v>
      </c>
      <c r="D100" s="26"/>
      <c r="E100" s="26">
        <v>150</v>
      </c>
      <c r="F100" s="28">
        <v>1</v>
      </c>
      <c r="G100" s="24">
        <f t="shared" si="6"/>
        <v>150</v>
      </c>
      <c r="H100" s="22">
        <v>2</v>
      </c>
      <c r="I100" s="24">
        <f t="shared" si="7"/>
        <v>300</v>
      </c>
      <c r="J100" s="25">
        <v>29.68</v>
      </c>
      <c r="K100" s="20">
        <f t="shared" si="8"/>
        <v>8904</v>
      </c>
    </row>
    <row r="101" spans="1:11" ht="22.8" x14ac:dyDescent="0.2">
      <c r="A101" s="55" t="s">
        <v>183</v>
      </c>
      <c r="B101" s="21" t="s">
        <v>184</v>
      </c>
      <c r="C101" s="21" t="s">
        <v>185</v>
      </c>
      <c r="D101" s="26"/>
      <c r="E101" s="26">
        <v>150</v>
      </c>
      <c r="F101" s="28">
        <v>1</v>
      </c>
      <c r="G101" s="24">
        <f t="shared" si="6"/>
        <v>150</v>
      </c>
      <c r="H101" s="22">
        <v>0.5</v>
      </c>
      <c r="I101" s="24">
        <f t="shared" si="7"/>
        <v>75</v>
      </c>
      <c r="J101" s="25">
        <v>29.68</v>
      </c>
      <c r="K101" s="20">
        <f t="shared" si="8"/>
        <v>2226</v>
      </c>
    </row>
    <row r="102" spans="1:11" ht="22.8" x14ac:dyDescent="0.2">
      <c r="A102" s="55" t="s">
        <v>186</v>
      </c>
      <c r="B102" s="21" t="s">
        <v>187</v>
      </c>
      <c r="C102" s="22" t="s">
        <v>188</v>
      </c>
      <c r="D102" s="26"/>
      <c r="E102" s="26">
        <v>50</v>
      </c>
      <c r="F102" s="28">
        <v>1</v>
      </c>
      <c r="G102" s="24">
        <f t="shared" si="6"/>
        <v>50</v>
      </c>
      <c r="H102" s="22">
        <v>0.5</v>
      </c>
      <c r="I102" s="24">
        <f t="shared" si="7"/>
        <v>25</v>
      </c>
      <c r="J102" s="25">
        <v>29.68</v>
      </c>
      <c r="K102" s="20">
        <f t="shared" si="8"/>
        <v>742</v>
      </c>
    </row>
    <row r="103" spans="1:11" x14ac:dyDescent="0.2">
      <c r="A103" s="55" t="s">
        <v>189</v>
      </c>
      <c r="B103" s="21" t="s">
        <v>190</v>
      </c>
      <c r="C103" s="22" t="s">
        <v>191</v>
      </c>
      <c r="D103" s="26"/>
      <c r="E103" s="26">
        <v>50</v>
      </c>
      <c r="F103" s="28">
        <v>1</v>
      </c>
      <c r="G103" s="24">
        <f t="shared" si="6"/>
        <v>50</v>
      </c>
      <c r="H103" s="22">
        <v>0.5</v>
      </c>
      <c r="I103" s="24">
        <f t="shared" si="7"/>
        <v>25</v>
      </c>
      <c r="J103" s="25">
        <v>29.68</v>
      </c>
      <c r="K103" s="20">
        <f t="shared" si="8"/>
        <v>742</v>
      </c>
    </row>
    <row r="104" spans="1:11" ht="22.8" x14ac:dyDescent="0.2">
      <c r="A104" s="55">
        <v>3560.4059999999999</v>
      </c>
      <c r="B104" s="21" t="s">
        <v>192</v>
      </c>
      <c r="C104" s="21" t="s">
        <v>193</v>
      </c>
      <c r="D104" s="26"/>
      <c r="E104" s="26">
        <v>100</v>
      </c>
      <c r="F104" s="28">
        <v>1</v>
      </c>
      <c r="G104" s="24">
        <f t="shared" si="6"/>
        <v>100</v>
      </c>
      <c r="H104" s="22">
        <v>1</v>
      </c>
      <c r="I104" s="24">
        <f t="shared" si="7"/>
        <v>100</v>
      </c>
      <c r="J104" s="25">
        <v>29.68</v>
      </c>
      <c r="K104" s="20">
        <f t="shared" si="8"/>
        <v>2968</v>
      </c>
    </row>
    <row r="105" spans="1:11" x14ac:dyDescent="0.2">
      <c r="A105" s="55" t="s">
        <v>194</v>
      </c>
      <c r="B105" s="21" t="s">
        <v>195</v>
      </c>
      <c r="C105" s="22" t="s">
        <v>196</v>
      </c>
      <c r="D105" s="26"/>
      <c r="E105" s="26">
        <v>2</v>
      </c>
      <c r="F105" s="28">
        <v>1</v>
      </c>
      <c r="G105" s="24">
        <f t="shared" si="6"/>
        <v>2</v>
      </c>
      <c r="H105" s="22">
        <v>0.5</v>
      </c>
      <c r="I105" s="24">
        <f t="shared" si="7"/>
        <v>1</v>
      </c>
      <c r="J105" s="25">
        <v>29.68</v>
      </c>
      <c r="K105" s="20">
        <f t="shared" si="8"/>
        <v>29.68</v>
      </c>
    </row>
    <row r="106" spans="1:11" ht="34.200000000000003" x14ac:dyDescent="0.2">
      <c r="A106" s="55" t="s">
        <v>197</v>
      </c>
      <c r="B106" s="21" t="s">
        <v>198</v>
      </c>
      <c r="C106" s="22" t="s">
        <v>199</v>
      </c>
      <c r="D106" s="26"/>
      <c r="E106" s="26">
        <v>1</v>
      </c>
      <c r="F106" s="28">
        <v>1</v>
      </c>
      <c r="G106" s="24">
        <f t="shared" si="6"/>
        <v>1</v>
      </c>
      <c r="H106" s="22">
        <v>0.25</v>
      </c>
      <c r="I106" s="24">
        <f t="shared" si="7"/>
        <v>0.25</v>
      </c>
      <c r="J106" s="25">
        <v>29.68</v>
      </c>
      <c r="K106" s="20">
        <f t="shared" si="8"/>
        <v>7.42</v>
      </c>
    </row>
    <row r="107" spans="1:11" x14ac:dyDescent="0.2">
      <c r="A107" s="55" t="s">
        <v>200</v>
      </c>
      <c r="B107" s="21" t="s">
        <v>201</v>
      </c>
      <c r="C107" s="22" t="s">
        <v>202</v>
      </c>
      <c r="D107" s="26"/>
      <c r="E107" s="26">
        <v>50</v>
      </c>
      <c r="F107" s="28">
        <v>1</v>
      </c>
      <c r="G107" s="24">
        <f t="shared" si="6"/>
        <v>50</v>
      </c>
      <c r="H107" s="22">
        <v>0.33</v>
      </c>
      <c r="I107" s="24">
        <f t="shared" si="7"/>
        <v>16.5</v>
      </c>
      <c r="J107" s="25">
        <v>29.68</v>
      </c>
      <c r="K107" s="20">
        <f t="shared" si="8"/>
        <v>489.71999999999997</v>
      </c>
    </row>
    <row r="108" spans="1:11" x14ac:dyDescent="0.2">
      <c r="A108" s="55">
        <v>3560.5740000000001</v>
      </c>
      <c r="B108" s="21" t="s">
        <v>203</v>
      </c>
      <c r="C108" s="22" t="s">
        <v>204</v>
      </c>
      <c r="D108" s="26"/>
      <c r="E108" s="26">
        <v>1</v>
      </c>
      <c r="F108" s="28">
        <v>1</v>
      </c>
      <c r="G108" s="24">
        <f t="shared" si="6"/>
        <v>1</v>
      </c>
      <c r="H108" s="22">
        <v>0.25</v>
      </c>
      <c r="I108" s="24">
        <f t="shared" si="7"/>
        <v>0.25</v>
      </c>
      <c r="J108" s="25">
        <v>29.68</v>
      </c>
      <c r="K108" s="20">
        <f t="shared" si="8"/>
        <v>7.42</v>
      </c>
    </row>
    <row r="109" spans="1:11" x14ac:dyDescent="0.2">
      <c r="A109" s="55">
        <v>3560.2559999999999</v>
      </c>
      <c r="B109" s="21" t="s">
        <v>205</v>
      </c>
      <c r="C109" s="22" t="s">
        <v>206</v>
      </c>
      <c r="D109" s="26"/>
      <c r="E109" s="26">
        <v>50</v>
      </c>
      <c r="F109" s="33">
        <v>1</v>
      </c>
      <c r="G109" s="24">
        <f t="shared" si="6"/>
        <v>50</v>
      </c>
      <c r="H109" s="22">
        <v>0.25</v>
      </c>
      <c r="I109" s="24">
        <f t="shared" si="7"/>
        <v>12.5</v>
      </c>
      <c r="J109" s="25">
        <v>29.68</v>
      </c>
      <c r="K109" s="20">
        <f t="shared" si="8"/>
        <v>371</v>
      </c>
    </row>
    <row r="110" spans="1:11" ht="22.8" x14ac:dyDescent="0.2">
      <c r="A110" s="55" t="s">
        <v>207</v>
      </c>
      <c r="B110" s="21" t="s">
        <v>208</v>
      </c>
      <c r="C110" s="22" t="s">
        <v>209</v>
      </c>
      <c r="D110" s="26"/>
      <c r="E110" s="26">
        <v>50</v>
      </c>
      <c r="F110" s="33">
        <v>1</v>
      </c>
      <c r="G110" s="24">
        <f t="shared" si="6"/>
        <v>50</v>
      </c>
      <c r="H110" s="22">
        <v>0.5</v>
      </c>
      <c r="I110" s="24">
        <f t="shared" si="7"/>
        <v>25</v>
      </c>
      <c r="J110" s="25">
        <v>29.68</v>
      </c>
      <c r="K110" s="20">
        <f t="shared" si="8"/>
        <v>742</v>
      </c>
    </row>
    <row r="111" spans="1:11" ht="57" x14ac:dyDescent="0.2">
      <c r="A111" s="55" t="s">
        <v>210</v>
      </c>
      <c r="B111" s="21" t="s">
        <v>211</v>
      </c>
      <c r="C111" s="21" t="s">
        <v>212</v>
      </c>
      <c r="D111" s="26"/>
      <c r="E111" s="26">
        <v>150</v>
      </c>
      <c r="F111" s="28">
        <v>1</v>
      </c>
      <c r="G111" s="24">
        <f t="shared" si="6"/>
        <v>150</v>
      </c>
      <c r="H111" s="22">
        <v>0.25</v>
      </c>
      <c r="I111" s="24">
        <f t="shared" si="7"/>
        <v>37.5</v>
      </c>
      <c r="J111" s="25">
        <v>29.68</v>
      </c>
      <c r="K111" s="20">
        <f t="shared" si="8"/>
        <v>1113</v>
      </c>
    </row>
    <row r="112" spans="1:11" ht="22.8" x14ac:dyDescent="0.2">
      <c r="A112" s="55" t="s">
        <v>213</v>
      </c>
      <c r="B112" s="21" t="s">
        <v>214</v>
      </c>
      <c r="C112" s="21" t="s">
        <v>215</v>
      </c>
      <c r="D112" s="26"/>
      <c r="E112" s="26">
        <v>1</v>
      </c>
      <c r="F112" s="28">
        <v>1</v>
      </c>
      <c r="G112" s="24">
        <f t="shared" si="6"/>
        <v>1</v>
      </c>
      <c r="H112" s="22">
        <v>0.25</v>
      </c>
      <c r="I112" s="24">
        <f t="shared" si="7"/>
        <v>0.25</v>
      </c>
      <c r="J112" s="25">
        <v>29.68</v>
      </c>
      <c r="K112" s="20">
        <f t="shared" si="8"/>
        <v>7.42</v>
      </c>
    </row>
    <row r="113" spans="1:11" ht="22.8" x14ac:dyDescent="0.2">
      <c r="A113" s="55" t="s">
        <v>216</v>
      </c>
      <c r="B113" s="21" t="s">
        <v>217</v>
      </c>
      <c r="C113" s="21" t="s">
        <v>218</v>
      </c>
      <c r="D113" s="26"/>
      <c r="E113" s="26">
        <v>30</v>
      </c>
      <c r="F113" s="28">
        <v>1</v>
      </c>
      <c r="G113" s="24">
        <f t="shared" si="6"/>
        <v>30</v>
      </c>
      <c r="H113" s="22">
        <v>0.25</v>
      </c>
      <c r="I113" s="24">
        <f t="shared" si="7"/>
        <v>7.5</v>
      </c>
      <c r="J113" s="25">
        <v>29.68</v>
      </c>
      <c r="K113" s="20">
        <f t="shared" si="8"/>
        <v>222.6</v>
      </c>
    </row>
    <row r="114" spans="1:11" ht="22.8" x14ac:dyDescent="0.2">
      <c r="A114" s="55" t="s">
        <v>219</v>
      </c>
      <c r="B114" s="21" t="s">
        <v>220</v>
      </c>
      <c r="C114" s="22" t="s">
        <v>221</v>
      </c>
      <c r="D114" s="26"/>
      <c r="E114" s="26">
        <v>1</v>
      </c>
      <c r="F114" s="28">
        <v>1</v>
      </c>
      <c r="G114" s="24">
        <f t="shared" si="6"/>
        <v>1</v>
      </c>
      <c r="H114" s="22">
        <v>0.5</v>
      </c>
      <c r="I114" s="24">
        <f t="shared" si="7"/>
        <v>0.5</v>
      </c>
      <c r="J114" s="25">
        <v>29.68</v>
      </c>
      <c r="K114" s="20">
        <f t="shared" si="8"/>
        <v>14.84</v>
      </c>
    </row>
    <row r="115" spans="1:11" ht="22.8" x14ac:dyDescent="0.2">
      <c r="A115" s="55" t="s">
        <v>222</v>
      </c>
      <c r="B115" s="21" t="s">
        <v>223</v>
      </c>
      <c r="C115" s="22" t="s">
        <v>224</v>
      </c>
      <c r="D115" s="26"/>
      <c r="E115" s="26">
        <v>1</v>
      </c>
      <c r="F115" s="28">
        <v>1</v>
      </c>
      <c r="G115" s="24">
        <f t="shared" si="6"/>
        <v>1</v>
      </c>
      <c r="H115" s="22">
        <v>1</v>
      </c>
      <c r="I115" s="24">
        <f t="shared" si="7"/>
        <v>1</v>
      </c>
      <c r="J115" s="25">
        <v>29.68</v>
      </c>
      <c r="K115" s="20">
        <f t="shared" si="8"/>
        <v>29.68</v>
      </c>
    </row>
    <row r="116" spans="1:11" x14ac:dyDescent="0.2">
      <c r="A116" s="55">
        <v>3560.63</v>
      </c>
      <c r="B116" s="21" t="s">
        <v>225</v>
      </c>
      <c r="C116" s="22" t="s">
        <v>226</v>
      </c>
      <c r="D116" s="26"/>
      <c r="E116" s="26">
        <v>150</v>
      </c>
      <c r="F116" s="28">
        <v>1</v>
      </c>
      <c r="G116" s="24">
        <f t="shared" si="6"/>
        <v>150</v>
      </c>
      <c r="H116" s="22">
        <v>0.25</v>
      </c>
      <c r="I116" s="24">
        <f t="shared" si="7"/>
        <v>37.5</v>
      </c>
      <c r="J116" s="25">
        <v>29.68</v>
      </c>
      <c r="K116" s="20">
        <f t="shared" si="8"/>
        <v>1113</v>
      </c>
    </row>
    <row r="117" spans="1:11" x14ac:dyDescent="0.2">
      <c r="A117" s="55" t="s">
        <v>227</v>
      </c>
      <c r="B117" s="21" t="s">
        <v>228</v>
      </c>
      <c r="C117" s="22" t="s">
        <v>229</v>
      </c>
      <c r="D117" s="26"/>
      <c r="E117" s="26">
        <v>10</v>
      </c>
      <c r="F117" s="28">
        <v>1</v>
      </c>
      <c r="G117" s="24">
        <f t="shared" si="6"/>
        <v>10</v>
      </c>
      <c r="H117" s="22">
        <v>1</v>
      </c>
      <c r="I117" s="24">
        <f t="shared" si="7"/>
        <v>10</v>
      </c>
      <c r="J117" s="25">
        <v>29.68</v>
      </c>
      <c r="K117" s="20">
        <f t="shared" si="8"/>
        <v>296.8</v>
      </c>
    </row>
    <row r="118" spans="1:11" ht="22.8" x14ac:dyDescent="0.2">
      <c r="A118" s="55" t="s">
        <v>230</v>
      </c>
      <c r="B118" s="21" t="s">
        <v>231</v>
      </c>
      <c r="C118" s="22"/>
      <c r="D118" s="35"/>
      <c r="E118" s="26">
        <v>50</v>
      </c>
      <c r="F118" s="28">
        <v>1</v>
      </c>
      <c r="G118" s="24">
        <f t="shared" si="6"/>
        <v>50</v>
      </c>
      <c r="H118" s="22">
        <v>29</v>
      </c>
      <c r="I118" s="24">
        <f t="shared" si="7"/>
        <v>1450</v>
      </c>
      <c r="J118" s="25">
        <v>29.68</v>
      </c>
      <c r="K118" s="20">
        <f t="shared" si="8"/>
        <v>43036</v>
      </c>
    </row>
    <row r="119" spans="1:11" x14ac:dyDescent="0.2">
      <c r="A119" s="55" t="s">
        <v>232</v>
      </c>
      <c r="B119" s="21" t="s">
        <v>233</v>
      </c>
      <c r="C119" s="21" t="s">
        <v>234</v>
      </c>
      <c r="D119" s="23"/>
      <c r="E119" s="26">
        <v>50</v>
      </c>
      <c r="F119" s="28">
        <v>1</v>
      </c>
      <c r="G119" s="24">
        <f t="shared" si="6"/>
        <v>50</v>
      </c>
      <c r="H119" s="22">
        <v>1</v>
      </c>
      <c r="I119" s="24">
        <f t="shared" si="7"/>
        <v>50</v>
      </c>
      <c r="J119" s="25">
        <v>29.68</v>
      </c>
      <c r="K119" s="20">
        <f t="shared" si="8"/>
        <v>1484</v>
      </c>
    </row>
    <row r="120" spans="1:11" x14ac:dyDescent="0.2">
      <c r="A120" s="55" t="s">
        <v>232</v>
      </c>
      <c r="B120" s="21" t="s">
        <v>235</v>
      </c>
      <c r="C120" s="21" t="s">
        <v>236</v>
      </c>
      <c r="D120" s="23"/>
      <c r="E120" s="26">
        <v>50</v>
      </c>
      <c r="F120" s="28">
        <v>1</v>
      </c>
      <c r="G120" s="24">
        <f t="shared" si="6"/>
        <v>50</v>
      </c>
      <c r="H120" s="22">
        <v>0.25</v>
      </c>
      <c r="I120" s="24">
        <f t="shared" si="7"/>
        <v>12.5</v>
      </c>
      <c r="J120" s="25">
        <v>29.68</v>
      </c>
      <c r="K120" s="20">
        <f t="shared" si="8"/>
        <v>371</v>
      </c>
    </row>
    <row r="121" spans="1:11" x14ac:dyDescent="0.2">
      <c r="A121" s="55" t="s">
        <v>232</v>
      </c>
      <c r="B121" s="21" t="s">
        <v>237</v>
      </c>
      <c r="C121" s="21" t="s">
        <v>238</v>
      </c>
      <c r="D121" s="23"/>
      <c r="E121" s="26">
        <v>50</v>
      </c>
      <c r="F121" s="28">
        <v>1</v>
      </c>
      <c r="G121" s="24">
        <f t="shared" si="6"/>
        <v>50</v>
      </c>
      <c r="H121" s="22">
        <v>0.25</v>
      </c>
      <c r="I121" s="24">
        <f t="shared" si="7"/>
        <v>12.5</v>
      </c>
      <c r="J121" s="25">
        <v>29.68</v>
      </c>
      <c r="K121" s="20">
        <f t="shared" si="8"/>
        <v>371</v>
      </c>
    </row>
    <row r="122" spans="1:11" x14ac:dyDescent="0.2">
      <c r="A122" s="55" t="s">
        <v>232</v>
      </c>
      <c r="B122" s="21" t="s">
        <v>239</v>
      </c>
      <c r="C122" s="21" t="s">
        <v>240</v>
      </c>
      <c r="D122" s="23"/>
      <c r="E122" s="26">
        <v>5</v>
      </c>
      <c r="F122" s="28">
        <v>1</v>
      </c>
      <c r="G122" s="24">
        <f t="shared" si="6"/>
        <v>5</v>
      </c>
      <c r="H122" s="22">
        <v>0.25</v>
      </c>
      <c r="I122" s="24">
        <f t="shared" si="7"/>
        <v>1.25</v>
      </c>
      <c r="J122" s="25">
        <v>29.68</v>
      </c>
      <c r="K122" s="20">
        <f t="shared" si="8"/>
        <v>37.1</v>
      </c>
    </row>
    <row r="123" spans="1:11" x14ac:dyDescent="0.2">
      <c r="A123" s="55" t="s">
        <v>232</v>
      </c>
      <c r="B123" s="21" t="s">
        <v>241</v>
      </c>
      <c r="C123" s="21" t="s">
        <v>242</v>
      </c>
      <c r="D123" s="23"/>
      <c r="E123" s="26">
        <v>150</v>
      </c>
      <c r="F123" s="28">
        <v>1</v>
      </c>
      <c r="G123" s="24">
        <f t="shared" si="6"/>
        <v>150</v>
      </c>
      <c r="H123" s="22">
        <v>0.25</v>
      </c>
      <c r="I123" s="24">
        <f t="shared" si="7"/>
        <v>37.5</v>
      </c>
      <c r="J123" s="25">
        <v>29.68</v>
      </c>
      <c r="K123" s="20">
        <f t="shared" si="8"/>
        <v>1113</v>
      </c>
    </row>
    <row r="124" spans="1:11" x14ac:dyDescent="0.2">
      <c r="A124" s="55" t="s">
        <v>232</v>
      </c>
      <c r="B124" s="21" t="s">
        <v>243</v>
      </c>
      <c r="C124" s="21" t="s">
        <v>244</v>
      </c>
      <c r="D124" s="23"/>
      <c r="E124" s="26">
        <v>50</v>
      </c>
      <c r="F124" s="28">
        <v>1</v>
      </c>
      <c r="G124" s="24">
        <f t="shared" si="6"/>
        <v>50</v>
      </c>
      <c r="H124" s="22">
        <v>0.25</v>
      </c>
      <c r="I124" s="24">
        <f t="shared" si="7"/>
        <v>12.5</v>
      </c>
      <c r="J124" s="25">
        <v>29.68</v>
      </c>
      <c r="K124" s="20">
        <f t="shared" si="8"/>
        <v>371</v>
      </c>
    </row>
    <row r="125" spans="1:11" x14ac:dyDescent="0.2">
      <c r="A125" s="55" t="s">
        <v>232</v>
      </c>
      <c r="B125" s="21" t="s">
        <v>245</v>
      </c>
      <c r="C125" s="21" t="s">
        <v>246</v>
      </c>
      <c r="D125" s="23"/>
      <c r="E125" s="26">
        <v>150</v>
      </c>
      <c r="F125" s="28">
        <v>1</v>
      </c>
      <c r="G125" s="24">
        <f t="shared" ref="G125:G144" si="9">E125*F125</f>
        <v>150</v>
      </c>
      <c r="H125" s="22">
        <v>0.25</v>
      </c>
      <c r="I125" s="24">
        <f t="shared" ref="I125:I144" si="10">G125*H125</f>
        <v>37.5</v>
      </c>
      <c r="J125" s="25">
        <v>29.68</v>
      </c>
      <c r="K125" s="20">
        <f t="shared" ref="K125:K144" si="11">I125*J125</f>
        <v>1113</v>
      </c>
    </row>
    <row r="126" spans="1:11" x14ac:dyDescent="0.2">
      <c r="A126" s="55" t="s">
        <v>232</v>
      </c>
      <c r="B126" s="21" t="s">
        <v>247</v>
      </c>
      <c r="C126" s="21" t="s">
        <v>248</v>
      </c>
      <c r="D126" s="23"/>
      <c r="E126" s="26">
        <v>50</v>
      </c>
      <c r="F126" s="28">
        <v>1</v>
      </c>
      <c r="G126" s="24">
        <f t="shared" si="9"/>
        <v>50</v>
      </c>
      <c r="H126" s="22">
        <v>0.25</v>
      </c>
      <c r="I126" s="24">
        <f t="shared" si="10"/>
        <v>12.5</v>
      </c>
      <c r="J126" s="25">
        <v>29.68</v>
      </c>
      <c r="K126" s="20">
        <f t="shared" si="11"/>
        <v>371</v>
      </c>
    </row>
    <row r="127" spans="1:11" x14ac:dyDescent="0.2">
      <c r="A127" s="55" t="s">
        <v>232</v>
      </c>
      <c r="B127" s="21" t="s">
        <v>249</v>
      </c>
      <c r="C127" s="21" t="s">
        <v>250</v>
      </c>
      <c r="D127" s="23"/>
      <c r="E127" s="26">
        <v>50</v>
      </c>
      <c r="F127" s="28">
        <v>1</v>
      </c>
      <c r="G127" s="24">
        <f t="shared" si="9"/>
        <v>50</v>
      </c>
      <c r="H127" s="22">
        <v>0.5</v>
      </c>
      <c r="I127" s="24">
        <f t="shared" si="10"/>
        <v>25</v>
      </c>
      <c r="J127" s="25">
        <v>29.68</v>
      </c>
      <c r="K127" s="20">
        <f t="shared" si="11"/>
        <v>742</v>
      </c>
    </row>
    <row r="128" spans="1:11" x14ac:dyDescent="0.2">
      <c r="A128" s="55" t="s">
        <v>232</v>
      </c>
      <c r="B128" s="21" t="s">
        <v>251</v>
      </c>
      <c r="C128" s="21" t="s">
        <v>252</v>
      </c>
      <c r="D128" s="23"/>
      <c r="E128" s="26">
        <v>50</v>
      </c>
      <c r="F128" s="28">
        <v>1</v>
      </c>
      <c r="G128" s="24">
        <f t="shared" si="9"/>
        <v>50</v>
      </c>
      <c r="H128" s="22">
        <v>0.5</v>
      </c>
      <c r="I128" s="24">
        <f t="shared" si="10"/>
        <v>25</v>
      </c>
      <c r="J128" s="25">
        <v>29.68</v>
      </c>
      <c r="K128" s="20">
        <f t="shared" si="11"/>
        <v>742</v>
      </c>
    </row>
    <row r="129" spans="1:11" x14ac:dyDescent="0.2">
      <c r="A129" s="55" t="s">
        <v>232</v>
      </c>
      <c r="B129" s="21" t="s">
        <v>253</v>
      </c>
      <c r="C129" s="21" t="s">
        <v>254</v>
      </c>
      <c r="D129" s="23"/>
      <c r="E129" s="26">
        <v>50</v>
      </c>
      <c r="F129" s="28">
        <v>3</v>
      </c>
      <c r="G129" s="24">
        <f t="shared" si="9"/>
        <v>150</v>
      </c>
      <c r="H129" s="22">
        <v>0.25</v>
      </c>
      <c r="I129" s="24">
        <f t="shared" si="10"/>
        <v>37.5</v>
      </c>
      <c r="J129" s="25">
        <v>29.68</v>
      </c>
      <c r="K129" s="20">
        <f t="shared" si="11"/>
        <v>1113</v>
      </c>
    </row>
    <row r="130" spans="1:11" x14ac:dyDescent="0.2">
      <c r="A130" s="55" t="s">
        <v>232</v>
      </c>
      <c r="B130" s="21" t="s">
        <v>255</v>
      </c>
      <c r="C130" s="21" t="s">
        <v>256</v>
      </c>
      <c r="D130" s="23"/>
      <c r="E130" s="26">
        <v>50</v>
      </c>
      <c r="F130" s="28">
        <v>2</v>
      </c>
      <c r="G130" s="24">
        <f t="shared" si="9"/>
        <v>100</v>
      </c>
      <c r="H130" s="22">
        <v>2</v>
      </c>
      <c r="I130" s="24">
        <f t="shared" si="10"/>
        <v>200</v>
      </c>
      <c r="J130" s="25">
        <v>29.68</v>
      </c>
      <c r="K130" s="20">
        <f t="shared" si="11"/>
        <v>5936</v>
      </c>
    </row>
    <row r="131" spans="1:11" x14ac:dyDescent="0.2">
      <c r="A131" s="55" t="s">
        <v>232</v>
      </c>
      <c r="B131" s="21" t="s">
        <v>257</v>
      </c>
      <c r="C131" s="21" t="s">
        <v>258</v>
      </c>
      <c r="D131" s="23"/>
      <c r="E131" s="26">
        <v>50</v>
      </c>
      <c r="F131" s="28">
        <v>3</v>
      </c>
      <c r="G131" s="24">
        <f t="shared" si="9"/>
        <v>150</v>
      </c>
      <c r="H131" s="22">
        <v>0.5</v>
      </c>
      <c r="I131" s="24">
        <f t="shared" si="10"/>
        <v>75</v>
      </c>
      <c r="J131" s="25">
        <v>29.68</v>
      </c>
      <c r="K131" s="20">
        <f t="shared" si="11"/>
        <v>2226</v>
      </c>
    </row>
    <row r="132" spans="1:11" x14ac:dyDescent="0.2">
      <c r="A132" s="55" t="s">
        <v>232</v>
      </c>
      <c r="B132" s="21" t="s">
        <v>259</v>
      </c>
      <c r="C132" s="21" t="s">
        <v>260</v>
      </c>
      <c r="D132" s="23"/>
      <c r="E132" s="26">
        <v>50</v>
      </c>
      <c r="F132" s="28">
        <v>1</v>
      </c>
      <c r="G132" s="24">
        <f t="shared" si="9"/>
        <v>50</v>
      </c>
      <c r="H132" s="22">
        <v>0.25</v>
      </c>
      <c r="I132" s="24">
        <f t="shared" si="10"/>
        <v>12.5</v>
      </c>
      <c r="J132" s="25">
        <v>29.68</v>
      </c>
      <c r="K132" s="20">
        <f t="shared" si="11"/>
        <v>371</v>
      </c>
    </row>
    <row r="133" spans="1:11" x14ac:dyDescent="0.2">
      <c r="A133" s="55" t="s">
        <v>232</v>
      </c>
      <c r="B133" s="21" t="s">
        <v>261</v>
      </c>
      <c r="C133" s="21" t="s">
        <v>262</v>
      </c>
      <c r="D133" s="23"/>
      <c r="E133" s="26">
        <v>50</v>
      </c>
      <c r="F133" s="28">
        <v>1</v>
      </c>
      <c r="G133" s="24">
        <f t="shared" si="9"/>
        <v>50</v>
      </c>
      <c r="H133" s="22">
        <v>0.16700000000000001</v>
      </c>
      <c r="I133" s="24">
        <f t="shared" si="10"/>
        <v>8.35</v>
      </c>
      <c r="J133" s="25">
        <v>29.68</v>
      </c>
      <c r="K133" s="20">
        <f t="shared" si="11"/>
        <v>247.82799999999997</v>
      </c>
    </row>
    <row r="134" spans="1:11" x14ac:dyDescent="0.2">
      <c r="A134" s="55">
        <v>3560.72</v>
      </c>
      <c r="B134" s="21" t="s">
        <v>263</v>
      </c>
      <c r="C134" s="21" t="s">
        <v>264</v>
      </c>
      <c r="D134" s="23"/>
      <c r="E134" s="26">
        <v>50</v>
      </c>
      <c r="F134" s="28">
        <v>1</v>
      </c>
      <c r="G134" s="24">
        <f t="shared" si="9"/>
        <v>50</v>
      </c>
      <c r="H134" s="22">
        <v>0.16700000000000001</v>
      </c>
      <c r="I134" s="24">
        <f t="shared" si="10"/>
        <v>8.35</v>
      </c>
      <c r="J134" s="25">
        <v>29.68</v>
      </c>
      <c r="K134" s="20">
        <f t="shared" si="11"/>
        <v>247.82799999999997</v>
      </c>
    </row>
    <row r="135" spans="1:11" x14ac:dyDescent="0.2">
      <c r="A135" s="55">
        <v>3560.72</v>
      </c>
      <c r="B135" s="21" t="s">
        <v>265</v>
      </c>
      <c r="C135" s="21" t="s">
        <v>266</v>
      </c>
      <c r="D135" s="23"/>
      <c r="E135" s="26">
        <v>50</v>
      </c>
      <c r="F135" s="28">
        <v>1</v>
      </c>
      <c r="G135" s="24">
        <f t="shared" si="9"/>
        <v>50</v>
      </c>
      <c r="H135" s="22">
        <v>0.08</v>
      </c>
      <c r="I135" s="24">
        <f t="shared" si="10"/>
        <v>4</v>
      </c>
      <c r="J135" s="25">
        <v>29.68</v>
      </c>
      <c r="K135" s="20">
        <f t="shared" si="11"/>
        <v>118.72</v>
      </c>
    </row>
    <row r="136" spans="1:11" x14ac:dyDescent="0.2">
      <c r="A136" s="55">
        <v>3560.72</v>
      </c>
      <c r="B136" s="21" t="s">
        <v>267</v>
      </c>
      <c r="C136" s="21" t="s">
        <v>268</v>
      </c>
      <c r="D136" s="23"/>
      <c r="E136" s="26">
        <v>50</v>
      </c>
      <c r="F136" s="28">
        <v>1</v>
      </c>
      <c r="G136" s="24">
        <f t="shared" si="9"/>
        <v>50</v>
      </c>
      <c r="H136" s="22">
        <v>1.5</v>
      </c>
      <c r="I136" s="24">
        <f t="shared" si="10"/>
        <v>75</v>
      </c>
      <c r="J136" s="25">
        <v>29.68</v>
      </c>
      <c r="K136" s="20">
        <f t="shared" si="11"/>
        <v>2226</v>
      </c>
    </row>
    <row r="137" spans="1:11" x14ac:dyDescent="0.2">
      <c r="A137" s="55">
        <v>3560.72</v>
      </c>
      <c r="B137" s="21" t="s">
        <v>269</v>
      </c>
      <c r="C137" s="21" t="s">
        <v>270</v>
      </c>
      <c r="D137" s="23"/>
      <c r="E137" s="26">
        <v>50</v>
      </c>
      <c r="F137" s="28">
        <v>1</v>
      </c>
      <c r="G137" s="24">
        <f t="shared" si="9"/>
        <v>50</v>
      </c>
      <c r="H137" s="22">
        <v>0.33</v>
      </c>
      <c r="I137" s="24">
        <f t="shared" si="10"/>
        <v>16.5</v>
      </c>
      <c r="J137" s="25">
        <v>29.68</v>
      </c>
      <c r="K137" s="20">
        <f t="shared" si="11"/>
        <v>489.71999999999997</v>
      </c>
    </row>
    <row r="138" spans="1:11" x14ac:dyDescent="0.2">
      <c r="A138" s="55">
        <v>3560.72</v>
      </c>
      <c r="B138" s="21" t="s">
        <v>271</v>
      </c>
      <c r="C138" s="21" t="s">
        <v>272</v>
      </c>
      <c r="D138" s="23"/>
      <c r="E138" s="26">
        <v>50</v>
      </c>
      <c r="F138" s="28">
        <v>1</v>
      </c>
      <c r="G138" s="24">
        <f t="shared" si="9"/>
        <v>50</v>
      </c>
      <c r="H138" s="22">
        <v>0.16700000000000001</v>
      </c>
      <c r="I138" s="24">
        <f t="shared" si="10"/>
        <v>8.35</v>
      </c>
      <c r="J138" s="25">
        <v>29.68</v>
      </c>
      <c r="K138" s="20">
        <f t="shared" si="11"/>
        <v>247.82799999999997</v>
      </c>
    </row>
    <row r="139" spans="1:11" x14ac:dyDescent="0.2">
      <c r="A139" s="55">
        <v>3560.72</v>
      </c>
      <c r="B139" s="21" t="s">
        <v>273</v>
      </c>
      <c r="C139" s="21" t="s">
        <v>274</v>
      </c>
      <c r="D139" s="23"/>
      <c r="E139" s="26">
        <v>50</v>
      </c>
      <c r="F139" s="28">
        <v>1</v>
      </c>
      <c r="G139" s="24">
        <f t="shared" si="9"/>
        <v>50</v>
      </c>
      <c r="H139" s="22">
        <v>0.16700000000000001</v>
      </c>
      <c r="I139" s="24">
        <f t="shared" si="10"/>
        <v>8.35</v>
      </c>
      <c r="J139" s="25">
        <v>29.68</v>
      </c>
      <c r="K139" s="20">
        <f t="shared" si="11"/>
        <v>247.82799999999997</v>
      </c>
    </row>
    <row r="140" spans="1:11" ht="22.8" x14ac:dyDescent="0.2">
      <c r="A140" s="55" t="s">
        <v>275</v>
      </c>
      <c r="B140" s="21" t="s">
        <v>276</v>
      </c>
      <c r="C140" s="21" t="s">
        <v>277</v>
      </c>
      <c r="D140" s="23"/>
      <c r="E140" s="26">
        <v>50</v>
      </c>
      <c r="F140" s="28">
        <v>1</v>
      </c>
      <c r="G140" s="24">
        <f t="shared" si="9"/>
        <v>50</v>
      </c>
      <c r="H140" s="22">
        <v>8.3000000000000004E-2</v>
      </c>
      <c r="I140" s="24">
        <f t="shared" si="10"/>
        <v>4.1500000000000004</v>
      </c>
      <c r="J140" s="25">
        <v>29.68</v>
      </c>
      <c r="K140" s="20">
        <f t="shared" si="11"/>
        <v>123.17200000000001</v>
      </c>
    </row>
    <row r="141" spans="1:11" x14ac:dyDescent="0.2">
      <c r="A141" s="55" t="s">
        <v>278</v>
      </c>
      <c r="B141" s="21" t="s">
        <v>279</v>
      </c>
      <c r="C141" s="21" t="s">
        <v>280</v>
      </c>
      <c r="D141" s="23"/>
      <c r="E141" s="26">
        <v>50</v>
      </c>
      <c r="F141" s="28">
        <v>1</v>
      </c>
      <c r="G141" s="24">
        <f t="shared" si="9"/>
        <v>50</v>
      </c>
      <c r="H141" s="22">
        <v>0.16700000000000001</v>
      </c>
      <c r="I141" s="24">
        <f t="shared" si="10"/>
        <v>8.35</v>
      </c>
      <c r="J141" s="25">
        <v>29.68</v>
      </c>
      <c r="K141" s="20">
        <f t="shared" si="11"/>
        <v>247.82799999999997</v>
      </c>
    </row>
    <row r="142" spans="1:11" x14ac:dyDescent="0.2">
      <c r="A142" s="55">
        <v>3560.2</v>
      </c>
      <c r="B142" s="21" t="s">
        <v>281</v>
      </c>
      <c r="C142" s="21" t="s">
        <v>282</v>
      </c>
      <c r="D142" s="23"/>
      <c r="E142" s="26">
        <v>50</v>
      </c>
      <c r="F142" s="28">
        <v>1</v>
      </c>
      <c r="G142" s="24">
        <f t="shared" si="9"/>
        <v>50</v>
      </c>
      <c r="H142" s="22">
        <v>0.25</v>
      </c>
      <c r="I142" s="24">
        <f t="shared" si="10"/>
        <v>12.5</v>
      </c>
      <c r="J142" s="25">
        <v>29.68</v>
      </c>
      <c r="K142" s="20">
        <f t="shared" si="11"/>
        <v>371</v>
      </c>
    </row>
    <row r="143" spans="1:11" x14ac:dyDescent="0.2">
      <c r="A143" s="55">
        <v>3560.2</v>
      </c>
      <c r="B143" s="21" t="s">
        <v>283</v>
      </c>
      <c r="C143" s="21" t="s">
        <v>284</v>
      </c>
      <c r="D143" s="23"/>
      <c r="E143" s="26">
        <v>50</v>
      </c>
      <c r="F143" s="28">
        <v>1</v>
      </c>
      <c r="G143" s="24">
        <f t="shared" si="9"/>
        <v>50</v>
      </c>
      <c r="H143" s="22">
        <v>8</v>
      </c>
      <c r="I143" s="24">
        <f t="shared" si="10"/>
        <v>400</v>
      </c>
      <c r="J143" s="25">
        <v>29.68</v>
      </c>
      <c r="K143" s="20">
        <f t="shared" si="11"/>
        <v>11872</v>
      </c>
    </row>
    <row r="144" spans="1:11" ht="34.200000000000003" x14ac:dyDescent="0.2">
      <c r="A144" s="55" t="s">
        <v>285</v>
      </c>
      <c r="B144" s="21" t="s">
        <v>286</v>
      </c>
      <c r="C144" s="21" t="s">
        <v>287</v>
      </c>
      <c r="D144" s="23"/>
      <c r="E144" s="26">
        <v>150</v>
      </c>
      <c r="F144" s="28">
        <v>1</v>
      </c>
      <c r="G144" s="36">
        <f t="shared" si="9"/>
        <v>150</v>
      </c>
      <c r="H144" s="22">
        <v>0.5</v>
      </c>
      <c r="I144" s="24">
        <f t="shared" si="10"/>
        <v>75</v>
      </c>
      <c r="J144" s="25">
        <v>29.68</v>
      </c>
      <c r="K144" s="20">
        <f t="shared" si="11"/>
        <v>2226</v>
      </c>
    </row>
    <row r="145" spans="1:11" ht="57" x14ac:dyDescent="0.2">
      <c r="A145" s="55" t="s">
        <v>288</v>
      </c>
      <c r="B145" s="21" t="s">
        <v>289</v>
      </c>
      <c r="C145" s="21" t="s">
        <v>290</v>
      </c>
      <c r="D145" s="34" t="s">
        <v>291</v>
      </c>
      <c r="E145" s="26">
        <v>150</v>
      </c>
      <c r="F145" s="28"/>
      <c r="G145" s="24"/>
      <c r="H145" s="22"/>
      <c r="I145" s="24"/>
      <c r="J145" s="20"/>
      <c r="K145" s="20"/>
    </row>
    <row r="146" spans="1:11" ht="22.8" x14ac:dyDescent="0.2">
      <c r="A146" s="55" t="s">
        <v>292</v>
      </c>
      <c r="B146" s="21" t="s">
        <v>293</v>
      </c>
      <c r="C146" s="21" t="s">
        <v>294</v>
      </c>
      <c r="D146" s="34" t="s">
        <v>295</v>
      </c>
      <c r="E146" s="26">
        <v>50</v>
      </c>
      <c r="F146" s="28"/>
      <c r="G146" s="24"/>
      <c r="H146" s="22"/>
      <c r="I146" s="24"/>
      <c r="J146" s="20"/>
      <c r="K146" s="20"/>
    </row>
    <row r="147" spans="1:11" ht="22.8" x14ac:dyDescent="0.2">
      <c r="A147" s="55" t="s">
        <v>296</v>
      </c>
      <c r="B147" s="21" t="s">
        <v>297</v>
      </c>
      <c r="C147" s="21" t="s">
        <v>298</v>
      </c>
      <c r="D147" s="23" t="s">
        <v>299</v>
      </c>
      <c r="E147" s="26">
        <v>50</v>
      </c>
      <c r="F147" s="28"/>
      <c r="G147" s="24"/>
      <c r="H147" s="22"/>
      <c r="I147" s="24"/>
      <c r="J147" s="20"/>
      <c r="K147" s="20"/>
    </row>
    <row r="149" spans="1:11" ht="12" x14ac:dyDescent="0.25">
      <c r="A149" s="56" t="s">
        <v>300</v>
      </c>
      <c r="B149" s="56"/>
      <c r="C149" s="56"/>
      <c r="D149" s="10"/>
      <c r="E149" s="10"/>
      <c r="F149" s="11"/>
      <c r="G149" s="12"/>
      <c r="H149" s="13"/>
      <c r="I149" s="12"/>
      <c r="J149" s="14"/>
      <c r="K149" s="14"/>
    </row>
    <row r="150" spans="1:11" x14ac:dyDescent="0.2">
      <c r="A150" s="55" t="s">
        <v>301</v>
      </c>
      <c r="B150" s="21" t="s">
        <v>302</v>
      </c>
      <c r="C150" s="21" t="s">
        <v>14</v>
      </c>
      <c r="D150" s="34"/>
      <c r="E150" s="34">
        <v>150</v>
      </c>
      <c r="F150" s="28">
        <v>1</v>
      </c>
      <c r="G150" s="24">
        <f>E150*F150</f>
        <v>150</v>
      </c>
      <c r="H150" s="22">
        <v>1</v>
      </c>
      <c r="I150" s="24">
        <f>G150*H150</f>
        <v>150</v>
      </c>
      <c r="J150" s="25">
        <v>29.68</v>
      </c>
      <c r="K150" s="20">
        <f>I150*J150</f>
        <v>4452</v>
      </c>
    </row>
    <row r="151" spans="1:11" ht="45.6" x14ac:dyDescent="0.2">
      <c r="A151" s="55" t="s">
        <v>303</v>
      </c>
      <c r="B151" s="21" t="s">
        <v>304</v>
      </c>
      <c r="C151" s="21" t="s">
        <v>14</v>
      </c>
      <c r="D151" s="23"/>
      <c r="E151" s="23">
        <v>100</v>
      </c>
      <c r="F151" s="28">
        <v>1</v>
      </c>
      <c r="G151" s="24">
        <f>E151*F151</f>
        <v>100</v>
      </c>
      <c r="H151" s="22">
        <v>1</v>
      </c>
      <c r="I151" s="24">
        <f>G151*H151</f>
        <v>100</v>
      </c>
      <c r="J151" s="25">
        <v>29.68</v>
      </c>
      <c r="K151" s="20">
        <f>I151*J151</f>
        <v>2968</v>
      </c>
    </row>
    <row r="152" spans="1:11" x14ac:dyDescent="0.2">
      <c r="A152" s="55" t="s">
        <v>305</v>
      </c>
      <c r="B152" s="21" t="s">
        <v>306</v>
      </c>
      <c r="C152" s="21" t="s">
        <v>14</v>
      </c>
      <c r="D152" s="34"/>
      <c r="E152" s="34">
        <v>100</v>
      </c>
      <c r="F152" s="28">
        <v>1</v>
      </c>
      <c r="G152" s="24">
        <f>E152*F152</f>
        <v>100</v>
      </c>
      <c r="H152" s="22">
        <v>1</v>
      </c>
      <c r="I152" s="24">
        <f>G152*H152</f>
        <v>100</v>
      </c>
      <c r="J152" s="25">
        <v>29.68</v>
      </c>
      <c r="K152" s="20">
        <f>I152*J152</f>
        <v>2968</v>
      </c>
    </row>
    <row r="153" spans="1:11" ht="12" x14ac:dyDescent="0.25">
      <c r="A153" s="43"/>
      <c r="B153" s="37" t="s">
        <v>163</v>
      </c>
      <c r="C153" s="38"/>
      <c r="D153" s="16"/>
      <c r="E153" s="16"/>
      <c r="F153" s="39"/>
      <c r="G153" s="40">
        <f>SUM(G150:G152)</f>
        <v>350</v>
      </c>
      <c r="H153" s="41"/>
      <c r="I153" s="40">
        <f>SUM(I150:I152)</f>
        <v>350</v>
      </c>
      <c r="J153" s="42"/>
      <c r="K153" s="42">
        <f>SUM(K150:K152)</f>
        <v>10388</v>
      </c>
    </row>
    <row r="154" spans="1:11" ht="12" x14ac:dyDescent="0.25">
      <c r="A154" s="49"/>
      <c r="B154" s="50"/>
      <c r="C154" s="51"/>
      <c r="D154" s="44"/>
      <c r="E154" s="44"/>
      <c r="F154" s="45"/>
      <c r="G154" s="46"/>
      <c r="H154" s="47"/>
      <c r="I154" s="46"/>
      <c r="J154" s="48"/>
      <c r="K154" s="48"/>
    </row>
    <row r="155" spans="1:11" ht="12" x14ac:dyDescent="0.25">
      <c r="A155" s="58" t="s">
        <v>307</v>
      </c>
      <c r="B155" s="58"/>
      <c r="C155" s="38"/>
      <c r="D155" s="44"/>
      <c r="E155" s="44"/>
      <c r="F155" s="45"/>
      <c r="G155" s="46"/>
      <c r="H155" s="47"/>
      <c r="I155" s="46"/>
      <c r="J155" s="48"/>
      <c r="K155" s="48"/>
    </row>
    <row r="156" spans="1:11" x14ac:dyDescent="0.2">
      <c r="A156" s="55" t="s">
        <v>6</v>
      </c>
      <c r="B156" s="21" t="s">
        <v>308</v>
      </c>
      <c r="C156" s="21" t="s">
        <v>309</v>
      </c>
      <c r="D156" s="9"/>
      <c r="E156" s="9"/>
      <c r="F156" s="4"/>
      <c r="G156" s="6"/>
      <c r="I156" s="6"/>
      <c r="J156" s="5"/>
      <c r="K156" s="5"/>
    </row>
    <row r="157" spans="1:11" x14ac:dyDescent="0.2">
      <c r="A157" s="22" t="s">
        <v>310</v>
      </c>
      <c r="B157" s="22" t="s">
        <v>311</v>
      </c>
      <c r="C157" s="22" t="s">
        <v>312</v>
      </c>
    </row>
    <row r="158" spans="1:11" x14ac:dyDescent="0.2">
      <c r="A158" s="22" t="s">
        <v>317</v>
      </c>
      <c r="B158" s="22" t="s">
        <v>318</v>
      </c>
      <c r="C158" s="22" t="s">
        <v>319</v>
      </c>
    </row>
    <row r="159" spans="1:11" x14ac:dyDescent="0.2">
      <c r="A159" s="22" t="s">
        <v>313</v>
      </c>
      <c r="B159" s="22" t="s">
        <v>314</v>
      </c>
      <c r="C159" s="22" t="s">
        <v>315</v>
      </c>
    </row>
    <row r="160" spans="1:11" ht="12" x14ac:dyDescent="0.25">
      <c r="A160" s="40">
        <f>G91+G153</f>
        <v>6279</v>
      </c>
      <c r="B160" s="40">
        <f>I91+I153</f>
        <v>11179.5</v>
      </c>
      <c r="C160" s="52">
        <f>K91+K153</f>
        <v>359563.21</v>
      </c>
    </row>
  </sheetData>
  <mergeCells count="4">
    <mergeCell ref="A2:F2"/>
    <mergeCell ref="A149:C149"/>
    <mergeCell ref="A155:B155"/>
    <mergeCell ref="A93:G93"/>
  </mergeCells>
  <phoneticPr fontId="2" type="noConversion"/>
  <printOptions gridLines="1"/>
  <pageMargins left="0.25" right="0.25" top="0.75" bottom="0.75" header="0.5" footer="0.25"/>
  <pageSetup orientation="landscape" r:id="rId1"/>
  <headerFooter alignWithMargins="0">
    <oddHeader>&amp;C&amp;"Arial,Bold"&amp;8Section 515 Multi-Family Housing Preservation and Revitalization Restructuring (MPR) Demonstration Program - OMB No. 0575-0190&amp;R&amp;"Arial,Bold"&amp;8July 2023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A_List_ID xmlns="a19ae5d0-f236-4513-9fa4-778668799705">89</PRA_List_ID>
    <RMD_List_Title xmlns="a19ae5d0-f236-4513-9fa4-778668799705" xsi:nil="true"/>
    <lcf76f155ced4ddcb4097134ff3c332f xmlns="a19ae5d0-f236-4513-9fa4-778668799705">
      <Terms xmlns="http://schemas.microsoft.com/office/infopath/2007/PartnerControls"/>
    </lcf76f155ced4ddcb4097134ff3c332f>
    <OGCCheckOut xmlns="a19ae5d0-f236-4513-9fa4-778668799705" xsi:nil="true"/>
    <CkBoxOut xmlns="a19ae5d0-f236-4513-9fa4-778668799705">false</CkBoxOut>
    <Checkedout_x003f_ xmlns="a19ae5d0-f236-4513-9fa4-778668799705" xsi:nil="true"/>
    <DeleteRequest xmlns="a19ae5d0-f236-4513-9fa4-778668799705" xsi:nil="true"/>
    <Hyperlink xmlns="a19ae5d0-f236-4513-9fa4-778668799705">
      <Url xsi:nil="true"/>
      <Description xsi:nil="true"/>
    </Hyperlink>
    <RMD_List_ID xmlns="a19ae5d0-f236-4513-9fa4-778668799705" xsi:nil="true"/>
    <TaxCatchAll xmlns="73fb875a-8af9-4255-b008-0995492d31c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25F03664719449ACD75A65CC103380" ma:contentTypeVersion="23" ma:contentTypeDescription="Create a new document." ma:contentTypeScope="" ma:versionID="354cb40d53ca67ddd55d9dd50f34ca8c">
  <xsd:schema xmlns:xsd="http://www.w3.org/2001/XMLSchema" xmlns:xs="http://www.w3.org/2001/XMLSchema" xmlns:p="http://schemas.microsoft.com/office/2006/metadata/properties" xmlns:ns2="a19ae5d0-f236-4513-9fa4-778668799705" xmlns:ns3="a1b2674d-54f9-4586-a136-140e05e0fc28" xmlns:ns4="73fb875a-8af9-4255-b008-0995492d31cd" targetNamespace="http://schemas.microsoft.com/office/2006/metadata/properties" ma:root="true" ma:fieldsID="a9b513a31e6ad435944d744e76a2fabd" ns2:_="" ns3:_="" ns4:_="">
    <xsd:import namespace="a19ae5d0-f236-4513-9fa4-778668799705"/>
    <xsd:import namespace="a1b2674d-54f9-4586-a136-140e05e0fc28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RMD_List_ID" minOccurs="0"/>
                <xsd:element ref="ns2:RMD_List_Title" minOccurs="0"/>
                <xsd:element ref="ns3:SharedWithUsers" minOccurs="0"/>
                <xsd:element ref="ns3:SharedWithDetails" minOccurs="0"/>
                <xsd:element ref="ns2:OGCCheckOut" minOccurs="0"/>
                <xsd:element ref="ns2:CkBoxOut" minOccurs="0"/>
                <xsd:element ref="ns2:Hyperlink" minOccurs="0"/>
                <xsd:element ref="ns2:PRA_List_ID" minOccurs="0"/>
                <xsd:element ref="ns2:lcf76f155ced4ddcb4097134ff3c332f" minOccurs="0"/>
                <xsd:element ref="ns4:TaxCatchAll" minOccurs="0"/>
                <xsd:element ref="ns2:Checkedout_x003f_" minOccurs="0"/>
                <xsd:element ref="ns2:MediaServiceOCR" minOccurs="0"/>
                <xsd:element ref="ns2:DeleteRequest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e5d0-f236-4513-9fa4-7786687997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RMD_List_ID" ma:index="13" nillable="true" ma:displayName="RMD_List_ID" ma:internalName="RMD_List_ID">
      <xsd:simpleType>
        <xsd:restriction base="dms:Number"/>
      </xsd:simpleType>
    </xsd:element>
    <xsd:element name="RMD_List_Title" ma:index="14" nillable="true" ma:displayName="RMD_List_Title" ma:internalName="RMD_List_Title">
      <xsd:simpleType>
        <xsd:restriction base="dms:Text">
          <xsd:maxLength value="255"/>
        </xsd:restriction>
      </xsd:simpleType>
    </xsd:element>
    <xsd:element name="OGCCheckOut" ma:index="17" nillable="true" ma:displayName="OGCCheckOut" ma:internalName="OGCCheckOut">
      <xsd:simpleType>
        <xsd:restriction base="dms:Text">
          <xsd:maxLength value="255"/>
        </xsd:restriction>
      </xsd:simpleType>
    </xsd:element>
    <xsd:element name="CkBoxOut" ma:index="18" nillable="true" ma:displayName="CkBoxOut" ma:default="0" ma:internalName="CkBoxOut">
      <xsd:simpleType>
        <xsd:restriction base="dms:Boolean"/>
      </xsd:simpleType>
    </xsd:element>
    <xsd:element name="Hyperlink" ma:index="19" nillable="true" ma:displayName="Hyperlink" ma:format="Image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RA_List_ID" ma:index="20" nillable="true" ma:displayName="PRA_List_ID" ma:description="ID of the PRA List for the attachment" ma:format="Dropdown" ma:internalName="PRA_List_ID">
      <xsd:simpleType>
        <xsd:restriction base="dms:Text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heckedout_x003f_" ma:index="24" nillable="true" ma:displayName="Checked out?" ma:format="Dropdown" ma:internalName="Checkedout_x003f_">
      <xsd:simpleType>
        <xsd:restriction base="dms:Text">
          <xsd:maxLength value="255"/>
        </xsd:restriction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eleteRequest" ma:index="26" nillable="true" ma:displayName="Delete Request" ma:format="Dropdown" ma:internalName="DeleteRequest">
      <xsd:simpleType>
        <xsd:restriction base="dms:Choice">
          <xsd:enumeration value="yes"/>
          <xsd:enumeration value="no"/>
        </xsd:restriction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2674d-54f9-4586-a136-140e05e0fc2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d0785d0-168d-4ba3-b677-91e03c4ebf57}" ma:internalName="TaxCatchAll" ma:showField="CatchAllData" ma:web="a1b2674d-54f9-4586-a136-140e05e0f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B6E0D7-55A3-4A8C-9C86-F5FC00DC49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A92A2E-7197-4BA1-9F5B-1A1CD1FB70C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73fb875a-8af9-4255-b008-0995492d31cd"/>
    <ds:schemaRef ds:uri="a1b2674d-54f9-4586-a136-140e05e0fc28"/>
    <ds:schemaRef ds:uri="a19ae5d0-f236-4513-9fa4-77866879970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2C5AF46-8061-4A3B-AF60-7822701FDA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9ae5d0-f236-4513-9fa4-778668799705"/>
    <ds:schemaRef ds:uri="a1b2674d-54f9-4586-a136-140e05e0fc28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USDA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Section 515 MFH Preservation and Revitalization Restructuring (MPR) Demonstration Program</dc:title>
  <dc:subject/>
  <dc:creator>melinda.price</dc:creator>
  <cp:keywords/>
  <dc:description/>
  <cp:lastModifiedBy>Brown, Kimble - RD, MD</cp:lastModifiedBy>
  <cp:revision/>
  <dcterms:created xsi:type="dcterms:W3CDTF">2009-10-19T11:21:31Z</dcterms:created>
  <dcterms:modified xsi:type="dcterms:W3CDTF">2023-12-12T19:32:08Z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0x0101008C25F03664719449ACD75A65CC103380</vt:lpwstr>
  </property>
  <property fmtid="{D5CDD505-2E9C-101B-9397-08002B2CF9AE}" pid="4" name="MediaServiceImageTags">
    <vt:lpwstr/>
  </property>
</Properties>
</file>