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usdagcc.sharepoint.com/sites/rd_ic/Innovation_Center/Regulations/Paperwork Reduction Act/RHS - 0575/0575-0174  Guarantee MFH and Handbook/2024 Revision/Submitted to ROCIS/"/>
    </mc:Choice>
  </mc:AlternateContent>
  <xr:revisionPtr revIDLastSave="163" documentId="8_{0B5D448A-AEB5-4F66-B17B-5D4D68FBBD48}" xr6:coauthVersionLast="47" xr6:coauthVersionMax="47" xr10:uidLastSave="{7CB0CDFD-68E1-4739-A4B7-9C485A7EB07A}"/>
  <bookViews>
    <workbookView xWindow="-120" yWindow="-120" windowWidth="29040" windowHeight="15720" xr2:uid="{35B7AD25-4CC2-414F-9BC2-7DA4221BB326}"/>
  </bookViews>
  <sheets>
    <sheet name="Sheet1" sheetId="1" r:id="rId1"/>
    <sheet name="Sheet2" sheetId="4"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1" l="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G90" i="1"/>
  <c r="E90" i="1"/>
  <c r="D90" i="1"/>
  <c r="I94" i="1"/>
  <c r="I80" i="1"/>
  <c r="I79" i="1"/>
  <c r="F94" i="1"/>
  <c r="H94" i="1" s="1"/>
  <c r="F80" i="1"/>
  <c r="H80" i="1" s="1"/>
  <c r="F79" i="1"/>
  <c r="E2" i="4"/>
  <c r="D6" i="4"/>
  <c r="E3" i="4"/>
  <c r="J80" i="1" l="1"/>
  <c r="H79" i="1"/>
  <c r="J94" i="1"/>
  <c r="E6" i="4"/>
  <c r="J79" i="1" l="1"/>
  <c r="I81" i="1"/>
  <c r="I82" i="1"/>
  <c r="I83" i="1"/>
  <c r="I84" i="1"/>
  <c r="I66" i="1"/>
  <c r="I67" i="1"/>
  <c r="I68" i="1"/>
  <c r="I85" i="1"/>
  <c r="I86" i="1"/>
  <c r="I87" i="1"/>
  <c r="I88" i="1"/>
  <c r="I69" i="1"/>
  <c r="I70" i="1"/>
  <c r="I71" i="1"/>
  <c r="I72" i="1"/>
  <c r="I89" i="1"/>
  <c r="I73" i="1"/>
  <c r="I74" i="1"/>
  <c r="G75" i="1"/>
  <c r="E75" i="1"/>
  <c r="D75" i="1"/>
  <c r="F74" i="1"/>
  <c r="H74" i="1" s="1"/>
  <c r="F73" i="1"/>
  <c r="H73" i="1" s="1"/>
  <c r="F89" i="1"/>
  <c r="H89" i="1" s="1"/>
  <c r="F72" i="1"/>
  <c r="H72" i="1" s="1"/>
  <c r="F71" i="1"/>
  <c r="H71" i="1" s="1"/>
  <c r="F70" i="1"/>
  <c r="H70" i="1" s="1"/>
  <c r="F69" i="1"/>
  <c r="H69" i="1" s="1"/>
  <c r="F88" i="1"/>
  <c r="H88" i="1" s="1"/>
  <c r="F87" i="1"/>
  <c r="H87" i="1" s="1"/>
  <c r="F86" i="1"/>
  <c r="H86" i="1" s="1"/>
  <c r="F85" i="1"/>
  <c r="H85" i="1" s="1"/>
  <c r="F68" i="1"/>
  <c r="H68" i="1" s="1"/>
  <c r="F67" i="1"/>
  <c r="H67" i="1" s="1"/>
  <c r="F66" i="1"/>
  <c r="H66" i="1" s="1"/>
  <c r="F84" i="1"/>
  <c r="H84" i="1" s="1"/>
  <c r="F83" i="1"/>
  <c r="H83" i="1" s="1"/>
  <c r="J83" i="1" s="1"/>
  <c r="F82" i="1"/>
  <c r="H82" i="1" s="1"/>
  <c r="F81" i="1"/>
  <c r="G64" i="1"/>
  <c r="E64" i="1"/>
  <c r="D64" i="1"/>
  <c r="D91" i="1" s="1"/>
  <c r="F63" i="1"/>
  <c r="H63" i="1" s="1"/>
  <c r="F62" i="1"/>
  <c r="H62" i="1" s="1"/>
  <c r="F61" i="1"/>
  <c r="H61" i="1" s="1"/>
  <c r="F60" i="1"/>
  <c r="H60" i="1" s="1"/>
  <c r="F59" i="1"/>
  <c r="H59" i="1" s="1"/>
  <c r="F58" i="1"/>
  <c r="H58" i="1" s="1"/>
  <c r="F57" i="1"/>
  <c r="H57" i="1" s="1"/>
  <c r="F56" i="1"/>
  <c r="H56" i="1" s="1"/>
  <c r="F55" i="1"/>
  <c r="H55" i="1" s="1"/>
  <c r="F54" i="1"/>
  <c r="H54" i="1" s="1"/>
  <c r="F53" i="1"/>
  <c r="H53" i="1" s="1"/>
  <c r="F52" i="1"/>
  <c r="H52" i="1" s="1"/>
  <c r="F51" i="1"/>
  <c r="H51" i="1" s="1"/>
  <c r="F50" i="1"/>
  <c r="H50" i="1" s="1"/>
  <c r="F49" i="1"/>
  <c r="H49" i="1" s="1"/>
  <c r="F48" i="1"/>
  <c r="H48" i="1" s="1"/>
  <c r="F47" i="1"/>
  <c r="H47" i="1" s="1"/>
  <c r="F46" i="1"/>
  <c r="H46" i="1" s="1"/>
  <c r="F45" i="1"/>
  <c r="H45" i="1" s="1"/>
  <c r="F44" i="1"/>
  <c r="H44" i="1" s="1"/>
  <c r="F43" i="1"/>
  <c r="H43" i="1" s="1"/>
  <c r="F42" i="1"/>
  <c r="H42" i="1" s="1"/>
  <c r="F41" i="1"/>
  <c r="H41" i="1" s="1"/>
  <c r="F40" i="1"/>
  <c r="H40" i="1" s="1"/>
  <c r="F39" i="1"/>
  <c r="H39" i="1" s="1"/>
  <c r="F38" i="1"/>
  <c r="H38" i="1" s="1"/>
  <c r="F37" i="1"/>
  <c r="H37" i="1" s="1"/>
  <c r="F36" i="1"/>
  <c r="H36" i="1" s="1"/>
  <c r="F35" i="1"/>
  <c r="H35" i="1" s="1"/>
  <c r="F34" i="1"/>
  <c r="H34" i="1" s="1"/>
  <c r="F33" i="1"/>
  <c r="H33" i="1" s="1"/>
  <c r="F32" i="1"/>
  <c r="H32" i="1" s="1"/>
  <c r="F31" i="1"/>
  <c r="H31" i="1" s="1"/>
  <c r="F30" i="1"/>
  <c r="H30" i="1" s="1"/>
  <c r="F29" i="1"/>
  <c r="H29" i="1" s="1"/>
  <c r="F28" i="1"/>
  <c r="H28" i="1" s="1"/>
  <c r="F27" i="1"/>
  <c r="H27" i="1" s="1"/>
  <c r="F26" i="1"/>
  <c r="H26" i="1" s="1"/>
  <c r="F25" i="1"/>
  <c r="F24" i="1"/>
  <c r="H24" i="1" s="1"/>
  <c r="F23" i="1"/>
  <c r="H23" i="1" s="1"/>
  <c r="F22" i="1"/>
  <c r="H22" i="1" s="1"/>
  <c r="F21" i="1"/>
  <c r="H21" i="1" s="1"/>
  <c r="F20" i="1"/>
  <c r="H20" i="1" s="1"/>
  <c r="H91" i="1" s="1"/>
  <c r="F19" i="1"/>
  <c r="H19" i="1" s="1"/>
  <c r="F18" i="1"/>
  <c r="H18" i="1" s="1"/>
  <c r="F17" i="1"/>
  <c r="F16" i="1"/>
  <c r="H16" i="1" s="1"/>
  <c r="F15" i="1"/>
  <c r="H15" i="1" s="1"/>
  <c r="F14" i="1"/>
  <c r="H14" i="1" s="1"/>
  <c r="F13" i="1"/>
  <c r="H13" i="1" s="1"/>
  <c r="F12" i="1"/>
  <c r="H12" i="1" s="1"/>
  <c r="F11" i="1"/>
  <c r="H11" i="1" s="1"/>
  <c r="F10" i="1"/>
  <c r="H10" i="1" s="1"/>
  <c r="F9" i="1"/>
  <c r="H9" i="1" s="1"/>
  <c r="H25" i="1" l="1"/>
  <c r="J52" i="1"/>
  <c r="J20" i="1"/>
  <c r="J44" i="1"/>
  <c r="J16" i="1"/>
  <c r="J24" i="1"/>
  <c r="J48" i="1"/>
  <c r="J19" i="1"/>
  <c r="J22" i="1"/>
  <c r="J68" i="1"/>
  <c r="J25" i="1"/>
  <c r="J86" i="1"/>
  <c r="H81" i="1"/>
  <c r="H90" i="1" s="1"/>
  <c r="F90" i="1"/>
  <c r="J66" i="1"/>
  <c r="J84" i="1"/>
  <c r="J49" i="1"/>
  <c r="J10" i="1"/>
  <c r="J18" i="1"/>
  <c r="J50" i="1"/>
  <c r="J21" i="1"/>
  <c r="J45" i="1"/>
  <c r="J53" i="1"/>
  <c r="J67" i="1"/>
  <c r="J82" i="1"/>
  <c r="J87" i="1"/>
  <c r="J38" i="1"/>
  <c r="J46" i="1"/>
  <c r="J15" i="1"/>
  <c r="J23" i="1"/>
  <c r="J39" i="1"/>
  <c r="J47" i="1"/>
  <c r="J85" i="1"/>
  <c r="J51" i="1"/>
  <c r="J43" i="1"/>
  <c r="J73" i="1"/>
  <c r="J88" i="1"/>
  <c r="J69" i="1"/>
  <c r="J70" i="1"/>
  <c r="J71" i="1"/>
  <c r="J72" i="1"/>
  <c r="J74" i="1"/>
  <c r="J89" i="1"/>
  <c r="J14" i="1"/>
  <c r="J42" i="1"/>
  <c r="J27" i="1"/>
  <c r="J32" i="1"/>
  <c r="J60" i="1"/>
  <c r="J26" i="1"/>
  <c r="J57" i="1"/>
  <c r="J30" i="1"/>
  <c r="J59" i="1"/>
  <c r="J33" i="1"/>
  <c r="J61" i="1"/>
  <c r="J56" i="1"/>
  <c r="J29" i="1"/>
  <c r="J58" i="1"/>
  <c r="J31" i="1"/>
  <c r="J34" i="1"/>
  <c r="J62" i="1"/>
  <c r="J54" i="1"/>
  <c r="J55" i="1"/>
  <c r="J28" i="1"/>
  <c r="J35" i="1"/>
  <c r="J63" i="1"/>
  <c r="J36" i="1"/>
  <c r="J37" i="1"/>
  <c r="J11" i="1"/>
  <c r="J12" i="1"/>
  <c r="J40" i="1"/>
  <c r="J13" i="1"/>
  <c r="J41" i="1"/>
  <c r="F64" i="1"/>
  <c r="F91" i="1" s="1"/>
  <c r="H75" i="1"/>
  <c r="J9" i="1"/>
  <c r="F75" i="1"/>
  <c r="H17" i="1"/>
  <c r="J17" i="1" s="1"/>
  <c r="J75" i="1" l="1"/>
  <c r="J81" i="1"/>
  <c r="J90" i="1" s="1"/>
  <c r="J64" i="1"/>
  <c r="J91" i="1" s="1"/>
  <c r="H6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tc={845AD91C-A154-486C-A7CF-99CFD00DD5BF}</author>
    <author>tc={3320922C-6CDB-45E0-B92A-F4E749E3B822}</author>
  </authors>
  <commentList>
    <comment ref="A6" authorId="0" shapeId="0" xr:uid="{845AD91C-A154-486C-A7CF-99CFD00DD5BF}">
      <text>
        <t>[Threaded comment]
Your version of Excel allows you to read this threaded comment; however, any edits to it will get removed if the file is opened in a newer version of Excel. Learn more: https://go.microsoft.com/fwlink/?linkid=870924
Comment:
    Can we add the top piece like in the other one that calculates and confirms the numbers? If you don't know how to do that let me know and we can talk it through.</t>
      </text>
    </comment>
    <comment ref="B20" authorId="1" shapeId="0" xr:uid="{3320922C-6CDB-45E0-B92A-F4E749E3B822}">
      <text>
        <t>[Threaded comment]
Your version of Excel allows you to read this threaded comment; however, any edits to it will get removed if the file is opened in a newer version of Excel. Learn more: https://go.microsoft.com/fwlink/?linkid=870924
Comment:
    do we want to do a 1 just in case?</t>
      </text>
    </comment>
  </commentList>
</comments>
</file>

<file path=xl/sharedStrings.xml><?xml version="1.0" encoding="utf-8"?>
<sst xmlns="http://schemas.openxmlformats.org/spreadsheetml/2006/main" count="276" uniqueCount="223">
  <si>
    <t>2024 Guaranteed Rural Rental Housing Program and Supporting Handbook</t>
  </si>
  <si>
    <t>OMB No. 0575-0174</t>
  </si>
  <si>
    <t>Title</t>
  </si>
  <si>
    <t>Form No. (if any)</t>
  </si>
  <si>
    <t>Estimated No. of Respondents</t>
  </si>
  <si>
    <t xml:space="preserve">Reports Filed Annually </t>
  </si>
  <si>
    <t>Total Annual Responses</t>
  </si>
  <si>
    <t>Estimated No. of Hours per Response</t>
  </si>
  <si>
    <t>Estimated Total of Hours</t>
  </si>
  <si>
    <t>Wage Class</t>
  </si>
  <si>
    <t>Cost to the Public</t>
  </si>
  <si>
    <t>Sec./Paragraph</t>
  </si>
  <si>
    <t>(D)x(E)</t>
  </si>
  <si>
    <t>(F)x(G)</t>
  </si>
  <si>
    <t>$/HR</t>
  </si>
  <si>
    <t>(H)x(I)</t>
  </si>
  <si>
    <t>(A)</t>
  </si>
  <si>
    <t>(B)</t>
  </si>
  <si>
    <t>(C)</t>
  </si>
  <si>
    <t>(D)</t>
  </si>
  <si>
    <t>(E)</t>
  </si>
  <si>
    <t>(F)</t>
  </si>
  <si>
    <t>(G)</t>
  </si>
  <si>
    <t>(H)</t>
  </si>
  <si>
    <t>( I )</t>
  </si>
  <si>
    <t>(J)</t>
  </si>
  <si>
    <t>REPORTING REQUIREMENT- "NO FORMS"</t>
  </si>
  <si>
    <t>Para. 1.7.E, 4.3, 4.4</t>
  </si>
  <si>
    <t>NOFA Response</t>
  </si>
  <si>
    <t>written</t>
  </si>
  <si>
    <t>Para.1.11</t>
  </si>
  <si>
    <t>Review of Adverse Decisions</t>
  </si>
  <si>
    <t>Para. 2.13, Attachment 4-A</t>
  </si>
  <si>
    <t xml:space="preserve"> Annual GAGAS Audit  and Lender Review</t>
  </si>
  <si>
    <t>Para. 2.14, 4.14 E</t>
  </si>
  <si>
    <t>Substitution of Lender and Change in Ownership of a Loan</t>
  </si>
  <si>
    <t>Para. 2.15</t>
  </si>
  <si>
    <t>Notification of Using a Broker or Agent</t>
  </si>
  <si>
    <t>Para. 2.16</t>
  </si>
  <si>
    <t>Loan Participation</t>
  </si>
  <si>
    <t>Para. 3.4</t>
  </si>
  <si>
    <t>Lender Narrative</t>
  </si>
  <si>
    <t>Para. 3.6</t>
  </si>
  <si>
    <t>Citizen Status Verification</t>
  </si>
  <si>
    <t>Para. 3.12</t>
  </si>
  <si>
    <t>Rural Area Designation</t>
  </si>
  <si>
    <t>verbal</t>
  </si>
  <si>
    <t>Para. 3.22</t>
  </si>
  <si>
    <t>Occupancy and Rent Restrictions</t>
  </si>
  <si>
    <t>Para. 4.3</t>
  </si>
  <si>
    <t>Lender Decision Not To Proceed with Processing</t>
  </si>
  <si>
    <t>Para. 4.9</t>
  </si>
  <si>
    <t>Interest Credit Request and Documentation</t>
  </si>
  <si>
    <t>Para. 3.10</t>
  </si>
  <si>
    <t>Adequacy of Initial Operating Capital</t>
  </si>
  <si>
    <t>Para. 4.14</t>
  </si>
  <si>
    <t>Lapse of Commitment</t>
  </si>
  <si>
    <t>Para. 4.14 D</t>
  </si>
  <si>
    <t>Withdrawal of an Application</t>
  </si>
  <si>
    <t>Para. 4.15</t>
  </si>
  <si>
    <t>Response to the Conditional Commitment</t>
  </si>
  <si>
    <t>Para. 4.15, Attachment 4-B</t>
  </si>
  <si>
    <t>Opinion of the Lender's Legal Counsel</t>
  </si>
  <si>
    <t>Para. 4.16, 7.14</t>
  </si>
  <si>
    <t>Regulatory Agreement</t>
  </si>
  <si>
    <t>Para. 5.2</t>
  </si>
  <si>
    <t>Notification and Attendance of Pre-Construction Conference</t>
  </si>
  <si>
    <t>Para. 5.9</t>
  </si>
  <si>
    <t>Construction Contract</t>
  </si>
  <si>
    <t>Para.5.6, 5.7, 7.13</t>
  </si>
  <si>
    <t>Life Cycle Cost Analysis</t>
  </si>
  <si>
    <t>Para. 5.10</t>
  </si>
  <si>
    <t>Notification to Agency of Inspections</t>
  </si>
  <si>
    <t>written or verbal</t>
  </si>
  <si>
    <t>Para. 5.19</t>
  </si>
  <si>
    <t>Reduction of Loan Amount &amp; Construction Change Orders</t>
  </si>
  <si>
    <t>Para. 5.21</t>
  </si>
  <si>
    <t>Payment Estimates &amp; Inspection Reports</t>
  </si>
  <si>
    <t>Final Cost Certification</t>
  </si>
  <si>
    <t>Para. 5.22</t>
  </si>
  <si>
    <t>Certification of Additional Construction Requirements</t>
  </si>
  <si>
    <t>Para. 7.9 A</t>
  </si>
  <si>
    <t>Changes in Ownership Entity</t>
  </si>
  <si>
    <t>Para. 7.14 B.</t>
  </si>
  <si>
    <t>Capital Improvement Plan</t>
  </si>
  <si>
    <t>Para. 7.14C.</t>
  </si>
  <si>
    <t>Annual Fair Housing Reporting Requirements and Other Civil Rights Laws</t>
  </si>
  <si>
    <t>Para. 7.14 D 2</t>
  </si>
  <si>
    <t>Preservation of Affordable Housing</t>
  </si>
  <si>
    <t>Para. 7.16 A.</t>
  </si>
  <si>
    <t xml:space="preserve">Submission of Workout Plan  </t>
  </si>
  <si>
    <t>Para. 7 D.</t>
  </si>
  <si>
    <t>Request for Reserve Funds</t>
  </si>
  <si>
    <t>Para. 4.8 B1., 8.12 E.</t>
  </si>
  <si>
    <t>Housing Allowances for Utilities and Other Public Services</t>
  </si>
  <si>
    <t>Attachment 4-G /written</t>
  </si>
  <si>
    <t>3565.153, HB-Para. 3.10</t>
  </si>
  <si>
    <t>Lender's Analysis &amp; Evidence of Reasonable Loan Risk</t>
  </si>
  <si>
    <t>3565.156, HB-Para. 3.9</t>
  </si>
  <si>
    <t>Certification of Legal Eligibility and Responsibility</t>
  </si>
  <si>
    <t>3565.9(a), HB-Para. 1.12</t>
  </si>
  <si>
    <t>Intergovernmental Review</t>
  </si>
  <si>
    <t>3565.104, HB- Para. 2.11, 2.13</t>
  </si>
  <si>
    <t>Lender Approval Application</t>
  </si>
  <si>
    <t xml:space="preserve">3565.105(c), HB-Para. 2.13 </t>
  </si>
  <si>
    <t>Lender Compliance-Notification of Changes in Financial/Operations Status</t>
  </si>
  <si>
    <t>3565.351, HB-Para. 3.6</t>
  </si>
  <si>
    <t xml:space="preserve">
Borrower Compliance Certification</t>
  </si>
  <si>
    <t>3565.52(a), HB-Para. 4.18, 5.16</t>
  </si>
  <si>
    <t>Construction Credit Enhancements</t>
  </si>
  <si>
    <t>3565.56(a), HB-Para. 4.21</t>
  </si>
  <si>
    <t>Voluntary Termination of Guarantee</t>
  </si>
  <si>
    <t>3565.303, HB-Para. 4.13</t>
  </si>
  <si>
    <t>Final Guarantee Certifications</t>
  </si>
  <si>
    <t>3565.351(c), HB-Para. 8.13, Attachment 8-B</t>
  </si>
  <si>
    <t>Tenant protection and grievance procedures</t>
  </si>
  <si>
    <t>3565.351(d), HB-Para. 7.12</t>
  </si>
  <si>
    <t>Loan Servicing/Audited Financial  Statements</t>
  </si>
  <si>
    <t>3565.208 (b)</t>
  </si>
  <si>
    <t>Notice of Loan Prepayment</t>
  </si>
  <si>
    <t xml:space="preserve">written </t>
  </si>
  <si>
    <t>3565.403(b), HB-Para. 7.8, 7.15</t>
  </si>
  <si>
    <t>Special Servicing Plan</t>
  </si>
  <si>
    <t>3565.403 (a), HB- Para. 7.12 B.3.</t>
  </si>
  <si>
    <t>Monthly Delinquent Reports</t>
  </si>
  <si>
    <t>3565.453(a), HB-Para. 10.5, 10.6 10.10, 10.11.</t>
  </si>
  <si>
    <t>Liquidation Plan, Delay of Plan, Amendment to Plan.</t>
  </si>
  <si>
    <t>3565.455(a), HB-Para. 10.13</t>
  </si>
  <si>
    <t>Assignment</t>
  </si>
  <si>
    <t>3565.457(c), HB-Para. 10.3, 10.4</t>
  </si>
  <si>
    <t>Lender Notification of Decision to Liquidate and Certification of Collection Efforts</t>
  </si>
  <si>
    <t>verbal, written</t>
  </si>
  <si>
    <t>3565.458, HB-Para. 10.8</t>
  </si>
  <si>
    <t>Withdrawal of Claim</t>
  </si>
  <si>
    <t>3565.405(a), HB-</t>
  </si>
  <si>
    <t>Demand for Repurchase</t>
  </si>
  <si>
    <t>3565.405(b), HB-</t>
  </si>
  <si>
    <t>Determination of Payment to Holder</t>
  </si>
  <si>
    <t>3565.355, HB-Para. 7.9</t>
  </si>
  <si>
    <t>Transfer and Assumptions</t>
  </si>
  <si>
    <t>3565.255, HB- Para. 4.8 B.1</t>
  </si>
  <si>
    <t>Environmental Report</t>
  </si>
  <si>
    <t>Written</t>
  </si>
  <si>
    <t>Subtotals</t>
  </si>
  <si>
    <t>REPORTING REQUIREMENTS-FORMS CLEARED UNDER THIS DOCKET</t>
  </si>
  <si>
    <t>3565.456, HB- Para. 10.7, 10.17, 10.22</t>
  </si>
  <si>
    <t>449-30</t>
  </si>
  <si>
    <t>Para. 8.12 B.</t>
  </si>
  <si>
    <t>3560-8</t>
  </si>
  <si>
    <t>Para. 4.8</t>
  </si>
  <si>
    <t>3560-31</t>
  </si>
  <si>
    <t>Para. 11.7 A.</t>
  </si>
  <si>
    <t>3550-6</t>
  </si>
  <si>
    <t>3565.304, HB-Para. 4.8 B1</t>
  </si>
  <si>
    <t>Application for Loan and Guarantee</t>
  </si>
  <si>
    <t>3565-1</t>
  </si>
  <si>
    <t>3565.303(b), HB-Para. 4.13 - 4.14</t>
  </si>
  <si>
    <t>Conditional Commitment</t>
  </si>
  <si>
    <t>3565-2</t>
  </si>
  <si>
    <t>3565.105, HB-Para. 4.14 E</t>
  </si>
  <si>
    <t>Lender's Agreement</t>
  </si>
  <si>
    <t>3565-3</t>
  </si>
  <si>
    <t xml:space="preserve">3565.154, HB- Para. 4.9, 4.11 A.3. </t>
  </si>
  <si>
    <t>1910-11</t>
  </si>
  <si>
    <t>Para. 5.7</t>
  </si>
  <si>
    <t>1924-25</t>
  </si>
  <si>
    <t>Para. 4.8 B.2.</t>
  </si>
  <si>
    <t>1924-13</t>
  </si>
  <si>
    <t>Para. 8.8</t>
  </si>
  <si>
    <t>1944-37</t>
  </si>
  <si>
    <t>HB - Para. 4.9 D</t>
  </si>
  <si>
    <t>Request Interest Assistance/Interest Rate Buydown/Subsidy Payment to Guaranteed Loan Lender</t>
  </si>
  <si>
    <t>1980-24</t>
  </si>
  <si>
    <t>HB - 4.9, 4.17</t>
  </si>
  <si>
    <t>Guaranteed Loan Closing Report</t>
  </si>
  <si>
    <t>1980-19</t>
  </si>
  <si>
    <t>3565.53, HB- Para. 10.23</t>
  </si>
  <si>
    <t>Lender's Guaranteed Loan  Payment to USDA</t>
  </si>
  <si>
    <t>1980-43</t>
  </si>
  <si>
    <t>3565.351 (d)(2)(ii), HB- Para. 7.12 B.2.</t>
  </si>
  <si>
    <t>Guaranteed Loan Status Report</t>
  </si>
  <si>
    <t>1980-41</t>
  </si>
  <si>
    <t>3565.351 (d)(2)(ii), 3565.402 (c), HB- Para. 7.12 B.3.</t>
  </si>
  <si>
    <t>1980-44</t>
  </si>
  <si>
    <t xml:space="preserve">3565.405 (b), HB- Para. 12.2 </t>
  </si>
  <si>
    <t>Assignment Guarantee Agreement</t>
  </si>
  <si>
    <t>3565-5</t>
  </si>
  <si>
    <t>3565.255, HB - Para. 7.14 A.</t>
  </si>
  <si>
    <t>MFH Physical Inspection</t>
  </si>
  <si>
    <t>Totals</t>
  </si>
  <si>
    <t>FORMS CLEARED  WITH OTHER OMB NUMBERS</t>
  </si>
  <si>
    <t>(0575-0127)</t>
  </si>
  <si>
    <t>Para. 4.8, 8.4 B., 4.11 E.</t>
  </si>
  <si>
    <t>HUD 935.2</t>
  </si>
  <si>
    <t>HUD 9832</t>
  </si>
  <si>
    <t>Para. 11.7</t>
  </si>
  <si>
    <t>FEMA 086-0-32</t>
  </si>
  <si>
    <t xml:space="preserve">Job title </t>
  </si>
  <si>
    <t xml:space="preserve">Wage Category </t>
  </si>
  <si>
    <t>Wages</t>
  </si>
  <si>
    <t>Hours</t>
  </si>
  <si>
    <t>Cost of Burden</t>
  </si>
  <si>
    <t xml:space="preserve">National Office Loan Specialist </t>
  </si>
  <si>
    <t>GS 13, Step 5</t>
  </si>
  <si>
    <t>Calculation = 40 hours per week x 52 weeks per year</t>
  </si>
  <si>
    <t>40*52</t>
  </si>
  <si>
    <t xml:space="preserve">Servicing Loan Specialist </t>
  </si>
  <si>
    <t>GS 11, Step 5</t>
  </si>
  <si>
    <t>3560-11</t>
  </si>
  <si>
    <t>Affirmative Fair Housing Marketing Plan    (2529-0013)</t>
  </si>
  <si>
    <t xml:space="preserve"> Management Entity Profile 
(2505-0305)</t>
  </si>
  <si>
    <t>Standard Flood Hazard Determination 
(1660-0040)</t>
  </si>
  <si>
    <t>Guaranteed Loan Report of Loss
0575-0065 and 0575-0069)</t>
  </si>
  <si>
    <t>Tenant Certification
(0575-0189)</t>
  </si>
  <si>
    <t>Identity of Interest Disclosure/Qualification Certificate
0575-0189)</t>
  </si>
  <si>
    <t>Notice of Special Flood Hazards, Flood Insurance Purchase Requirements, and Availability of Federal Disaster Relief Assistance
0575-0172)</t>
  </si>
  <si>
    <t>Applicant Certification, Federal Collection Polices or Commercial Debts
(0570-0062)</t>
  </si>
  <si>
    <t>Estimate and Certificate of Actual Cost
(0575-0042)</t>
  </si>
  <si>
    <t>Previous Participation Certification (2502-0118)</t>
  </si>
  <si>
    <t>Guaranteed Loan Borrower Default Status 
(0570-0069)</t>
  </si>
  <si>
    <t>FORMS CLEARED  WITH OTHER OMB NUMBERS -Included in this package</t>
  </si>
  <si>
    <t>COMMON FORMS - NOT included in this package</t>
  </si>
  <si>
    <t>Plan Certification 
(0575-0042 and 0575-0189)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</si>
</sst>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43" formatCode="_(* #,##0.00_);_(* \(#,##0.00\);_(* &quot;-&quot;??_);_(@_)"/>
    <numFmt numFmtId="164" formatCode="&quot;$&quot;#,##0"/>
    <numFmt numFmtId="165" formatCode="&quot;$&quot;#,##0.00"/>
    <numFmt numFmtId="166" formatCode="_(* #,##0_);_(* \(#,##0\);_(* &quot;-&quot;??_);_(@_)"/>
  </numFmts>
  <fonts count="7" x14ac:knownFonts="1">
    <font>
      <sz val="11"/>
      <color theme="1"/>
      <name val="Aptos Narrow"/>
      <family val="2"/>
      <scheme val="minor"/>
    </font>
    <font>
      <sz val="11"/>
      <color theme="1"/>
      <name val="Aptos Narrow"/>
      <family val="2"/>
      <scheme val="minor"/>
    </font>
    <font>
      <sz val="10"/>
      <name val="Arial"/>
      <family val="2"/>
    </font>
    <font>
      <b/>
      <sz val="10"/>
      <name val="Arial"/>
      <family val="2"/>
    </font>
    <font>
      <sz val="12"/>
      <name val="Arial"/>
      <family val="2"/>
    </font>
    <font>
      <b/>
      <sz val="12"/>
      <name val="Times New Roman"/>
      <family val="1"/>
    </font>
    <font>
      <sz val="11"/>
      <name val="Times New Roman"/>
      <family val="1"/>
    </font>
  </fonts>
  <fills count="11">
    <fill>
      <patternFill patternType="none"/>
    </fill>
    <fill>
      <patternFill patternType="gray125"/>
    </fill>
    <fill>
      <patternFill patternType="solid">
        <fgColor rgb="FFFFFFCC"/>
      </patternFill>
    </fill>
    <fill>
      <patternFill patternType="solid">
        <fgColor indexed="43"/>
        <bgColor indexed="64"/>
      </patternFill>
    </fill>
    <fill>
      <patternFill patternType="solid">
        <fgColor rgb="FFFFFF99"/>
        <bgColor indexed="64"/>
      </patternFill>
    </fill>
    <fill>
      <patternFill patternType="solid">
        <fgColor indexed="43"/>
        <bgColor indexed="43"/>
      </patternFill>
    </fill>
    <fill>
      <patternFill patternType="solid">
        <fgColor theme="9"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0"/>
        <bgColor indexed="64"/>
      </patternFill>
    </fill>
    <fill>
      <patternFill patternType="solid">
        <fgColor rgb="FFFFFF00"/>
        <bgColor indexed="64"/>
      </patternFill>
    </fill>
  </fills>
  <borders count="17">
    <border>
      <left/>
      <right/>
      <top/>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rgb="FFB2B2B2"/>
      </left>
      <right/>
      <top style="thin">
        <color rgb="FFB2B2B2"/>
      </top>
      <bottom/>
      <diagonal/>
    </border>
    <border>
      <left/>
      <right/>
      <top style="thin">
        <color rgb="FFB2B2B2"/>
      </top>
      <bottom/>
      <diagonal/>
    </border>
    <border>
      <left/>
      <right style="thin">
        <color rgb="FFB2B2B2"/>
      </right>
      <top style="thin">
        <color rgb="FFB2B2B2"/>
      </top>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4" fontId="1" fillId="0" borderId="0" applyFont="0" applyFill="0" applyBorder="0" applyAlignment="0" applyProtection="0"/>
    <xf numFmtId="0" fontId="1" fillId="2" borderId="1" applyNumberFormat="0" applyFont="0" applyAlignment="0" applyProtection="0"/>
    <xf numFmtId="43" fontId="1" fillId="0" borderId="0" applyFont="0" applyFill="0" applyBorder="0" applyAlignment="0" applyProtection="0"/>
  </cellStyleXfs>
  <cellXfs count="96">
    <xf numFmtId="0" fontId="0" fillId="0" borderId="0" xfId="0"/>
    <xf numFmtId="0" fontId="2" fillId="0" borderId="0" xfId="0" applyFont="1"/>
    <xf numFmtId="0" fontId="2" fillId="0" borderId="5" xfId="0" applyFont="1" applyBorder="1" applyAlignment="1">
      <alignment wrapText="1"/>
    </xf>
    <xf numFmtId="0" fontId="2" fillId="0" borderId="5" xfId="0" applyFont="1" applyBorder="1" applyAlignment="1">
      <alignment horizontal="center"/>
    </xf>
    <xf numFmtId="1" fontId="2" fillId="0" borderId="5" xfId="0" applyNumberFormat="1" applyFont="1" applyBorder="1" applyAlignment="1">
      <alignment horizontal="center"/>
    </xf>
    <xf numFmtId="164" fontId="2" fillId="0" borderId="5" xfId="1" applyNumberFormat="1" applyFont="1" applyBorder="1" applyAlignment="1">
      <alignment horizontal="center"/>
    </xf>
    <xf numFmtId="0" fontId="2" fillId="0" borderId="5" xfId="0" applyFont="1" applyBorder="1" applyAlignment="1">
      <alignment horizontal="left" wrapText="1"/>
    </xf>
    <xf numFmtId="1" fontId="2" fillId="0" borderId="5" xfId="0" applyNumberFormat="1" applyFont="1" applyBorder="1" applyAlignment="1">
      <alignment horizontal="center" wrapText="1"/>
    </xf>
    <xf numFmtId="0" fontId="2" fillId="0" borderId="5" xfId="0" applyFont="1" applyBorder="1" applyAlignment="1">
      <alignment horizontal="center" wrapText="1"/>
    </xf>
    <xf numFmtId="2" fontId="2" fillId="0" borderId="5" xfId="0" applyNumberFormat="1" applyFont="1" applyBorder="1" applyAlignment="1">
      <alignment horizontal="center"/>
    </xf>
    <xf numFmtId="0" fontId="3" fillId="0" borderId="5" xfId="0" applyFont="1" applyBorder="1" applyAlignment="1">
      <alignment wrapText="1"/>
    </xf>
    <xf numFmtId="3" fontId="3" fillId="0" borderId="5" xfId="0" applyNumberFormat="1" applyFont="1" applyBorder="1" applyAlignment="1">
      <alignment horizontal="center"/>
    </xf>
    <xf numFmtId="1" fontId="3" fillId="0" borderId="5" xfId="0" applyNumberFormat="1" applyFont="1" applyBorder="1" applyAlignment="1">
      <alignment horizontal="center"/>
    </xf>
    <xf numFmtId="0" fontId="2" fillId="0" borderId="0" xfId="0" applyFont="1" applyAlignment="1">
      <alignment wrapText="1"/>
    </xf>
    <xf numFmtId="0" fontId="3" fillId="0" borderId="0" xfId="0" applyFont="1" applyAlignment="1">
      <alignment wrapText="1"/>
    </xf>
    <xf numFmtId="0" fontId="2" fillId="0" borderId="0" xfId="0" applyFont="1" applyAlignment="1">
      <alignment horizontal="center"/>
    </xf>
    <xf numFmtId="1" fontId="2" fillId="0" borderId="0" xfId="0" applyNumberFormat="1" applyFont="1" applyAlignment="1">
      <alignment horizontal="center"/>
    </xf>
    <xf numFmtId="1" fontId="3" fillId="0" borderId="0" xfId="0" applyNumberFormat="1" applyFont="1" applyAlignment="1">
      <alignment horizontal="center"/>
    </xf>
    <xf numFmtId="0" fontId="3" fillId="0" borderId="0" xfId="0" applyFont="1" applyAlignment="1">
      <alignment horizontal="center"/>
    </xf>
    <xf numFmtId="164" fontId="2" fillId="0" borderId="0" xfId="1" applyNumberFormat="1" applyFont="1" applyAlignment="1">
      <alignment horizontal="center"/>
    </xf>
    <xf numFmtId="164" fontId="3" fillId="0" borderId="0" xfId="1" applyNumberFormat="1" applyFont="1" applyFill="1" applyBorder="1" applyAlignment="1">
      <alignment horizontal="center"/>
    </xf>
    <xf numFmtId="1" fontId="3" fillId="5" borderId="3" xfId="0" applyNumberFormat="1" applyFont="1" applyFill="1" applyBorder="1"/>
    <xf numFmtId="1" fontId="3" fillId="5" borderId="3" xfId="0" applyNumberFormat="1" applyFont="1" applyFill="1" applyBorder="1" applyAlignment="1">
      <alignment horizontal="center"/>
    </xf>
    <xf numFmtId="0" fontId="3" fillId="5" borderId="3" xfId="0" applyFont="1" applyFill="1" applyBorder="1" applyAlignment="1">
      <alignment horizontal="center"/>
    </xf>
    <xf numFmtId="164" fontId="3" fillId="5" borderId="3" xfId="1" applyNumberFormat="1" applyFont="1" applyFill="1" applyBorder="1" applyAlignment="1">
      <alignment horizontal="center"/>
    </xf>
    <xf numFmtId="164" fontId="3" fillId="5" borderId="4" xfId="1" applyNumberFormat="1" applyFont="1" applyFill="1" applyBorder="1" applyAlignment="1">
      <alignment horizontal="center"/>
    </xf>
    <xf numFmtId="0" fontId="3" fillId="5" borderId="10" xfId="0" applyFont="1" applyFill="1" applyBorder="1" applyAlignment="1">
      <alignment wrapText="1"/>
    </xf>
    <xf numFmtId="0" fontId="3" fillId="5" borderId="10" xfId="0" applyFont="1" applyFill="1" applyBorder="1"/>
    <xf numFmtId="1" fontId="2" fillId="0" borderId="0" xfId="0" applyNumberFormat="1" applyFont="1"/>
    <xf numFmtId="1" fontId="2" fillId="0" borderId="0" xfId="0" applyNumberFormat="1" applyFont="1" applyAlignment="1">
      <alignment wrapText="1"/>
    </xf>
    <xf numFmtId="164" fontId="2" fillId="0" borderId="0" xfId="0" applyNumberFormat="1" applyFont="1"/>
    <xf numFmtId="0" fontId="3" fillId="6" borderId="11" xfId="0" applyFont="1" applyFill="1" applyBorder="1" applyAlignment="1">
      <alignment horizontal="center"/>
    </xf>
    <xf numFmtId="1" fontId="3" fillId="6" borderId="11" xfId="0" applyNumberFormat="1" applyFont="1" applyFill="1" applyBorder="1" applyAlignment="1">
      <alignment horizontal="center"/>
    </xf>
    <xf numFmtId="164" fontId="3" fillId="6" borderId="11" xfId="0" applyNumberFormat="1" applyFont="1" applyFill="1" applyBorder="1" applyAlignment="1">
      <alignment horizontal="center"/>
    </xf>
    <xf numFmtId="0" fontId="2" fillId="0" borderId="5" xfId="0" applyFont="1" applyBorder="1" applyAlignment="1">
      <alignment vertical="center"/>
    </xf>
    <xf numFmtId="0" fontId="2" fillId="0" borderId="5" xfId="0" applyFont="1" applyBorder="1" applyAlignment="1">
      <alignment vertical="center" wrapText="1"/>
    </xf>
    <xf numFmtId="0" fontId="2" fillId="0" borderId="5" xfId="0" applyFont="1" applyBorder="1" applyAlignment="1">
      <alignment horizontal="left" vertical="center" wrapText="1"/>
    </xf>
    <xf numFmtId="0" fontId="3" fillId="6" borderId="11" xfId="0" applyFont="1" applyFill="1" applyBorder="1" applyAlignment="1">
      <alignment horizontal="left" indent="1"/>
    </xf>
    <xf numFmtId="0" fontId="2" fillId="0" borderId="5" xfId="0" applyFont="1" applyBorder="1" applyAlignment="1">
      <alignment horizontal="left" wrapText="1" indent="1"/>
    </xf>
    <xf numFmtId="0" fontId="2" fillId="0" borderId="5" xfId="0" applyFont="1" applyBorder="1" applyAlignment="1">
      <alignment horizontal="left" indent="1"/>
    </xf>
    <xf numFmtId="0" fontId="2" fillId="0" borderId="0" xfId="0" applyFont="1" applyAlignment="1">
      <alignment horizontal="left" wrapText="1" indent="1"/>
    </xf>
    <xf numFmtId="0" fontId="3" fillId="5" borderId="9" xfId="0" applyFont="1" applyFill="1" applyBorder="1" applyAlignment="1">
      <alignment horizontal="left" vertical="top" indent="1"/>
    </xf>
    <xf numFmtId="0" fontId="2" fillId="0" borderId="0" xfId="0" applyFont="1" applyAlignment="1">
      <alignment horizontal="left" indent="1"/>
    </xf>
    <xf numFmtId="0" fontId="3" fillId="6" borderId="16" xfId="0" applyFont="1" applyFill="1" applyBorder="1" applyAlignment="1">
      <alignment horizontal="left" indent="1"/>
    </xf>
    <xf numFmtId="0" fontId="3" fillId="6" borderId="16" xfId="0" applyFont="1" applyFill="1" applyBorder="1" applyAlignment="1">
      <alignment horizontal="center"/>
    </xf>
    <xf numFmtId="0" fontId="3" fillId="6" borderId="16" xfId="0" applyFont="1" applyFill="1" applyBorder="1" applyAlignment="1">
      <alignment horizontal="center" wrapText="1"/>
    </xf>
    <xf numFmtId="1" fontId="3" fillId="6" borderId="16" xfId="0" applyNumberFormat="1" applyFont="1" applyFill="1" applyBorder="1" applyAlignment="1">
      <alignment horizontal="center" wrapText="1"/>
    </xf>
    <xf numFmtId="164" fontId="3" fillId="6" borderId="16" xfId="0" applyNumberFormat="1" applyFont="1" applyFill="1" applyBorder="1" applyAlignment="1">
      <alignment horizontal="center" wrapText="1"/>
    </xf>
    <xf numFmtId="0" fontId="3" fillId="6" borderId="15" xfId="0" applyFont="1" applyFill="1" applyBorder="1" applyAlignment="1">
      <alignment horizontal="left" indent="1"/>
    </xf>
    <xf numFmtId="0" fontId="3" fillId="6" borderId="15" xfId="0" applyFont="1" applyFill="1" applyBorder="1" applyAlignment="1">
      <alignment horizontal="center"/>
    </xf>
    <xf numFmtId="1" fontId="3" fillId="6" borderId="15" xfId="0" applyNumberFormat="1" applyFont="1" applyFill="1" applyBorder="1" applyAlignment="1">
      <alignment horizontal="center"/>
    </xf>
    <xf numFmtId="164" fontId="3" fillId="6" borderId="15" xfId="0" applyNumberFormat="1" applyFont="1" applyFill="1" applyBorder="1" applyAlignment="1">
      <alignment horizontal="center"/>
    </xf>
    <xf numFmtId="1" fontId="2" fillId="7" borderId="5" xfId="0" applyNumberFormat="1" applyFont="1" applyFill="1" applyBorder="1" applyAlignment="1">
      <alignment horizontal="center"/>
    </xf>
    <xf numFmtId="0" fontId="2" fillId="7" borderId="5" xfId="0" applyFont="1" applyFill="1" applyBorder="1" applyAlignment="1">
      <alignment horizontal="center"/>
    </xf>
    <xf numFmtId="3" fontId="3" fillId="7" borderId="5" xfId="0" applyNumberFormat="1" applyFont="1" applyFill="1" applyBorder="1" applyAlignment="1">
      <alignment horizontal="center"/>
    </xf>
    <xf numFmtId="2" fontId="2" fillId="7" borderId="5" xfId="0" applyNumberFormat="1" applyFont="1" applyFill="1" applyBorder="1" applyAlignment="1">
      <alignment horizontal="center"/>
    </xf>
    <xf numFmtId="165" fontId="2" fillId="7" borderId="5" xfId="1" applyNumberFormat="1" applyFont="1" applyFill="1" applyBorder="1" applyAlignment="1">
      <alignment horizontal="center"/>
    </xf>
    <xf numFmtId="4" fontId="3" fillId="7" borderId="5" xfId="0" applyNumberFormat="1" applyFont="1" applyFill="1" applyBorder="1" applyAlignment="1">
      <alignment horizontal="center"/>
    </xf>
    <xf numFmtId="165" fontId="3" fillId="7" borderId="5" xfId="1" applyNumberFormat="1" applyFont="1" applyFill="1" applyBorder="1" applyAlignment="1">
      <alignment horizontal="center"/>
    </xf>
    <xf numFmtId="2" fontId="3" fillId="7" borderId="5" xfId="0" applyNumberFormat="1" applyFont="1" applyFill="1" applyBorder="1" applyAlignment="1">
      <alignment horizontal="center"/>
    </xf>
    <xf numFmtId="164" fontId="2" fillId="7" borderId="5" xfId="1" applyNumberFormat="1" applyFont="1" applyFill="1" applyBorder="1" applyAlignment="1">
      <alignment horizontal="center"/>
    </xf>
    <xf numFmtId="0" fontId="5" fillId="8" borderId="11" xfId="0" applyFont="1" applyFill="1" applyBorder="1" applyAlignment="1">
      <alignment horizontal="center" vertical="center" wrapText="1"/>
    </xf>
    <xf numFmtId="0" fontId="6" fillId="0" borderId="0" xfId="0" applyFont="1"/>
    <xf numFmtId="0" fontId="6" fillId="0" borderId="0" xfId="0" applyFont="1" applyAlignment="1">
      <alignment horizontal="left" vertical="center"/>
    </xf>
    <xf numFmtId="0" fontId="5" fillId="0" borderId="0" xfId="0" applyFont="1"/>
    <xf numFmtId="0" fontId="2" fillId="9" borderId="5" xfId="0" applyFont="1" applyFill="1" applyBorder="1" applyAlignment="1">
      <alignment horizontal="left" wrapText="1" indent="1"/>
    </xf>
    <xf numFmtId="0" fontId="2" fillId="9" borderId="5" xfId="0" applyFont="1" applyFill="1" applyBorder="1" applyAlignment="1">
      <alignment vertical="center" wrapText="1"/>
    </xf>
    <xf numFmtId="0" fontId="2" fillId="9" borderId="5" xfId="0" applyFont="1" applyFill="1" applyBorder="1" applyAlignment="1">
      <alignment horizontal="center" wrapText="1"/>
    </xf>
    <xf numFmtId="1" fontId="2" fillId="9" borderId="5" xfId="0" applyNumberFormat="1" applyFont="1" applyFill="1" applyBorder="1" applyAlignment="1">
      <alignment horizontal="center"/>
    </xf>
    <xf numFmtId="0" fontId="2" fillId="9" borderId="5" xfId="0" applyFont="1" applyFill="1" applyBorder="1" applyAlignment="1">
      <alignment horizontal="center"/>
    </xf>
    <xf numFmtId="2" fontId="2" fillId="9" borderId="5" xfId="0" applyNumberFormat="1" applyFont="1" applyFill="1" applyBorder="1" applyAlignment="1">
      <alignment horizontal="center"/>
    </xf>
    <xf numFmtId="165" fontId="2" fillId="9" borderId="5" xfId="1" applyNumberFormat="1" applyFont="1" applyFill="1" applyBorder="1" applyAlignment="1">
      <alignment horizontal="center"/>
    </xf>
    <xf numFmtId="0" fontId="2" fillId="9" borderId="0" xfId="0" applyFont="1" applyFill="1"/>
    <xf numFmtId="0" fontId="2" fillId="0" borderId="5" xfId="0" applyFont="1" applyBorder="1" applyAlignment="1">
      <alignment horizontal="center" vertical="center" wrapText="1"/>
    </xf>
    <xf numFmtId="1" fontId="2" fillId="0" borderId="5" xfId="0" applyNumberFormat="1" applyFont="1" applyBorder="1" applyAlignment="1">
      <alignment horizontal="center" vertical="center" wrapText="1"/>
    </xf>
    <xf numFmtId="1" fontId="2" fillId="0" borderId="5" xfId="0" applyNumberFormat="1" applyFont="1" applyBorder="1" applyAlignment="1">
      <alignment horizontal="center" vertical="center"/>
    </xf>
    <xf numFmtId="1" fontId="2" fillId="7" borderId="5" xfId="0" applyNumberFormat="1" applyFont="1" applyFill="1" applyBorder="1" applyAlignment="1">
      <alignment horizontal="center" vertical="center"/>
    </xf>
    <xf numFmtId="0" fontId="2" fillId="0" borderId="5" xfId="0" applyFont="1" applyBorder="1" applyAlignment="1">
      <alignment horizontal="center" vertical="center"/>
    </xf>
    <xf numFmtId="2" fontId="2" fillId="7" borderId="5" xfId="0" applyNumberFormat="1" applyFont="1" applyFill="1" applyBorder="1" applyAlignment="1">
      <alignment horizontal="center" vertical="center"/>
    </xf>
    <xf numFmtId="165" fontId="2" fillId="7" borderId="5" xfId="1" applyNumberFormat="1" applyFont="1" applyFill="1" applyBorder="1" applyAlignment="1">
      <alignment horizontal="center" vertical="center"/>
    </xf>
    <xf numFmtId="0" fontId="2" fillId="0" borderId="5" xfId="0" applyFont="1" applyBorder="1" applyAlignment="1">
      <alignment horizontal="left" vertical="center" wrapText="1" indent="1"/>
    </xf>
    <xf numFmtId="44" fontId="3" fillId="0" borderId="5" xfId="1" applyFont="1" applyBorder="1" applyAlignment="1">
      <alignment horizontal="center"/>
    </xf>
    <xf numFmtId="43" fontId="3" fillId="0" borderId="5" xfId="3" applyFont="1" applyBorder="1" applyAlignment="1">
      <alignment horizontal="center"/>
    </xf>
    <xf numFmtId="166" fontId="3" fillId="0" borderId="5" xfId="3" applyNumberFormat="1" applyFont="1" applyBorder="1" applyAlignment="1">
      <alignment horizontal="center"/>
    </xf>
    <xf numFmtId="0" fontId="3" fillId="10" borderId="0" xfId="0" applyFont="1" applyFill="1" applyAlignment="1">
      <alignment horizontal="left" wrapText="1" indent="1"/>
    </xf>
    <xf numFmtId="0" fontId="3" fillId="6" borderId="0" xfId="0" applyFont="1" applyFill="1" applyAlignment="1">
      <alignment horizontal="center"/>
    </xf>
    <xf numFmtId="0" fontId="4" fillId="0" borderId="0" xfId="0" applyFont="1" applyAlignment="1">
      <alignment horizontal="center" vertical="center" wrapText="1"/>
    </xf>
    <xf numFmtId="2" fontId="3" fillId="4" borderId="6" xfId="2" applyNumberFormat="1" applyFont="1" applyFill="1" applyBorder="1" applyAlignment="1">
      <alignment horizontal="left" wrapText="1"/>
    </xf>
    <xf numFmtId="2" fontId="3" fillId="4" borderId="7" xfId="2" applyNumberFormat="1" applyFont="1" applyFill="1" applyBorder="1" applyAlignment="1">
      <alignment horizontal="left" wrapText="1"/>
    </xf>
    <xf numFmtId="2" fontId="3" fillId="4" borderId="8" xfId="2" applyNumberFormat="1" applyFont="1" applyFill="1" applyBorder="1" applyAlignment="1">
      <alignment horizontal="left" wrapText="1"/>
    </xf>
    <xf numFmtId="0" fontId="3" fillId="3" borderId="12" xfId="0" applyFont="1" applyFill="1" applyBorder="1" applyAlignment="1">
      <alignment horizontal="center"/>
    </xf>
    <xf numFmtId="0" fontId="3" fillId="3" borderId="13" xfId="0" applyFont="1" applyFill="1" applyBorder="1" applyAlignment="1">
      <alignment horizontal="center"/>
    </xf>
    <xf numFmtId="0" fontId="3" fillId="3" borderId="14"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cellXfs>
  <cellStyles count="4">
    <cellStyle name="Comma" xfId="3" builtinId="3"/>
    <cellStyle name="Currency" xfId="1" builtinId="4"/>
    <cellStyle name="Normal" xfId="0" builtinId="0"/>
    <cellStyle name="Note" xfId="2"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Cusick, Lauren - RD, VA" id="{BB3F835E-D2A8-4FA6-BDBC-67649A892179}" userId="S::lauren.cusick@usda.gov::2a0d35e4-4164-4aad-86cb-19cda40c4f6c"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A6" dT="2024-09-03T12:34:18.08" personId="{BB3F835E-D2A8-4FA6-BDBC-67649A892179}" id="{845AD91C-A154-486C-A7CF-99CFD00DD5BF}">
    <text>Can we add the top piece like in the other one that calculates and confirms the numbers? If you don't know how to do that let me know and we can talk it through.</text>
  </threadedComment>
  <threadedComment ref="B20" dT="2024-09-03T13:51:20.78" personId="{BB3F835E-D2A8-4FA6-BDBC-67649A892179}" id="{3320922C-6CDB-45E0-B92A-F4E749E3B822}">
    <text>do we want to do a 1 just in case?</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6F570A-A362-4DD2-9C40-2768ACACCBDB}">
  <dimension ref="A1:N1154"/>
  <sheetViews>
    <sheetView tabSelected="1" workbookViewId="0">
      <pane ySplit="6" topLeftCell="A84" activePane="bottomLeft" state="frozen"/>
      <selection pane="bottomLeft" activeCell="H91" sqref="H91"/>
    </sheetView>
  </sheetViews>
  <sheetFormatPr defaultRowHeight="12.75" x14ac:dyDescent="0.2"/>
  <cols>
    <col min="1" max="1" width="19.85546875" style="42" customWidth="1"/>
    <col min="2" max="2" width="33.42578125" style="1" customWidth="1"/>
    <col min="3" max="3" width="9.7109375" style="1" customWidth="1"/>
    <col min="4" max="4" width="14.28515625" style="28" customWidth="1"/>
    <col min="5" max="5" width="17" style="28" customWidth="1"/>
    <col min="6" max="6" width="15.42578125" style="15" customWidth="1"/>
    <col min="7" max="7" width="18.42578125" style="15" customWidth="1"/>
    <col min="8" max="8" width="13.28515625" style="28" customWidth="1"/>
    <col min="9" max="9" width="11" style="30" customWidth="1"/>
    <col min="10" max="10" width="15.42578125" style="30" customWidth="1"/>
    <col min="11" max="19" width="9.140625" style="1"/>
    <col min="20" max="20" width="9.140625" style="1" customWidth="1"/>
    <col min="21" max="256" width="9.140625" style="1"/>
    <col min="257" max="257" width="14.42578125" style="1" customWidth="1"/>
    <col min="258" max="258" width="33.42578125" style="1" customWidth="1"/>
    <col min="259" max="259" width="9.7109375" style="1" customWidth="1"/>
    <col min="260" max="260" width="14.28515625" style="1" customWidth="1"/>
    <col min="261" max="261" width="17" style="1" customWidth="1"/>
    <col min="262" max="262" width="15.42578125" style="1" customWidth="1"/>
    <col min="263" max="263" width="18.42578125" style="1" customWidth="1"/>
    <col min="264" max="264" width="13.28515625" style="1" customWidth="1"/>
    <col min="265" max="265" width="11" style="1" customWidth="1"/>
    <col min="266" max="266" width="15.42578125" style="1" customWidth="1"/>
    <col min="267" max="512" width="9.140625" style="1"/>
    <col min="513" max="513" width="14.42578125" style="1" customWidth="1"/>
    <col min="514" max="514" width="33.42578125" style="1" customWidth="1"/>
    <col min="515" max="515" width="9.7109375" style="1" customWidth="1"/>
    <col min="516" max="516" width="14.28515625" style="1" customWidth="1"/>
    <col min="517" max="517" width="17" style="1" customWidth="1"/>
    <col min="518" max="518" width="15.42578125" style="1" customWidth="1"/>
    <col min="519" max="519" width="18.42578125" style="1" customWidth="1"/>
    <col min="520" max="520" width="13.28515625" style="1" customWidth="1"/>
    <col min="521" max="521" width="11" style="1" customWidth="1"/>
    <col min="522" max="522" width="15.42578125" style="1" customWidth="1"/>
    <col min="523" max="768" width="9.140625" style="1"/>
    <col min="769" max="769" width="14.42578125" style="1" customWidth="1"/>
    <col min="770" max="770" width="33.42578125" style="1" customWidth="1"/>
    <col min="771" max="771" width="9.7109375" style="1" customWidth="1"/>
    <col min="772" max="772" width="14.28515625" style="1" customWidth="1"/>
    <col min="773" max="773" width="17" style="1" customWidth="1"/>
    <col min="774" max="774" width="15.42578125" style="1" customWidth="1"/>
    <col min="775" max="775" width="18.42578125" style="1" customWidth="1"/>
    <col min="776" max="776" width="13.28515625" style="1" customWidth="1"/>
    <col min="777" max="777" width="11" style="1" customWidth="1"/>
    <col min="778" max="778" width="15.42578125" style="1" customWidth="1"/>
    <col min="779" max="1024" width="9.140625" style="1"/>
    <col min="1025" max="1025" width="14.42578125" style="1" customWidth="1"/>
    <col min="1026" max="1026" width="33.42578125" style="1" customWidth="1"/>
    <col min="1027" max="1027" width="9.7109375" style="1" customWidth="1"/>
    <col min="1028" max="1028" width="14.28515625" style="1" customWidth="1"/>
    <col min="1029" max="1029" width="17" style="1" customWidth="1"/>
    <col min="1030" max="1030" width="15.42578125" style="1" customWidth="1"/>
    <col min="1031" max="1031" width="18.42578125" style="1" customWidth="1"/>
    <col min="1032" max="1032" width="13.28515625" style="1" customWidth="1"/>
    <col min="1033" max="1033" width="11" style="1" customWidth="1"/>
    <col min="1034" max="1034" width="15.42578125" style="1" customWidth="1"/>
    <col min="1035" max="1280" width="9.140625" style="1"/>
    <col min="1281" max="1281" width="14.42578125" style="1" customWidth="1"/>
    <col min="1282" max="1282" width="33.42578125" style="1" customWidth="1"/>
    <col min="1283" max="1283" width="9.7109375" style="1" customWidth="1"/>
    <col min="1284" max="1284" width="14.28515625" style="1" customWidth="1"/>
    <col min="1285" max="1285" width="17" style="1" customWidth="1"/>
    <col min="1286" max="1286" width="15.42578125" style="1" customWidth="1"/>
    <col min="1287" max="1287" width="18.42578125" style="1" customWidth="1"/>
    <col min="1288" max="1288" width="13.28515625" style="1" customWidth="1"/>
    <col min="1289" max="1289" width="11" style="1" customWidth="1"/>
    <col min="1290" max="1290" width="15.42578125" style="1" customWidth="1"/>
    <col min="1291" max="1536" width="9.140625" style="1"/>
    <col min="1537" max="1537" width="14.42578125" style="1" customWidth="1"/>
    <col min="1538" max="1538" width="33.42578125" style="1" customWidth="1"/>
    <col min="1539" max="1539" width="9.7109375" style="1" customWidth="1"/>
    <col min="1540" max="1540" width="14.28515625" style="1" customWidth="1"/>
    <col min="1541" max="1541" width="17" style="1" customWidth="1"/>
    <col min="1542" max="1542" width="15.42578125" style="1" customWidth="1"/>
    <col min="1543" max="1543" width="18.42578125" style="1" customWidth="1"/>
    <col min="1544" max="1544" width="13.28515625" style="1" customWidth="1"/>
    <col min="1545" max="1545" width="11" style="1" customWidth="1"/>
    <col min="1546" max="1546" width="15.42578125" style="1" customWidth="1"/>
    <col min="1547" max="1792" width="9.140625" style="1"/>
    <col min="1793" max="1793" width="14.42578125" style="1" customWidth="1"/>
    <col min="1794" max="1794" width="33.42578125" style="1" customWidth="1"/>
    <col min="1795" max="1795" width="9.7109375" style="1" customWidth="1"/>
    <col min="1796" max="1796" width="14.28515625" style="1" customWidth="1"/>
    <col min="1797" max="1797" width="17" style="1" customWidth="1"/>
    <col min="1798" max="1798" width="15.42578125" style="1" customWidth="1"/>
    <col min="1799" max="1799" width="18.42578125" style="1" customWidth="1"/>
    <col min="1800" max="1800" width="13.28515625" style="1" customWidth="1"/>
    <col min="1801" max="1801" width="11" style="1" customWidth="1"/>
    <col min="1802" max="1802" width="15.42578125" style="1" customWidth="1"/>
    <col min="1803" max="2048" width="9.140625" style="1"/>
    <col min="2049" max="2049" width="14.42578125" style="1" customWidth="1"/>
    <col min="2050" max="2050" width="33.42578125" style="1" customWidth="1"/>
    <col min="2051" max="2051" width="9.7109375" style="1" customWidth="1"/>
    <col min="2052" max="2052" width="14.28515625" style="1" customWidth="1"/>
    <col min="2053" max="2053" width="17" style="1" customWidth="1"/>
    <col min="2054" max="2054" width="15.42578125" style="1" customWidth="1"/>
    <col min="2055" max="2055" width="18.42578125" style="1" customWidth="1"/>
    <col min="2056" max="2056" width="13.28515625" style="1" customWidth="1"/>
    <col min="2057" max="2057" width="11" style="1" customWidth="1"/>
    <col min="2058" max="2058" width="15.42578125" style="1" customWidth="1"/>
    <col min="2059" max="2304" width="9.140625" style="1"/>
    <col min="2305" max="2305" width="14.42578125" style="1" customWidth="1"/>
    <col min="2306" max="2306" width="33.42578125" style="1" customWidth="1"/>
    <col min="2307" max="2307" width="9.7109375" style="1" customWidth="1"/>
    <col min="2308" max="2308" width="14.28515625" style="1" customWidth="1"/>
    <col min="2309" max="2309" width="17" style="1" customWidth="1"/>
    <col min="2310" max="2310" width="15.42578125" style="1" customWidth="1"/>
    <col min="2311" max="2311" width="18.42578125" style="1" customWidth="1"/>
    <col min="2312" max="2312" width="13.28515625" style="1" customWidth="1"/>
    <col min="2313" max="2313" width="11" style="1" customWidth="1"/>
    <col min="2314" max="2314" width="15.42578125" style="1" customWidth="1"/>
    <col min="2315" max="2560" width="9.140625" style="1"/>
    <col min="2561" max="2561" width="14.42578125" style="1" customWidth="1"/>
    <col min="2562" max="2562" width="33.42578125" style="1" customWidth="1"/>
    <col min="2563" max="2563" width="9.7109375" style="1" customWidth="1"/>
    <col min="2564" max="2564" width="14.28515625" style="1" customWidth="1"/>
    <col min="2565" max="2565" width="17" style="1" customWidth="1"/>
    <col min="2566" max="2566" width="15.42578125" style="1" customWidth="1"/>
    <col min="2567" max="2567" width="18.42578125" style="1" customWidth="1"/>
    <col min="2568" max="2568" width="13.28515625" style="1" customWidth="1"/>
    <col min="2569" max="2569" width="11" style="1" customWidth="1"/>
    <col min="2570" max="2570" width="15.42578125" style="1" customWidth="1"/>
    <col min="2571" max="2816" width="9.140625" style="1"/>
    <col min="2817" max="2817" width="14.42578125" style="1" customWidth="1"/>
    <col min="2818" max="2818" width="33.42578125" style="1" customWidth="1"/>
    <col min="2819" max="2819" width="9.7109375" style="1" customWidth="1"/>
    <col min="2820" max="2820" width="14.28515625" style="1" customWidth="1"/>
    <col min="2821" max="2821" width="17" style="1" customWidth="1"/>
    <col min="2822" max="2822" width="15.42578125" style="1" customWidth="1"/>
    <col min="2823" max="2823" width="18.42578125" style="1" customWidth="1"/>
    <col min="2824" max="2824" width="13.28515625" style="1" customWidth="1"/>
    <col min="2825" max="2825" width="11" style="1" customWidth="1"/>
    <col min="2826" max="2826" width="15.42578125" style="1" customWidth="1"/>
    <col min="2827" max="3072" width="9.140625" style="1"/>
    <col min="3073" max="3073" width="14.42578125" style="1" customWidth="1"/>
    <col min="3074" max="3074" width="33.42578125" style="1" customWidth="1"/>
    <col min="3075" max="3075" width="9.7109375" style="1" customWidth="1"/>
    <col min="3076" max="3076" width="14.28515625" style="1" customWidth="1"/>
    <col min="3077" max="3077" width="17" style="1" customWidth="1"/>
    <col min="3078" max="3078" width="15.42578125" style="1" customWidth="1"/>
    <col min="3079" max="3079" width="18.42578125" style="1" customWidth="1"/>
    <col min="3080" max="3080" width="13.28515625" style="1" customWidth="1"/>
    <col min="3081" max="3081" width="11" style="1" customWidth="1"/>
    <col min="3082" max="3082" width="15.42578125" style="1" customWidth="1"/>
    <col min="3083" max="3328" width="9.140625" style="1"/>
    <col min="3329" max="3329" width="14.42578125" style="1" customWidth="1"/>
    <col min="3330" max="3330" width="33.42578125" style="1" customWidth="1"/>
    <col min="3331" max="3331" width="9.7109375" style="1" customWidth="1"/>
    <col min="3332" max="3332" width="14.28515625" style="1" customWidth="1"/>
    <col min="3333" max="3333" width="17" style="1" customWidth="1"/>
    <col min="3334" max="3334" width="15.42578125" style="1" customWidth="1"/>
    <col min="3335" max="3335" width="18.42578125" style="1" customWidth="1"/>
    <col min="3336" max="3336" width="13.28515625" style="1" customWidth="1"/>
    <col min="3337" max="3337" width="11" style="1" customWidth="1"/>
    <col min="3338" max="3338" width="15.42578125" style="1" customWidth="1"/>
    <col min="3339" max="3584" width="9.140625" style="1"/>
    <col min="3585" max="3585" width="14.42578125" style="1" customWidth="1"/>
    <col min="3586" max="3586" width="33.42578125" style="1" customWidth="1"/>
    <col min="3587" max="3587" width="9.7109375" style="1" customWidth="1"/>
    <col min="3588" max="3588" width="14.28515625" style="1" customWidth="1"/>
    <col min="3589" max="3589" width="17" style="1" customWidth="1"/>
    <col min="3590" max="3590" width="15.42578125" style="1" customWidth="1"/>
    <col min="3591" max="3591" width="18.42578125" style="1" customWidth="1"/>
    <col min="3592" max="3592" width="13.28515625" style="1" customWidth="1"/>
    <col min="3593" max="3593" width="11" style="1" customWidth="1"/>
    <col min="3594" max="3594" width="15.42578125" style="1" customWidth="1"/>
    <col min="3595" max="3840" width="9.140625" style="1"/>
    <col min="3841" max="3841" width="14.42578125" style="1" customWidth="1"/>
    <col min="3842" max="3842" width="33.42578125" style="1" customWidth="1"/>
    <col min="3843" max="3843" width="9.7109375" style="1" customWidth="1"/>
    <col min="3844" max="3844" width="14.28515625" style="1" customWidth="1"/>
    <col min="3845" max="3845" width="17" style="1" customWidth="1"/>
    <col min="3846" max="3846" width="15.42578125" style="1" customWidth="1"/>
    <col min="3847" max="3847" width="18.42578125" style="1" customWidth="1"/>
    <col min="3848" max="3848" width="13.28515625" style="1" customWidth="1"/>
    <col min="3849" max="3849" width="11" style="1" customWidth="1"/>
    <col min="3850" max="3850" width="15.42578125" style="1" customWidth="1"/>
    <col min="3851" max="4096" width="9.140625" style="1"/>
    <col min="4097" max="4097" width="14.42578125" style="1" customWidth="1"/>
    <col min="4098" max="4098" width="33.42578125" style="1" customWidth="1"/>
    <col min="4099" max="4099" width="9.7109375" style="1" customWidth="1"/>
    <col min="4100" max="4100" width="14.28515625" style="1" customWidth="1"/>
    <col min="4101" max="4101" width="17" style="1" customWidth="1"/>
    <col min="4102" max="4102" width="15.42578125" style="1" customWidth="1"/>
    <col min="4103" max="4103" width="18.42578125" style="1" customWidth="1"/>
    <col min="4104" max="4104" width="13.28515625" style="1" customWidth="1"/>
    <col min="4105" max="4105" width="11" style="1" customWidth="1"/>
    <col min="4106" max="4106" width="15.42578125" style="1" customWidth="1"/>
    <col min="4107" max="4352" width="9.140625" style="1"/>
    <col min="4353" max="4353" width="14.42578125" style="1" customWidth="1"/>
    <col min="4354" max="4354" width="33.42578125" style="1" customWidth="1"/>
    <col min="4355" max="4355" width="9.7109375" style="1" customWidth="1"/>
    <col min="4356" max="4356" width="14.28515625" style="1" customWidth="1"/>
    <col min="4357" max="4357" width="17" style="1" customWidth="1"/>
    <col min="4358" max="4358" width="15.42578125" style="1" customWidth="1"/>
    <col min="4359" max="4359" width="18.42578125" style="1" customWidth="1"/>
    <col min="4360" max="4360" width="13.28515625" style="1" customWidth="1"/>
    <col min="4361" max="4361" width="11" style="1" customWidth="1"/>
    <col min="4362" max="4362" width="15.42578125" style="1" customWidth="1"/>
    <col min="4363" max="4608" width="9.140625" style="1"/>
    <col min="4609" max="4609" width="14.42578125" style="1" customWidth="1"/>
    <col min="4610" max="4610" width="33.42578125" style="1" customWidth="1"/>
    <col min="4611" max="4611" width="9.7109375" style="1" customWidth="1"/>
    <col min="4612" max="4612" width="14.28515625" style="1" customWidth="1"/>
    <col min="4613" max="4613" width="17" style="1" customWidth="1"/>
    <col min="4614" max="4614" width="15.42578125" style="1" customWidth="1"/>
    <col min="4615" max="4615" width="18.42578125" style="1" customWidth="1"/>
    <col min="4616" max="4616" width="13.28515625" style="1" customWidth="1"/>
    <col min="4617" max="4617" width="11" style="1" customWidth="1"/>
    <col min="4618" max="4618" width="15.42578125" style="1" customWidth="1"/>
    <col min="4619" max="4864" width="9.140625" style="1"/>
    <col min="4865" max="4865" width="14.42578125" style="1" customWidth="1"/>
    <col min="4866" max="4866" width="33.42578125" style="1" customWidth="1"/>
    <col min="4867" max="4867" width="9.7109375" style="1" customWidth="1"/>
    <col min="4868" max="4868" width="14.28515625" style="1" customWidth="1"/>
    <col min="4869" max="4869" width="17" style="1" customWidth="1"/>
    <col min="4870" max="4870" width="15.42578125" style="1" customWidth="1"/>
    <col min="4871" max="4871" width="18.42578125" style="1" customWidth="1"/>
    <col min="4872" max="4872" width="13.28515625" style="1" customWidth="1"/>
    <col min="4873" max="4873" width="11" style="1" customWidth="1"/>
    <col min="4874" max="4874" width="15.42578125" style="1" customWidth="1"/>
    <col min="4875" max="5120" width="9.140625" style="1"/>
    <col min="5121" max="5121" width="14.42578125" style="1" customWidth="1"/>
    <col min="5122" max="5122" width="33.42578125" style="1" customWidth="1"/>
    <col min="5123" max="5123" width="9.7109375" style="1" customWidth="1"/>
    <col min="5124" max="5124" width="14.28515625" style="1" customWidth="1"/>
    <col min="5125" max="5125" width="17" style="1" customWidth="1"/>
    <col min="5126" max="5126" width="15.42578125" style="1" customWidth="1"/>
    <col min="5127" max="5127" width="18.42578125" style="1" customWidth="1"/>
    <col min="5128" max="5128" width="13.28515625" style="1" customWidth="1"/>
    <col min="5129" max="5129" width="11" style="1" customWidth="1"/>
    <col min="5130" max="5130" width="15.42578125" style="1" customWidth="1"/>
    <col min="5131" max="5376" width="9.140625" style="1"/>
    <col min="5377" max="5377" width="14.42578125" style="1" customWidth="1"/>
    <col min="5378" max="5378" width="33.42578125" style="1" customWidth="1"/>
    <col min="5379" max="5379" width="9.7109375" style="1" customWidth="1"/>
    <col min="5380" max="5380" width="14.28515625" style="1" customWidth="1"/>
    <col min="5381" max="5381" width="17" style="1" customWidth="1"/>
    <col min="5382" max="5382" width="15.42578125" style="1" customWidth="1"/>
    <col min="5383" max="5383" width="18.42578125" style="1" customWidth="1"/>
    <col min="5384" max="5384" width="13.28515625" style="1" customWidth="1"/>
    <col min="5385" max="5385" width="11" style="1" customWidth="1"/>
    <col min="5386" max="5386" width="15.42578125" style="1" customWidth="1"/>
    <col min="5387" max="5632" width="9.140625" style="1"/>
    <col min="5633" max="5633" width="14.42578125" style="1" customWidth="1"/>
    <col min="5634" max="5634" width="33.42578125" style="1" customWidth="1"/>
    <col min="5635" max="5635" width="9.7109375" style="1" customWidth="1"/>
    <col min="5636" max="5636" width="14.28515625" style="1" customWidth="1"/>
    <col min="5637" max="5637" width="17" style="1" customWidth="1"/>
    <col min="5638" max="5638" width="15.42578125" style="1" customWidth="1"/>
    <col min="5639" max="5639" width="18.42578125" style="1" customWidth="1"/>
    <col min="5640" max="5640" width="13.28515625" style="1" customWidth="1"/>
    <col min="5641" max="5641" width="11" style="1" customWidth="1"/>
    <col min="5642" max="5642" width="15.42578125" style="1" customWidth="1"/>
    <col min="5643" max="5888" width="9.140625" style="1"/>
    <col min="5889" max="5889" width="14.42578125" style="1" customWidth="1"/>
    <col min="5890" max="5890" width="33.42578125" style="1" customWidth="1"/>
    <col min="5891" max="5891" width="9.7109375" style="1" customWidth="1"/>
    <col min="5892" max="5892" width="14.28515625" style="1" customWidth="1"/>
    <col min="5893" max="5893" width="17" style="1" customWidth="1"/>
    <col min="5894" max="5894" width="15.42578125" style="1" customWidth="1"/>
    <col min="5895" max="5895" width="18.42578125" style="1" customWidth="1"/>
    <col min="5896" max="5896" width="13.28515625" style="1" customWidth="1"/>
    <col min="5897" max="5897" width="11" style="1" customWidth="1"/>
    <col min="5898" max="5898" width="15.42578125" style="1" customWidth="1"/>
    <col min="5899" max="6144" width="9.140625" style="1"/>
    <col min="6145" max="6145" width="14.42578125" style="1" customWidth="1"/>
    <col min="6146" max="6146" width="33.42578125" style="1" customWidth="1"/>
    <col min="6147" max="6147" width="9.7109375" style="1" customWidth="1"/>
    <col min="6148" max="6148" width="14.28515625" style="1" customWidth="1"/>
    <col min="6149" max="6149" width="17" style="1" customWidth="1"/>
    <col min="6150" max="6150" width="15.42578125" style="1" customWidth="1"/>
    <col min="6151" max="6151" width="18.42578125" style="1" customWidth="1"/>
    <col min="6152" max="6152" width="13.28515625" style="1" customWidth="1"/>
    <col min="6153" max="6153" width="11" style="1" customWidth="1"/>
    <col min="6154" max="6154" width="15.42578125" style="1" customWidth="1"/>
    <col min="6155" max="6400" width="9.140625" style="1"/>
    <col min="6401" max="6401" width="14.42578125" style="1" customWidth="1"/>
    <col min="6402" max="6402" width="33.42578125" style="1" customWidth="1"/>
    <col min="6403" max="6403" width="9.7109375" style="1" customWidth="1"/>
    <col min="6404" max="6404" width="14.28515625" style="1" customWidth="1"/>
    <col min="6405" max="6405" width="17" style="1" customWidth="1"/>
    <col min="6406" max="6406" width="15.42578125" style="1" customWidth="1"/>
    <col min="6407" max="6407" width="18.42578125" style="1" customWidth="1"/>
    <col min="6408" max="6408" width="13.28515625" style="1" customWidth="1"/>
    <col min="6409" max="6409" width="11" style="1" customWidth="1"/>
    <col min="6410" max="6410" width="15.42578125" style="1" customWidth="1"/>
    <col min="6411" max="6656" width="9.140625" style="1"/>
    <col min="6657" max="6657" width="14.42578125" style="1" customWidth="1"/>
    <col min="6658" max="6658" width="33.42578125" style="1" customWidth="1"/>
    <col min="6659" max="6659" width="9.7109375" style="1" customWidth="1"/>
    <col min="6660" max="6660" width="14.28515625" style="1" customWidth="1"/>
    <col min="6661" max="6661" width="17" style="1" customWidth="1"/>
    <col min="6662" max="6662" width="15.42578125" style="1" customWidth="1"/>
    <col min="6663" max="6663" width="18.42578125" style="1" customWidth="1"/>
    <col min="6664" max="6664" width="13.28515625" style="1" customWidth="1"/>
    <col min="6665" max="6665" width="11" style="1" customWidth="1"/>
    <col min="6666" max="6666" width="15.42578125" style="1" customWidth="1"/>
    <col min="6667" max="6912" width="9.140625" style="1"/>
    <col min="6913" max="6913" width="14.42578125" style="1" customWidth="1"/>
    <col min="6914" max="6914" width="33.42578125" style="1" customWidth="1"/>
    <col min="6915" max="6915" width="9.7109375" style="1" customWidth="1"/>
    <col min="6916" max="6916" width="14.28515625" style="1" customWidth="1"/>
    <col min="6917" max="6917" width="17" style="1" customWidth="1"/>
    <col min="6918" max="6918" width="15.42578125" style="1" customWidth="1"/>
    <col min="6919" max="6919" width="18.42578125" style="1" customWidth="1"/>
    <col min="6920" max="6920" width="13.28515625" style="1" customWidth="1"/>
    <col min="6921" max="6921" width="11" style="1" customWidth="1"/>
    <col min="6922" max="6922" width="15.42578125" style="1" customWidth="1"/>
    <col min="6923" max="7168" width="9.140625" style="1"/>
    <col min="7169" max="7169" width="14.42578125" style="1" customWidth="1"/>
    <col min="7170" max="7170" width="33.42578125" style="1" customWidth="1"/>
    <col min="7171" max="7171" width="9.7109375" style="1" customWidth="1"/>
    <col min="7172" max="7172" width="14.28515625" style="1" customWidth="1"/>
    <col min="7173" max="7173" width="17" style="1" customWidth="1"/>
    <col min="7174" max="7174" width="15.42578125" style="1" customWidth="1"/>
    <col min="7175" max="7175" width="18.42578125" style="1" customWidth="1"/>
    <col min="7176" max="7176" width="13.28515625" style="1" customWidth="1"/>
    <col min="7177" max="7177" width="11" style="1" customWidth="1"/>
    <col min="7178" max="7178" width="15.42578125" style="1" customWidth="1"/>
    <col min="7179" max="7424" width="9.140625" style="1"/>
    <col min="7425" max="7425" width="14.42578125" style="1" customWidth="1"/>
    <col min="7426" max="7426" width="33.42578125" style="1" customWidth="1"/>
    <col min="7427" max="7427" width="9.7109375" style="1" customWidth="1"/>
    <col min="7428" max="7428" width="14.28515625" style="1" customWidth="1"/>
    <col min="7429" max="7429" width="17" style="1" customWidth="1"/>
    <col min="7430" max="7430" width="15.42578125" style="1" customWidth="1"/>
    <col min="7431" max="7431" width="18.42578125" style="1" customWidth="1"/>
    <col min="7432" max="7432" width="13.28515625" style="1" customWidth="1"/>
    <col min="7433" max="7433" width="11" style="1" customWidth="1"/>
    <col min="7434" max="7434" width="15.42578125" style="1" customWidth="1"/>
    <col min="7435" max="7680" width="9.140625" style="1"/>
    <col min="7681" max="7681" width="14.42578125" style="1" customWidth="1"/>
    <col min="7682" max="7682" width="33.42578125" style="1" customWidth="1"/>
    <col min="7683" max="7683" width="9.7109375" style="1" customWidth="1"/>
    <col min="7684" max="7684" width="14.28515625" style="1" customWidth="1"/>
    <col min="7685" max="7685" width="17" style="1" customWidth="1"/>
    <col min="7686" max="7686" width="15.42578125" style="1" customWidth="1"/>
    <col min="7687" max="7687" width="18.42578125" style="1" customWidth="1"/>
    <col min="7688" max="7688" width="13.28515625" style="1" customWidth="1"/>
    <col min="7689" max="7689" width="11" style="1" customWidth="1"/>
    <col min="7690" max="7690" width="15.42578125" style="1" customWidth="1"/>
    <col min="7691" max="7936" width="9.140625" style="1"/>
    <col min="7937" max="7937" width="14.42578125" style="1" customWidth="1"/>
    <col min="7938" max="7938" width="33.42578125" style="1" customWidth="1"/>
    <col min="7939" max="7939" width="9.7109375" style="1" customWidth="1"/>
    <col min="7940" max="7940" width="14.28515625" style="1" customWidth="1"/>
    <col min="7941" max="7941" width="17" style="1" customWidth="1"/>
    <col min="7942" max="7942" width="15.42578125" style="1" customWidth="1"/>
    <col min="7943" max="7943" width="18.42578125" style="1" customWidth="1"/>
    <col min="7944" max="7944" width="13.28515625" style="1" customWidth="1"/>
    <col min="7945" max="7945" width="11" style="1" customWidth="1"/>
    <col min="7946" max="7946" width="15.42578125" style="1" customWidth="1"/>
    <col min="7947" max="8192" width="9.140625" style="1"/>
    <col min="8193" max="8193" width="14.42578125" style="1" customWidth="1"/>
    <col min="8194" max="8194" width="33.42578125" style="1" customWidth="1"/>
    <col min="8195" max="8195" width="9.7109375" style="1" customWidth="1"/>
    <col min="8196" max="8196" width="14.28515625" style="1" customWidth="1"/>
    <col min="8197" max="8197" width="17" style="1" customWidth="1"/>
    <col min="8198" max="8198" width="15.42578125" style="1" customWidth="1"/>
    <col min="8199" max="8199" width="18.42578125" style="1" customWidth="1"/>
    <col min="8200" max="8200" width="13.28515625" style="1" customWidth="1"/>
    <col min="8201" max="8201" width="11" style="1" customWidth="1"/>
    <col min="8202" max="8202" width="15.42578125" style="1" customWidth="1"/>
    <col min="8203" max="8448" width="9.140625" style="1"/>
    <col min="8449" max="8449" width="14.42578125" style="1" customWidth="1"/>
    <col min="8450" max="8450" width="33.42578125" style="1" customWidth="1"/>
    <col min="8451" max="8451" width="9.7109375" style="1" customWidth="1"/>
    <col min="8452" max="8452" width="14.28515625" style="1" customWidth="1"/>
    <col min="8453" max="8453" width="17" style="1" customWidth="1"/>
    <col min="8454" max="8454" width="15.42578125" style="1" customWidth="1"/>
    <col min="8455" max="8455" width="18.42578125" style="1" customWidth="1"/>
    <col min="8456" max="8456" width="13.28515625" style="1" customWidth="1"/>
    <col min="8457" max="8457" width="11" style="1" customWidth="1"/>
    <col min="8458" max="8458" width="15.42578125" style="1" customWidth="1"/>
    <col min="8459" max="8704" width="9.140625" style="1"/>
    <col min="8705" max="8705" width="14.42578125" style="1" customWidth="1"/>
    <col min="8706" max="8706" width="33.42578125" style="1" customWidth="1"/>
    <col min="8707" max="8707" width="9.7109375" style="1" customWidth="1"/>
    <col min="8708" max="8708" width="14.28515625" style="1" customWidth="1"/>
    <col min="8709" max="8709" width="17" style="1" customWidth="1"/>
    <col min="8710" max="8710" width="15.42578125" style="1" customWidth="1"/>
    <col min="8711" max="8711" width="18.42578125" style="1" customWidth="1"/>
    <col min="8712" max="8712" width="13.28515625" style="1" customWidth="1"/>
    <col min="8713" max="8713" width="11" style="1" customWidth="1"/>
    <col min="8714" max="8714" width="15.42578125" style="1" customWidth="1"/>
    <col min="8715" max="8960" width="9.140625" style="1"/>
    <col min="8961" max="8961" width="14.42578125" style="1" customWidth="1"/>
    <col min="8962" max="8962" width="33.42578125" style="1" customWidth="1"/>
    <col min="8963" max="8963" width="9.7109375" style="1" customWidth="1"/>
    <col min="8964" max="8964" width="14.28515625" style="1" customWidth="1"/>
    <col min="8965" max="8965" width="17" style="1" customWidth="1"/>
    <col min="8966" max="8966" width="15.42578125" style="1" customWidth="1"/>
    <col min="8967" max="8967" width="18.42578125" style="1" customWidth="1"/>
    <col min="8968" max="8968" width="13.28515625" style="1" customWidth="1"/>
    <col min="8969" max="8969" width="11" style="1" customWidth="1"/>
    <col min="8970" max="8970" width="15.42578125" style="1" customWidth="1"/>
    <col min="8971" max="9216" width="9.140625" style="1"/>
    <col min="9217" max="9217" width="14.42578125" style="1" customWidth="1"/>
    <col min="9218" max="9218" width="33.42578125" style="1" customWidth="1"/>
    <col min="9219" max="9219" width="9.7109375" style="1" customWidth="1"/>
    <col min="9220" max="9220" width="14.28515625" style="1" customWidth="1"/>
    <col min="9221" max="9221" width="17" style="1" customWidth="1"/>
    <col min="9222" max="9222" width="15.42578125" style="1" customWidth="1"/>
    <col min="9223" max="9223" width="18.42578125" style="1" customWidth="1"/>
    <col min="9224" max="9224" width="13.28515625" style="1" customWidth="1"/>
    <col min="9225" max="9225" width="11" style="1" customWidth="1"/>
    <col min="9226" max="9226" width="15.42578125" style="1" customWidth="1"/>
    <col min="9227" max="9472" width="9.140625" style="1"/>
    <col min="9473" max="9473" width="14.42578125" style="1" customWidth="1"/>
    <col min="9474" max="9474" width="33.42578125" style="1" customWidth="1"/>
    <col min="9475" max="9475" width="9.7109375" style="1" customWidth="1"/>
    <col min="9476" max="9476" width="14.28515625" style="1" customWidth="1"/>
    <col min="9477" max="9477" width="17" style="1" customWidth="1"/>
    <col min="9478" max="9478" width="15.42578125" style="1" customWidth="1"/>
    <col min="9479" max="9479" width="18.42578125" style="1" customWidth="1"/>
    <col min="9480" max="9480" width="13.28515625" style="1" customWidth="1"/>
    <col min="9481" max="9481" width="11" style="1" customWidth="1"/>
    <col min="9482" max="9482" width="15.42578125" style="1" customWidth="1"/>
    <col min="9483" max="9728" width="9.140625" style="1"/>
    <col min="9729" max="9729" width="14.42578125" style="1" customWidth="1"/>
    <col min="9730" max="9730" width="33.42578125" style="1" customWidth="1"/>
    <col min="9731" max="9731" width="9.7109375" style="1" customWidth="1"/>
    <col min="9732" max="9732" width="14.28515625" style="1" customWidth="1"/>
    <col min="9733" max="9733" width="17" style="1" customWidth="1"/>
    <col min="9734" max="9734" width="15.42578125" style="1" customWidth="1"/>
    <col min="9735" max="9735" width="18.42578125" style="1" customWidth="1"/>
    <col min="9736" max="9736" width="13.28515625" style="1" customWidth="1"/>
    <col min="9737" max="9737" width="11" style="1" customWidth="1"/>
    <col min="9738" max="9738" width="15.42578125" style="1" customWidth="1"/>
    <col min="9739" max="9984" width="9.140625" style="1"/>
    <col min="9985" max="9985" width="14.42578125" style="1" customWidth="1"/>
    <col min="9986" max="9986" width="33.42578125" style="1" customWidth="1"/>
    <col min="9987" max="9987" width="9.7109375" style="1" customWidth="1"/>
    <col min="9988" max="9988" width="14.28515625" style="1" customWidth="1"/>
    <col min="9989" max="9989" width="17" style="1" customWidth="1"/>
    <col min="9990" max="9990" width="15.42578125" style="1" customWidth="1"/>
    <col min="9991" max="9991" width="18.42578125" style="1" customWidth="1"/>
    <col min="9992" max="9992" width="13.28515625" style="1" customWidth="1"/>
    <col min="9993" max="9993" width="11" style="1" customWidth="1"/>
    <col min="9994" max="9994" width="15.42578125" style="1" customWidth="1"/>
    <col min="9995" max="10240" width="9.140625" style="1"/>
    <col min="10241" max="10241" width="14.42578125" style="1" customWidth="1"/>
    <col min="10242" max="10242" width="33.42578125" style="1" customWidth="1"/>
    <col min="10243" max="10243" width="9.7109375" style="1" customWidth="1"/>
    <col min="10244" max="10244" width="14.28515625" style="1" customWidth="1"/>
    <col min="10245" max="10245" width="17" style="1" customWidth="1"/>
    <col min="10246" max="10246" width="15.42578125" style="1" customWidth="1"/>
    <col min="10247" max="10247" width="18.42578125" style="1" customWidth="1"/>
    <col min="10248" max="10248" width="13.28515625" style="1" customWidth="1"/>
    <col min="10249" max="10249" width="11" style="1" customWidth="1"/>
    <col min="10250" max="10250" width="15.42578125" style="1" customWidth="1"/>
    <col min="10251" max="10496" width="9.140625" style="1"/>
    <col min="10497" max="10497" width="14.42578125" style="1" customWidth="1"/>
    <col min="10498" max="10498" width="33.42578125" style="1" customWidth="1"/>
    <col min="10499" max="10499" width="9.7109375" style="1" customWidth="1"/>
    <col min="10500" max="10500" width="14.28515625" style="1" customWidth="1"/>
    <col min="10501" max="10501" width="17" style="1" customWidth="1"/>
    <col min="10502" max="10502" width="15.42578125" style="1" customWidth="1"/>
    <col min="10503" max="10503" width="18.42578125" style="1" customWidth="1"/>
    <col min="10504" max="10504" width="13.28515625" style="1" customWidth="1"/>
    <col min="10505" max="10505" width="11" style="1" customWidth="1"/>
    <col min="10506" max="10506" width="15.42578125" style="1" customWidth="1"/>
    <col min="10507" max="10752" width="9.140625" style="1"/>
    <col min="10753" max="10753" width="14.42578125" style="1" customWidth="1"/>
    <col min="10754" max="10754" width="33.42578125" style="1" customWidth="1"/>
    <col min="10755" max="10755" width="9.7109375" style="1" customWidth="1"/>
    <col min="10756" max="10756" width="14.28515625" style="1" customWidth="1"/>
    <col min="10757" max="10757" width="17" style="1" customWidth="1"/>
    <col min="10758" max="10758" width="15.42578125" style="1" customWidth="1"/>
    <col min="10759" max="10759" width="18.42578125" style="1" customWidth="1"/>
    <col min="10760" max="10760" width="13.28515625" style="1" customWidth="1"/>
    <col min="10761" max="10761" width="11" style="1" customWidth="1"/>
    <col min="10762" max="10762" width="15.42578125" style="1" customWidth="1"/>
    <col min="10763" max="11008" width="9.140625" style="1"/>
    <col min="11009" max="11009" width="14.42578125" style="1" customWidth="1"/>
    <col min="11010" max="11010" width="33.42578125" style="1" customWidth="1"/>
    <col min="11011" max="11011" width="9.7109375" style="1" customWidth="1"/>
    <col min="11012" max="11012" width="14.28515625" style="1" customWidth="1"/>
    <col min="11013" max="11013" width="17" style="1" customWidth="1"/>
    <col min="11014" max="11014" width="15.42578125" style="1" customWidth="1"/>
    <col min="11015" max="11015" width="18.42578125" style="1" customWidth="1"/>
    <col min="11016" max="11016" width="13.28515625" style="1" customWidth="1"/>
    <col min="11017" max="11017" width="11" style="1" customWidth="1"/>
    <col min="11018" max="11018" width="15.42578125" style="1" customWidth="1"/>
    <col min="11019" max="11264" width="9.140625" style="1"/>
    <col min="11265" max="11265" width="14.42578125" style="1" customWidth="1"/>
    <col min="11266" max="11266" width="33.42578125" style="1" customWidth="1"/>
    <col min="11267" max="11267" width="9.7109375" style="1" customWidth="1"/>
    <col min="11268" max="11268" width="14.28515625" style="1" customWidth="1"/>
    <col min="11269" max="11269" width="17" style="1" customWidth="1"/>
    <col min="11270" max="11270" width="15.42578125" style="1" customWidth="1"/>
    <col min="11271" max="11271" width="18.42578125" style="1" customWidth="1"/>
    <col min="11272" max="11272" width="13.28515625" style="1" customWidth="1"/>
    <col min="11273" max="11273" width="11" style="1" customWidth="1"/>
    <col min="11274" max="11274" width="15.42578125" style="1" customWidth="1"/>
    <col min="11275" max="11520" width="9.140625" style="1"/>
    <col min="11521" max="11521" width="14.42578125" style="1" customWidth="1"/>
    <col min="11522" max="11522" width="33.42578125" style="1" customWidth="1"/>
    <col min="11523" max="11523" width="9.7109375" style="1" customWidth="1"/>
    <col min="11524" max="11524" width="14.28515625" style="1" customWidth="1"/>
    <col min="11525" max="11525" width="17" style="1" customWidth="1"/>
    <col min="11526" max="11526" width="15.42578125" style="1" customWidth="1"/>
    <col min="11527" max="11527" width="18.42578125" style="1" customWidth="1"/>
    <col min="11528" max="11528" width="13.28515625" style="1" customWidth="1"/>
    <col min="11529" max="11529" width="11" style="1" customWidth="1"/>
    <col min="11530" max="11530" width="15.42578125" style="1" customWidth="1"/>
    <col min="11531" max="11776" width="9.140625" style="1"/>
    <col min="11777" max="11777" width="14.42578125" style="1" customWidth="1"/>
    <col min="11778" max="11778" width="33.42578125" style="1" customWidth="1"/>
    <col min="11779" max="11779" width="9.7109375" style="1" customWidth="1"/>
    <col min="11780" max="11780" width="14.28515625" style="1" customWidth="1"/>
    <col min="11781" max="11781" width="17" style="1" customWidth="1"/>
    <col min="11782" max="11782" width="15.42578125" style="1" customWidth="1"/>
    <col min="11783" max="11783" width="18.42578125" style="1" customWidth="1"/>
    <col min="11784" max="11784" width="13.28515625" style="1" customWidth="1"/>
    <col min="11785" max="11785" width="11" style="1" customWidth="1"/>
    <col min="11786" max="11786" width="15.42578125" style="1" customWidth="1"/>
    <col min="11787" max="12032" width="9.140625" style="1"/>
    <col min="12033" max="12033" width="14.42578125" style="1" customWidth="1"/>
    <col min="12034" max="12034" width="33.42578125" style="1" customWidth="1"/>
    <col min="12035" max="12035" width="9.7109375" style="1" customWidth="1"/>
    <col min="12036" max="12036" width="14.28515625" style="1" customWidth="1"/>
    <col min="12037" max="12037" width="17" style="1" customWidth="1"/>
    <col min="12038" max="12038" width="15.42578125" style="1" customWidth="1"/>
    <col min="12039" max="12039" width="18.42578125" style="1" customWidth="1"/>
    <col min="12040" max="12040" width="13.28515625" style="1" customWidth="1"/>
    <col min="12041" max="12041" width="11" style="1" customWidth="1"/>
    <col min="12042" max="12042" width="15.42578125" style="1" customWidth="1"/>
    <col min="12043" max="12288" width="9.140625" style="1"/>
    <col min="12289" max="12289" width="14.42578125" style="1" customWidth="1"/>
    <col min="12290" max="12290" width="33.42578125" style="1" customWidth="1"/>
    <col min="12291" max="12291" width="9.7109375" style="1" customWidth="1"/>
    <col min="12292" max="12292" width="14.28515625" style="1" customWidth="1"/>
    <col min="12293" max="12293" width="17" style="1" customWidth="1"/>
    <col min="12294" max="12294" width="15.42578125" style="1" customWidth="1"/>
    <col min="12295" max="12295" width="18.42578125" style="1" customWidth="1"/>
    <col min="12296" max="12296" width="13.28515625" style="1" customWidth="1"/>
    <col min="12297" max="12297" width="11" style="1" customWidth="1"/>
    <col min="12298" max="12298" width="15.42578125" style="1" customWidth="1"/>
    <col min="12299" max="12544" width="9.140625" style="1"/>
    <col min="12545" max="12545" width="14.42578125" style="1" customWidth="1"/>
    <col min="12546" max="12546" width="33.42578125" style="1" customWidth="1"/>
    <col min="12547" max="12547" width="9.7109375" style="1" customWidth="1"/>
    <col min="12548" max="12548" width="14.28515625" style="1" customWidth="1"/>
    <col min="12549" max="12549" width="17" style="1" customWidth="1"/>
    <col min="12550" max="12550" width="15.42578125" style="1" customWidth="1"/>
    <col min="12551" max="12551" width="18.42578125" style="1" customWidth="1"/>
    <col min="12552" max="12552" width="13.28515625" style="1" customWidth="1"/>
    <col min="12553" max="12553" width="11" style="1" customWidth="1"/>
    <col min="12554" max="12554" width="15.42578125" style="1" customWidth="1"/>
    <col min="12555" max="12800" width="9.140625" style="1"/>
    <col min="12801" max="12801" width="14.42578125" style="1" customWidth="1"/>
    <col min="12802" max="12802" width="33.42578125" style="1" customWidth="1"/>
    <col min="12803" max="12803" width="9.7109375" style="1" customWidth="1"/>
    <col min="12804" max="12804" width="14.28515625" style="1" customWidth="1"/>
    <col min="12805" max="12805" width="17" style="1" customWidth="1"/>
    <col min="12806" max="12806" width="15.42578125" style="1" customWidth="1"/>
    <col min="12807" max="12807" width="18.42578125" style="1" customWidth="1"/>
    <col min="12808" max="12808" width="13.28515625" style="1" customWidth="1"/>
    <col min="12809" max="12809" width="11" style="1" customWidth="1"/>
    <col min="12810" max="12810" width="15.42578125" style="1" customWidth="1"/>
    <col min="12811" max="13056" width="9.140625" style="1"/>
    <col min="13057" max="13057" width="14.42578125" style="1" customWidth="1"/>
    <col min="13058" max="13058" width="33.42578125" style="1" customWidth="1"/>
    <col min="13059" max="13059" width="9.7109375" style="1" customWidth="1"/>
    <col min="13060" max="13060" width="14.28515625" style="1" customWidth="1"/>
    <col min="13061" max="13061" width="17" style="1" customWidth="1"/>
    <col min="13062" max="13062" width="15.42578125" style="1" customWidth="1"/>
    <col min="13063" max="13063" width="18.42578125" style="1" customWidth="1"/>
    <col min="13064" max="13064" width="13.28515625" style="1" customWidth="1"/>
    <col min="13065" max="13065" width="11" style="1" customWidth="1"/>
    <col min="13066" max="13066" width="15.42578125" style="1" customWidth="1"/>
    <col min="13067" max="13312" width="9.140625" style="1"/>
    <col min="13313" max="13313" width="14.42578125" style="1" customWidth="1"/>
    <col min="13314" max="13314" width="33.42578125" style="1" customWidth="1"/>
    <col min="13315" max="13315" width="9.7109375" style="1" customWidth="1"/>
    <col min="13316" max="13316" width="14.28515625" style="1" customWidth="1"/>
    <col min="13317" max="13317" width="17" style="1" customWidth="1"/>
    <col min="13318" max="13318" width="15.42578125" style="1" customWidth="1"/>
    <col min="13319" max="13319" width="18.42578125" style="1" customWidth="1"/>
    <col min="13320" max="13320" width="13.28515625" style="1" customWidth="1"/>
    <col min="13321" max="13321" width="11" style="1" customWidth="1"/>
    <col min="13322" max="13322" width="15.42578125" style="1" customWidth="1"/>
    <col min="13323" max="13568" width="9.140625" style="1"/>
    <col min="13569" max="13569" width="14.42578125" style="1" customWidth="1"/>
    <col min="13570" max="13570" width="33.42578125" style="1" customWidth="1"/>
    <col min="13571" max="13571" width="9.7109375" style="1" customWidth="1"/>
    <col min="13572" max="13572" width="14.28515625" style="1" customWidth="1"/>
    <col min="13573" max="13573" width="17" style="1" customWidth="1"/>
    <col min="13574" max="13574" width="15.42578125" style="1" customWidth="1"/>
    <col min="13575" max="13575" width="18.42578125" style="1" customWidth="1"/>
    <col min="13576" max="13576" width="13.28515625" style="1" customWidth="1"/>
    <col min="13577" max="13577" width="11" style="1" customWidth="1"/>
    <col min="13578" max="13578" width="15.42578125" style="1" customWidth="1"/>
    <col min="13579" max="13824" width="9.140625" style="1"/>
    <col min="13825" max="13825" width="14.42578125" style="1" customWidth="1"/>
    <col min="13826" max="13826" width="33.42578125" style="1" customWidth="1"/>
    <col min="13827" max="13827" width="9.7109375" style="1" customWidth="1"/>
    <col min="13828" max="13828" width="14.28515625" style="1" customWidth="1"/>
    <col min="13829" max="13829" width="17" style="1" customWidth="1"/>
    <col min="13830" max="13830" width="15.42578125" style="1" customWidth="1"/>
    <col min="13831" max="13831" width="18.42578125" style="1" customWidth="1"/>
    <col min="13832" max="13832" width="13.28515625" style="1" customWidth="1"/>
    <col min="13833" max="13833" width="11" style="1" customWidth="1"/>
    <col min="13834" max="13834" width="15.42578125" style="1" customWidth="1"/>
    <col min="13835" max="14080" width="9.140625" style="1"/>
    <col min="14081" max="14081" width="14.42578125" style="1" customWidth="1"/>
    <col min="14082" max="14082" width="33.42578125" style="1" customWidth="1"/>
    <col min="14083" max="14083" width="9.7109375" style="1" customWidth="1"/>
    <col min="14084" max="14084" width="14.28515625" style="1" customWidth="1"/>
    <col min="14085" max="14085" width="17" style="1" customWidth="1"/>
    <col min="14086" max="14086" width="15.42578125" style="1" customWidth="1"/>
    <col min="14087" max="14087" width="18.42578125" style="1" customWidth="1"/>
    <col min="14088" max="14088" width="13.28515625" style="1" customWidth="1"/>
    <col min="14089" max="14089" width="11" style="1" customWidth="1"/>
    <col min="14090" max="14090" width="15.42578125" style="1" customWidth="1"/>
    <col min="14091" max="14336" width="9.140625" style="1"/>
    <col min="14337" max="14337" width="14.42578125" style="1" customWidth="1"/>
    <col min="14338" max="14338" width="33.42578125" style="1" customWidth="1"/>
    <col min="14339" max="14339" width="9.7109375" style="1" customWidth="1"/>
    <col min="14340" max="14340" width="14.28515625" style="1" customWidth="1"/>
    <col min="14341" max="14341" width="17" style="1" customWidth="1"/>
    <col min="14342" max="14342" width="15.42578125" style="1" customWidth="1"/>
    <col min="14343" max="14343" width="18.42578125" style="1" customWidth="1"/>
    <col min="14344" max="14344" width="13.28515625" style="1" customWidth="1"/>
    <col min="14345" max="14345" width="11" style="1" customWidth="1"/>
    <col min="14346" max="14346" width="15.42578125" style="1" customWidth="1"/>
    <col min="14347" max="14592" width="9.140625" style="1"/>
    <col min="14593" max="14593" width="14.42578125" style="1" customWidth="1"/>
    <col min="14594" max="14594" width="33.42578125" style="1" customWidth="1"/>
    <col min="14595" max="14595" width="9.7109375" style="1" customWidth="1"/>
    <col min="14596" max="14596" width="14.28515625" style="1" customWidth="1"/>
    <col min="14597" max="14597" width="17" style="1" customWidth="1"/>
    <col min="14598" max="14598" width="15.42578125" style="1" customWidth="1"/>
    <col min="14599" max="14599" width="18.42578125" style="1" customWidth="1"/>
    <col min="14600" max="14600" width="13.28515625" style="1" customWidth="1"/>
    <col min="14601" max="14601" width="11" style="1" customWidth="1"/>
    <col min="14602" max="14602" width="15.42578125" style="1" customWidth="1"/>
    <col min="14603" max="14848" width="9.140625" style="1"/>
    <col min="14849" max="14849" width="14.42578125" style="1" customWidth="1"/>
    <col min="14850" max="14850" width="33.42578125" style="1" customWidth="1"/>
    <col min="14851" max="14851" width="9.7109375" style="1" customWidth="1"/>
    <col min="14852" max="14852" width="14.28515625" style="1" customWidth="1"/>
    <col min="14853" max="14853" width="17" style="1" customWidth="1"/>
    <col min="14854" max="14854" width="15.42578125" style="1" customWidth="1"/>
    <col min="14855" max="14855" width="18.42578125" style="1" customWidth="1"/>
    <col min="14856" max="14856" width="13.28515625" style="1" customWidth="1"/>
    <col min="14857" max="14857" width="11" style="1" customWidth="1"/>
    <col min="14858" max="14858" width="15.42578125" style="1" customWidth="1"/>
    <col min="14859" max="15104" width="9.140625" style="1"/>
    <col min="15105" max="15105" width="14.42578125" style="1" customWidth="1"/>
    <col min="15106" max="15106" width="33.42578125" style="1" customWidth="1"/>
    <col min="15107" max="15107" width="9.7109375" style="1" customWidth="1"/>
    <col min="15108" max="15108" width="14.28515625" style="1" customWidth="1"/>
    <col min="15109" max="15109" width="17" style="1" customWidth="1"/>
    <col min="15110" max="15110" width="15.42578125" style="1" customWidth="1"/>
    <col min="15111" max="15111" width="18.42578125" style="1" customWidth="1"/>
    <col min="15112" max="15112" width="13.28515625" style="1" customWidth="1"/>
    <col min="15113" max="15113" width="11" style="1" customWidth="1"/>
    <col min="15114" max="15114" width="15.42578125" style="1" customWidth="1"/>
    <col min="15115" max="15360" width="9.140625" style="1"/>
    <col min="15361" max="15361" width="14.42578125" style="1" customWidth="1"/>
    <col min="15362" max="15362" width="33.42578125" style="1" customWidth="1"/>
    <col min="15363" max="15363" width="9.7109375" style="1" customWidth="1"/>
    <col min="15364" max="15364" width="14.28515625" style="1" customWidth="1"/>
    <col min="15365" max="15365" width="17" style="1" customWidth="1"/>
    <col min="15366" max="15366" width="15.42578125" style="1" customWidth="1"/>
    <col min="15367" max="15367" width="18.42578125" style="1" customWidth="1"/>
    <col min="15368" max="15368" width="13.28515625" style="1" customWidth="1"/>
    <col min="15369" max="15369" width="11" style="1" customWidth="1"/>
    <col min="15370" max="15370" width="15.42578125" style="1" customWidth="1"/>
    <col min="15371" max="15616" width="9.140625" style="1"/>
    <col min="15617" max="15617" width="14.42578125" style="1" customWidth="1"/>
    <col min="15618" max="15618" width="33.42578125" style="1" customWidth="1"/>
    <col min="15619" max="15619" width="9.7109375" style="1" customWidth="1"/>
    <col min="15620" max="15620" width="14.28515625" style="1" customWidth="1"/>
    <col min="15621" max="15621" width="17" style="1" customWidth="1"/>
    <col min="15622" max="15622" width="15.42578125" style="1" customWidth="1"/>
    <col min="15623" max="15623" width="18.42578125" style="1" customWidth="1"/>
    <col min="15624" max="15624" width="13.28515625" style="1" customWidth="1"/>
    <col min="15625" max="15625" width="11" style="1" customWidth="1"/>
    <col min="15626" max="15626" width="15.42578125" style="1" customWidth="1"/>
    <col min="15627" max="15872" width="9.140625" style="1"/>
    <col min="15873" max="15873" width="14.42578125" style="1" customWidth="1"/>
    <col min="15874" max="15874" width="33.42578125" style="1" customWidth="1"/>
    <col min="15875" max="15875" width="9.7109375" style="1" customWidth="1"/>
    <col min="15876" max="15876" width="14.28515625" style="1" customWidth="1"/>
    <col min="15877" max="15877" width="17" style="1" customWidth="1"/>
    <col min="15878" max="15878" width="15.42578125" style="1" customWidth="1"/>
    <col min="15879" max="15879" width="18.42578125" style="1" customWidth="1"/>
    <col min="15880" max="15880" width="13.28515625" style="1" customWidth="1"/>
    <col min="15881" max="15881" width="11" style="1" customWidth="1"/>
    <col min="15882" max="15882" width="15.42578125" style="1" customWidth="1"/>
    <col min="15883" max="16128" width="9.140625" style="1"/>
    <col min="16129" max="16129" width="14.42578125" style="1" customWidth="1"/>
    <col min="16130" max="16130" width="33.42578125" style="1" customWidth="1"/>
    <col min="16131" max="16131" width="9.7109375" style="1" customWidth="1"/>
    <col min="16132" max="16132" width="14.28515625" style="1" customWidth="1"/>
    <col min="16133" max="16133" width="17" style="1" customWidth="1"/>
    <col min="16134" max="16134" width="15.42578125" style="1" customWidth="1"/>
    <col min="16135" max="16135" width="18.42578125" style="1" customWidth="1"/>
    <col min="16136" max="16136" width="13.28515625" style="1" customWidth="1"/>
    <col min="16137" max="16137" width="11" style="1" customWidth="1"/>
    <col min="16138" max="16138" width="15.42578125" style="1" customWidth="1"/>
    <col min="16139" max="16384" width="9.140625" style="1"/>
  </cols>
  <sheetData>
    <row r="1" spans="1:14" ht="15" customHeight="1" x14ac:dyDescent="0.2">
      <c r="A1" s="85" t="s">
        <v>0</v>
      </c>
      <c r="B1" s="85"/>
      <c r="C1" s="85"/>
      <c r="D1" s="85"/>
      <c r="E1" s="85"/>
      <c r="F1" s="85"/>
      <c r="G1" s="85"/>
      <c r="H1" s="85"/>
      <c r="I1" s="85"/>
      <c r="J1" s="85"/>
    </row>
    <row r="2" spans="1:14" x14ac:dyDescent="0.2">
      <c r="A2" s="85" t="s">
        <v>1</v>
      </c>
      <c r="B2" s="85"/>
      <c r="C2" s="85"/>
      <c r="D2" s="85"/>
      <c r="E2" s="85"/>
      <c r="F2" s="85"/>
      <c r="G2" s="85"/>
      <c r="H2" s="85"/>
      <c r="I2" s="85"/>
      <c r="J2" s="85"/>
    </row>
    <row r="3" spans="1:14" x14ac:dyDescent="0.2">
      <c r="A3" s="48"/>
      <c r="B3" s="49"/>
      <c r="C3" s="49"/>
      <c r="D3" s="50"/>
      <c r="E3" s="50"/>
      <c r="F3" s="49"/>
      <c r="G3" s="49"/>
      <c r="H3" s="50"/>
      <c r="I3" s="51"/>
      <c r="J3" s="51"/>
    </row>
    <row r="4" spans="1:14" ht="38.25" x14ac:dyDescent="0.2">
      <c r="A4" s="43"/>
      <c r="B4" s="44" t="s">
        <v>2</v>
      </c>
      <c r="C4" s="45" t="s">
        <v>3</v>
      </c>
      <c r="D4" s="46" t="s">
        <v>4</v>
      </c>
      <c r="E4" s="46" t="s">
        <v>5</v>
      </c>
      <c r="F4" s="45" t="s">
        <v>6</v>
      </c>
      <c r="G4" s="45" t="s">
        <v>7</v>
      </c>
      <c r="H4" s="46" t="s">
        <v>8</v>
      </c>
      <c r="I4" s="47" t="s">
        <v>9</v>
      </c>
      <c r="J4" s="47" t="s">
        <v>10</v>
      </c>
      <c r="L4" s="86"/>
      <c r="M4" s="86"/>
      <c r="N4" s="86"/>
    </row>
    <row r="5" spans="1:14" x14ac:dyDescent="0.2">
      <c r="A5" s="37" t="s">
        <v>11</v>
      </c>
      <c r="B5" s="31"/>
      <c r="C5" s="31"/>
      <c r="D5" s="32"/>
      <c r="E5" s="32"/>
      <c r="F5" s="31" t="s">
        <v>12</v>
      </c>
      <c r="G5" s="31"/>
      <c r="H5" s="32" t="s">
        <v>13</v>
      </c>
      <c r="I5" s="33" t="s">
        <v>14</v>
      </c>
      <c r="J5" s="33" t="s">
        <v>15</v>
      </c>
      <c r="L5" s="86"/>
      <c r="M5" s="86"/>
      <c r="N5" s="86"/>
    </row>
    <row r="6" spans="1:14" x14ac:dyDescent="0.2">
      <c r="A6" s="37"/>
      <c r="B6" s="31"/>
      <c r="C6" s="31"/>
      <c r="D6" s="32"/>
      <c r="E6" s="32"/>
      <c r="F6" s="31"/>
      <c r="G6" s="31"/>
      <c r="H6" s="32"/>
      <c r="I6" s="33"/>
      <c r="J6" s="33"/>
      <c r="L6" s="86"/>
      <c r="M6" s="86"/>
      <c r="N6" s="86"/>
    </row>
    <row r="7" spans="1:14" x14ac:dyDescent="0.2">
      <c r="A7" s="37" t="s">
        <v>16</v>
      </c>
      <c r="B7" s="31" t="s">
        <v>17</v>
      </c>
      <c r="C7" s="31" t="s">
        <v>18</v>
      </c>
      <c r="D7" s="32" t="s">
        <v>19</v>
      </c>
      <c r="E7" s="32" t="s">
        <v>20</v>
      </c>
      <c r="F7" s="31" t="s">
        <v>21</v>
      </c>
      <c r="G7" s="31" t="s">
        <v>22</v>
      </c>
      <c r="H7" s="32" t="s">
        <v>23</v>
      </c>
      <c r="I7" s="33" t="s">
        <v>24</v>
      </c>
      <c r="J7" s="33" t="s">
        <v>25</v>
      </c>
    </row>
    <row r="8" spans="1:14" ht="15.75" customHeight="1" thickBot="1" x14ac:dyDescent="0.25">
      <c r="A8" s="90" t="s">
        <v>26</v>
      </c>
      <c r="B8" s="91"/>
      <c r="C8" s="91"/>
      <c r="D8" s="91"/>
      <c r="E8" s="91"/>
      <c r="F8" s="91"/>
      <c r="G8" s="91"/>
      <c r="H8" s="91"/>
      <c r="I8" s="91"/>
      <c r="J8" s="92"/>
    </row>
    <row r="9" spans="1:14" ht="13.5" thickBot="1" x14ac:dyDescent="0.25">
      <c r="A9" s="38" t="s">
        <v>27</v>
      </c>
      <c r="B9" s="34" t="s">
        <v>28</v>
      </c>
      <c r="C9" s="3" t="s">
        <v>29</v>
      </c>
      <c r="D9" s="4">
        <v>54</v>
      </c>
      <c r="E9" s="4">
        <v>1</v>
      </c>
      <c r="F9" s="52">
        <f>D9*E9</f>
        <v>54</v>
      </c>
      <c r="G9" s="3">
        <v>0.75</v>
      </c>
      <c r="H9" s="55">
        <f t="shared" ref="H9:H63" si="0">F9*G9</f>
        <v>40.5</v>
      </c>
      <c r="I9" s="56">
        <v>52.68</v>
      </c>
      <c r="J9" s="56">
        <f>H9*I9</f>
        <v>2133.54</v>
      </c>
    </row>
    <row r="10" spans="1:14" ht="13.5" thickBot="1" x14ac:dyDescent="0.25">
      <c r="A10" s="39" t="s">
        <v>30</v>
      </c>
      <c r="B10" s="35" t="s">
        <v>31</v>
      </c>
      <c r="C10" s="3" t="s">
        <v>29</v>
      </c>
      <c r="D10" s="4">
        <v>12</v>
      </c>
      <c r="E10" s="4">
        <v>1</v>
      </c>
      <c r="F10" s="52">
        <f t="shared" ref="F10:F63" si="1">D10*E10</f>
        <v>12</v>
      </c>
      <c r="G10" s="3">
        <v>0.5</v>
      </c>
      <c r="H10" s="55">
        <f t="shared" si="0"/>
        <v>6</v>
      </c>
      <c r="I10" s="56">
        <f t="shared" ref="I10:I41" si="2">$I$9</f>
        <v>52.68</v>
      </c>
      <c r="J10" s="56">
        <f t="shared" ref="J10:J63" si="3">H10*I10</f>
        <v>316.08</v>
      </c>
    </row>
    <row r="11" spans="1:14" ht="26.25" thickBot="1" x14ac:dyDescent="0.25">
      <c r="A11" s="38" t="s">
        <v>32</v>
      </c>
      <c r="B11" s="35" t="s">
        <v>33</v>
      </c>
      <c r="C11" s="3" t="s">
        <v>29</v>
      </c>
      <c r="D11" s="4">
        <v>150</v>
      </c>
      <c r="E11" s="4">
        <v>1</v>
      </c>
      <c r="F11" s="52">
        <f t="shared" si="1"/>
        <v>150</v>
      </c>
      <c r="G11" s="3">
        <v>2</v>
      </c>
      <c r="H11" s="55">
        <f t="shared" si="0"/>
        <v>300</v>
      </c>
      <c r="I11" s="56">
        <f t="shared" si="2"/>
        <v>52.68</v>
      </c>
      <c r="J11" s="56">
        <f t="shared" si="3"/>
        <v>15804</v>
      </c>
    </row>
    <row r="12" spans="1:14" ht="26.25" thickBot="1" x14ac:dyDescent="0.25">
      <c r="A12" s="38" t="s">
        <v>34</v>
      </c>
      <c r="B12" s="35" t="s">
        <v>35</v>
      </c>
      <c r="C12" s="3" t="s">
        <v>29</v>
      </c>
      <c r="D12" s="4">
        <v>30</v>
      </c>
      <c r="E12" s="4">
        <v>1</v>
      </c>
      <c r="F12" s="52">
        <f t="shared" si="1"/>
        <v>30</v>
      </c>
      <c r="G12" s="3">
        <v>0.33</v>
      </c>
      <c r="H12" s="55">
        <f t="shared" si="0"/>
        <v>9.9</v>
      </c>
      <c r="I12" s="56">
        <f t="shared" si="2"/>
        <v>52.68</v>
      </c>
      <c r="J12" s="56">
        <f t="shared" si="3"/>
        <v>521.53200000000004</v>
      </c>
    </row>
    <row r="13" spans="1:14" ht="15" customHeight="1" thickBot="1" x14ac:dyDescent="0.25">
      <c r="A13" s="39" t="s">
        <v>36</v>
      </c>
      <c r="B13" s="35" t="s">
        <v>37</v>
      </c>
      <c r="C13" s="3" t="s">
        <v>29</v>
      </c>
      <c r="D13" s="4">
        <v>25</v>
      </c>
      <c r="E13" s="4">
        <v>1</v>
      </c>
      <c r="F13" s="52">
        <f t="shared" si="1"/>
        <v>25</v>
      </c>
      <c r="G13" s="3">
        <v>0.08</v>
      </c>
      <c r="H13" s="55">
        <f t="shared" si="0"/>
        <v>2</v>
      </c>
      <c r="I13" s="56">
        <f t="shared" si="2"/>
        <v>52.68</v>
      </c>
      <c r="J13" s="56">
        <f t="shared" si="3"/>
        <v>105.36</v>
      </c>
    </row>
    <row r="14" spans="1:14" ht="13.5" thickBot="1" x14ac:dyDescent="0.25">
      <c r="A14" s="39" t="s">
        <v>38</v>
      </c>
      <c r="B14" s="34" t="s">
        <v>39</v>
      </c>
      <c r="C14" s="3" t="s">
        <v>29</v>
      </c>
      <c r="D14" s="4">
        <v>5</v>
      </c>
      <c r="E14" s="4">
        <v>1</v>
      </c>
      <c r="F14" s="52">
        <f t="shared" si="1"/>
        <v>5</v>
      </c>
      <c r="G14" s="3">
        <v>0.08</v>
      </c>
      <c r="H14" s="55">
        <f t="shared" si="0"/>
        <v>0.4</v>
      </c>
      <c r="I14" s="56">
        <f t="shared" si="2"/>
        <v>52.68</v>
      </c>
      <c r="J14" s="56">
        <f t="shared" si="3"/>
        <v>21.072000000000003</v>
      </c>
    </row>
    <row r="15" spans="1:14" ht="13.5" customHeight="1" thickBot="1" x14ac:dyDescent="0.25">
      <c r="A15" s="39" t="s">
        <v>40</v>
      </c>
      <c r="B15" s="35" t="s">
        <v>41</v>
      </c>
      <c r="C15" s="3" t="s">
        <v>29</v>
      </c>
      <c r="D15" s="4">
        <v>54</v>
      </c>
      <c r="E15" s="4">
        <v>1</v>
      </c>
      <c r="F15" s="52">
        <f t="shared" si="1"/>
        <v>54</v>
      </c>
      <c r="G15" s="3">
        <v>0.5</v>
      </c>
      <c r="H15" s="55">
        <f t="shared" si="0"/>
        <v>27</v>
      </c>
      <c r="I15" s="56">
        <f t="shared" si="2"/>
        <v>52.68</v>
      </c>
      <c r="J15" s="56">
        <f t="shared" si="3"/>
        <v>1422.36</v>
      </c>
    </row>
    <row r="16" spans="1:14" ht="17.25" customHeight="1" thickBot="1" x14ac:dyDescent="0.25">
      <c r="A16" s="39" t="s">
        <v>42</v>
      </c>
      <c r="B16" s="35" t="s">
        <v>43</v>
      </c>
      <c r="C16" s="3" t="s">
        <v>29</v>
      </c>
      <c r="D16" s="4">
        <v>54</v>
      </c>
      <c r="E16" s="4">
        <v>1</v>
      </c>
      <c r="F16" s="52">
        <f t="shared" si="1"/>
        <v>54</v>
      </c>
      <c r="G16" s="3">
        <v>1</v>
      </c>
      <c r="H16" s="55">
        <f t="shared" si="0"/>
        <v>54</v>
      </c>
      <c r="I16" s="56">
        <f t="shared" si="2"/>
        <v>52.68</v>
      </c>
      <c r="J16" s="56">
        <f t="shared" si="3"/>
        <v>2844.72</v>
      </c>
    </row>
    <row r="17" spans="1:10" ht="13.5" thickBot="1" x14ac:dyDescent="0.25">
      <c r="A17" s="39" t="s">
        <v>44</v>
      </c>
      <c r="B17" s="35" t="s">
        <v>45</v>
      </c>
      <c r="C17" s="3" t="s">
        <v>46</v>
      </c>
      <c r="D17" s="4">
        <v>54</v>
      </c>
      <c r="E17" s="4">
        <v>1</v>
      </c>
      <c r="F17" s="52">
        <f t="shared" si="1"/>
        <v>54</v>
      </c>
      <c r="G17" s="3">
        <v>0.16</v>
      </c>
      <c r="H17" s="55">
        <f t="shared" si="0"/>
        <v>8.64</v>
      </c>
      <c r="I17" s="56">
        <f t="shared" si="2"/>
        <v>52.68</v>
      </c>
      <c r="J17" s="56">
        <f t="shared" si="3"/>
        <v>455.15520000000004</v>
      </c>
    </row>
    <row r="18" spans="1:10" ht="13.5" thickBot="1" x14ac:dyDescent="0.25">
      <c r="A18" s="39" t="s">
        <v>47</v>
      </c>
      <c r="B18" s="34" t="s">
        <v>48</v>
      </c>
      <c r="C18" s="3" t="s">
        <v>29</v>
      </c>
      <c r="D18" s="4">
        <v>54</v>
      </c>
      <c r="E18" s="4">
        <v>1</v>
      </c>
      <c r="F18" s="52">
        <f t="shared" si="1"/>
        <v>54</v>
      </c>
      <c r="G18" s="3">
        <v>0.25</v>
      </c>
      <c r="H18" s="55">
        <f t="shared" si="0"/>
        <v>13.5</v>
      </c>
      <c r="I18" s="56">
        <f t="shared" si="2"/>
        <v>52.68</v>
      </c>
      <c r="J18" s="56">
        <f t="shared" si="3"/>
        <v>711.18</v>
      </c>
    </row>
    <row r="19" spans="1:10" ht="26.25" thickBot="1" x14ac:dyDescent="0.25">
      <c r="A19" s="38" t="s">
        <v>49</v>
      </c>
      <c r="B19" s="36" t="s">
        <v>50</v>
      </c>
      <c r="C19" s="3" t="s">
        <v>29</v>
      </c>
      <c r="D19" s="7">
        <v>7</v>
      </c>
      <c r="E19" s="4">
        <v>2</v>
      </c>
      <c r="F19" s="52">
        <f t="shared" si="1"/>
        <v>14</v>
      </c>
      <c r="G19" s="3">
        <v>0.16</v>
      </c>
      <c r="H19" s="55">
        <f t="shared" si="0"/>
        <v>2.2400000000000002</v>
      </c>
      <c r="I19" s="56">
        <f t="shared" si="2"/>
        <v>52.68</v>
      </c>
      <c r="J19" s="56">
        <f t="shared" si="3"/>
        <v>118.00320000000001</v>
      </c>
    </row>
    <row r="20" spans="1:10" ht="26.25" thickBot="1" x14ac:dyDescent="0.25">
      <c r="A20" s="38" t="s">
        <v>51</v>
      </c>
      <c r="B20" s="35" t="s">
        <v>52</v>
      </c>
      <c r="C20" s="3" t="s">
        <v>29</v>
      </c>
      <c r="D20" s="7">
        <v>0</v>
      </c>
      <c r="E20" s="4">
        <v>1</v>
      </c>
      <c r="F20" s="52">
        <f t="shared" si="1"/>
        <v>0</v>
      </c>
      <c r="G20" s="3">
        <v>0</v>
      </c>
      <c r="H20" s="55">
        <f t="shared" si="0"/>
        <v>0</v>
      </c>
      <c r="I20" s="56">
        <f t="shared" si="2"/>
        <v>52.68</v>
      </c>
      <c r="J20" s="56">
        <f t="shared" si="3"/>
        <v>0</v>
      </c>
    </row>
    <row r="21" spans="1:10" ht="15.6" customHeight="1" thickBot="1" x14ac:dyDescent="0.25">
      <c r="A21" s="38" t="s">
        <v>53</v>
      </c>
      <c r="B21" s="35" t="s">
        <v>54</v>
      </c>
      <c r="C21" s="8" t="s">
        <v>29</v>
      </c>
      <c r="D21" s="7">
        <v>54</v>
      </c>
      <c r="E21" s="4">
        <v>1</v>
      </c>
      <c r="F21" s="52">
        <f t="shared" si="1"/>
        <v>54</v>
      </c>
      <c r="G21" s="3">
        <v>0.25</v>
      </c>
      <c r="H21" s="55">
        <f t="shared" si="0"/>
        <v>13.5</v>
      </c>
      <c r="I21" s="56">
        <f t="shared" si="2"/>
        <v>52.68</v>
      </c>
      <c r="J21" s="56">
        <f t="shared" si="3"/>
        <v>711.18</v>
      </c>
    </row>
    <row r="22" spans="1:10" ht="13.5" thickBot="1" x14ac:dyDescent="0.25">
      <c r="A22" s="38" t="s">
        <v>55</v>
      </c>
      <c r="B22" s="35" t="s">
        <v>56</v>
      </c>
      <c r="C22" s="8" t="s">
        <v>29</v>
      </c>
      <c r="D22" s="7">
        <v>4</v>
      </c>
      <c r="E22" s="4">
        <v>1</v>
      </c>
      <c r="F22" s="52">
        <f t="shared" si="1"/>
        <v>4</v>
      </c>
      <c r="G22" s="3">
        <v>0.25</v>
      </c>
      <c r="H22" s="55">
        <f t="shared" si="0"/>
        <v>1</v>
      </c>
      <c r="I22" s="56">
        <f t="shared" si="2"/>
        <v>52.68</v>
      </c>
      <c r="J22" s="56">
        <f t="shared" si="3"/>
        <v>52.68</v>
      </c>
    </row>
    <row r="23" spans="1:10" ht="13.5" thickBot="1" x14ac:dyDescent="0.25">
      <c r="A23" s="39" t="s">
        <v>57</v>
      </c>
      <c r="B23" s="35" t="s">
        <v>58</v>
      </c>
      <c r="C23" s="3" t="s">
        <v>29</v>
      </c>
      <c r="D23" s="7">
        <v>7</v>
      </c>
      <c r="E23" s="4">
        <v>1</v>
      </c>
      <c r="F23" s="52">
        <f t="shared" si="1"/>
        <v>7</v>
      </c>
      <c r="G23" s="3">
        <v>0.16</v>
      </c>
      <c r="H23" s="55">
        <f t="shared" si="0"/>
        <v>1.1200000000000001</v>
      </c>
      <c r="I23" s="56">
        <f t="shared" si="2"/>
        <v>52.68</v>
      </c>
      <c r="J23" s="56">
        <f t="shared" si="3"/>
        <v>59.001600000000003</v>
      </c>
    </row>
    <row r="24" spans="1:10" ht="26.25" thickBot="1" x14ac:dyDescent="0.25">
      <c r="A24" s="38" t="s">
        <v>59</v>
      </c>
      <c r="B24" s="35" t="s">
        <v>60</v>
      </c>
      <c r="C24" s="8" t="s">
        <v>29</v>
      </c>
      <c r="D24" s="7">
        <v>54</v>
      </c>
      <c r="E24" s="4">
        <v>1</v>
      </c>
      <c r="F24" s="52">
        <f t="shared" si="1"/>
        <v>54</v>
      </c>
      <c r="G24" s="3">
        <v>0.5</v>
      </c>
      <c r="H24" s="55">
        <f t="shared" si="0"/>
        <v>27</v>
      </c>
      <c r="I24" s="56">
        <f t="shared" si="2"/>
        <v>52.68</v>
      </c>
      <c r="J24" s="56">
        <f t="shared" si="3"/>
        <v>1422.36</v>
      </c>
    </row>
    <row r="25" spans="1:10" ht="26.25" thickBot="1" x14ac:dyDescent="0.25">
      <c r="A25" s="38" t="s">
        <v>61</v>
      </c>
      <c r="B25" s="34" t="s">
        <v>62</v>
      </c>
      <c r="C25" s="8" t="s">
        <v>29</v>
      </c>
      <c r="D25" s="7">
        <v>54</v>
      </c>
      <c r="E25" s="4">
        <v>1</v>
      </c>
      <c r="F25" s="52">
        <f t="shared" si="1"/>
        <v>54</v>
      </c>
      <c r="G25" s="3">
        <v>1.5</v>
      </c>
      <c r="H25" s="55">
        <f t="shared" si="0"/>
        <v>81</v>
      </c>
      <c r="I25" s="56">
        <f t="shared" si="2"/>
        <v>52.68</v>
      </c>
      <c r="J25" s="56">
        <f t="shared" si="3"/>
        <v>4267.08</v>
      </c>
    </row>
    <row r="26" spans="1:10" ht="13.5" thickBot="1" x14ac:dyDescent="0.25">
      <c r="A26" s="38" t="s">
        <v>63</v>
      </c>
      <c r="B26" s="35" t="s">
        <v>64</v>
      </c>
      <c r="C26" s="8" t="s">
        <v>29</v>
      </c>
      <c r="D26" s="7">
        <v>54</v>
      </c>
      <c r="E26" s="4">
        <v>1</v>
      </c>
      <c r="F26" s="52">
        <f t="shared" si="1"/>
        <v>54</v>
      </c>
      <c r="G26" s="3">
        <v>0.5</v>
      </c>
      <c r="H26" s="55">
        <f t="shared" si="0"/>
        <v>27</v>
      </c>
      <c r="I26" s="56">
        <f t="shared" si="2"/>
        <v>52.68</v>
      </c>
      <c r="J26" s="56">
        <f t="shared" si="3"/>
        <v>1422.36</v>
      </c>
    </row>
    <row r="27" spans="1:10" ht="26.25" thickBot="1" x14ac:dyDescent="0.25">
      <c r="A27" s="38" t="s">
        <v>65</v>
      </c>
      <c r="B27" s="35" t="s">
        <v>66</v>
      </c>
      <c r="C27" s="8" t="s">
        <v>29</v>
      </c>
      <c r="D27" s="7">
        <v>54</v>
      </c>
      <c r="E27" s="4">
        <v>1</v>
      </c>
      <c r="F27" s="52">
        <f t="shared" si="1"/>
        <v>54</v>
      </c>
      <c r="G27" s="9">
        <v>1</v>
      </c>
      <c r="H27" s="55">
        <f t="shared" si="0"/>
        <v>54</v>
      </c>
      <c r="I27" s="56">
        <f t="shared" si="2"/>
        <v>52.68</v>
      </c>
      <c r="J27" s="56">
        <f t="shared" si="3"/>
        <v>2844.72</v>
      </c>
    </row>
    <row r="28" spans="1:10" ht="13.5" thickBot="1" x14ac:dyDescent="0.25">
      <c r="A28" s="39" t="s">
        <v>67</v>
      </c>
      <c r="B28" s="34" t="s">
        <v>68</v>
      </c>
      <c r="C28" s="8" t="s">
        <v>29</v>
      </c>
      <c r="D28" s="7">
        <v>54</v>
      </c>
      <c r="E28" s="4">
        <v>1</v>
      </c>
      <c r="F28" s="52">
        <f t="shared" si="1"/>
        <v>54</v>
      </c>
      <c r="G28" s="3">
        <v>0.16</v>
      </c>
      <c r="H28" s="55">
        <f t="shared" si="0"/>
        <v>8.64</v>
      </c>
      <c r="I28" s="56">
        <f t="shared" si="2"/>
        <v>52.68</v>
      </c>
      <c r="J28" s="56">
        <f t="shared" si="3"/>
        <v>455.15520000000004</v>
      </c>
    </row>
    <row r="29" spans="1:10" ht="13.5" thickBot="1" x14ac:dyDescent="0.25">
      <c r="A29" s="38" t="s">
        <v>69</v>
      </c>
      <c r="B29" s="35" t="s">
        <v>70</v>
      </c>
      <c r="C29" s="8" t="s">
        <v>29</v>
      </c>
      <c r="D29" s="7">
        <v>54</v>
      </c>
      <c r="E29" s="4">
        <v>1</v>
      </c>
      <c r="F29" s="52">
        <f t="shared" si="1"/>
        <v>54</v>
      </c>
      <c r="G29" s="3">
        <v>0.16</v>
      </c>
      <c r="H29" s="55">
        <f t="shared" si="0"/>
        <v>8.64</v>
      </c>
      <c r="I29" s="56">
        <f t="shared" si="2"/>
        <v>52.68</v>
      </c>
      <c r="J29" s="56">
        <f t="shared" si="3"/>
        <v>455.15520000000004</v>
      </c>
    </row>
    <row r="30" spans="1:10" ht="26.25" thickBot="1" x14ac:dyDescent="0.25">
      <c r="A30" s="38" t="s">
        <v>71</v>
      </c>
      <c r="B30" s="35" t="s">
        <v>72</v>
      </c>
      <c r="C30" s="8" t="s">
        <v>73</v>
      </c>
      <c r="D30" s="7">
        <v>54</v>
      </c>
      <c r="E30" s="4">
        <v>3</v>
      </c>
      <c r="F30" s="52">
        <f t="shared" si="1"/>
        <v>162</v>
      </c>
      <c r="G30" s="3">
        <v>0.16</v>
      </c>
      <c r="H30" s="55">
        <f t="shared" si="0"/>
        <v>25.92</v>
      </c>
      <c r="I30" s="56">
        <f t="shared" si="2"/>
        <v>52.68</v>
      </c>
      <c r="J30" s="56">
        <f t="shared" si="3"/>
        <v>1365.4656</v>
      </c>
    </row>
    <row r="31" spans="1:10" ht="26.25" thickBot="1" x14ac:dyDescent="0.25">
      <c r="A31" s="38" t="s">
        <v>74</v>
      </c>
      <c r="B31" s="35" t="s">
        <v>75</v>
      </c>
      <c r="C31" s="8" t="s">
        <v>29</v>
      </c>
      <c r="D31" s="7">
        <v>10</v>
      </c>
      <c r="E31" s="4">
        <v>1</v>
      </c>
      <c r="F31" s="52">
        <f t="shared" si="1"/>
        <v>10</v>
      </c>
      <c r="G31" s="3">
        <v>0.25</v>
      </c>
      <c r="H31" s="55">
        <f t="shared" si="0"/>
        <v>2.5</v>
      </c>
      <c r="I31" s="56">
        <f t="shared" si="2"/>
        <v>52.68</v>
      </c>
      <c r="J31" s="56">
        <f t="shared" si="3"/>
        <v>131.69999999999999</v>
      </c>
    </row>
    <row r="32" spans="1:10" ht="26.25" thickBot="1" x14ac:dyDescent="0.25">
      <c r="A32" s="38" t="s">
        <v>76</v>
      </c>
      <c r="B32" s="35" t="s">
        <v>77</v>
      </c>
      <c r="C32" s="8" t="s">
        <v>29</v>
      </c>
      <c r="D32" s="7">
        <v>20</v>
      </c>
      <c r="E32" s="4">
        <v>8</v>
      </c>
      <c r="F32" s="52">
        <f t="shared" si="1"/>
        <v>160</v>
      </c>
      <c r="G32" s="3">
        <v>0.16</v>
      </c>
      <c r="H32" s="55">
        <f t="shared" si="0"/>
        <v>25.6</v>
      </c>
      <c r="I32" s="56">
        <f t="shared" si="2"/>
        <v>52.68</v>
      </c>
      <c r="J32" s="56">
        <f t="shared" si="3"/>
        <v>1348.6080000000002</v>
      </c>
    </row>
    <row r="33" spans="1:10" ht="13.5" thickBot="1" x14ac:dyDescent="0.25">
      <c r="A33" s="38" t="s">
        <v>76</v>
      </c>
      <c r="B33" s="35" t="s">
        <v>78</v>
      </c>
      <c r="C33" s="8" t="s">
        <v>29</v>
      </c>
      <c r="D33" s="7">
        <v>20</v>
      </c>
      <c r="E33" s="4">
        <v>1</v>
      </c>
      <c r="F33" s="52">
        <f t="shared" si="1"/>
        <v>20</v>
      </c>
      <c r="G33" s="3">
        <v>0.5</v>
      </c>
      <c r="H33" s="55">
        <f t="shared" si="0"/>
        <v>10</v>
      </c>
      <c r="I33" s="56">
        <f t="shared" si="2"/>
        <v>52.68</v>
      </c>
      <c r="J33" s="56">
        <f t="shared" si="3"/>
        <v>526.79999999999995</v>
      </c>
    </row>
    <row r="34" spans="1:10" ht="26.25" thickBot="1" x14ac:dyDescent="0.25">
      <c r="A34" s="38" t="s">
        <v>79</v>
      </c>
      <c r="B34" s="35" t="s">
        <v>80</v>
      </c>
      <c r="C34" s="8" t="s">
        <v>29</v>
      </c>
      <c r="D34" s="7">
        <v>20</v>
      </c>
      <c r="E34" s="4">
        <v>1</v>
      </c>
      <c r="F34" s="52">
        <f t="shared" si="1"/>
        <v>20</v>
      </c>
      <c r="G34" s="3">
        <v>0.33</v>
      </c>
      <c r="H34" s="55">
        <f t="shared" si="0"/>
        <v>6.6000000000000005</v>
      </c>
      <c r="I34" s="56">
        <f t="shared" si="2"/>
        <v>52.68</v>
      </c>
      <c r="J34" s="56">
        <f t="shared" si="3"/>
        <v>347.68800000000005</v>
      </c>
    </row>
    <row r="35" spans="1:10" ht="13.5" thickBot="1" x14ac:dyDescent="0.25">
      <c r="A35" s="38" t="s">
        <v>81</v>
      </c>
      <c r="B35" s="35" t="s">
        <v>82</v>
      </c>
      <c r="C35" s="8" t="s">
        <v>29</v>
      </c>
      <c r="D35" s="7">
        <v>5</v>
      </c>
      <c r="E35" s="4">
        <v>1</v>
      </c>
      <c r="F35" s="52">
        <f t="shared" si="1"/>
        <v>5</v>
      </c>
      <c r="G35" s="3">
        <v>0.33</v>
      </c>
      <c r="H35" s="55">
        <f t="shared" si="0"/>
        <v>1.6500000000000001</v>
      </c>
      <c r="I35" s="56">
        <f t="shared" si="2"/>
        <v>52.68</v>
      </c>
      <c r="J35" s="56">
        <f t="shared" si="3"/>
        <v>86.922000000000011</v>
      </c>
    </row>
    <row r="36" spans="1:10" ht="31.15" customHeight="1" thickBot="1" x14ac:dyDescent="0.25">
      <c r="A36" s="38" t="s">
        <v>83</v>
      </c>
      <c r="B36" s="35" t="s">
        <v>84</v>
      </c>
      <c r="C36" s="8" t="s">
        <v>29</v>
      </c>
      <c r="D36" s="7">
        <v>108</v>
      </c>
      <c r="E36" s="4">
        <v>1</v>
      </c>
      <c r="F36" s="52">
        <f t="shared" si="1"/>
        <v>108</v>
      </c>
      <c r="G36" s="3">
        <v>0.16</v>
      </c>
      <c r="H36" s="55">
        <f t="shared" si="0"/>
        <v>17.28</v>
      </c>
      <c r="I36" s="56">
        <f t="shared" si="2"/>
        <v>52.68</v>
      </c>
      <c r="J36" s="56">
        <f t="shared" si="3"/>
        <v>910.31040000000007</v>
      </c>
    </row>
    <row r="37" spans="1:10" ht="39" thickBot="1" x14ac:dyDescent="0.25">
      <c r="A37" s="38" t="s">
        <v>85</v>
      </c>
      <c r="B37" s="35" t="s">
        <v>86</v>
      </c>
      <c r="C37" s="8" t="s">
        <v>29</v>
      </c>
      <c r="D37" s="7">
        <v>108</v>
      </c>
      <c r="E37" s="4">
        <v>1</v>
      </c>
      <c r="F37" s="52">
        <f t="shared" si="1"/>
        <v>108</v>
      </c>
      <c r="G37" s="3">
        <v>0.75</v>
      </c>
      <c r="H37" s="55">
        <f t="shared" si="0"/>
        <v>81</v>
      </c>
      <c r="I37" s="56">
        <f t="shared" si="2"/>
        <v>52.68</v>
      </c>
      <c r="J37" s="56">
        <f t="shared" si="3"/>
        <v>4267.08</v>
      </c>
    </row>
    <row r="38" spans="1:10" ht="13.5" thickBot="1" x14ac:dyDescent="0.25">
      <c r="A38" s="38" t="s">
        <v>87</v>
      </c>
      <c r="B38" s="35" t="s">
        <v>88</v>
      </c>
      <c r="C38" s="8" t="s">
        <v>29</v>
      </c>
      <c r="D38" s="7">
        <v>2</v>
      </c>
      <c r="E38" s="4">
        <v>1</v>
      </c>
      <c r="F38" s="52">
        <f t="shared" si="1"/>
        <v>2</v>
      </c>
      <c r="G38" s="3">
        <v>0.5</v>
      </c>
      <c r="H38" s="55">
        <f t="shared" si="0"/>
        <v>1</v>
      </c>
      <c r="I38" s="56">
        <f t="shared" si="2"/>
        <v>52.68</v>
      </c>
      <c r="J38" s="56">
        <f t="shared" si="3"/>
        <v>52.68</v>
      </c>
    </row>
    <row r="39" spans="1:10" ht="13.5" thickBot="1" x14ac:dyDescent="0.25">
      <c r="A39" s="38" t="s">
        <v>89</v>
      </c>
      <c r="B39" s="35" t="s">
        <v>90</v>
      </c>
      <c r="C39" s="8" t="s">
        <v>29</v>
      </c>
      <c r="D39" s="7">
        <v>3</v>
      </c>
      <c r="E39" s="4">
        <v>1</v>
      </c>
      <c r="F39" s="52">
        <f t="shared" si="1"/>
        <v>3</v>
      </c>
      <c r="G39" s="3">
        <v>0.25</v>
      </c>
      <c r="H39" s="55">
        <f t="shared" si="0"/>
        <v>0.75</v>
      </c>
      <c r="I39" s="56">
        <f t="shared" si="2"/>
        <v>52.68</v>
      </c>
      <c r="J39" s="56">
        <f t="shared" si="3"/>
        <v>39.51</v>
      </c>
    </row>
    <row r="40" spans="1:10" ht="13.5" thickBot="1" x14ac:dyDescent="0.25">
      <c r="A40" s="38" t="s">
        <v>91</v>
      </c>
      <c r="B40" s="35" t="s">
        <v>92</v>
      </c>
      <c r="C40" s="8" t="s">
        <v>29</v>
      </c>
      <c r="D40" s="7">
        <v>3</v>
      </c>
      <c r="E40" s="4">
        <v>3</v>
      </c>
      <c r="F40" s="52">
        <f t="shared" si="1"/>
        <v>9</v>
      </c>
      <c r="G40" s="3">
        <v>0.25</v>
      </c>
      <c r="H40" s="55">
        <f t="shared" si="0"/>
        <v>2.25</v>
      </c>
      <c r="I40" s="56">
        <f t="shared" si="2"/>
        <v>52.68</v>
      </c>
      <c r="J40" s="56">
        <f t="shared" si="3"/>
        <v>118.53</v>
      </c>
    </row>
    <row r="41" spans="1:10" ht="39" thickBot="1" x14ac:dyDescent="0.25">
      <c r="A41" s="38" t="s">
        <v>93</v>
      </c>
      <c r="B41" s="35" t="s">
        <v>94</v>
      </c>
      <c r="C41" s="8" t="s">
        <v>95</v>
      </c>
      <c r="D41" s="7">
        <v>54</v>
      </c>
      <c r="E41" s="4">
        <v>1</v>
      </c>
      <c r="F41" s="52">
        <f t="shared" si="1"/>
        <v>54</v>
      </c>
      <c r="G41" s="9">
        <v>2</v>
      </c>
      <c r="H41" s="55">
        <f t="shared" si="0"/>
        <v>108</v>
      </c>
      <c r="I41" s="56">
        <f t="shared" si="2"/>
        <v>52.68</v>
      </c>
      <c r="J41" s="56">
        <f t="shared" si="3"/>
        <v>5689.44</v>
      </c>
    </row>
    <row r="42" spans="1:10" ht="26.25" thickBot="1" x14ac:dyDescent="0.25">
      <c r="A42" s="38" t="s">
        <v>96</v>
      </c>
      <c r="B42" s="35" t="s">
        <v>97</v>
      </c>
      <c r="C42" s="8" t="s">
        <v>29</v>
      </c>
      <c r="D42" s="4">
        <v>54</v>
      </c>
      <c r="E42" s="4">
        <v>2</v>
      </c>
      <c r="F42" s="52">
        <f t="shared" si="1"/>
        <v>108</v>
      </c>
      <c r="G42" s="3">
        <v>1</v>
      </c>
      <c r="H42" s="55">
        <f t="shared" si="0"/>
        <v>108</v>
      </c>
      <c r="I42" s="56">
        <f t="shared" ref="I42:I63" si="4">$I$9</f>
        <v>52.68</v>
      </c>
      <c r="J42" s="56">
        <f t="shared" si="3"/>
        <v>5689.44</v>
      </c>
    </row>
    <row r="43" spans="1:10" ht="26.25" thickBot="1" x14ac:dyDescent="0.25">
      <c r="A43" s="38" t="s">
        <v>98</v>
      </c>
      <c r="B43" s="35" t="s">
        <v>99</v>
      </c>
      <c r="C43" s="8" t="s">
        <v>29</v>
      </c>
      <c r="D43" s="4">
        <v>54</v>
      </c>
      <c r="E43" s="4">
        <v>2</v>
      </c>
      <c r="F43" s="52">
        <f t="shared" si="1"/>
        <v>108</v>
      </c>
      <c r="G43" s="3">
        <v>0.25</v>
      </c>
      <c r="H43" s="55">
        <f t="shared" si="0"/>
        <v>27</v>
      </c>
      <c r="I43" s="56">
        <f t="shared" si="4"/>
        <v>52.68</v>
      </c>
      <c r="J43" s="56">
        <f t="shared" si="3"/>
        <v>1422.36</v>
      </c>
    </row>
    <row r="44" spans="1:10" ht="34.15" customHeight="1" thickBot="1" x14ac:dyDescent="0.25">
      <c r="A44" s="38" t="s">
        <v>100</v>
      </c>
      <c r="B44" s="35" t="s">
        <v>101</v>
      </c>
      <c r="C44" s="8" t="s">
        <v>29</v>
      </c>
      <c r="D44" s="4">
        <v>54</v>
      </c>
      <c r="E44" s="4">
        <v>1</v>
      </c>
      <c r="F44" s="52">
        <f t="shared" si="1"/>
        <v>54</v>
      </c>
      <c r="G44" s="3">
        <v>1</v>
      </c>
      <c r="H44" s="55">
        <f t="shared" si="0"/>
        <v>54</v>
      </c>
      <c r="I44" s="56">
        <f t="shared" si="4"/>
        <v>52.68</v>
      </c>
      <c r="J44" s="56">
        <f t="shared" si="3"/>
        <v>2844.72</v>
      </c>
    </row>
    <row r="45" spans="1:10" ht="32.450000000000003" customHeight="1" thickBot="1" x14ac:dyDescent="0.25">
      <c r="A45" s="38" t="s">
        <v>102</v>
      </c>
      <c r="B45" s="35" t="s">
        <v>103</v>
      </c>
      <c r="C45" s="8" t="s">
        <v>29</v>
      </c>
      <c r="D45" s="4">
        <v>54</v>
      </c>
      <c r="E45" s="4">
        <v>1</v>
      </c>
      <c r="F45" s="52">
        <f t="shared" si="1"/>
        <v>54</v>
      </c>
      <c r="G45" s="3">
        <v>1</v>
      </c>
      <c r="H45" s="55">
        <f t="shared" si="0"/>
        <v>54</v>
      </c>
      <c r="I45" s="56">
        <f t="shared" si="4"/>
        <v>52.68</v>
      </c>
      <c r="J45" s="56">
        <f t="shared" si="3"/>
        <v>2844.72</v>
      </c>
    </row>
    <row r="46" spans="1:10" ht="39" thickBot="1" x14ac:dyDescent="0.25">
      <c r="A46" s="38" t="s">
        <v>104</v>
      </c>
      <c r="B46" s="35" t="s">
        <v>105</v>
      </c>
      <c r="C46" s="8" t="s">
        <v>29</v>
      </c>
      <c r="D46" s="4">
        <v>20</v>
      </c>
      <c r="E46" s="4">
        <v>1</v>
      </c>
      <c r="F46" s="52">
        <f t="shared" si="1"/>
        <v>20</v>
      </c>
      <c r="G46" s="3">
        <v>0.25</v>
      </c>
      <c r="H46" s="55">
        <f t="shared" si="0"/>
        <v>5</v>
      </c>
      <c r="I46" s="56">
        <f t="shared" si="4"/>
        <v>52.68</v>
      </c>
      <c r="J46" s="56">
        <f t="shared" si="3"/>
        <v>263.39999999999998</v>
      </c>
    </row>
    <row r="47" spans="1:10" ht="26.25" thickBot="1" x14ac:dyDescent="0.25">
      <c r="A47" s="38" t="s">
        <v>106</v>
      </c>
      <c r="B47" s="35" t="s">
        <v>107</v>
      </c>
      <c r="C47" s="8" t="s">
        <v>29</v>
      </c>
      <c r="D47" s="4">
        <v>54</v>
      </c>
      <c r="E47" s="4">
        <v>1</v>
      </c>
      <c r="F47" s="52">
        <f t="shared" si="1"/>
        <v>54</v>
      </c>
      <c r="G47" s="3">
        <v>0.25</v>
      </c>
      <c r="H47" s="55">
        <f t="shared" si="0"/>
        <v>13.5</v>
      </c>
      <c r="I47" s="56">
        <f t="shared" si="4"/>
        <v>52.68</v>
      </c>
      <c r="J47" s="56">
        <f t="shared" si="3"/>
        <v>711.18</v>
      </c>
    </row>
    <row r="48" spans="1:10" ht="24" customHeight="1" thickBot="1" x14ac:dyDescent="0.25">
      <c r="A48" s="38" t="s">
        <v>108</v>
      </c>
      <c r="B48" s="35" t="s">
        <v>109</v>
      </c>
      <c r="C48" s="8" t="s">
        <v>29</v>
      </c>
      <c r="D48" s="4">
        <v>20</v>
      </c>
      <c r="E48" s="4">
        <v>1</v>
      </c>
      <c r="F48" s="52">
        <f t="shared" si="1"/>
        <v>20</v>
      </c>
      <c r="G48" s="3">
        <v>0.5</v>
      </c>
      <c r="H48" s="55">
        <f t="shared" si="0"/>
        <v>10</v>
      </c>
      <c r="I48" s="56">
        <f t="shared" si="4"/>
        <v>52.68</v>
      </c>
      <c r="J48" s="56">
        <f t="shared" si="3"/>
        <v>526.79999999999995</v>
      </c>
    </row>
    <row r="49" spans="1:10" s="72" customFormat="1" ht="26.25" thickBot="1" x14ac:dyDescent="0.25">
      <c r="A49" s="65" t="s">
        <v>110</v>
      </c>
      <c r="B49" s="66" t="s">
        <v>111</v>
      </c>
      <c r="C49" s="67" t="s">
        <v>29</v>
      </c>
      <c r="D49" s="68">
        <v>1</v>
      </c>
      <c r="E49" s="68">
        <v>1</v>
      </c>
      <c r="F49" s="68">
        <f t="shared" si="1"/>
        <v>1</v>
      </c>
      <c r="G49" s="69">
        <v>0.25</v>
      </c>
      <c r="H49" s="70">
        <f t="shared" si="0"/>
        <v>0.25</v>
      </c>
      <c r="I49" s="71">
        <f t="shared" si="4"/>
        <v>52.68</v>
      </c>
      <c r="J49" s="71">
        <f t="shared" si="3"/>
        <v>13.17</v>
      </c>
    </row>
    <row r="50" spans="1:10" ht="26.25" thickBot="1" x14ac:dyDescent="0.25">
      <c r="A50" s="38" t="s">
        <v>112</v>
      </c>
      <c r="B50" s="35" t="s">
        <v>113</v>
      </c>
      <c r="C50" s="8" t="s">
        <v>29</v>
      </c>
      <c r="D50" s="4">
        <v>54</v>
      </c>
      <c r="E50" s="4">
        <v>2</v>
      </c>
      <c r="F50" s="52">
        <f t="shared" si="1"/>
        <v>108</v>
      </c>
      <c r="G50" s="3">
        <v>0.16</v>
      </c>
      <c r="H50" s="55">
        <f t="shared" si="0"/>
        <v>17.28</v>
      </c>
      <c r="I50" s="56">
        <f t="shared" si="4"/>
        <v>52.68</v>
      </c>
      <c r="J50" s="56">
        <f t="shared" si="3"/>
        <v>910.31040000000007</v>
      </c>
    </row>
    <row r="51" spans="1:10" ht="39" thickBot="1" x14ac:dyDescent="0.25">
      <c r="A51" s="38" t="s">
        <v>114</v>
      </c>
      <c r="B51" s="35" t="s">
        <v>115</v>
      </c>
      <c r="C51" s="8" t="s">
        <v>29</v>
      </c>
      <c r="D51" s="4">
        <v>150</v>
      </c>
      <c r="E51" s="4">
        <v>1</v>
      </c>
      <c r="F51" s="52">
        <f t="shared" si="1"/>
        <v>150</v>
      </c>
      <c r="G51" s="3">
        <v>0.25</v>
      </c>
      <c r="H51" s="55">
        <f t="shared" si="0"/>
        <v>37.5</v>
      </c>
      <c r="I51" s="56">
        <f t="shared" si="4"/>
        <v>52.68</v>
      </c>
      <c r="J51" s="56">
        <f t="shared" si="3"/>
        <v>1975.5</v>
      </c>
    </row>
    <row r="52" spans="1:10" ht="26.25" thickBot="1" x14ac:dyDescent="0.25">
      <c r="A52" s="38" t="s">
        <v>116</v>
      </c>
      <c r="B52" s="35" t="s">
        <v>117</v>
      </c>
      <c r="C52" s="8" t="s">
        <v>29</v>
      </c>
      <c r="D52" s="4">
        <v>150</v>
      </c>
      <c r="E52" s="4">
        <v>1</v>
      </c>
      <c r="F52" s="52">
        <f t="shared" si="1"/>
        <v>150</v>
      </c>
      <c r="G52" s="3">
        <v>0.25</v>
      </c>
      <c r="H52" s="55">
        <f t="shared" si="0"/>
        <v>37.5</v>
      </c>
      <c r="I52" s="56">
        <f t="shared" si="4"/>
        <v>52.68</v>
      </c>
      <c r="J52" s="56">
        <f t="shared" si="3"/>
        <v>1975.5</v>
      </c>
    </row>
    <row r="53" spans="1:10" s="72" customFormat="1" ht="21" customHeight="1" thickBot="1" x14ac:dyDescent="0.25">
      <c r="A53" s="65" t="s">
        <v>118</v>
      </c>
      <c r="B53" s="66" t="s">
        <v>119</v>
      </c>
      <c r="C53" s="67" t="s">
        <v>120</v>
      </c>
      <c r="D53" s="68">
        <v>1</v>
      </c>
      <c r="E53" s="68">
        <v>1</v>
      </c>
      <c r="F53" s="69">
        <f t="shared" si="1"/>
        <v>1</v>
      </c>
      <c r="G53" s="69">
        <v>0.16</v>
      </c>
      <c r="H53" s="70">
        <f t="shared" si="0"/>
        <v>0.16</v>
      </c>
      <c r="I53" s="71">
        <f t="shared" si="4"/>
        <v>52.68</v>
      </c>
      <c r="J53" s="71">
        <f t="shared" si="3"/>
        <v>8.4288000000000007</v>
      </c>
    </row>
    <row r="54" spans="1:10" s="72" customFormat="1" ht="26.25" thickBot="1" x14ac:dyDescent="0.25">
      <c r="A54" s="65" t="s">
        <v>121</v>
      </c>
      <c r="B54" s="66" t="s">
        <v>122</v>
      </c>
      <c r="C54" s="67" t="s">
        <v>29</v>
      </c>
      <c r="D54" s="68">
        <v>3</v>
      </c>
      <c r="E54" s="68">
        <v>3</v>
      </c>
      <c r="F54" s="68">
        <f t="shared" si="1"/>
        <v>9</v>
      </c>
      <c r="G54" s="69">
        <v>0.25</v>
      </c>
      <c r="H54" s="70">
        <f t="shared" si="0"/>
        <v>2.25</v>
      </c>
      <c r="I54" s="71">
        <f t="shared" si="4"/>
        <v>52.68</v>
      </c>
      <c r="J54" s="71">
        <f t="shared" si="3"/>
        <v>118.53</v>
      </c>
    </row>
    <row r="55" spans="1:10" s="72" customFormat="1" ht="26.25" thickBot="1" x14ac:dyDescent="0.25">
      <c r="A55" s="65" t="s">
        <v>123</v>
      </c>
      <c r="B55" s="66" t="s">
        <v>124</v>
      </c>
      <c r="C55" s="67" t="s">
        <v>29</v>
      </c>
      <c r="D55" s="68">
        <v>3</v>
      </c>
      <c r="E55" s="68">
        <v>12</v>
      </c>
      <c r="F55" s="68">
        <f t="shared" si="1"/>
        <v>36</v>
      </c>
      <c r="G55" s="69">
        <v>0.25</v>
      </c>
      <c r="H55" s="70">
        <f t="shared" si="0"/>
        <v>9</v>
      </c>
      <c r="I55" s="71">
        <f t="shared" si="4"/>
        <v>52.68</v>
      </c>
      <c r="J55" s="71">
        <f t="shared" si="3"/>
        <v>474.12</v>
      </c>
    </row>
    <row r="56" spans="1:10" s="72" customFormat="1" ht="39" thickBot="1" x14ac:dyDescent="0.25">
      <c r="A56" s="65" t="s">
        <v>125</v>
      </c>
      <c r="B56" s="66" t="s">
        <v>126</v>
      </c>
      <c r="C56" s="67" t="s">
        <v>29</v>
      </c>
      <c r="D56" s="68">
        <v>1</v>
      </c>
      <c r="E56" s="68">
        <v>1</v>
      </c>
      <c r="F56" s="68">
        <f t="shared" si="1"/>
        <v>1</v>
      </c>
      <c r="G56" s="69">
        <v>1.25</v>
      </c>
      <c r="H56" s="70">
        <f t="shared" si="0"/>
        <v>1.25</v>
      </c>
      <c r="I56" s="71">
        <f t="shared" si="4"/>
        <v>52.68</v>
      </c>
      <c r="J56" s="71">
        <f t="shared" si="3"/>
        <v>65.849999999999994</v>
      </c>
    </row>
    <row r="57" spans="1:10" ht="26.25" thickBot="1" x14ac:dyDescent="0.25">
      <c r="A57" s="38" t="s">
        <v>127</v>
      </c>
      <c r="B57" s="35" t="s">
        <v>128</v>
      </c>
      <c r="C57" s="8" t="s">
        <v>29</v>
      </c>
      <c r="D57" s="4">
        <v>0.5</v>
      </c>
      <c r="E57" s="4">
        <v>1</v>
      </c>
      <c r="F57" s="53">
        <f t="shared" si="1"/>
        <v>0.5</v>
      </c>
      <c r="G57" s="3">
        <v>0.5</v>
      </c>
      <c r="H57" s="55">
        <f t="shared" si="0"/>
        <v>0.25</v>
      </c>
      <c r="I57" s="56">
        <f t="shared" si="4"/>
        <v>52.68</v>
      </c>
      <c r="J57" s="56">
        <f t="shared" si="3"/>
        <v>13.17</v>
      </c>
    </row>
    <row r="58" spans="1:10" s="72" customFormat="1" ht="39" thickBot="1" x14ac:dyDescent="0.25">
      <c r="A58" s="65" t="s">
        <v>129</v>
      </c>
      <c r="B58" s="66" t="s">
        <v>130</v>
      </c>
      <c r="C58" s="67" t="s">
        <v>131</v>
      </c>
      <c r="D58" s="68">
        <v>1</v>
      </c>
      <c r="E58" s="68">
        <v>1</v>
      </c>
      <c r="F58" s="68">
        <f t="shared" si="1"/>
        <v>1</v>
      </c>
      <c r="G58" s="69">
        <v>0.16</v>
      </c>
      <c r="H58" s="70">
        <f t="shared" si="0"/>
        <v>0.16</v>
      </c>
      <c r="I58" s="71">
        <f t="shared" si="4"/>
        <v>52.68</v>
      </c>
      <c r="J58" s="71">
        <f t="shared" si="3"/>
        <v>8.4288000000000007</v>
      </c>
    </row>
    <row r="59" spans="1:10" ht="26.25" thickBot="1" x14ac:dyDescent="0.25">
      <c r="A59" s="38" t="s">
        <v>132</v>
      </c>
      <c r="B59" s="35" t="s">
        <v>133</v>
      </c>
      <c r="C59" s="8" t="s">
        <v>29</v>
      </c>
      <c r="D59" s="4">
        <v>1</v>
      </c>
      <c r="E59" s="4">
        <v>1</v>
      </c>
      <c r="F59" s="52">
        <f t="shared" si="1"/>
        <v>1</v>
      </c>
      <c r="G59" s="3">
        <v>0.25</v>
      </c>
      <c r="H59" s="55">
        <f t="shared" si="0"/>
        <v>0.25</v>
      </c>
      <c r="I59" s="56">
        <f t="shared" si="4"/>
        <v>52.68</v>
      </c>
      <c r="J59" s="56">
        <f t="shared" si="3"/>
        <v>13.17</v>
      </c>
    </row>
    <row r="60" spans="1:10" s="72" customFormat="1" ht="13.5" thickBot="1" x14ac:dyDescent="0.25">
      <c r="A60" s="65" t="s">
        <v>134</v>
      </c>
      <c r="B60" s="66" t="s">
        <v>135</v>
      </c>
      <c r="C60" s="67" t="s">
        <v>29</v>
      </c>
      <c r="D60" s="68">
        <v>5</v>
      </c>
      <c r="E60" s="68">
        <v>1</v>
      </c>
      <c r="F60" s="68">
        <f t="shared" si="1"/>
        <v>5</v>
      </c>
      <c r="G60" s="69">
        <v>0.5</v>
      </c>
      <c r="H60" s="70">
        <f t="shared" si="0"/>
        <v>2.5</v>
      </c>
      <c r="I60" s="71">
        <f t="shared" si="4"/>
        <v>52.68</v>
      </c>
      <c r="J60" s="71">
        <f t="shared" si="3"/>
        <v>131.69999999999999</v>
      </c>
    </row>
    <row r="61" spans="1:10" ht="13.5" thickBot="1" x14ac:dyDescent="0.25">
      <c r="A61" s="38" t="s">
        <v>136</v>
      </c>
      <c r="B61" s="35" t="s">
        <v>137</v>
      </c>
      <c r="C61" s="8" t="s">
        <v>29</v>
      </c>
      <c r="D61" s="4">
        <v>5</v>
      </c>
      <c r="E61" s="4">
        <v>1</v>
      </c>
      <c r="F61" s="52">
        <f t="shared" si="1"/>
        <v>5</v>
      </c>
      <c r="G61" s="3">
        <v>0.5</v>
      </c>
      <c r="H61" s="55">
        <f t="shared" si="0"/>
        <v>2.5</v>
      </c>
      <c r="I61" s="56">
        <f t="shared" si="4"/>
        <v>52.68</v>
      </c>
      <c r="J61" s="56">
        <f t="shared" si="3"/>
        <v>131.69999999999999</v>
      </c>
    </row>
    <row r="62" spans="1:10" ht="28.15" customHeight="1" thickBot="1" x14ac:dyDescent="0.25">
      <c r="A62" s="38" t="s">
        <v>138</v>
      </c>
      <c r="B62" s="35" t="s">
        <v>139</v>
      </c>
      <c r="C62" s="8" t="s">
        <v>29</v>
      </c>
      <c r="D62" s="4">
        <v>1</v>
      </c>
      <c r="E62" s="4">
        <v>1</v>
      </c>
      <c r="F62" s="53">
        <f t="shared" si="1"/>
        <v>1</v>
      </c>
      <c r="G62" s="3">
        <v>1</v>
      </c>
      <c r="H62" s="55">
        <f t="shared" si="0"/>
        <v>1</v>
      </c>
      <c r="I62" s="56">
        <f t="shared" si="4"/>
        <v>52.68</v>
      </c>
      <c r="J62" s="56">
        <f t="shared" si="3"/>
        <v>52.68</v>
      </c>
    </row>
    <row r="63" spans="1:10" ht="28.15" customHeight="1" thickBot="1" x14ac:dyDescent="0.25">
      <c r="A63" s="38" t="s">
        <v>140</v>
      </c>
      <c r="B63" s="35" t="s">
        <v>141</v>
      </c>
      <c r="C63" s="3" t="s">
        <v>142</v>
      </c>
      <c r="D63" s="4">
        <v>54</v>
      </c>
      <c r="E63" s="4">
        <v>1</v>
      </c>
      <c r="F63" s="53">
        <f t="shared" si="1"/>
        <v>54</v>
      </c>
      <c r="G63" s="3">
        <v>6</v>
      </c>
      <c r="H63" s="55">
        <f t="shared" si="0"/>
        <v>324</v>
      </c>
      <c r="I63" s="56">
        <f t="shared" si="4"/>
        <v>52.68</v>
      </c>
      <c r="J63" s="56">
        <f t="shared" si="3"/>
        <v>17068.32</v>
      </c>
    </row>
    <row r="64" spans="1:10" ht="18" customHeight="1" thickBot="1" x14ac:dyDescent="0.25">
      <c r="A64" s="38"/>
      <c r="B64" s="10" t="s">
        <v>143</v>
      </c>
      <c r="C64" s="8"/>
      <c r="D64" s="11">
        <f>SUM(D9:D63)</f>
        <v>2035.5</v>
      </c>
      <c r="E64" s="11">
        <f>SUM(E9:E63)</f>
        <v>83</v>
      </c>
      <c r="F64" s="54">
        <f>SUM(F9:F63)</f>
        <v>2497.5</v>
      </c>
      <c r="G64" s="11">
        <f>SUM(G9:G63)</f>
        <v>31.91</v>
      </c>
      <c r="H64" s="57">
        <f>SUM(H9:H63)</f>
        <v>1675.98</v>
      </c>
      <c r="I64" s="5"/>
      <c r="J64" s="58">
        <f>SUM(J9:J63)</f>
        <v>88290.626400000008</v>
      </c>
    </row>
    <row r="65" spans="1:10" ht="20.45" customHeight="1" thickBot="1" x14ac:dyDescent="0.25">
      <c r="A65" s="93" t="s">
        <v>144</v>
      </c>
      <c r="B65" s="94"/>
      <c r="C65" s="94"/>
      <c r="D65" s="94"/>
      <c r="E65" s="94"/>
      <c r="F65" s="94"/>
      <c r="G65" s="94"/>
      <c r="H65" s="94"/>
      <c r="I65" s="94"/>
      <c r="J65" s="95"/>
    </row>
    <row r="66" spans="1:10" ht="26.25" thickBot="1" x14ac:dyDescent="0.25">
      <c r="A66" s="38" t="s">
        <v>153</v>
      </c>
      <c r="B66" s="36" t="s">
        <v>154</v>
      </c>
      <c r="C66" s="77" t="s">
        <v>155</v>
      </c>
      <c r="D66" s="74">
        <v>54</v>
      </c>
      <c r="E66" s="75">
        <v>1</v>
      </c>
      <c r="F66" s="76">
        <f t="shared" ref="F66:F74" si="5">D66*E66</f>
        <v>54</v>
      </c>
      <c r="G66" s="77">
        <v>0.75</v>
      </c>
      <c r="H66" s="78">
        <f t="shared" ref="H66:H74" si="6">F66*G66</f>
        <v>40.5</v>
      </c>
      <c r="I66" s="79">
        <f t="shared" ref="I66:I94" si="7">$I$9</f>
        <v>52.68</v>
      </c>
      <c r="J66" s="79">
        <f t="shared" ref="J66:J74" si="8">H66*I66</f>
        <v>2133.54</v>
      </c>
    </row>
    <row r="67" spans="1:10" ht="26.25" thickBot="1" x14ac:dyDescent="0.25">
      <c r="A67" s="38" t="s">
        <v>156</v>
      </c>
      <c r="B67" s="36" t="s">
        <v>157</v>
      </c>
      <c r="C67" s="73" t="s">
        <v>158</v>
      </c>
      <c r="D67" s="75">
        <v>54</v>
      </c>
      <c r="E67" s="75">
        <v>1</v>
      </c>
      <c r="F67" s="76">
        <f t="shared" si="5"/>
        <v>54</v>
      </c>
      <c r="G67" s="77">
        <v>0.25</v>
      </c>
      <c r="H67" s="78">
        <f t="shared" si="6"/>
        <v>13.5</v>
      </c>
      <c r="I67" s="79">
        <f t="shared" si="7"/>
        <v>52.68</v>
      </c>
      <c r="J67" s="79">
        <f t="shared" si="8"/>
        <v>711.18</v>
      </c>
    </row>
    <row r="68" spans="1:10" ht="26.25" thickBot="1" x14ac:dyDescent="0.25">
      <c r="A68" s="38" t="s">
        <v>159</v>
      </c>
      <c r="B68" s="36" t="s">
        <v>160</v>
      </c>
      <c r="C68" s="77" t="s">
        <v>161</v>
      </c>
      <c r="D68" s="75">
        <v>30</v>
      </c>
      <c r="E68" s="75">
        <v>1</v>
      </c>
      <c r="F68" s="76">
        <f t="shared" si="5"/>
        <v>30</v>
      </c>
      <c r="G68" s="77">
        <v>0.75</v>
      </c>
      <c r="H68" s="78">
        <f t="shared" si="6"/>
        <v>22.5</v>
      </c>
      <c r="I68" s="79">
        <f t="shared" si="7"/>
        <v>52.68</v>
      </c>
      <c r="J68" s="79">
        <f t="shared" si="8"/>
        <v>1185.3</v>
      </c>
    </row>
    <row r="69" spans="1:10" ht="39" thickBot="1" x14ac:dyDescent="0.25">
      <c r="A69" s="36" t="s">
        <v>170</v>
      </c>
      <c r="B69" s="2" t="s">
        <v>171</v>
      </c>
      <c r="C69" s="77" t="s">
        <v>172</v>
      </c>
      <c r="D69" s="75">
        <v>30</v>
      </c>
      <c r="E69" s="75">
        <v>1</v>
      </c>
      <c r="F69" s="76">
        <f t="shared" si="5"/>
        <v>30</v>
      </c>
      <c r="G69" s="77">
        <v>0.5</v>
      </c>
      <c r="H69" s="78">
        <f t="shared" si="6"/>
        <v>15</v>
      </c>
      <c r="I69" s="79">
        <f t="shared" si="7"/>
        <v>52.68</v>
      </c>
      <c r="J69" s="79">
        <f t="shared" si="8"/>
        <v>790.2</v>
      </c>
    </row>
    <row r="70" spans="1:10" ht="31.15" customHeight="1" thickBot="1" x14ac:dyDescent="0.25">
      <c r="A70" s="36" t="s">
        <v>173</v>
      </c>
      <c r="B70" s="35" t="s">
        <v>174</v>
      </c>
      <c r="C70" s="77" t="s">
        <v>175</v>
      </c>
      <c r="D70" s="75">
        <v>30</v>
      </c>
      <c r="E70" s="75">
        <v>1</v>
      </c>
      <c r="F70" s="76">
        <f t="shared" si="5"/>
        <v>30</v>
      </c>
      <c r="G70" s="77">
        <v>1</v>
      </c>
      <c r="H70" s="78">
        <f t="shared" si="6"/>
        <v>30</v>
      </c>
      <c r="I70" s="79">
        <f t="shared" si="7"/>
        <v>52.68</v>
      </c>
      <c r="J70" s="79">
        <f t="shared" si="8"/>
        <v>1580.4</v>
      </c>
    </row>
    <row r="71" spans="1:10" ht="26.25" thickBot="1" x14ac:dyDescent="0.25">
      <c r="A71" s="38" t="s">
        <v>176</v>
      </c>
      <c r="B71" s="2" t="s">
        <v>177</v>
      </c>
      <c r="C71" s="3" t="s">
        <v>178</v>
      </c>
      <c r="D71" s="4">
        <v>30</v>
      </c>
      <c r="E71" s="4">
        <v>1</v>
      </c>
      <c r="F71" s="52">
        <f t="shared" si="5"/>
        <v>30</v>
      </c>
      <c r="G71" s="3">
        <v>0.5</v>
      </c>
      <c r="H71" s="55">
        <f t="shared" si="6"/>
        <v>15</v>
      </c>
      <c r="I71" s="56">
        <f t="shared" si="7"/>
        <v>52.68</v>
      </c>
      <c r="J71" s="56">
        <f t="shared" si="8"/>
        <v>790.2</v>
      </c>
    </row>
    <row r="72" spans="1:10" ht="26.25" thickBot="1" x14ac:dyDescent="0.25">
      <c r="A72" s="38" t="s">
        <v>179</v>
      </c>
      <c r="B72" s="35" t="s">
        <v>180</v>
      </c>
      <c r="C72" s="77" t="s">
        <v>181</v>
      </c>
      <c r="D72" s="75">
        <v>30</v>
      </c>
      <c r="E72" s="75">
        <v>1</v>
      </c>
      <c r="F72" s="76">
        <f t="shared" si="5"/>
        <v>30</v>
      </c>
      <c r="G72" s="77">
        <v>0.33</v>
      </c>
      <c r="H72" s="78">
        <f t="shared" si="6"/>
        <v>9.9</v>
      </c>
      <c r="I72" s="79">
        <f t="shared" si="7"/>
        <v>52.68</v>
      </c>
      <c r="J72" s="79">
        <f t="shared" si="8"/>
        <v>521.53200000000004</v>
      </c>
    </row>
    <row r="73" spans="1:10" ht="26.25" thickBot="1" x14ac:dyDescent="0.25">
      <c r="A73" s="38" t="s">
        <v>184</v>
      </c>
      <c r="B73" s="35" t="s">
        <v>185</v>
      </c>
      <c r="C73" s="77" t="s">
        <v>186</v>
      </c>
      <c r="D73" s="75">
        <v>54</v>
      </c>
      <c r="E73" s="75">
        <v>1</v>
      </c>
      <c r="F73" s="76">
        <f t="shared" si="5"/>
        <v>54</v>
      </c>
      <c r="G73" s="77">
        <v>0.5</v>
      </c>
      <c r="H73" s="78">
        <f t="shared" si="6"/>
        <v>27</v>
      </c>
      <c r="I73" s="79">
        <f t="shared" si="7"/>
        <v>52.68</v>
      </c>
      <c r="J73" s="79">
        <f t="shared" si="8"/>
        <v>1422.36</v>
      </c>
    </row>
    <row r="74" spans="1:10" ht="26.25" thickBot="1" x14ac:dyDescent="0.25">
      <c r="A74" s="38" t="s">
        <v>187</v>
      </c>
      <c r="B74" s="35" t="s">
        <v>188</v>
      </c>
      <c r="C74" s="77" t="s">
        <v>208</v>
      </c>
      <c r="D74" s="74">
        <v>5</v>
      </c>
      <c r="E74" s="75">
        <v>1</v>
      </c>
      <c r="F74" s="76">
        <f t="shared" si="5"/>
        <v>5</v>
      </c>
      <c r="G74" s="77">
        <v>1</v>
      </c>
      <c r="H74" s="78">
        <f t="shared" si="6"/>
        <v>5</v>
      </c>
      <c r="I74" s="79">
        <f t="shared" si="7"/>
        <v>52.68</v>
      </c>
      <c r="J74" s="79">
        <f t="shared" si="8"/>
        <v>263.39999999999998</v>
      </c>
    </row>
    <row r="75" spans="1:10" ht="13.5" thickBot="1" x14ac:dyDescent="0.25">
      <c r="A75" s="38"/>
      <c r="B75" s="10" t="s">
        <v>143</v>
      </c>
      <c r="C75" s="3"/>
      <c r="D75" s="11">
        <f>SUM(D66:D74)</f>
        <v>317</v>
      </c>
      <c r="E75" s="11">
        <f>SUM(E66:E74)</f>
        <v>9</v>
      </c>
      <c r="F75" s="54">
        <f>SUM(F66:F74)</f>
        <v>317</v>
      </c>
      <c r="G75" s="11">
        <f>SUM(G66:G74)</f>
        <v>5.58</v>
      </c>
      <c r="H75" s="59">
        <f>SUM(H66:H74)</f>
        <v>178.4</v>
      </c>
      <c r="I75" s="60"/>
      <c r="J75" s="58">
        <f>SUM(J66:J74)</f>
        <v>9398.1119999999992</v>
      </c>
    </row>
    <row r="76" spans="1:10" ht="13.5" thickBot="1" x14ac:dyDescent="0.25">
      <c r="A76" s="40"/>
      <c r="B76" s="14"/>
      <c r="C76" s="15"/>
      <c r="D76" s="16"/>
      <c r="E76" s="17"/>
      <c r="F76" s="17"/>
      <c r="G76" s="18"/>
      <c r="H76" s="17"/>
      <c r="I76" s="19"/>
      <c r="J76" s="20"/>
    </row>
    <row r="77" spans="1:10" ht="13.5" thickBot="1" x14ac:dyDescent="0.25">
      <c r="A77" s="87" t="s">
        <v>220</v>
      </c>
      <c r="B77" s="88"/>
      <c r="C77" s="88"/>
      <c r="D77" s="89"/>
      <c r="E77" s="21"/>
      <c r="F77" s="22"/>
      <c r="G77" s="23"/>
      <c r="H77" s="22"/>
      <c r="I77" s="24"/>
      <c r="J77" s="25"/>
    </row>
    <row r="78" spans="1:10" ht="13.5" hidden="1" thickBot="1" x14ac:dyDescent="0.25">
      <c r="A78" s="41" t="s">
        <v>190</v>
      </c>
      <c r="B78" s="26"/>
      <c r="C78" s="27"/>
      <c r="D78" s="16" t="s">
        <v>191</v>
      </c>
      <c r="E78" s="17"/>
      <c r="F78" s="18"/>
      <c r="G78" s="18"/>
      <c r="H78" s="16"/>
      <c r="I78" s="19"/>
      <c r="J78" s="20"/>
    </row>
    <row r="79" spans="1:10" ht="26.25" thickBot="1" x14ac:dyDescent="0.25">
      <c r="A79" s="38" t="s">
        <v>192</v>
      </c>
      <c r="B79" s="2" t="s">
        <v>209</v>
      </c>
      <c r="C79" s="73" t="s">
        <v>193</v>
      </c>
      <c r="D79" s="74">
        <v>54</v>
      </c>
      <c r="E79" s="75">
        <v>1</v>
      </c>
      <c r="F79" s="76">
        <f t="shared" ref="F79:F80" si="9">D79*E79</f>
        <v>54</v>
      </c>
      <c r="G79" s="77">
        <v>3</v>
      </c>
      <c r="H79" s="78">
        <f t="shared" ref="H79:H80" si="10">F79*G79</f>
        <v>162</v>
      </c>
      <c r="I79" s="79">
        <f t="shared" si="7"/>
        <v>52.68</v>
      </c>
      <c r="J79" s="79">
        <f t="shared" ref="J79:J80" si="11">H79*I79</f>
        <v>8534.16</v>
      </c>
    </row>
    <row r="80" spans="1:10" ht="26.25" thickBot="1" x14ac:dyDescent="0.25">
      <c r="A80" s="38" t="s">
        <v>149</v>
      </c>
      <c r="B80" s="6" t="s">
        <v>210</v>
      </c>
      <c r="C80" s="77" t="s">
        <v>194</v>
      </c>
      <c r="D80" s="74">
        <v>54</v>
      </c>
      <c r="E80" s="75">
        <v>1</v>
      </c>
      <c r="F80" s="76">
        <f t="shared" si="9"/>
        <v>54</v>
      </c>
      <c r="G80" s="77">
        <v>2</v>
      </c>
      <c r="H80" s="78">
        <f t="shared" si="10"/>
        <v>108</v>
      </c>
      <c r="I80" s="79">
        <f t="shared" si="7"/>
        <v>52.68</v>
      </c>
      <c r="J80" s="79">
        <f t="shared" si="11"/>
        <v>5689.44</v>
      </c>
    </row>
    <row r="81" spans="1:10" ht="26.25" thickBot="1" x14ac:dyDescent="0.25">
      <c r="A81" s="38" t="s">
        <v>145</v>
      </c>
      <c r="B81" s="2" t="s">
        <v>212</v>
      </c>
      <c r="C81" s="77" t="s">
        <v>146</v>
      </c>
      <c r="D81" s="74">
        <v>5</v>
      </c>
      <c r="E81" s="75">
        <v>1</v>
      </c>
      <c r="F81" s="76">
        <f t="shared" ref="F81:F89" si="12">D81*E81</f>
        <v>5</v>
      </c>
      <c r="G81" s="77">
        <v>25</v>
      </c>
      <c r="H81" s="78">
        <f t="shared" ref="H81:H89" si="13">F81*G81</f>
        <v>125</v>
      </c>
      <c r="I81" s="79">
        <f t="shared" si="7"/>
        <v>52.68</v>
      </c>
      <c r="J81" s="79">
        <f t="shared" ref="J81:J89" si="14">H81*I81</f>
        <v>6585</v>
      </c>
    </row>
    <row r="82" spans="1:10" ht="26.25" thickBot="1" x14ac:dyDescent="0.25">
      <c r="A82" s="38" t="s">
        <v>147</v>
      </c>
      <c r="B82" s="2" t="s">
        <v>213</v>
      </c>
      <c r="C82" s="73" t="s">
        <v>148</v>
      </c>
      <c r="D82" s="74">
        <v>54</v>
      </c>
      <c r="E82" s="75">
        <v>1</v>
      </c>
      <c r="F82" s="76">
        <f t="shared" si="12"/>
        <v>54</v>
      </c>
      <c r="G82" s="77">
        <v>0.5</v>
      </c>
      <c r="H82" s="78">
        <f t="shared" si="13"/>
        <v>27</v>
      </c>
      <c r="I82" s="79">
        <f t="shared" si="7"/>
        <v>52.68</v>
      </c>
      <c r="J82" s="79">
        <f t="shared" si="14"/>
        <v>1422.36</v>
      </c>
    </row>
    <row r="83" spans="1:10" ht="39" thickBot="1" x14ac:dyDescent="0.25">
      <c r="A83" s="80" t="s">
        <v>149</v>
      </c>
      <c r="B83" s="2" t="s">
        <v>214</v>
      </c>
      <c r="C83" s="73" t="s">
        <v>150</v>
      </c>
      <c r="D83" s="74">
        <v>54</v>
      </c>
      <c r="E83" s="75">
        <v>1</v>
      </c>
      <c r="F83" s="76">
        <f t="shared" si="12"/>
        <v>54</v>
      </c>
      <c r="G83" s="77">
        <v>1</v>
      </c>
      <c r="H83" s="78">
        <f t="shared" si="13"/>
        <v>54</v>
      </c>
      <c r="I83" s="79">
        <f t="shared" si="7"/>
        <v>52.68</v>
      </c>
      <c r="J83" s="79">
        <f t="shared" si="14"/>
        <v>2844.72</v>
      </c>
    </row>
    <row r="84" spans="1:10" ht="64.5" thickBot="1" x14ac:dyDescent="0.25">
      <c r="A84" s="80" t="s">
        <v>151</v>
      </c>
      <c r="B84" s="2" t="s">
        <v>215</v>
      </c>
      <c r="C84" s="73" t="s">
        <v>152</v>
      </c>
      <c r="D84" s="74">
        <v>54</v>
      </c>
      <c r="E84" s="75">
        <v>1</v>
      </c>
      <c r="F84" s="76">
        <f t="shared" si="12"/>
        <v>54</v>
      </c>
      <c r="G84" s="77">
        <v>8.4000000000000005E-2</v>
      </c>
      <c r="H84" s="78">
        <f t="shared" si="13"/>
        <v>4.5360000000000005</v>
      </c>
      <c r="I84" s="79">
        <f t="shared" si="7"/>
        <v>52.68</v>
      </c>
      <c r="J84" s="79">
        <f t="shared" si="14"/>
        <v>238.95648000000003</v>
      </c>
    </row>
    <row r="85" spans="1:10" ht="51.75" thickBot="1" x14ac:dyDescent="0.25">
      <c r="A85" s="80" t="s">
        <v>162</v>
      </c>
      <c r="B85" s="2" t="s">
        <v>216</v>
      </c>
      <c r="C85" s="77" t="s">
        <v>163</v>
      </c>
      <c r="D85" s="74">
        <v>54</v>
      </c>
      <c r="E85" s="75">
        <v>1</v>
      </c>
      <c r="F85" s="76">
        <f t="shared" si="12"/>
        <v>54</v>
      </c>
      <c r="G85" s="77">
        <v>0.25</v>
      </c>
      <c r="H85" s="78">
        <f t="shared" si="13"/>
        <v>13.5</v>
      </c>
      <c r="I85" s="79">
        <f t="shared" si="7"/>
        <v>52.68</v>
      </c>
      <c r="J85" s="79">
        <f t="shared" si="14"/>
        <v>711.18</v>
      </c>
    </row>
    <row r="86" spans="1:10" ht="26.25" thickBot="1" x14ac:dyDescent="0.25">
      <c r="A86" s="80" t="s">
        <v>164</v>
      </c>
      <c r="B86" s="2" t="s">
        <v>222</v>
      </c>
      <c r="C86" s="73" t="s">
        <v>165</v>
      </c>
      <c r="D86" s="74">
        <v>30</v>
      </c>
      <c r="E86" s="75">
        <v>1</v>
      </c>
      <c r="F86" s="76">
        <f t="shared" si="12"/>
        <v>30</v>
      </c>
      <c r="G86" s="77">
        <v>0.16700000000000001</v>
      </c>
      <c r="H86" s="78">
        <f t="shared" si="13"/>
        <v>5.0100000000000007</v>
      </c>
      <c r="I86" s="79">
        <f t="shared" si="7"/>
        <v>52.68</v>
      </c>
      <c r="J86" s="79">
        <f t="shared" si="14"/>
        <v>263.92680000000001</v>
      </c>
    </row>
    <row r="87" spans="1:10" ht="39" thickBot="1" x14ac:dyDescent="0.25">
      <c r="A87" s="36" t="s">
        <v>166</v>
      </c>
      <c r="B87" s="36" t="s">
        <v>217</v>
      </c>
      <c r="C87" s="73" t="s">
        <v>167</v>
      </c>
      <c r="D87" s="74">
        <v>30</v>
      </c>
      <c r="E87" s="75">
        <v>1</v>
      </c>
      <c r="F87" s="76">
        <f t="shared" si="12"/>
        <v>30</v>
      </c>
      <c r="G87" s="77">
        <v>2</v>
      </c>
      <c r="H87" s="78">
        <f t="shared" si="13"/>
        <v>60</v>
      </c>
      <c r="I87" s="79">
        <f t="shared" si="7"/>
        <v>52.68</v>
      </c>
      <c r="J87" s="79">
        <f t="shared" si="14"/>
        <v>3160.8</v>
      </c>
    </row>
    <row r="88" spans="1:10" ht="26.25" thickBot="1" x14ac:dyDescent="0.25">
      <c r="A88" s="80" t="s">
        <v>168</v>
      </c>
      <c r="B88" s="2" t="s">
        <v>218</v>
      </c>
      <c r="C88" s="73" t="s">
        <v>169</v>
      </c>
      <c r="D88" s="74">
        <v>30</v>
      </c>
      <c r="E88" s="75">
        <v>1</v>
      </c>
      <c r="F88" s="76">
        <f t="shared" si="12"/>
        <v>30</v>
      </c>
      <c r="G88" s="77">
        <v>1</v>
      </c>
      <c r="H88" s="78">
        <f t="shared" si="13"/>
        <v>30</v>
      </c>
      <c r="I88" s="79">
        <f t="shared" si="7"/>
        <v>52.68</v>
      </c>
      <c r="J88" s="79">
        <f t="shared" si="14"/>
        <v>1580.4</v>
      </c>
    </row>
    <row r="89" spans="1:10" ht="39" thickBot="1" x14ac:dyDescent="0.25">
      <c r="A89" s="80" t="s">
        <v>182</v>
      </c>
      <c r="B89" s="2" t="s">
        <v>219</v>
      </c>
      <c r="C89" s="77" t="s">
        <v>183</v>
      </c>
      <c r="D89" s="75">
        <v>5</v>
      </c>
      <c r="E89" s="75">
        <v>1</v>
      </c>
      <c r="F89" s="76">
        <f t="shared" si="12"/>
        <v>5</v>
      </c>
      <c r="G89" s="77">
        <v>0.33</v>
      </c>
      <c r="H89" s="78">
        <f t="shared" si="13"/>
        <v>1.6500000000000001</v>
      </c>
      <c r="I89" s="79">
        <f t="shared" si="7"/>
        <v>52.68</v>
      </c>
      <c r="J89" s="79">
        <f t="shared" si="14"/>
        <v>86.922000000000011</v>
      </c>
    </row>
    <row r="90" spans="1:10" ht="13.5" thickBot="1" x14ac:dyDescent="0.25">
      <c r="A90" s="38"/>
      <c r="B90" s="10" t="s">
        <v>143</v>
      </c>
      <c r="C90" s="3"/>
      <c r="D90" s="11">
        <f>SUM(D79:D89)</f>
        <v>424</v>
      </c>
      <c r="E90" s="11">
        <f>SUM(E79:E89)</f>
        <v>11</v>
      </c>
      <c r="F90" s="54">
        <f>SUM(F79:F89)</f>
        <v>424</v>
      </c>
      <c r="G90" s="11">
        <f>SUM(G79:G89)</f>
        <v>35.330999999999996</v>
      </c>
      <c r="H90" s="59">
        <f>SUM(H79:H89)</f>
        <v>590.69600000000003</v>
      </c>
      <c r="I90" s="60"/>
      <c r="J90" s="58">
        <f>SUM(J79:J89)</f>
        <v>31117.865280000002</v>
      </c>
    </row>
    <row r="91" spans="1:10" ht="21.6" customHeight="1" thickBot="1" x14ac:dyDescent="0.25">
      <c r="A91" s="38"/>
      <c r="B91" s="10" t="s">
        <v>189</v>
      </c>
      <c r="C91" s="3"/>
      <c r="D91" s="82">
        <f>MAX(D64+D75+D90)</f>
        <v>2776.5</v>
      </c>
      <c r="E91" s="12"/>
      <c r="F91" s="83">
        <f>MAX(F64+F75+F90)</f>
        <v>3238.5</v>
      </c>
      <c r="G91" s="12"/>
      <c r="H91" s="83">
        <f>SUM(H79:H89,H66:H74,H9:H63)</f>
        <v>2445.076</v>
      </c>
      <c r="I91" s="5"/>
      <c r="J91" s="81">
        <f>MAX(J64+J75+J90)</f>
        <v>128806.60368</v>
      </c>
    </row>
    <row r="92" spans="1:10" x14ac:dyDescent="0.2">
      <c r="A92" s="40"/>
      <c r="B92" s="13"/>
      <c r="C92" s="13"/>
      <c r="D92" s="29"/>
      <c r="E92" s="17"/>
      <c r="H92" s="16"/>
      <c r="I92" s="19"/>
      <c r="J92" s="19"/>
    </row>
    <row r="93" spans="1:10" ht="13.5" thickBot="1" x14ac:dyDescent="0.25">
      <c r="A93" s="84" t="s">
        <v>221</v>
      </c>
      <c r="B93" s="84"/>
      <c r="C93" s="84"/>
      <c r="D93" s="84"/>
      <c r="E93" s="84"/>
      <c r="F93" s="84"/>
      <c r="G93" s="84"/>
      <c r="H93" s="84"/>
      <c r="I93" s="84"/>
      <c r="J93" s="84"/>
    </row>
    <row r="94" spans="1:10" ht="26.25" thickBot="1" x14ac:dyDescent="0.25">
      <c r="A94" s="38" t="s">
        <v>195</v>
      </c>
      <c r="B94" s="2" t="s">
        <v>211</v>
      </c>
      <c r="C94" s="8" t="s">
        <v>196</v>
      </c>
      <c r="D94" s="7">
        <v>30</v>
      </c>
      <c r="E94" s="4">
        <v>1</v>
      </c>
      <c r="F94" s="52">
        <f>D94*E94</f>
        <v>30</v>
      </c>
      <c r="G94" s="3">
        <v>0.25</v>
      </c>
      <c r="H94" s="55">
        <f>F94*G94</f>
        <v>7.5</v>
      </c>
      <c r="I94" s="56">
        <f t="shared" si="7"/>
        <v>52.68</v>
      </c>
      <c r="J94" s="56">
        <f>H94*I94</f>
        <v>395.1</v>
      </c>
    </row>
    <row r="95" spans="1:10" x14ac:dyDescent="0.2">
      <c r="A95" s="40"/>
      <c r="B95" s="13"/>
      <c r="C95" s="13"/>
      <c r="D95" s="29"/>
      <c r="E95" s="16"/>
    </row>
    <row r="96" spans="1:10" x14ac:dyDescent="0.2">
      <c r="A96" s="40"/>
      <c r="B96" s="13"/>
      <c r="C96" s="13"/>
      <c r="D96" s="29"/>
      <c r="E96" s="16"/>
    </row>
    <row r="97" spans="1:5" x14ac:dyDescent="0.2">
      <c r="A97" s="40"/>
      <c r="B97" s="13"/>
      <c r="C97" s="13"/>
      <c r="D97" s="29"/>
      <c r="E97" s="16"/>
    </row>
    <row r="98" spans="1:5" x14ac:dyDescent="0.2">
      <c r="A98" s="40"/>
      <c r="B98" s="13"/>
      <c r="C98" s="13"/>
      <c r="D98" s="29"/>
      <c r="E98" s="16"/>
    </row>
    <row r="99" spans="1:5" x14ac:dyDescent="0.2">
      <c r="A99" s="40"/>
      <c r="B99" s="13"/>
      <c r="C99" s="13"/>
      <c r="D99" s="29"/>
      <c r="E99" s="16"/>
    </row>
    <row r="100" spans="1:5" x14ac:dyDescent="0.2">
      <c r="A100" s="40"/>
      <c r="B100" s="13"/>
      <c r="C100" s="13"/>
      <c r="D100" s="29"/>
      <c r="E100" s="16"/>
    </row>
    <row r="101" spans="1:5" x14ac:dyDescent="0.2">
      <c r="A101" s="40"/>
      <c r="B101" s="13"/>
      <c r="C101" s="13"/>
      <c r="D101" s="29"/>
      <c r="E101" s="16"/>
    </row>
    <row r="102" spans="1:5" x14ac:dyDescent="0.2">
      <c r="A102" s="40"/>
      <c r="B102" s="13"/>
      <c r="C102" s="13"/>
      <c r="D102" s="29"/>
      <c r="E102" s="16"/>
    </row>
    <row r="103" spans="1:5" x14ac:dyDescent="0.2">
      <c r="A103" s="40"/>
      <c r="B103" s="13"/>
      <c r="C103" s="13"/>
      <c r="D103" s="29"/>
      <c r="E103" s="16"/>
    </row>
    <row r="104" spans="1:5" x14ac:dyDescent="0.2">
      <c r="A104" s="40"/>
      <c r="B104" s="13"/>
      <c r="C104" s="13"/>
      <c r="D104" s="29"/>
      <c r="E104" s="16"/>
    </row>
    <row r="105" spans="1:5" x14ac:dyDescent="0.2">
      <c r="A105" s="40"/>
      <c r="B105" s="13"/>
      <c r="C105" s="13"/>
      <c r="D105" s="29"/>
      <c r="E105" s="16"/>
    </row>
    <row r="106" spans="1:5" x14ac:dyDescent="0.2">
      <c r="A106" s="40"/>
      <c r="B106" s="13"/>
      <c r="C106" s="13"/>
      <c r="D106" s="29"/>
      <c r="E106" s="16"/>
    </row>
    <row r="107" spans="1:5" x14ac:dyDescent="0.2">
      <c r="A107" s="40"/>
      <c r="B107" s="13"/>
      <c r="C107" s="13"/>
      <c r="D107" s="29"/>
      <c r="E107" s="16"/>
    </row>
    <row r="108" spans="1:5" x14ac:dyDescent="0.2">
      <c r="A108" s="40"/>
      <c r="B108" s="13"/>
      <c r="C108" s="13"/>
      <c r="D108" s="29"/>
      <c r="E108" s="16"/>
    </row>
    <row r="109" spans="1:5" x14ac:dyDescent="0.2">
      <c r="A109" s="40"/>
      <c r="B109" s="13"/>
      <c r="C109" s="13"/>
      <c r="D109" s="29"/>
      <c r="E109" s="16"/>
    </row>
    <row r="110" spans="1:5" x14ac:dyDescent="0.2">
      <c r="A110" s="40"/>
      <c r="B110" s="13"/>
      <c r="C110" s="13"/>
      <c r="D110" s="29"/>
      <c r="E110" s="16"/>
    </row>
    <row r="111" spans="1:5" x14ac:dyDescent="0.2">
      <c r="A111" s="40"/>
      <c r="B111" s="13"/>
      <c r="C111" s="13"/>
      <c r="D111" s="29"/>
      <c r="E111" s="16"/>
    </row>
    <row r="112" spans="1:5" x14ac:dyDescent="0.2">
      <c r="A112" s="40"/>
      <c r="B112" s="13"/>
      <c r="C112" s="13"/>
      <c r="D112" s="29"/>
      <c r="E112" s="16"/>
    </row>
    <row r="113" spans="1:5" x14ac:dyDescent="0.2">
      <c r="A113" s="40"/>
      <c r="B113" s="13"/>
      <c r="C113" s="13"/>
      <c r="D113" s="29"/>
      <c r="E113" s="16"/>
    </row>
    <row r="114" spans="1:5" x14ac:dyDescent="0.2">
      <c r="A114" s="40"/>
      <c r="B114" s="13"/>
      <c r="C114" s="13"/>
      <c r="D114" s="29"/>
      <c r="E114" s="16"/>
    </row>
    <row r="115" spans="1:5" x14ac:dyDescent="0.2">
      <c r="A115" s="40"/>
      <c r="B115" s="13"/>
      <c r="C115" s="13"/>
      <c r="D115" s="29"/>
      <c r="E115" s="16"/>
    </row>
    <row r="116" spans="1:5" x14ac:dyDescent="0.2">
      <c r="A116" s="40"/>
      <c r="B116" s="13"/>
      <c r="C116" s="13"/>
      <c r="D116" s="29"/>
      <c r="E116" s="16"/>
    </row>
    <row r="117" spans="1:5" x14ac:dyDescent="0.2">
      <c r="A117" s="40"/>
      <c r="B117" s="13"/>
      <c r="C117" s="13"/>
      <c r="D117" s="29"/>
      <c r="E117" s="16"/>
    </row>
    <row r="118" spans="1:5" x14ac:dyDescent="0.2">
      <c r="A118" s="40"/>
      <c r="B118" s="13"/>
      <c r="C118" s="13"/>
      <c r="D118" s="29"/>
      <c r="E118" s="16"/>
    </row>
    <row r="119" spans="1:5" x14ac:dyDescent="0.2">
      <c r="A119" s="40"/>
      <c r="B119" s="13"/>
      <c r="C119" s="13"/>
      <c r="D119" s="29"/>
      <c r="E119" s="16"/>
    </row>
    <row r="120" spans="1:5" x14ac:dyDescent="0.2">
      <c r="A120" s="40"/>
      <c r="B120" s="13"/>
      <c r="C120" s="13"/>
      <c r="D120" s="29"/>
      <c r="E120" s="16"/>
    </row>
    <row r="121" spans="1:5" x14ac:dyDescent="0.2">
      <c r="A121" s="40"/>
      <c r="B121" s="13"/>
      <c r="C121" s="13"/>
      <c r="D121" s="29"/>
      <c r="E121" s="16"/>
    </row>
    <row r="122" spans="1:5" x14ac:dyDescent="0.2">
      <c r="A122" s="40"/>
      <c r="B122" s="13"/>
      <c r="C122" s="13"/>
      <c r="D122" s="29"/>
      <c r="E122" s="16"/>
    </row>
    <row r="123" spans="1:5" x14ac:dyDescent="0.2">
      <c r="A123" s="40"/>
      <c r="B123" s="13"/>
      <c r="C123" s="13"/>
      <c r="D123" s="29"/>
      <c r="E123" s="16"/>
    </row>
    <row r="124" spans="1:5" x14ac:dyDescent="0.2">
      <c r="A124" s="40"/>
      <c r="B124" s="13"/>
      <c r="C124" s="13"/>
      <c r="D124" s="29"/>
      <c r="E124" s="16"/>
    </row>
    <row r="125" spans="1:5" x14ac:dyDescent="0.2">
      <c r="A125" s="40"/>
      <c r="B125" s="13"/>
      <c r="C125" s="13"/>
      <c r="D125" s="29"/>
      <c r="E125" s="16"/>
    </row>
    <row r="126" spans="1:5" x14ac:dyDescent="0.2">
      <c r="A126" s="40"/>
      <c r="B126" s="13"/>
      <c r="C126" s="13"/>
      <c r="D126" s="29"/>
      <c r="E126" s="16"/>
    </row>
    <row r="127" spans="1:5" x14ac:dyDescent="0.2">
      <c r="A127" s="40"/>
      <c r="B127" s="13"/>
      <c r="C127" s="13"/>
      <c r="D127" s="29"/>
      <c r="E127" s="16"/>
    </row>
    <row r="128" spans="1:5" x14ac:dyDescent="0.2">
      <c r="A128" s="40"/>
      <c r="B128" s="13"/>
      <c r="C128" s="13"/>
      <c r="D128" s="29"/>
      <c r="E128" s="16"/>
    </row>
    <row r="129" spans="1:5" x14ac:dyDescent="0.2">
      <c r="A129" s="40"/>
      <c r="B129" s="13"/>
      <c r="C129" s="13"/>
      <c r="D129" s="29"/>
      <c r="E129" s="16"/>
    </row>
    <row r="130" spans="1:5" x14ac:dyDescent="0.2">
      <c r="A130" s="40"/>
      <c r="B130" s="13"/>
      <c r="C130" s="13"/>
      <c r="D130" s="29"/>
      <c r="E130" s="16"/>
    </row>
    <row r="131" spans="1:5" x14ac:dyDescent="0.2">
      <c r="A131" s="40"/>
      <c r="B131" s="13"/>
      <c r="C131" s="13"/>
      <c r="D131" s="29"/>
      <c r="E131" s="16"/>
    </row>
    <row r="132" spans="1:5" x14ac:dyDescent="0.2">
      <c r="A132" s="40"/>
      <c r="B132" s="13"/>
      <c r="C132" s="13"/>
      <c r="D132" s="29"/>
      <c r="E132" s="16"/>
    </row>
    <row r="133" spans="1:5" x14ac:dyDescent="0.2">
      <c r="A133" s="40"/>
      <c r="B133" s="13"/>
      <c r="C133" s="13"/>
      <c r="D133" s="29"/>
      <c r="E133" s="16"/>
    </row>
    <row r="134" spans="1:5" x14ac:dyDescent="0.2">
      <c r="A134" s="40"/>
      <c r="B134" s="13"/>
      <c r="C134" s="13"/>
      <c r="D134" s="29"/>
      <c r="E134" s="16"/>
    </row>
    <row r="135" spans="1:5" x14ac:dyDescent="0.2">
      <c r="A135" s="40"/>
      <c r="B135" s="13"/>
      <c r="C135" s="13"/>
      <c r="D135" s="29"/>
      <c r="E135" s="16"/>
    </row>
    <row r="136" spans="1:5" x14ac:dyDescent="0.2">
      <c r="A136" s="40"/>
      <c r="B136" s="13"/>
      <c r="C136" s="13"/>
      <c r="D136" s="29"/>
      <c r="E136" s="16"/>
    </row>
    <row r="137" spans="1:5" x14ac:dyDescent="0.2">
      <c r="A137" s="40"/>
      <c r="B137" s="13"/>
      <c r="C137" s="13"/>
      <c r="D137" s="29"/>
      <c r="E137" s="16"/>
    </row>
    <row r="138" spans="1:5" x14ac:dyDescent="0.2">
      <c r="A138" s="40"/>
      <c r="B138" s="13"/>
      <c r="C138" s="13"/>
      <c r="D138" s="29"/>
      <c r="E138" s="16"/>
    </row>
    <row r="139" spans="1:5" x14ac:dyDescent="0.2">
      <c r="A139" s="40"/>
      <c r="B139" s="13"/>
      <c r="C139" s="13"/>
      <c r="D139" s="29"/>
      <c r="E139" s="16"/>
    </row>
    <row r="140" spans="1:5" x14ac:dyDescent="0.2">
      <c r="A140" s="40"/>
      <c r="B140" s="13"/>
      <c r="C140" s="13"/>
      <c r="D140" s="29"/>
      <c r="E140" s="16"/>
    </row>
    <row r="141" spans="1:5" x14ac:dyDescent="0.2">
      <c r="A141" s="40"/>
      <c r="B141" s="13"/>
      <c r="C141" s="13"/>
      <c r="D141" s="29"/>
      <c r="E141" s="16"/>
    </row>
    <row r="142" spans="1:5" x14ac:dyDescent="0.2">
      <c r="A142" s="40"/>
      <c r="B142" s="13"/>
      <c r="C142" s="13"/>
      <c r="D142" s="29"/>
      <c r="E142" s="16"/>
    </row>
    <row r="143" spans="1:5" x14ac:dyDescent="0.2">
      <c r="A143" s="40"/>
      <c r="B143" s="13"/>
      <c r="C143" s="13"/>
      <c r="D143" s="29"/>
      <c r="E143" s="16"/>
    </row>
    <row r="144" spans="1:5" x14ac:dyDescent="0.2">
      <c r="A144" s="40"/>
      <c r="B144" s="13"/>
      <c r="C144" s="13"/>
      <c r="D144" s="29"/>
      <c r="E144" s="16"/>
    </row>
    <row r="145" spans="1:5" x14ac:dyDescent="0.2">
      <c r="A145" s="40"/>
      <c r="B145" s="13"/>
      <c r="C145" s="13"/>
      <c r="D145" s="29"/>
      <c r="E145" s="16"/>
    </row>
    <row r="146" spans="1:5" x14ac:dyDescent="0.2">
      <c r="A146" s="40"/>
      <c r="B146" s="13"/>
      <c r="C146" s="13"/>
      <c r="D146" s="29"/>
      <c r="E146" s="16"/>
    </row>
    <row r="147" spans="1:5" x14ac:dyDescent="0.2">
      <c r="A147" s="40"/>
      <c r="B147" s="13"/>
      <c r="C147" s="13"/>
      <c r="D147" s="29"/>
      <c r="E147" s="16"/>
    </row>
    <row r="148" spans="1:5" x14ac:dyDescent="0.2">
      <c r="A148" s="40"/>
      <c r="B148" s="13"/>
      <c r="C148" s="13"/>
      <c r="D148" s="29"/>
      <c r="E148" s="16"/>
    </row>
    <row r="149" spans="1:5" x14ac:dyDescent="0.2">
      <c r="A149" s="40"/>
      <c r="B149" s="13"/>
      <c r="C149" s="13"/>
      <c r="D149" s="29"/>
      <c r="E149" s="16"/>
    </row>
    <row r="150" spans="1:5" x14ac:dyDescent="0.2">
      <c r="A150" s="40"/>
      <c r="B150" s="13"/>
      <c r="C150" s="13"/>
      <c r="D150" s="29"/>
      <c r="E150" s="16"/>
    </row>
    <row r="151" spans="1:5" x14ac:dyDescent="0.2">
      <c r="A151" s="40"/>
      <c r="B151" s="13"/>
      <c r="C151" s="13"/>
      <c r="D151" s="29"/>
      <c r="E151" s="16"/>
    </row>
    <row r="152" spans="1:5" x14ac:dyDescent="0.2">
      <c r="A152" s="40"/>
      <c r="B152" s="13"/>
      <c r="C152" s="13"/>
      <c r="D152" s="29"/>
      <c r="E152" s="16"/>
    </row>
    <row r="153" spans="1:5" x14ac:dyDescent="0.2">
      <c r="A153" s="40"/>
      <c r="B153" s="13"/>
      <c r="C153" s="13"/>
      <c r="D153" s="29"/>
      <c r="E153" s="16"/>
    </row>
    <row r="154" spans="1:5" x14ac:dyDescent="0.2">
      <c r="A154" s="40"/>
      <c r="B154" s="13"/>
      <c r="C154" s="13"/>
      <c r="D154" s="29"/>
      <c r="E154" s="16"/>
    </row>
    <row r="155" spans="1:5" x14ac:dyDescent="0.2">
      <c r="A155" s="40"/>
      <c r="B155" s="13"/>
      <c r="C155" s="13"/>
      <c r="D155" s="29"/>
      <c r="E155" s="16"/>
    </row>
    <row r="156" spans="1:5" x14ac:dyDescent="0.2">
      <c r="A156" s="40"/>
      <c r="B156" s="13"/>
      <c r="C156" s="13"/>
      <c r="D156" s="29"/>
      <c r="E156" s="16"/>
    </row>
    <row r="157" spans="1:5" x14ac:dyDescent="0.2">
      <c r="A157" s="40"/>
      <c r="B157" s="13"/>
      <c r="C157" s="13"/>
      <c r="D157" s="29"/>
      <c r="E157" s="16"/>
    </row>
    <row r="158" spans="1:5" x14ac:dyDescent="0.2">
      <c r="A158" s="40"/>
      <c r="B158" s="13"/>
      <c r="C158" s="13"/>
      <c r="D158" s="29"/>
      <c r="E158" s="16"/>
    </row>
    <row r="159" spans="1:5" x14ac:dyDescent="0.2">
      <c r="A159" s="40"/>
      <c r="B159" s="13"/>
      <c r="C159" s="13"/>
      <c r="D159" s="29"/>
      <c r="E159" s="16"/>
    </row>
    <row r="160" spans="1:5" x14ac:dyDescent="0.2">
      <c r="A160" s="40"/>
      <c r="B160" s="13"/>
      <c r="C160" s="13"/>
      <c r="D160" s="29"/>
      <c r="E160" s="16"/>
    </row>
    <row r="161" spans="1:5" x14ac:dyDescent="0.2">
      <c r="A161" s="40"/>
      <c r="B161" s="13"/>
      <c r="C161" s="13"/>
      <c r="D161" s="29"/>
      <c r="E161" s="16"/>
    </row>
    <row r="162" spans="1:5" x14ac:dyDescent="0.2">
      <c r="A162" s="40"/>
      <c r="B162" s="13"/>
      <c r="C162" s="13"/>
      <c r="D162" s="29"/>
      <c r="E162" s="16"/>
    </row>
    <row r="163" spans="1:5" x14ac:dyDescent="0.2">
      <c r="A163" s="40"/>
      <c r="B163" s="13"/>
      <c r="C163" s="13"/>
      <c r="D163" s="29"/>
      <c r="E163" s="16"/>
    </row>
    <row r="164" spans="1:5" x14ac:dyDescent="0.2">
      <c r="A164" s="40"/>
      <c r="B164" s="13"/>
      <c r="C164" s="13"/>
      <c r="D164" s="29"/>
      <c r="E164" s="16"/>
    </row>
    <row r="165" spans="1:5" x14ac:dyDescent="0.2">
      <c r="A165" s="40"/>
      <c r="B165" s="13"/>
      <c r="C165" s="13"/>
      <c r="D165" s="29"/>
      <c r="E165" s="16"/>
    </row>
    <row r="166" spans="1:5" x14ac:dyDescent="0.2">
      <c r="A166" s="40"/>
      <c r="B166" s="13"/>
      <c r="C166" s="13"/>
      <c r="D166" s="29"/>
      <c r="E166" s="16"/>
    </row>
    <row r="167" spans="1:5" x14ac:dyDescent="0.2">
      <c r="A167" s="40"/>
      <c r="B167" s="13"/>
      <c r="C167" s="13"/>
      <c r="D167" s="29"/>
      <c r="E167" s="16"/>
    </row>
    <row r="168" spans="1:5" x14ac:dyDescent="0.2">
      <c r="A168" s="40"/>
      <c r="B168" s="13"/>
      <c r="C168" s="13"/>
      <c r="D168" s="29"/>
      <c r="E168" s="16"/>
    </row>
    <row r="169" spans="1:5" x14ac:dyDescent="0.2">
      <c r="A169" s="40"/>
      <c r="B169" s="13"/>
      <c r="C169" s="13"/>
      <c r="D169" s="29"/>
      <c r="E169" s="16"/>
    </row>
    <row r="170" spans="1:5" x14ac:dyDescent="0.2">
      <c r="A170" s="40"/>
      <c r="B170" s="13"/>
      <c r="C170" s="13"/>
      <c r="D170" s="29"/>
      <c r="E170" s="16"/>
    </row>
    <row r="171" spans="1:5" x14ac:dyDescent="0.2">
      <c r="A171" s="40"/>
      <c r="B171" s="13"/>
      <c r="C171" s="13"/>
      <c r="D171" s="29"/>
      <c r="E171" s="16"/>
    </row>
    <row r="172" spans="1:5" x14ac:dyDescent="0.2">
      <c r="A172" s="40"/>
      <c r="B172" s="13"/>
      <c r="C172" s="13"/>
      <c r="D172" s="29"/>
      <c r="E172" s="16"/>
    </row>
    <row r="173" spans="1:5" x14ac:dyDescent="0.2">
      <c r="A173" s="40"/>
      <c r="B173" s="13"/>
      <c r="C173" s="13"/>
      <c r="D173" s="29"/>
      <c r="E173" s="16"/>
    </row>
    <row r="174" spans="1:5" x14ac:dyDescent="0.2">
      <c r="A174" s="40"/>
      <c r="B174" s="13"/>
      <c r="C174" s="13"/>
      <c r="D174" s="29"/>
      <c r="E174" s="16"/>
    </row>
    <row r="175" spans="1:5" x14ac:dyDescent="0.2">
      <c r="A175" s="40"/>
      <c r="B175" s="13"/>
      <c r="C175" s="13"/>
      <c r="D175" s="29"/>
      <c r="E175" s="16"/>
    </row>
    <row r="176" spans="1:5" x14ac:dyDescent="0.2">
      <c r="A176" s="40"/>
      <c r="B176" s="13"/>
      <c r="C176" s="13"/>
      <c r="D176" s="29"/>
      <c r="E176" s="16"/>
    </row>
    <row r="177" spans="1:5" x14ac:dyDescent="0.2">
      <c r="A177" s="40"/>
      <c r="B177" s="13"/>
      <c r="C177" s="13"/>
      <c r="D177" s="29"/>
      <c r="E177" s="16"/>
    </row>
    <row r="178" spans="1:5" x14ac:dyDescent="0.2">
      <c r="A178" s="40"/>
      <c r="B178" s="13"/>
      <c r="C178" s="13"/>
      <c r="D178" s="29"/>
      <c r="E178" s="16"/>
    </row>
    <row r="179" spans="1:5" x14ac:dyDescent="0.2">
      <c r="A179" s="40"/>
      <c r="B179" s="13"/>
      <c r="C179" s="13"/>
      <c r="D179" s="29"/>
      <c r="E179" s="16"/>
    </row>
    <row r="180" spans="1:5" x14ac:dyDescent="0.2">
      <c r="A180" s="40"/>
      <c r="B180" s="13"/>
      <c r="C180" s="13"/>
      <c r="D180" s="29"/>
      <c r="E180" s="16"/>
    </row>
    <row r="181" spans="1:5" x14ac:dyDescent="0.2">
      <c r="A181" s="40"/>
      <c r="B181" s="13"/>
      <c r="C181" s="13"/>
      <c r="D181" s="29"/>
      <c r="E181" s="16"/>
    </row>
    <row r="182" spans="1:5" x14ac:dyDescent="0.2">
      <c r="A182" s="40"/>
      <c r="B182" s="13"/>
      <c r="C182" s="13"/>
      <c r="D182" s="29"/>
      <c r="E182" s="16"/>
    </row>
    <row r="183" spans="1:5" x14ac:dyDescent="0.2">
      <c r="A183" s="40"/>
      <c r="B183" s="13"/>
      <c r="C183" s="13"/>
      <c r="D183" s="29"/>
      <c r="E183" s="16"/>
    </row>
    <row r="184" spans="1:5" x14ac:dyDescent="0.2">
      <c r="A184" s="40"/>
      <c r="B184" s="13"/>
      <c r="C184" s="13"/>
      <c r="D184" s="29"/>
      <c r="E184" s="16"/>
    </row>
    <row r="185" spans="1:5" x14ac:dyDescent="0.2">
      <c r="A185" s="40"/>
      <c r="B185" s="13"/>
      <c r="C185" s="13"/>
      <c r="D185" s="29"/>
      <c r="E185" s="16"/>
    </row>
    <row r="186" spans="1:5" x14ac:dyDescent="0.2">
      <c r="A186" s="40"/>
      <c r="B186" s="13"/>
      <c r="C186" s="13"/>
      <c r="D186" s="29"/>
      <c r="E186" s="16"/>
    </row>
    <row r="187" spans="1:5" x14ac:dyDescent="0.2">
      <c r="A187" s="40"/>
      <c r="B187" s="13"/>
      <c r="C187" s="13"/>
      <c r="D187" s="29"/>
      <c r="E187" s="16"/>
    </row>
    <row r="188" spans="1:5" x14ac:dyDescent="0.2">
      <c r="A188" s="40"/>
      <c r="B188" s="13"/>
      <c r="C188" s="13"/>
      <c r="D188" s="29"/>
      <c r="E188" s="16"/>
    </row>
    <row r="189" spans="1:5" x14ac:dyDescent="0.2">
      <c r="A189" s="40"/>
      <c r="B189" s="13"/>
      <c r="C189" s="13"/>
      <c r="D189" s="29"/>
      <c r="E189" s="16"/>
    </row>
    <row r="190" spans="1:5" x14ac:dyDescent="0.2">
      <c r="A190" s="40"/>
      <c r="B190" s="13"/>
      <c r="C190" s="13"/>
      <c r="D190" s="29"/>
      <c r="E190" s="16"/>
    </row>
    <row r="191" spans="1:5" x14ac:dyDescent="0.2">
      <c r="A191" s="40"/>
      <c r="B191" s="13"/>
      <c r="C191" s="13"/>
      <c r="D191" s="29"/>
      <c r="E191" s="16"/>
    </row>
    <row r="192" spans="1:5" x14ac:dyDescent="0.2">
      <c r="A192" s="40"/>
      <c r="B192" s="13"/>
      <c r="C192" s="13"/>
      <c r="D192" s="29"/>
      <c r="E192" s="16"/>
    </row>
    <row r="193" spans="1:5" x14ac:dyDescent="0.2">
      <c r="A193" s="40"/>
      <c r="B193" s="13"/>
      <c r="C193" s="13"/>
      <c r="D193" s="29"/>
      <c r="E193" s="16"/>
    </row>
    <row r="194" spans="1:5" x14ac:dyDescent="0.2">
      <c r="A194" s="40"/>
      <c r="B194" s="13"/>
      <c r="C194" s="13"/>
      <c r="D194" s="29"/>
      <c r="E194" s="16"/>
    </row>
    <row r="195" spans="1:5" x14ac:dyDescent="0.2">
      <c r="A195" s="40"/>
      <c r="B195" s="13"/>
      <c r="C195" s="13"/>
      <c r="D195" s="29"/>
      <c r="E195" s="16"/>
    </row>
    <row r="196" spans="1:5" x14ac:dyDescent="0.2">
      <c r="A196" s="40"/>
      <c r="B196" s="13"/>
      <c r="C196" s="13"/>
      <c r="D196" s="29"/>
      <c r="E196" s="16"/>
    </row>
    <row r="197" spans="1:5" x14ac:dyDescent="0.2">
      <c r="A197" s="40"/>
      <c r="B197" s="13"/>
      <c r="C197" s="13"/>
      <c r="D197" s="29"/>
      <c r="E197" s="16"/>
    </row>
    <row r="198" spans="1:5" x14ac:dyDescent="0.2">
      <c r="A198" s="40"/>
      <c r="B198" s="13"/>
      <c r="C198" s="13"/>
      <c r="D198" s="29"/>
      <c r="E198" s="16"/>
    </row>
    <row r="199" spans="1:5" x14ac:dyDescent="0.2">
      <c r="A199" s="40"/>
      <c r="B199" s="13"/>
      <c r="C199" s="13"/>
      <c r="D199" s="29"/>
      <c r="E199" s="16"/>
    </row>
    <row r="200" spans="1:5" x14ac:dyDescent="0.2">
      <c r="A200" s="40"/>
      <c r="B200" s="13"/>
      <c r="C200" s="13"/>
      <c r="D200" s="29"/>
      <c r="E200" s="16"/>
    </row>
    <row r="201" spans="1:5" x14ac:dyDescent="0.2">
      <c r="A201" s="40"/>
      <c r="B201" s="13"/>
      <c r="C201" s="13"/>
      <c r="D201" s="29"/>
      <c r="E201" s="16"/>
    </row>
    <row r="202" spans="1:5" x14ac:dyDescent="0.2">
      <c r="A202" s="40"/>
      <c r="B202" s="13"/>
      <c r="C202" s="13"/>
      <c r="D202" s="29"/>
      <c r="E202" s="16"/>
    </row>
    <row r="203" spans="1:5" x14ac:dyDescent="0.2">
      <c r="A203" s="40"/>
      <c r="B203" s="13"/>
      <c r="C203" s="13"/>
      <c r="D203" s="29"/>
      <c r="E203" s="16"/>
    </row>
    <row r="204" spans="1:5" x14ac:dyDescent="0.2">
      <c r="A204" s="40"/>
      <c r="B204" s="13"/>
      <c r="C204" s="13"/>
      <c r="D204" s="29"/>
      <c r="E204" s="16"/>
    </row>
    <row r="205" spans="1:5" x14ac:dyDescent="0.2">
      <c r="A205" s="40"/>
      <c r="B205" s="13"/>
      <c r="C205" s="13"/>
      <c r="D205" s="29"/>
      <c r="E205" s="16"/>
    </row>
    <row r="206" spans="1:5" x14ac:dyDescent="0.2">
      <c r="A206" s="40"/>
      <c r="B206" s="13"/>
      <c r="C206" s="13"/>
      <c r="D206" s="29"/>
      <c r="E206" s="16"/>
    </row>
    <row r="207" spans="1:5" x14ac:dyDescent="0.2">
      <c r="A207" s="40"/>
      <c r="B207" s="13"/>
      <c r="C207" s="13"/>
      <c r="D207" s="29"/>
      <c r="E207" s="16"/>
    </row>
    <row r="208" spans="1:5" x14ac:dyDescent="0.2">
      <c r="A208" s="40"/>
      <c r="B208" s="13"/>
      <c r="C208" s="13"/>
      <c r="D208" s="29"/>
      <c r="E208" s="16"/>
    </row>
    <row r="209" spans="1:5" x14ac:dyDescent="0.2">
      <c r="A209" s="40"/>
      <c r="B209" s="13"/>
      <c r="C209" s="13"/>
      <c r="D209" s="29"/>
      <c r="E209" s="16"/>
    </row>
    <row r="210" spans="1:5" x14ac:dyDescent="0.2">
      <c r="A210" s="40"/>
      <c r="B210" s="13"/>
      <c r="C210" s="13"/>
      <c r="D210" s="29"/>
      <c r="E210" s="16"/>
    </row>
    <row r="211" spans="1:5" x14ac:dyDescent="0.2">
      <c r="A211" s="40"/>
      <c r="B211" s="13"/>
      <c r="C211" s="13"/>
      <c r="D211" s="29"/>
      <c r="E211" s="16"/>
    </row>
    <row r="212" spans="1:5" x14ac:dyDescent="0.2">
      <c r="A212" s="40"/>
      <c r="B212" s="13"/>
      <c r="C212" s="13"/>
      <c r="D212" s="29"/>
      <c r="E212" s="16"/>
    </row>
    <row r="213" spans="1:5" x14ac:dyDescent="0.2">
      <c r="A213" s="40"/>
      <c r="B213" s="13"/>
      <c r="C213" s="13"/>
      <c r="D213" s="29"/>
      <c r="E213" s="16"/>
    </row>
    <row r="214" spans="1:5" x14ac:dyDescent="0.2">
      <c r="A214" s="40"/>
      <c r="B214" s="13"/>
      <c r="C214" s="13"/>
      <c r="D214" s="29"/>
      <c r="E214" s="16"/>
    </row>
    <row r="215" spans="1:5" x14ac:dyDescent="0.2">
      <c r="A215" s="40"/>
      <c r="B215" s="13"/>
      <c r="C215" s="13"/>
      <c r="D215" s="29"/>
      <c r="E215" s="16"/>
    </row>
    <row r="216" spans="1:5" x14ac:dyDescent="0.2">
      <c r="A216" s="40"/>
      <c r="B216" s="13"/>
      <c r="C216" s="13"/>
      <c r="D216" s="29"/>
      <c r="E216" s="16"/>
    </row>
    <row r="217" spans="1:5" x14ac:dyDescent="0.2">
      <c r="A217" s="40"/>
      <c r="B217" s="13"/>
      <c r="C217" s="13"/>
      <c r="D217" s="29"/>
      <c r="E217" s="16"/>
    </row>
    <row r="218" spans="1:5" x14ac:dyDescent="0.2">
      <c r="A218" s="40"/>
      <c r="B218" s="13"/>
      <c r="C218" s="13"/>
      <c r="D218" s="29"/>
      <c r="E218" s="16"/>
    </row>
    <row r="219" spans="1:5" x14ac:dyDescent="0.2">
      <c r="A219" s="40"/>
      <c r="B219" s="13"/>
      <c r="C219" s="13"/>
      <c r="D219" s="29"/>
      <c r="E219" s="16"/>
    </row>
    <row r="220" spans="1:5" x14ac:dyDescent="0.2">
      <c r="A220" s="40"/>
      <c r="B220" s="13"/>
      <c r="C220" s="13"/>
      <c r="D220" s="29"/>
      <c r="E220" s="16"/>
    </row>
    <row r="221" spans="1:5" x14ac:dyDescent="0.2">
      <c r="A221" s="40"/>
      <c r="B221" s="13"/>
      <c r="C221" s="13"/>
      <c r="D221" s="29"/>
      <c r="E221" s="16"/>
    </row>
    <row r="222" spans="1:5" x14ac:dyDescent="0.2">
      <c r="A222" s="40"/>
      <c r="B222" s="13"/>
      <c r="C222" s="13"/>
      <c r="D222" s="29"/>
      <c r="E222" s="16"/>
    </row>
    <row r="223" spans="1:5" x14ac:dyDescent="0.2">
      <c r="A223" s="40"/>
      <c r="B223" s="13"/>
      <c r="C223" s="13"/>
      <c r="D223" s="29"/>
      <c r="E223" s="16"/>
    </row>
    <row r="224" spans="1:5" x14ac:dyDescent="0.2">
      <c r="A224" s="40"/>
      <c r="B224" s="13"/>
      <c r="C224" s="13"/>
      <c r="D224" s="29"/>
      <c r="E224" s="16"/>
    </row>
    <row r="225" spans="1:5" x14ac:dyDescent="0.2">
      <c r="A225" s="40"/>
      <c r="B225" s="13"/>
      <c r="C225" s="13"/>
      <c r="D225" s="29"/>
      <c r="E225" s="16"/>
    </row>
    <row r="226" spans="1:5" x14ac:dyDescent="0.2">
      <c r="A226" s="40"/>
      <c r="B226" s="13"/>
      <c r="C226" s="13"/>
      <c r="D226" s="29"/>
      <c r="E226" s="16"/>
    </row>
    <row r="227" spans="1:5" x14ac:dyDescent="0.2">
      <c r="A227" s="40"/>
      <c r="B227" s="13"/>
      <c r="C227" s="13"/>
      <c r="D227" s="29"/>
      <c r="E227" s="16"/>
    </row>
    <row r="228" spans="1:5" x14ac:dyDescent="0.2">
      <c r="A228" s="40"/>
      <c r="B228" s="13"/>
      <c r="C228" s="13"/>
      <c r="D228" s="29"/>
      <c r="E228" s="16"/>
    </row>
    <row r="229" spans="1:5" x14ac:dyDescent="0.2">
      <c r="A229" s="40"/>
      <c r="B229" s="13"/>
      <c r="C229" s="13"/>
      <c r="D229" s="29"/>
      <c r="E229" s="16"/>
    </row>
    <row r="230" spans="1:5" x14ac:dyDescent="0.2">
      <c r="A230" s="40"/>
      <c r="B230" s="13"/>
      <c r="C230" s="13"/>
      <c r="D230" s="29"/>
      <c r="E230" s="16"/>
    </row>
    <row r="231" spans="1:5" x14ac:dyDescent="0.2">
      <c r="A231" s="40"/>
      <c r="B231" s="13"/>
      <c r="C231" s="13"/>
      <c r="D231" s="29"/>
      <c r="E231" s="16"/>
    </row>
    <row r="232" spans="1:5" x14ac:dyDescent="0.2">
      <c r="A232" s="40"/>
      <c r="B232" s="13"/>
      <c r="C232" s="13"/>
      <c r="D232" s="29"/>
      <c r="E232" s="16"/>
    </row>
    <row r="233" spans="1:5" x14ac:dyDescent="0.2">
      <c r="A233" s="40"/>
      <c r="B233" s="13"/>
      <c r="C233" s="13"/>
      <c r="D233" s="29"/>
      <c r="E233" s="16"/>
    </row>
    <row r="234" spans="1:5" x14ac:dyDescent="0.2">
      <c r="A234" s="40"/>
      <c r="B234" s="13"/>
      <c r="C234" s="13"/>
      <c r="D234" s="29"/>
      <c r="E234" s="16"/>
    </row>
    <row r="235" spans="1:5" x14ac:dyDescent="0.2">
      <c r="A235" s="40"/>
      <c r="B235" s="13"/>
      <c r="C235" s="13"/>
      <c r="D235" s="29"/>
      <c r="E235" s="16"/>
    </row>
    <row r="236" spans="1:5" x14ac:dyDescent="0.2">
      <c r="A236" s="40"/>
      <c r="B236" s="13"/>
      <c r="C236" s="13"/>
      <c r="D236" s="29"/>
      <c r="E236" s="16"/>
    </row>
    <row r="237" spans="1:5" x14ac:dyDescent="0.2">
      <c r="A237" s="40"/>
      <c r="B237" s="13"/>
      <c r="C237" s="13"/>
      <c r="D237" s="29"/>
      <c r="E237" s="16"/>
    </row>
    <row r="238" spans="1:5" x14ac:dyDescent="0.2">
      <c r="A238" s="40"/>
      <c r="B238" s="13"/>
      <c r="C238" s="13"/>
      <c r="D238" s="29"/>
      <c r="E238" s="16"/>
    </row>
    <row r="239" spans="1:5" x14ac:dyDescent="0.2">
      <c r="A239" s="40"/>
      <c r="B239" s="13"/>
      <c r="C239" s="13"/>
      <c r="D239" s="29"/>
      <c r="E239" s="16"/>
    </row>
    <row r="240" spans="1:5" x14ac:dyDescent="0.2">
      <c r="A240" s="40"/>
      <c r="B240" s="13"/>
      <c r="C240" s="13"/>
      <c r="D240" s="29"/>
      <c r="E240" s="16"/>
    </row>
    <row r="241" spans="1:5" x14ac:dyDescent="0.2">
      <c r="A241" s="40"/>
      <c r="B241" s="13"/>
      <c r="C241" s="13"/>
      <c r="D241" s="29"/>
      <c r="E241" s="16"/>
    </row>
    <row r="242" spans="1:5" x14ac:dyDescent="0.2">
      <c r="A242" s="40"/>
      <c r="B242" s="13"/>
      <c r="C242" s="13"/>
      <c r="D242" s="29"/>
      <c r="E242" s="16"/>
    </row>
    <row r="243" spans="1:5" x14ac:dyDescent="0.2">
      <c r="A243" s="40"/>
      <c r="B243" s="13"/>
      <c r="C243" s="13"/>
      <c r="D243" s="29"/>
      <c r="E243" s="16"/>
    </row>
    <row r="244" spans="1:5" x14ac:dyDescent="0.2">
      <c r="A244" s="40"/>
      <c r="B244" s="13"/>
      <c r="C244" s="13"/>
      <c r="D244" s="29"/>
      <c r="E244" s="16"/>
    </row>
    <row r="245" spans="1:5" x14ac:dyDescent="0.2">
      <c r="A245" s="40"/>
      <c r="B245" s="13"/>
      <c r="C245" s="13"/>
      <c r="D245" s="29"/>
      <c r="E245" s="16"/>
    </row>
    <row r="246" spans="1:5" x14ac:dyDescent="0.2">
      <c r="A246" s="40"/>
      <c r="B246" s="13"/>
      <c r="C246" s="13"/>
      <c r="D246" s="29"/>
      <c r="E246" s="16"/>
    </row>
    <row r="247" spans="1:5" x14ac:dyDescent="0.2">
      <c r="A247" s="40"/>
      <c r="B247" s="13"/>
      <c r="C247" s="13"/>
      <c r="D247" s="29"/>
      <c r="E247" s="16"/>
    </row>
    <row r="248" spans="1:5" x14ac:dyDescent="0.2">
      <c r="A248" s="40"/>
      <c r="B248" s="13"/>
      <c r="C248" s="13"/>
      <c r="D248" s="29"/>
      <c r="E248" s="16"/>
    </row>
    <row r="249" spans="1:5" x14ac:dyDescent="0.2">
      <c r="A249" s="40"/>
      <c r="B249" s="13"/>
      <c r="C249" s="13"/>
      <c r="D249" s="29"/>
      <c r="E249" s="16"/>
    </row>
    <row r="250" spans="1:5" x14ac:dyDescent="0.2">
      <c r="A250" s="40"/>
      <c r="B250" s="13"/>
      <c r="C250" s="13"/>
      <c r="D250" s="29"/>
      <c r="E250" s="16"/>
    </row>
    <row r="251" spans="1:5" x14ac:dyDescent="0.2">
      <c r="A251" s="40"/>
      <c r="B251" s="13"/>
      <c r="C251" s="13"/>
      <c r="D251" s="29"/>
      <c r="E251" s="16"/>
    </row>
    <row r="252" spans="1:5" x14ac:dyDescent="0.2">
      <c r="A252" s="40"/>
      <c r="B252" s="13"/>
      <c r="C252" s="13"/>
      <c r="D252" s="29"/>
      <c r="E252" s="16"/>
    </row>
    <row r="253" spans="1:5" x14ac:dyDescent="0.2">
      <c r="A253" s="40"/>
      <c r="B253" s="13"/>
      <c r="C253" s="13"/>
      <c r="D253" s="29"/>
      <c r="E253" s="16"/>
    </row>
    <row r="254" spans="1:5" x14ac:dyDescent="0.2">
      <c r="A254" s="40"/>
      <c r="B254" s="13"/>
      <c r="C254" s="13"/>
      <c r="D254" s="29"/>
      <c r="E254" s="16"/>
    </row>
    <row r="255" spans="1:5" x14ac:dyDescent="0.2">
      <c r="A255" s="40"/>
      <c r="B255" s="13"/>
      <c r="C255" s="13"/>
      <c r="D255" s="29"/>
      <c r="E255" s="16"/>
    </row>
    <row r="256" spans="1:5" x14ac:dyDescent="0.2">
      <c r="A256" s="40"/>
      <c r="B256" s="13"/>
      <c r="C256" s="13"/>
      <c r="D256" s="29"/>
      <c r="E256" s="16"/>
    </row>
    <row r="257" spans="1:5" x14ac:dyDescent="0.2">
      <c r="A257" s="40"/>
      <c r="B257" s="13"/>
      <c r="C257" s="13"/>
      <c r="D257" s="29"/>
      <c r="E257" s="16"/>
    </row>
    <row r="258" spans="1:5" x14ac:dyDescent="0.2">
      <c r="A258" s="40"/>
      <c r="B258" s="13"/>
      <c r="C258" s="13"/>
      <c r="D258" s="29"/>
      <c r="E258" s="16"/>
    </row>
    <row r="259" spans="1:5" x14ac:dyDescent="0.2">
      <c r="A259" s="40"/>
      <c r="B259" s="13"/>
      <c r="C259" s="13"/>
      <c r="D259" s="29"/>
      <c r="E259" s="16"/>
    </row>
    <row r="260" spans="1:5" x14ac:dyDescent="0.2">
      <c r="A260" s="40"/>
      <c r="B260" s="13"/>
      <c r="C260" s="13"/>
      <c r="D260" s="29"/>
      <c r="E260" s="16"/>
    </row>
    <row r="261" spans="1:5" x14ac:dyDescent="0.2">
      <c r="A261" s="40"/>
      <c r="B261" s="13"/>
      <c r="C261" s="13"/>
      <c r="D261" s="29"/>
      <c r="E261" s="16"/>
    </row>
    <row r="262" spans="1:5" x14ac:dyDescent="0.2">
      <c r="A262" s="40"/>
      <c r="B262" s="13"/>
      <c r="C262" s="13"/>
      <c r="D262" s="29"/>
      <c r="E262" s="16"/>
    </row>
    <row r="263" spans="1:5" x14ac:dyDescent="0.2">
      <c r="A263" s="40"/>
      <c r="B263" s="13"/>
      <c r="C263" s="13"/>
      <c r="D263" s="29"/>
      <c r="E263" s="16"/>
    </row>
    <row r="264" spans="1:5" x14ac:dyDescent="0.2">
      <c r="A264" s="40"/>
      <c r="B264" s="13"/>
      <c r="C264" s="13"/>
      <c r="D264" s="29"/>
      <c r="E264" s="16"/>
    </row>
    <row r="265" spans="1:5" x14ac:dyDescent="0.2">
      <c r="A265" s="40"/>
      <c r="B265" s="13"/>
      <c r="C265" s="13"/>
      <c r="D265" s="29"/>
      <c r="E265" s="16"/>
    </row>
    <row r="266" spans="1:5" x14ac:dyDescent="0.2">
      <c r="A266" s="40"/>
      <c r="B266" s="13"/>
      <c r="C266" s="13"/>
      <c r="D266" s="29"/>
      <c r="E266" s="16"/>
    </row>
    <row r="267" spans="1:5" x14ac:dyDescent="0.2">
      <c r="A267" s="40"/>
      <c r="B267" s="13"/>
      <c r="C267" s="13"/>
      <c r="D267" s="29"/>
      <c r="E267" s="16"/>
    </row>
    <row r="268" spans="1:5" x14ac:dyDescent="0.2">
      <c r="A268" s="40"/>
      <c r="B268" s="13"/>
      <c r="C268" s="13"/>
      <c r="D268" s="29"/>
      <c r="E268" s="16"/>
    </row>
    <row r="269" spans="1:5" x14ac:dyDescent="0.2">
      <c r="A269" s="40"/>
      <c r="B269" s="13"/>
      <c r="C269" s="13"/>
      <c r="D269" s="29"/>
      <c r="E269" s="16"/>
    </row>
    <row r="270" spans="1:5" x14ac:dyDescent="0.2">
      <c r="A270" s="40"/>
      <c r="B270" s="13"/>
      <c r="C270" s="13"/>
      <c r="D270" s="29"/>
      <c r="E270" s="16"/>
    </row>
    <row r="271" spans="1:5" x14ac:dyDescent="0.2">
      <c r="A271" s="40"/>
      <c r="B271" s="13"/>
      <c r="C271" s="13"/>
      <c r="D271" s="29"/>
      <c r="E271" s="16"/>
    </row>
    <row r="272" spans="1:5" x14ac:dyDescent="0.2">
      <c r="A272" s="40"/>
      <c r="B272" s="13"/>
      <c r="C272" s="13"/>
      <c r="D272" s="29"/>
      <c r="E272" s="16"/>
    </row>
    <row r="273" spans="1:5" x14ac:dyDescent="0.2">
      <c r="A273" s="40"/>
      <c r="B273" s="13"/>
      <c r="C273" s="13"/>
      <c r="D273" s="29"/>
      <c r="E273" s="16"/>
    </row>
    <row r="274" spans="1:5" x14ac:dyDescent="0.2">
      <c r="A274" s="40"/>
      <c r="B274" s="13"/>
      <c r="C274" s="13"/>
      <c r="D274" s="29"/>
      <c r="E274" s="16"/>
    </row>
    <row r="275" spans="1:5" x14ac:dyDescent="0.2">
      <c r="A275" s="40"/>
      <c r="B275" s="13"/>
      <c r="C275" s="13"/>
      <c r="D275" s="29"/>
      <c r="E275" s="16"/>
    </row>
    <row r="276" spans="1:5" x14ac:dyDescent="0.2">
      <c r="A276" s="40"/>
      <c r="B276" s="13"/>
      <c r="C276" s="13"/>
      <c r="D276" s="29"/>
      <c r="E276" s="16"/>
    </row>
    <row r="277" spans="1:5" x14ac:dyDescent="0.2">
      <c r="A277" s="40"/>
      <c r="B277" s="13"/>
      <c r="C277" s="13"/>
      <c r="D277" s="29"/>
      <c r="E277" s="16"/>
    </row>
    <row r="278" spans="1:5" x14ac:dyDescent="0.2">
      <c r="A278" s="40"/>
      <c r="B278" s="13"/>
      <c r="C278" s="13"/>
      <c r="D278" s="29"/>
      <c r="E278" s="16"/>
    </row>
    <row r="279" spans="1:5" x14ac:dyDescent="0.2">
      <c r="A279" s="40"/>
      <c r="B279" s="13"/>
      <c r="C279" s="13"/>
      <c r="D279" s="29"/>
      <c r="E279" s="16"/>
    </row>
    <row r="280" spans="1:5" x14ac:dyDescent="0.2">
      <c r="A280" s="40"/>
      <c r="B280" s="13"/>
      <c r="C280" s="13"/>
      <c r="D280" s="29"/>
      <c r="E280" s="16"/>
    </row>
    <row r="281" spans="1:5" x14ac:dyDescent="0.2">
      <c r="A281" s="40"/>
      <c r="B281" s="13"/>
      <c r="C281" s="13"/>
      <c r="D281" s="29"/>
      <c r="E281" s="16"/>
    </row>
    <row r="282" spans="1:5" x14ac:dyDescent="0.2">
      <c r="A282" s="40"/>
      <c r="B282" s="13"/>
      <c r="C282" s="13"/>
      <c r="D282" s="29"/>
      <c r="E282" s="16"/>
    </row>
    <row r="283" spans="1:5" x14ac:dyDescent="0.2">
      <c r="A283" s="40"/>
      <c r="B283" s="13"/>
      <c r="C283" s="13"/>
      <c r="D283" s="29"/>
      <c r="E283" s="16"/>
    </row>
    <row r="284" spans="1:5" x14ac:dyDescent="0.2">
      <c r="A284" s="40"/>
      <c r="B284" s="13"/>
      <c r="C284" s="13"/>
      <c r="D284" s="29"/>
      <c r="E284" s="16"/>
    </row>
    <row r="285" spans="1:5" x14ac:dyDescent="0.2">
      <c r="A285" s="40"/>
      <c r="B285" s="13"/>
      <c r="C285" s="13"/>
      <c r="D285" s="29"/>
      <c r="E285" s="16"/>
    </row>
    <row r="286" spans="1:5" x14ac:dyDescent="0.2">
      <c r="A286" s="40"/>
      <c r="B286" s="13"/>
      <c r="C286" s="13"/>
      <c r="D286" s="29"/>
      <c r="E286" s="16"/>
    </row>
    <row r="287" spans="1:5" x14ac:dyDescent="0.2">
      <c r="A287" s="40"/>
      <c r="B287" s="13"/>
      <c r="C287" s="13"/>
      <c r="D287" s="29"/>
      <c r="E287" s="16"/>
    </row>
    <row r="288" spans="1:5" x14ac:dyDescent="0.2">
      <c r="A288" s="40"/>
      <c r="B288" s="13"/>
      <c r="C288" s="13"/>
      <c r="D288" s="29"/>
      <c r="E288" s="16"/>
    </row>
    <row r="289" spans="1:5" x14ac:dyDescent="0.2">
      <c r="A289" s="40"/>
      <c r="B289" s="13"/>
      <c r="C289" s="13"/>
      <c r="D289" s="29"/>
      <c r="E289" s="16"/>
    </row>
    <row r="290" spans="1:5" x14ac:dyDescent="0.2">
      <c r="A290" s="40"/>
      <c r="B290" s="13"/>
      <c r="C290" s="13"/>
      <c r="D290" s="29"/>
      <c r="E290" s="16"/>
    </row>
    <row r="291" spans="1:5" x14ac:dyDescent="0.2">
      <c r="A291" s="40"/>
      <c r="B291" s="13"/>
      <c r="C291" s="13"/>
      <c r="D291" s="29"/>
      <c r="E291" s="16"/>
    </row>
    <row r="292" spans="1:5" x14ac:dyDescent="0.2">
      <c r="A292" s="40"/>
      <c r="B292" s="13"/>
      <c r="C292" s="13"/>
      <c r="D292" s="29"/>
      <c r="E292" s="16"/>
    </row>
    <row r="293" spans="1:5" x14ac:dyDescent="0.2">
      <c r="A293" s="40"/>
      <c r="B293" s="13"/>
      <c r="C293" s="13"/>
      <c r="D293" s="29"/>
      <c r="E293" s="16"/>
    </row>
    <row r="294" spans="1:5" x14ac:dyDescent="0.2">
      <c r="A294" s="40"/>
      <c r="B294" s="13"/>
      <c r="C294" s="13"/>
      <c r="D294" s="29"/>
      <c r="E294" s="16"/>
    </row>
    <row r="295" spans="1:5" x14ac:dyDescent="0.2">
      <c r="A295" s="40"/>
      <c r="B295" s="13"/>
      <c r="C295" s="13"/>
      <c r="D295" s="29"/>
      <c r="E295" s="16"/>
    </row>
    <row r="296" spans="1:5" x14ac:dyDescent="0.2">
      <c r="A296" s="40"/>
      <c r="B296" s="13"/>
      <c r="C296" s="13"/>
      <c r="D296" s="29"/>
      <c r="E296" s="16"/>
    </row>
    <row r="297" spans="1:5" x14ac:dyDescent="0.2">
      <c r="A297" s="40"/>
      <c r="B297" s="13"/>
      <c r="C297" s="13"/>
      <c r="D297" s="29"/>
      <c r="E297" s="16"/>
    </row>
    <row r="298" spans="1:5" x14ac:dyDescent="0.2">
      <c r="A298" s="40"/>
      <c r="B298" s="13"/>
      <c r="C298" s="13"/>
      <c r="D298" s="29"/>
      <c r="E298" s="16"/>
    </row>
    <row r="299" spans="1:5" x14ac:dyDescent="0.2">
      <c r="A299" s="40"/>
      <c r="B299" s="13"/>
      <c r="C299" s="13"/>
      <c r="D299" s="29"/>
      <c r="E299" s="16"/>
    </row>
    <row r="300" spans="1:5" x14ac:dyDescent="0.2">
      <c r="A300" s="40"/>
      <c r="B300" s="13"/>
      <c r="C300" s="13"/>
      <c r="D300" s="29"/>
      <c r="E300" s="16"/>
    </row>
    <row r="301" spans="1:5" x14ac:dyDescent="0.2">
      <c r="A301" s="40"/>
      <c r="B301" s="13"/>
      <c r="C301" s="13"/>
      <c r="D301" s="29"/>
      <c r="E301" s="16"/>
    </row>
    <row r="302" spans="1:5" x14ac:dyDescent="0.2">
      <c r="A302" s="40"/>
      <c r="B302" s="13"/>
      <c r="C302" s="13"/>
      <c r="D302" s="29"/>
      <c r="E302" s="16"/>
    </row>
    <row r="303" spans="1:5" x14ac:dyDescent="0.2">
      <c r="A303" s="40"/>
      <c r="B303" s="13"/>
      <c r="C303" s="13"/>
      <c r="D303" s="29"/>
      <c r="E303" s="16"/>
    </row>
    <row r="304" spans="1:5" x14ac:dyDescent="0.2">
      <c r="A304" s="40"/>
      <c r="B304" s="13"/>
      <c r="C304" s="13"/>
      <c r="D304" s="29"/>
      <c r="E304" s="16"/>
    </row>
    <row r="305" spans="1:5" x14ac:dyDescent="0.2">
      <c r="A305" s="40"/>
      <c r="B305" s="13"/>
      <c r="C305" s="13"/>
      <c r="D305" s="29"/>
      <c r="E305" s="16"/>
    </row>
    <row r="306" spans="1:5" x14ac:dyDescent="0.2">
      <c r="A306" s="40"/>
      <c r="B306" s="13"/>
      <c r="C306" s="13"/>
      <c r="D306" s="29"/>
      <c r="E306" s="16"/>
    </row>
    <row r="307" spans="1:5" x14ac:dyDescent="0.2">
      <c r="A307" s="40"/>
      <c r="B307" s="13"/>
      <c r="C307" s="13"/>
      <c r="D307" s="29"/>
      <c r="E307" s="16"/>
    </row>
    <row r="308" spans="1:5" x14ac:dyDescent="0.2">
      <c r="A308" s="40"/>
      <c r="B308" s="13"/>
      <c r="C308" s="13"/>
      <c r="D308" s="29"/>
      <c r="E308" s="16"/>
    </row>
    <row r="309" spans="1:5" x14ac:dyDescent="0.2">
      <c r="A309" s="40"/>
      <c r="B309" s="13"/>
      <c r="C309" s="13"/>
      <c r="D309" s="29"/>
      <c r="E309" s="16"/>
    </row>
    <row r="310" spans="1:5" x14ac:dyDescent="0.2">
      <c r="A310" s="40"/>
      <c r="B310" s="13"/>
      <c r="C310" s="13"/>
      <c r="D310" s="29"/>
      <c r="E310" s="16"/>
    </row>
    <row r="311" spans="1:5" x14ac:dyDescent="0.2">
      <c r="A311" s="40"/>
      <c r="B311" s="13"/>
      <c r="C311" s="13"/>
      <c r="D311" s="29"/>
      <c r="E311" s="16"/>
    </row>
    <row r="312" spans="1:5" x14ac:dyDescent="0.2">
      <c r="A312" s="40"/>
      <c r="B312" s="13"/>
      <c r="C312" s="13"/>
      <c r="D312" s="29"/>
      <c r="E312" s="16"/>
    </row>
    <row r="313" spans="1:5" x14ac:dyDescent="0.2">
      <c r="A313" s="40"/>
      <c r="B313" s="13"/>
      <c r="C313" s="13"/>
      <c r="D313" s="29"/>
      <c r="E313" s="16"/>
    </row>
    <row r="314" spans="1:5" x14ac:dyDescent="0.2">
      <c r="A314" s="40"/>
      <c r="B314" s="13"/>
      <c r="C314" s="13"/>
      <c r="D314" s="29"/>
      <c r="E314" s="16"/>
    </row>
    <row r="315" spans="1:5" x14ac:dyDescent="0.2">
      <c r="A315" s="40"/>
      <c r="B315" s="13"/>
      <c r="C315" s="13"/>
      <c r="D315" s="29"/>
      <c r="E315" s="16"/>
    </row>
    <row r="316" spans="1:5" x14ac:dyDescent="0.2">
      <c r="A316" s="40"/>
      <c r="B316" s="13"/>
      <c r="C316" s="13"/>
      <c r="D316" s="29"/>
      <c r="E316" s="16"/>
    </row>
    <row r="317" spans="1:5" x14ac:dyDescent="0.2">
      <c r="A317" s="40"/>
      <c r="B317" s="13"/>
      <c r="C317" s="13"/>
      <c r="D317" s="29"/>
      <c r="E317" s="16"/>
    </row>
    <row r="318" spans="1:5" x14ac:dyDescent="0.2">
      <c r="A318" s="40"/>
      <c r="B318" s="13"/>
      <c r="C318" s="13"/>
      <c r="D318" s="29"/>
      <c r="E318" s="16"/>
    </row>
    <row r="319" spans="1:5" x14ac:dyDescent="0.2">
      <c r="A319" s="40"/>
      <c r="B319" s="13"/>
      <c r="C319" s="13"/>
      <c r="D319" s="29"/>
      <c r="E319" s="16"/>
    </row>
    <row r="320" spans="1:5" x14ac:dyDescent="0.2">
      <c r="A320" s="40"/>
      <c r="B320" s="13"/>
      <c r="C320" s="13"/>
      <c r="D320" s="29"/>
      <c r="E320" s="16"/>
    </row>
    <row r="321" spans="1:5" x14ac:dyDescent="0.2">
      <c r="A321" s="40"/>
      <c r="B321" s="13"/>
      <c r="C321" s="13"/>
      <c r="D321" s="29"/>
      <c r="E321" s="16"/>
    </row>
    <row r="322" spans="1:5" x14ac:dyDescent="0.2">
      <c r="A322" s="40"/>
      <c r="B322" s="13"/>
      <c r="C322" s="13"/>
      <c r="D322" s="29"/>
      <c r="E322" s="16"/>
    </row>
    <row r="323" spans="1:5" x14ac:dyDescent="0.2">
      <c r="A323" s="40"/>
      <c r="B323" s="13"/>
      <c r="C323" s="13"/>
      <c r="D323" s="29"/>
      <c r="E323" s="16"/>
    </row>
    <row r="324" spans="1:5" x14ac:dyDescent="0.2">
      <c r="A324" s="40"/>
      <c r="B324" s="13"/>
      <c r="C324" s="13"/>
      <c r="D324" s="29"/>
      <c r="E324" s="16"/>
    </row>
    <row r="325" spans="1:5" x14ac:dyDescent="0.2">
      <c r="A325" s="40"/>
      <c r="B325" s="13"/>
      <c r="C325" s="13"/>
      <c r="D325" s="29"/>
      <c r="E325" s="16"/>
    </row>
    <row r="326" spans="1:5" x14ac:dyDescent="0.2">
      <c r="A326" s="40"/>
      <c r="B326" s="13"/>
      <c r="C326" s="13"/>
      <c r="D326" s="29"/>
      <c r="E326" s="16"/>
    </row>
    <row r="327" spans="1:5" x14ac:dyDescent="0.2">
      <c r="A327" s="40"/>
      <c r="B327" s="13"/>
      <c r="C327" s="13"/>
      <c r="D327" s="29"/>
      <c r="E327" s="16"/>
    </row>
    <row r="328" spans="1:5" x14ac:dyDescent="0.2">
      <c r="A328" s="40"/>
      <c r="B328" s="13"/>
      <c r="C328" s="13"/>
      <c r="D328" s="29"/>
      <c r="E328" s="16"/>
    </row>
    <row r="329" spans="1:5" x14ac:dyDescent="0.2">
      <c r="A329" s="40"/>
      <c r="B329" s="13"/>
      <c r="C329" s="13"/>
      <c r="D329" s="29"/>
      <c r="E329" s="16"/>
    </row>
    <row r="330" spans="1:5" x14ac:dyDescent="0.2">
      <c r="A330" s="40"/>
      <c r="B330" s="13"/>
      <c r="C330" s="13"/>
      <c r="D330" s="29"/>
      <c r="E330" s="16"/>
    </row>
    <row r="331" spans="1:5" x14ac:dyDescent="0.2">
      <c r="A331" s="40"/>
      <c r="B331" s="13"/>
      <c r="C331" s="13"/>
      <c r="D331" s="29"/>
      <c r="E331" s="16"/>
    </row>
    <row r="332" spans="1:5" x14ac:dyDescent="0.2">
      <c r="A332" s="40"/>
      <c r="B332" s="13"/>
      <c r="C332" s="13"/>
      <c r="D332" s="29"/>
      <c r="E332" s="16"/>
    </row>
    <row r="333" spans="1:5" x14ac:dyDescent="0.2">
      <c r="A333" s="40"/>
      <c r="B333" s="13"/>
      <c r="C333" s="13"/>
      <c r="D333" s="29"/>
      <c r="E333" s="16"/>
    </row>
    <row r="334" spans="1:5" x14ac:dyDescent="0.2">
      <c r="A334" s="40"/>
      <c r="B334" s="13"/>
      <c r="C334" s="13"/>
      <c r="D334" s="29"/>
      <c r="E334" s="16"/>
    </row>
    <row r="335" spans="1:5" x14ac:dyDescent="0.2">
      <c r="A335" s="40"/>
      <c r="B335" s="13"/>
      <c r="C335" s="13"/>
      <c r="D335" s="29"/>
      <c r="E335" s="16"/>
    </row>
    <row r="336" spans="1:5" x14ac:dyDescent="0.2">
      <c r="A336" s="40"/>
      <c r="B336" s="13"/>
      <c r="C336" s="13"/>
      <c r="D336" s="29"/>
      <c r="E336" s="16"/>
    </row>
    <row r="337" spans="1:5" x14ac:dyDescent="0.2">
      <c r="A337" s="40"/>
      <c r="B337" s="13"/>
      <c r="C337" s="13"/>
      <c r="D337" s="29"/>
      <c r="E337" s="16"/>
    </row>
    <row r="338" spans="1:5" x14ac:dyDescent="0.2">
      <c r="A338" s="40"/>
      <c r="B338" s="13"/>
      <c r="C338" s="13"/>
      <c r="D338" s="29"/>
      <c r="E338" s="16"/>
    </row>
    <row r="339" spans="1:5" x14ac:dyDescent="0.2">
      <c r="A339" s="40"/>
      <c r="B339" s="13"/>
      <c r="C339" s="13"/>
      <c r="D339" s="29"/>
      <c r="E339" s="16"/>
    </row>
    <row r="340" spans="1:5" x14ac:dyDescent="0.2">
      <c r="A340" s="40"/>
      <c r="B340" s="13"/>
      <c r="C340" s="13"/>
      <c r="D340" s="29"/>
      <c r="E340" s="16"/>
    </row>
    <row r="341" spans="1:5" x14ac:dyDescent="0.2">
      <c r="E341" s="16"/>
    </row>
    <row r="342" spans="1:5" x14ac:dyDescent="0.2">
      <c r="E342" s="16"/>
    </row>
    <row r="343" spans="1:5" x14ac:dyDescent="0.2">
      <c r="E343" s="16"/>
    </row>
    <row r="344" spans="1:5" x14ac:dyDescent="0.2">
      <c r="E344" s="16"/>
    </row>
    <row r="345" spans="1:5" x14ac:dyDescent="0.2">
      <c r="E345" s="16"/>
    </row>
    <row r="346" spans="1:5" x14ac:dyDescent="0.2">
      <c r="E346" s="16"/>
    </row>
    <row r="347" spans="1:5" x14ac:dyDescent="0.2">
      <c r="E347" s="16"/>
    </row>
    <row r="348" spans="1:5" x14ac:dyDescent="0.2">
      <c r="E348" s="16"/>
    </row>
    <row r="349" spans="1:5" x14ac:dyDescent="0.2">
      <c r="E349" s="16"/>
    </row>
    <row r="350" spans="1:5" x14ac:dyDescent="0.2">
      <c r="E350" s="16"/>
    </row>
    <row r="351" spans="1:5" x14ac:dyDescent="0.2">
      <c r="E351" s="16"/>
    </row>
    <row r="352" spans="1:5" x14ac:dyDescent="0.2">
      <c r="E352" s="16"/>
    </row>
    <row r="353" spans="5:5" x14ac:dyDescent="0.2">
      <c r="E353" s="16"/>
    </row>
    <row r="354" spans="5:5" x14ac:dyDescent="0.2">
      <c r="E354" s="16"/>
    </row>
    <row r="355" spans="5:5" x14ac:dyDescent="0.2">
      <c r="E355" s="16"/>
    </row>
    <row r="356" spans="5:5" x14ac:dyDescent="0.2">
      <c r="E356" s="16"/>
    </row>
    <row r="357" spans="5:5" x14ac:dyDescent="0.2">
      <c r="E357" s="16"/>
    </row>
    <row r="358" spans="5:5" x14ac:dyDescent="0.2">
      <c r="E358" s="16"/>
    </row>
    <row r="359" spans="5:5" x14ac:dyDescent="0.2">
      <c r="E359" s="16"/>
    </row>
    <row r="360" spans="5:5" x14ac:dyDescent="0.2">
      <c r="E360" s="16"/>
    </row>
    <row r="361" spans="5:5" x14ac:dyDescent="0.2">
      <c r="E361" s="16"/>
    </row>
    <row r="362" spans="5:5" x14ac:dyDescent="0.2">
      <c r="E362" s="16"/>
    </row>
    <row r="363" spans="5:5" x14ac:dyDescent="0.2">
      <c r="E363" s="16"/>
    </row>
    <row r="364" spans="5:5" x14ac:dyDescent="0.2">
      <c r="E364" s="16"/>
    </row>
    <row r="365" spans="5:5" x14ac:dyDescent="0.2">
      <c r="E365" s="16"/>
    </row>
    <row r="366" spans="5:5" x14ac:dyDescent="0.2">
      <c r="E366" s="16"/>
    </row>
    <row r="367" spans="5:5" x14ac:dyDescent="0.2">
      <c r="E367" s="16"/>
    </row>
    <row r="368" spans="5:5" x14ac:dyDescent="0.2">
      <c r="E368" s="16"/>
    </row>
    <row r="369" spans="5:5" x14ac:dyDescent="0.2">
      <c r="E369" s="16"/>
    </row>
    <row r="370" spans="5:5" x14ac:dyDescent="0.2">
      <c r="E370" s="16"/>
    </row>
    <row r="371" spans="5:5" x14ac:dyDescent="0.2">
      <c r="E371" s="16"/>
    </row>
    <row r="372" spans="5:5" x14ac:dyDescent="0.2">
      <c r="E372" s="16"/>
    </row>
    <row r="373" spans="5:5" x14ac:dyDescent="0.2">
      <c r="E373" s="16"/>
    </row>
    <row r="374" spans="5:5" x14ac:dyDescent="0.2">
      <c r="E374" s="16"/>
    </row>
    <row r="375" spans="5:5" x14ac:dyDescent="0.2">
      <c r="E375" s="16"/>
    </row>
    <row r="376" spans="5:5" x14ac:dyDescent="0.2">
      <c r="E376" s="16"/>
    </row>
    <row r="377" spans="5:5" x14ac:dyDescent="0.2">
      <c r="E377" s="16"/>
    </row>
    <row r="378" spans="5:5" x14ac:dyDescent="0.2">
      <c r="E378" s="16"/>
    </row>
    <row r="379" spans="5:5" x14ac:dyDescent="0.2">
      <c r="E379" s="16"/>
    </row>
    <row r="380" spans="5:5" x14ac:dyDescent="0.2">
      <c r="E380" s="16"/>
    </row>
    <row r="381" spans="5:5" x14ac:dyDescent="0.2">
      <c r="E381" s="16"/>
    </row>
    <row r="382" spans="5:5" x14ac:dyDescent="0.2">
      <c r="E382" s="16"/>
    </row>
    <row r="383" spans="5:5" x14ac:dyDescent="0.2">
      <c r="E383" s="16"/>
    </row>
    <row r="384" spans="5:5" x14ac:dyDescent="0.2">
      <c r="E384" s="16"/>
    </row>
    <row r="385" spans="5:5" x14ac:dyDescent="0.2">
      <c r="E385" s="16"/>
    </row>
    <row r="386" spans="5:5" x14ac:dyDescent="0.2">
      <c r="E386" s="16"/>
    </row>
    <row r="387" spans="5:5" x14ac:dyDescent="0.2">
      <c r="E387" s="16"/>
    </row>
    <row r="388" spans="5:5" x14ac:dyDescent="0.2">
      <c r="E388" s="16"/>
    </row>
    <row r="389" spans="5:5" x14ac:dyDescent="0.2">
      <c r="E389" s="16"/>
    </row>
    <row r="390" spans="5:5" x14ac:dyDescent="0.2">
      <c r="E390" s="16"/>
    </row>
    <row r="391" spans="5:5" x14ac:dyDescent="0.2">
      <c r="E391" s="16"/>
    </row>
    <row r="392" spans="5:5" x14ac:dyDescent="0.2">
      <c r="E392" s="16"/>
    </row>
    <row r="393" spans="5:5" x14ac:dyDescent="0.2">
      <c r="E393" s="16"/>
    </row>
    <row r="394" spans="5:5" x14ac:dyDescent="0.2">
      <c r="E394" s="16"/>
    </row>
    <row r="395" spans="5:5" x14ac:dyDescent="0.2">
      <c r="E395" s="16"/>
    </row>
    <row r="396" spans="5:5" x14ac:dyDescent="0.2">
      <c r="E396" s="16"/>
    </row>
    <row r="397" spans="5:5" x14ac:dyDescent="0.2">
      <c r="E397" s="16"/>
    </row>
    <row r="398" spans="5:5" x14ac:dyDescent="0.2">
      <c r="E398" s="16"/>
    </row>
    <row r="399" spans="5:5" x14ac:dyDescent="0.2">
      <c r="E399" s="16"/>
    </row>
    <row r="400" spans="5:5" x14ac:dyDescent="0.2">
      <c r="E400" s="16"/>
    </row>
    <row r="401" spans="5:5" x14ac:dyDescent="0.2">
      <c r="E401" s="16"/>
    </row>
    <row r="402" spans="5:5" x14ac:dyDescent="0.2">
      <c r="E402" s="16"/>
    </row>
    <row r="403" spans="5:5" x14ac:dyDescent="0.2">
      <c r="E403" s="16"/>
    </row>
    <row r="404" spans="5:5" x14ac:dyDescent="0.2">
      <c r="E404" s="16"/>
    </row>
    <row r="405" spans="5:5" x14ac:dyDescent="0.2">
      <c r="E405" s="16"/>
    </row>
    <row r="406" spans="5:5" x14ac:dyDescent="0.2">
      <c r="E406" s="16"/>
    </row>
    <row r="407" spans="5:5" x14ac:dyDescent="0.2">
      <c r="E407" s="16"/>
    </row>
    <row r="408" spans="5:5" x14ac:dyDescent="0.2">
      <c r="E408" s="16"/>
    </row>
    <row r="409" spans="5:5" x14ac:dyDescent="0.2">
      <c r="E409" s="16"/>
    </row>
    <row r="410" spans="5:5" x14ac:dyDescent="0.2">
      <c r="E410" s="16"/>
    </row>
    <row r="411" spans="5:5" x14ac:dyDescent="0.2">
      <c r="E411" s="16"/>
    </row>
    <row r="412" spans="5:5" x14ac:dyDescent="0.2">
      <c r="E412" s="16"/>
    </row>
    <row r="413" spans="5:5" x14ac:dyDescent="0.2">
      <c r="E413" s="16"/>
    </row>
    <row r="414" spans="5:5" x14ac:dyDescent="0.2">
      <c r="E414" s="16"/>
    </row>
    <row r="415" spans="5:5" x14ac:dyDescent="0.2">
      <c r="E415" s="16"/>
    </row>
    <row r="416" spans="5:5" x14ac:dyDescent="0.2">
      <c r="E416" s="16"/>
    </row>
    <row r="417" spans="5:5" x14ac:dyDescent="0.2">
      <c r="E417" s="16"/>
    </row>
    <row r="418" spans="5:5" x14ac:dyDescent="0.2">
      <c r="E418" s="16"/>
    </row>
    <row r="419" spans="5:5" x14ac:dyDescent="0.2">
      <c r="E419" s="16"/>
    </row>
    <row r="420" spans="5:5" x14ac:dyDescent="0.2">
      <c r="E420" s="16"/>
    </row>
    <row r="421" spans="5:5" x14ac:dyDescent="0.2">
      <c r="E421" s="16"/>
    </row>
    <row r="422" spans="5:5" x14ac:dyDescent="0.2">
      <c r="E422" s="16"/>
    </row>
    <row r="423" spans="5:5" x14ac:dyDescent="0.2">
      <c r="E423" s="16"/>
    </row>
    <row r="424" spans="5:5" x14ac:dyDescent="0.2">
      <c r="E424" s="16"/>
    </row>
    <row r="425" spans="5:5" x14ac:dyDescent="0.2">
      <c r="E425" s="16"/>
    </row>
    <row r="426" spans="5:5" x14ac:dyDescent="0.2">
      <c r="E426" s="16"/>
    </row>
    <row r="427" spans="5:5" x14ac:dyDescent="0.2">
      <c r="E427" s="16"/>
    </row>
    <row r="428" spans="5:5" x14ac:dyDescent="0.2">
      <c r="E428" s="16"/>
    </row>
    <row r="429" spans="5:5" x14ac:dyDescent="0.2">
      <c r="E429" s="16"/>
    </row>
    <row r="430" spans="5:5" x14ac:dyDescent="0.2">
      <c r="E430" s="16"/>
    </row>
    <row r="431" spans="5:5" x14ac:dyDescent="0.2">
      <c r="E431" s="16"/>
    </row>
    <row r="432" spans="5:5" x14ac:dyDescent="0.2">
      <c r="E432" s="16"/>
    </row>
    <row r="433" spans="5:5" x14ac:dyDescent="0.2">
      <c r="E433" s="16"/>
    </row>
    <row r="434" spans="5:5" x14ac:dyDescent="0.2">
      <c r="E434" s="16"/>
    </row>
    <row r="435" spans="5:5" x14ac:dyDescent="0.2">
      <c r="E435" s="16"/>
    </row>
    <row r="436" spans="5:5" x14ac:dyDescent="0.2">
      <c r="E436" s="16"/>
    </row>
    <row r="437" spans="5:5" x14ac:dyDescent="0.2">
      <c r="E437" s="16"/>
    </row>
    <row r="438" spans="5:5" x14ac:dyDescent="0.2">
      <c r="E438" s="16"/>
    </row>
    <row r="439" spans="5:5" x14ac:dyDescent="0.2">
      <c r="E439" s="16"/>
    </row>
    <row r="440" spans="5:5" x14ac:dyDescent="0.2">
      <c r="E440" s="16"/>
    </row>
    <row r="441" spans="5:5" x14ac:dyDescent="0.2">
      <c r="E441" s="16"/>
    </row>
    <row r="442" spans="5:5" x14ac:dyDescent="0.2">
      <c r="E442" s="16"/>
    </row>
    <row r="443" spans="5:5" x14ac:dyDescent="0.2">
      <c r="E443" s="16"/>
    </row>
    <row r="444" spans="5:5" x14ac:dyDescent="0.2">
      <c r="E444" s="16"/>
    </row>
    <row r="445" spans="5:5" x14ac:dyDescent="0.2">
      <c r="E445" s="16"/>
    </row>
    <row r="446" spans="5:5" x14ac:dyDescent="0.2">
      <c r="E446" s="16"/>
    </row>
    <row r="447" spans="5:5" x14ac:dyDescent="0.2">
      <c r="E447" s="16"/>
    </row>
    <row r="448" spans="5:5" x14ac:dyDescent="0.2">
      <c r="E448" s="16"/>
    </row>
    <row r="449" spans="5:5" x14ac:dyDescent="0.2">
      <c r="E449" s="16"/>
    </row>
    <row r="450" spans="5:5" x14ac:dyDescent="0.2">
      <c r="E450" s="16"/>
    </row>
    <row r="451" spans="5:5" x14ac:dyDescent="0.2">
      <c r="E451" s="16"/>
    </row>
    <row r="452" spans="5:5" x14ac:dyDescent="0.2">
      <c r="E452" s="16"/>
    </row>
    <row r="453" spans="5:5" x14ac:dyDescent="0.2">
      <c r="E453" s="16"/>
    </row>
    <row r="454" spans="5:5" x14ac:dyDescent="0.2">
      <c r="E454" s="16"/>
    </row>
    <row r="455" spans="5:5" x14ac:dyDescent="0.2">
      <c r="E455" s="16"/>
    </row>
    <row r="456" spans="5:5" x14ac:dyDescent="0.2">
      <c r="E456" s="16"/>
    </row>
    <row r="457" spans="5:5" x14ac:dyDescent="0.2">
      <c r="E457" s="16"/>
    </row>
    <row r="458" spans="5:5" x14ac:dyDescent="0.2">
      <c r="E458" s="16"/>
    </row>
    <row r="459" spans="5:5" x14ac:dyDescent="0.2">
      <c r="E459" s="16"/>
    </row>
    <row r="460" spans="5:5" x14ac:dyDescent="0.2">
      <c r="E460" s="16"/>
    </row>
    <row r="461" spans="5:5" x14ac:dyDescent="0.2">
      <c r="E461" s="16"/>
    </row>
    <row r="462" spans="5:5" x14ac:dyDescent="0.2">
      <c r="E462" s="16"/>
    </row>
    <row r="463" spans="5:5" x14ac:dyDescent="0.2">
      <c r="E463" s="16"/>
    </row>
    <row r="464" spans="5:5" x14ac:dyDescent="0.2">
      <c r="E464" s="16"/>
    </row>
    <row r="465" spans="5:5" x14ac:dyDescent="0.2">
      <c r="E465" s="16"/>
    </row>
    <row r="466" spans="5:5" x14ac:dyDescent="0.2">
      <c r="E466" s="16"/>
    </row>
    <row r="467" spans="5:5" x14ac:dyDescent="0.2">
      <c r="E467" s="16"/>
    </row>
    <row r="468" spans="5:5" x14ac:dyDescent="0.2">
      <c r="E468" s="16"/>
    </row>
    <row r="469" spans="5:5" x14ac:dyDescent="0.2">
      <c r="E469" s="16"/>
    </row>
    <row r="470" spans="5:5" x14ac:dyDescent="0.2">
      <c r="E470" s="16"/>
    </row>
    <row r="471" spans="5:5" x14ac:dyDescent="0.2">
      <c r="E471" s="16"/>
    </row>
    <row r="472" spans="5:5" x14ac:dyDescent="0.2">
      <c r="E472" s="16"/>
    </row>
    <row r="473" spans="5:5" x14ac:dyDescent="0.2">
      <c r="E473" s="16"/>
    </row>
    <row r="474" spans="5:5" x14ac:dyDescent="0.2">
      <c r="E474" s="16"/>
    </row>
    <row r="475" spans="5:5" x14ac:dyDescent="0.2">
      <c r="E475" s="16"/>
    </row>
    <row r="476" spans="5:5" x14ac:dyDescent="0.2">
      <c r="E476" s="16"/>
    </row>
    <row r="477" spans="5:5" x14ac:dyDescent="0.2">
      <c r="E477" s="16"/>
    </row>
    <row r="478" spans="5:5" x14ac:dyDescent="0.2">
      <c r="E478" s="16"/>
    </row>
    <row r="479" spans="5:5" x14ac:dyDescent="0.2">
      <c r="E479" s="16"/>
    </row>
    <row r="480" spans="5:5" x14ac:dyDescent="0.2">
      <c r="E480" s="16"/>
    </row>
    <row r="481" spans="5:5" x14ac:dyDescent="0.2">
      <c r="E481" s="16"/>
    </row>
    <row r="482" spans="5:5" x14ac:dyDescent="0.2">
      <c r="E482" s="16"/>
    </row>
    <row r="483" spans="5:5" x14ac:dyDescent="0.2">
      <c r="E483" s="16"/>
    </row>
    <row r="484" spans="5:5" x14ac:dyDescent="0.2">
      <c r="E484" s="16"/>
    </row>
    <row r="485" spans="5:5" x14ac:dyDescent="0.2">
      <c r="E485" s="16"/>
    </row>
    <row r="486" spans="5:5" x14ac:dyDescent="0.2">
      <c r="E486" s="16"/>
    </row>
    <row r="487" spans="5:5" x14ac:dyDescent="0.2">
      <c r="E487" s="16"/>
    </row>
    <row r="488" spans="5:5" x14ac:dyDescent="0.2">
      <c r="E488" s="16"/>
    </row>
    <row r="489" spans="5:5" x14ac:dyDescent="0.2">
      <c r="E489" s="16"/>
    </row>
    <row r="490" spans="5:5" x14ac:dyDescent="0.2">
      <c r="E490" s="16"/>
    </row>
    <row r="491" spans="5:5" x14ac:dyDescent="0.2">
      <c r="E491" s="16"/>
    </row>
    <row r="492" spans="5:5" x14ac:dyDescent="0.2">
      <c r="E492" s="16"/>
    </row>
    <row r="493" spans="5:5" x14ac:dyDescent="0.2">
      <c r="E493" s="16"/>
    </row>
    <row r="494" spans="5:5" x14ac:dyDescent="0.2">
      <c r="E494" s="16"/>
    </row>
    <row r="495" spans="5:5" x14ac:dyDescent="0.2">
      <c r="E495" s="16"/>
    </row>
    <row r="496" spans="5:5" x14ac:dyDescent="0.2">
      <c r="E496" s="16"/>
    </row>
    <row r="497" spans="5:5" x14ac:dyDescent="0.2">
      <c r="E497" s="16"/>
    </row>
    <row r="498" spans="5:5" x14ac:dyDescent="0.2">
      <c r="E498" s="16"/>
    </row>
    <row r="499" spans="5:5" x14ac:dyDescent="0.2">
      <c r="E499" s="16"/>
    </row>
    <row r="500" spans="5:5" x14ac:dyDescent="0.2">
      <c r="E500" s="16"/>
    </row>
    <row r="501" spans="5:5" x14ac:dyDescent="0.2">
      <c r="E501" s="16"/>
    </row>
    <row r="502" spans="5:5" x14ac:dyDescent="0.2">
      <c r="E502" s="16"/>
    </row>
    <row r="503" spans="5:5" x14ac:dyDescent="0.2">
      <c r="E503" s="16"/>
    </row>
    <row r="504" spans="5:5" x14ac:dyDescent="0.2">
      <c r="E504" s="16"/>
    </row>
    <row r="505" spans="5:5" x14ac:dyDescent="0.2">
      <c r="E505" s="16"/>
    </row>
    <row r="506" spans="5:5" x14ac:dyDescent="0.2">
      <c r="E506" s="16"/>
    </row>
    <row r="507" spans="5:5" x14ac:dyDescent="0.2">
      <c r="E507" s="16"/>
    </row>
    <row r="508" spans="5:5" x14ac:dyDescent="0.2">
      <c r="E508" s="16"/>
    </row>
    <row r="509" spans="5:5" x14ac:dyDescent="0.2">
      <c r="E509" s="16"/>
    </row>
    <row r="510" spans="5:5" x14ac:dyDescent="0.2">
      <c r="E510" s="16"/>
    </row>
    <row r="511" spans="5:5" x14ac:dyDescent="0.2">
      <c r="E511" s="16"/>
    </row>
    <row r="512" spans="5:5" x14ac:dyDescent="0.2">
      <c r="E512" s="16"/>
    </row>
    <row r="513" spans="5:5" x14ac:dyDescent="0.2">
      <c r="E513" s="16"/>
    </row>
    <row r="514" spans="5:5" x14ac:dyDescent="0.2">
      <c r="E514" s="16"/>
    </row>
    <row r="515" spans="5:5" x14ac:dyDescent="0.2">
      <c r="E515" s="16"/>
    </row>
    <row r="516" spans="5:5" x14ac:dyDescent="0.2">
      <c r="E516" s="16"/>
    </row>
    <row r="517" spans="5:5" x14ac:dyDescent="0.2">
      <c r="E517" s="16"/>
    </row>
    <row r="518" spans="5:5" x14ac:dyDescent="0.2">
      <c r="E518" s="16"/>
    </row>
    <row r="519" spans="5:5" x14ac:dyDescent="0.2">
      <c r="E519" s="16"/>
    </row>
    <row r="520" spans="5:5" x14ac:dyDescent="0.2">
      <c r="E520" s="16"/>
    </row>
    <row r="521" spans="5:5" x14ac:dyDescent="0.2">
      <c r="E521" s="16"/>
    </row>
    <row r="522" spans="5:5" x14ac:dyDescent="0.2">
      <c r="E522" s="16"/>
    </row>
    <row r="523" spans="5:5" x14ac:dyDescent="0.2">
      <c r="E523" s="16"/>
    </row>
    <row r="524" spans="5:5" x14ac:dyDescent="0.2">
      <c r="E524" s="16"/>
    </row>
    <row r="525" spans="5:5" x14ac:dyDescent="0.2">
      <c r="E525" s="16"/>
    </row>
    <row r="526" spans="5:5" x14ac:dyDescent="0.2">
      <c r="E526" s="16"/>
    </row>
    <row r="527" spans="5:5" x14ac:dyDescent="0.2">
      <c r="E527" s="16"/>
    </row>
    <row r="528" spans="5:5" x14ac:dyDescent="0.2">
      <c r="E528" s="16"/>
    </row>
    <row r="529" spans="5:5" x14ac:dyDescent="0.2">
      <c r="E529" s="16"/>
    </row>
    <row r="530" spans="5:5" x14ac:dyDescent="0.2">
      <c r="E530" s="16"/>
    </row>
    <row r="531" spans="5:5" x14ac:dyDescent="0.2">
      <c r="E531" s="16"/>
    </row>
    <row r="532" spans="5:5" x14ac:dyDescent="0.2">
      <c r="E532" s="16"/>
    </row>
    <row r="533" spans="5:5" x14ac:dyDescent="0.2">
      <c r="E533" s="16"/>
    </row>
    <row r="534" spans="5:5" x14ac:dyDescent="0.2">
      <c r="E534" s="16"/>
    </row>
    <row r="535" spans="5:5" x14ac:dyDescent="0.2">
      <c r="E535" s="16"/>
    </row>
    <row r="536" spans="5:5" x14ac:dyDescent="0.2">
      <c r="E536" s="16"/>
    </row>
    <row r="537" spans="5:5" x14ac:dyDescent="0.2">
      <c r="E537" s="16"/>
    </row>
    <row r="538" spans="5:5" x14ac:dyDescent="0.2">
      <c r="E538" s="16"/>
    </row>
    <row r="539" spans="5:5" x14ac:dyDescent="0.2">
      <c r="E539" s="16"/>
    </row>
    <row r="540" spans="5:5" x14ac:dyDescent="0.2">
      <c r="E540" s="16"/>
    </row>
    <row r="541" spans="5:5" x14ac:dyDescent="0.2">
      <c r="E541" s="16"/>
    </row>
    <row r="542" spans="5:5" x14ac:dyDescent="0.2">
      <c r="E542" s="16"/>
    </row>
    <row r="543" spans="5:5" x14ac:dyDescent="0.2">
      <c r="E543" s="16"/>
    </row>
    <row r="544" spans="5:5" x14ac:dyDescent="0.2">
      <c r="E544" s="16"/>
    </row>
    <row r="545" spans="5:5" x14ac:dyDescent="0.2">
      <c r="E545" s="16"/>
    </row>
    <row r="546" spans="5:5" x14ac:dyDescent="0.2">
      <c r="E546" s="16"/>
    </row>
    <row r="547" spans="5:5" x14ac:dyDescent="0.2">
      <c r="E547" s="16"/>
    </row>
    <row r="548" spans="5:5" x14ac:dyDescent="0.2">
      <c r="E548" s="16"/>
    </row>
    <row r="549" spans="5:5" x14ac:dyDescent="0.2">
      <c r="E549" s="16"/>
    </row>
    <row r="550" spans="5:5" x14ac:dyDescent="0.2">
      <c r="E550" s="16"/>
    </row>
    <row r="551" spans="5:5" x14ac:dyDescent="0.2">
      <c r="E551" s="16"/>
    </row>
    <row r="552" spans="5:5" x14ac:dyDescent="0.2">
      <c r="E552" s="16"/>
    </row>
    <row r="553" spans="5:5" x14ac:dyDescent="0.2">
      <c r="E553" s="16"/>
    </row>
    <row r="554" spans="5:5" x14ac:dyDescent="0.2">
      <c r="E554" s="16"/>
    </row>
    <row r="555" spans="5:5" x14ac:dyDescent="0.2">
      <c r="E555" s="16"/>
    </row>
    <row r="556" spans="5:5" x14ac:dyDescent="0.2">
      <c r="E556" s="16"/>
    </row>
    <row r="557" spans="5:5" x14ac:dyDescent="0.2">
      <c r="E557" s="16"/>
    </row>
    <row r="558" spans="5:5" x14ac:dyDescent="0.2">
      <c r="E558" s="16"/>
    </row>
    <row r="559" spans="5:5" x14ac:dyDescent="0.2">
      <c r="E559" s="16"/>
    </row>
    <row r="560" spans="5:5" x14ac:dyDescent="0.2">
      <c r="E560" s="16"/>
    </row>
    <row r="561" spans="5:5" x14ac:dyDescent="0.2">
      <c r="E561" s="16"/>
    </row>
    <row r="562" spans="5:5" x14ac:dyDescent="0.2">
      <c r="E562" s="16"/>
    </row>
    <row r="563" spans="5:5" x14ac:dyDescent="0.2">
      <c r="E563" s="16"/>
    </row>
    <row r="564" spans="5:5" x14ac:dyDescent="0.2">
      <c r="E564" s="16"/>
    </row>
    <row r="565" spans="5:5" x14ac:dyDescent="0.2">
      <c r="E565" s="16"/>
    </row>
    <row r="566" spans="5:5" x14ac:dyDescent="0.2">
      <c r="E566" s="16"/>
    </row>
    <row r="567" spans="5:5" x14ac:dyDescent="0.2">
      <c r="E567" s="16"/>
    </row>
    <row r="568" spans="5:5" x14ac:dyDescent="0.2">
      <c r="E568" s="16"/>
    </row>
    <row r="569" spans="5:5" x14ac:dyDescent="0.2">
      <c r="E569" s="16"/>
    </row>
    <row r="570" spans="5:5" x14ac:dyDescent="0.2">
      <c r="E570" s="16"/>
    </row>
    <row r="571" spans="5:5" x14ac:dyDescent="0.2">
      <c r="E571" s="16"/>
    </row>
    <row r="572" spans="5:5" x14ac:dyDescent="0.2">
      <c r="E572" s="16"/>
    </row>
    <row r="573" spans="5:5" x14ac:dyDescent="0.2">
      <c r="E573" s="16"/>
    </row>
    <row r="574" spans="5:5" x14ac:dyDescent="0.2">
      <c r="E574" s="16"/>
    </row>
    <row r="575" spans="5:5" x14ac:dyDescent="0.2">
      <c r="E575" s="16"/>
    </row>
    <row r="576" spans="5:5" x14ac:dyDescent="0.2">
      <c r="E576" s="16"/>
    </row>
    <row r="577" spans="5:5" x14ac:dyDescent="0.2">
      <c r="E577" s="16"/>
    </row>
    <row r="578" spans="5:5" x14ac:dyDescent="0.2">
      <c r="E578" s="16"/>
    </row>
    <row r="579" spans="5:5" x14ac:dyDescent="0.2">
      <c r="E579" s="16"/>
    </row>
    <row r="580" spans="5:5" x14ac:dyDescent="0.2">
      <c r="E580" s="16"/>
    </row>
    <row r="581" spans="5:5" x14ac:dyDescent="0.2">
      <c r="E581" s="16"/>
    </row>
    <row r="582" spans="5:5" x14ac:dyDescent="0.2">
      <c r="E582" s="16"/>
    </row>
    <row r="583" spans="5:5" x14ac:dyDescent="0.2">
      <c r="E583" s="16"/>
    </row>
    <row r="584" spans="5:5" x14ac:dyDescent="0.2">
      <c r="E584" s="16"/>
    </row>
    <row r="585" spans="5:5" x14ac:dyDescent="0.2">
      <c r="E585" s="16"/>
    </row>
    <row r="586" spans="5:5" x14ac:dyDescent="0.2">
      <c r="E586" s="16"/>
    </row>
    <row r="587" spans="5:5" x14ac:dyDescent="0.2">
      <c r="E587" s="16"/>
    </row>
    <row r="588" spans="5:5" x14ac:dyDescent="0.2">
      <c r="E588" s="16"/>
    </row>
    <row r="589" spans="5:5" x14ac:dyDescent="0.2">
      <c r="E589" s="16"/>
    </row>
    <row r="590" spans="5:5" x14ac:dyDescent="0.2">
      <c r="E590" s="16"/>
    </row>
    <row r="591" spans="5:5" x14ac:dyDescent="0.2">
      <c r="E591" s="16"/>
    </row>
    <row r="592" spans="5:5" x14ac:dyDescent="0.2">
      <c r="E592" s="16"/>
    </row>
    <row r="593" spans="5:5" x14ac:dyDescent="0.2">
      <c r="E593" s="16"/>
    </row>
    <row r="594" spans="5:5" x14ac:dyDescent="0.2">
      <c r="E594" s="16"/>
    </row>
    <row r="595" spans="5:5" x14ac:dyDescent="0.2">
      <c r="E595" s="16"/>
    </row>
    <row r="596" spans="5:5" x14ac:dyDescent="0.2">
      <c r="E596" s="16"/>
    </row>
    <row r="597" spans="5:5" x14ac:dyDescent="0.2">
      <c r="E597" s="16"/>
    </row>
    <row r="598" spans="5:5" x14ac:dyDescent="0.2">
      <c r="E598" s="16"/>
    </row>
    <row r="599" spans="5:5" x14ac:dyDescent="0.2">
      <c r="E599" s="16"/>
    </row>
    <row r="600" spans="5:5" x14ac:dyDescent="0.2">
      <c r="E600" s="16"/>
    </row>
    <row r="601" spans="5:5" x14ac:dyDescent="0.2">
      <c r="E601" s="16"/>
    </row>
    <row r="602" spans="5:5" x14ac:dyDescent="0.2">
      <c r="E602" s="16"/>
    </row>
    <row r="603" spans="5:5" x14ac:dyDescent="0.2">
      <c r="E603" s="16"/>
    </row>
    <row r="604" spans="5:5" x14ac:dyDescent="0.2">
      <c r="E604" s="16"/>
    </row>
    <row r="605" spans="5:5" x14ac:dyDescent="0.2">
      <c r="E605" s="16"/>
    </row>
    <row r="606" spans="5:5" x14ac:dyDescent="0.2">
      <c r="E606" s="16"/>
    </row>
    <row r="607" spans="5:5" x14ac:dyDescent="0.2">
      <c r="E607" s="16"/>
    </row>
    <row r="608" spans="5:5" x14ac:dyDescent="0.2">
      <c r="E608" s="16"/>
    </row>
    <row r="609" spans="5:5" x14ac:dyDescent="0.2">
      <c r="E609" s="16"/>
    </row>
    <row r="610" spans="5:5" x14ac:dyDescent="0.2">
      <c r="E610" s="16"/>
    </row>
    <row r="611" spans="5:5" x14ac:dyDescent="0.2">
      <c r="E611" s="16"/>
    </row>
    <row r="612" spans="5:5" x14ac:dyDescent="0.2">
      <c r="E612" s="16"/>
    </row>
    <row r="613" spans="5:5" x14ac:dyDescent="0.2">
      <c r="E613" s="16"/>
    </row>
    <row r="614" spans="5:5" x14ac:dyDescent="0.2">
      <c r="E614" s="16"/>
    </row>
    <row r="615" spans="5:5" x14ac:dyDescent="0.2">
      <c r="E615" s="16"/>
    </row>
    <row r="616" spans="5:5" x14ac:dyDescent="0.2">
      <c r="E616" s="16"/>
    </row>
    <row r="617" spans="5:5" x14ac:dyDescent="0.2">
      <c r="E617" s="16"/>
    </row>
    <row r="618" spans="5:5" x14ac:dyDescent="0.2">
      <c r="E618" s="16"/>
    </row>
    <row r="619" spans="5:5" x14ac:dyDescent="0.2">
      <c r="E619" s="16"/>
    </row>
    <row r="620" spans="5:5" x14ac:dyDescent="0.2">
      <c r="E620" s="16"/>
    </row>
    <row r="621" spans="5:5" x14ac:dyDescent="0.2">
      <c r="E621" s="16"/>
    </row>
    <row r="622" spans="5:5" x14ac:dyDescent="0.2">
      <c r="E622" s="16"/>
    </row>
    <row r="623" spans="5:5" x14ac:dyDescent="0.2">
      <c r="E623" s="16"/>
    </row>
    <row r="624" spans="5:5" x14ac:dyDescent="0.2">
      <c r="E624" s="16"/>
    </row>
    <row r="625" spans="5:5" x14ac:dyDescent="0.2">
      <c r="E625" s="16"/>
    </row>
    <row r="626" spans="5:5" x14ac:dyDescent="0.2">
      <c r="E626" s="16"/>
    </row>
    <row r="627" spans="5:5" x14ac:dyDescent="0.2">
      <c r="E627" s="16"/>
    </row>
    <row r="628" spans="5:5" x14ac:dyDescent="0.2">
      <c r="E628" s="16"/>
    </row>
    <row r="629" spans="5:5" x14ac:dyDescent="0.2">
      <c r="E629" s="16"/>
    </row>
    <row r="630" spans="5:5" x14ac:dyDescent="0.2">
      <c r="E630" s="16"/>
    </row>
    <row r="631" spans="5:5" x14ac:dyDescent="0.2">
      <c r="E631" s="16"/>
    </row>
    <row r="632" spans="5:5" x14ac:dyDescent="0.2">
      <c r="E632" s="16"/>
    </row>
    <row r="633" spans="5:5" x14ac:dyDescent="0.2">
      <c r="E633" s="16"/>
    </row>
    <row r="634" spans="5:5" x14ac:dyDescent="0.2">
      <c r="E634" s="16"/>
    </row>
    <row r="635" spans="5:5" x14ac:dyDescent="0.2">
      <c r="E635" s="16"/>
    </row>
    <row r="636" spans="5:5" x14ac:dyDescent="0.2">
      <c r="E636" s="16"/>
    </row>
    <row r="637" spans="5:5" x14ac:dyDescent="0.2">
      <c r="E637" s="16"/>
    </row>
    <row r="638" spans="5:5" x14ac:dyDescent="0.2">
      <c r="E638" s="16"/>
    </row>
    <row r="639" spans="5:5" x14ac:dyDescent="0.2">
      <c r="E639" s="16"/>
    </row>
    <row r="640" spans="5:5" x14ac:dyDescent="0.2">
      <c r="E640" s="16"/>
    </row>
    <row r="641" spans="5:5" x14ac:dyDescent="0.2">
      <c r="E641" s="16"/>
    </row>
    <row r="642" spans="5:5" x14ac:dyDescent="0.2">
      <c r="E642" s="16"/>
    </row>
    <row r="643" spans="5:5" x14ac:dyDescent="0.2">
      <c r="E643" s="16"/>
    </row>
    <row r="644" spans="5:5" x14ac:dyDescent="0.2">
      <c r="E644" s="16"/>
    </row>
    <row r="645" spans="5:5" x14ac:dyDescent="0.2">
      <c r="E645" s="16"/>
    </row>
    <row r="646" spans="5:5" x14ac:dyDescent="0.2">
      <c r="E646" s="16"/>
    </row>
    <row r="647" spans="5:5" x14ac:dyDescent="0.2">
      <c r="E647" s="16"/>
    </row>
    <row r="648" spans="5:5" x14ac:dyDescent="0.2">
      <c r="E648" s="16"/>
    </row>
    <row r="649" spans="5:5" x14ac:dyDescent="0.2">
      <c r="E649" s="16"/>
    </row>
    <row r="650" spans="5:5" x14ac:dyDescent="0.2">
      <c r="E650" s="16"/>
    </row>
    <row r="651" spans="5:5" x14ac:dyDescent="0.2">
      <c r="E651" s="16"/>
    </row>
    <row r="652" spans="5:5" x14ac:dyDescent="0.2">
      <c r="E652" s="16"/>
    </row>
    <row r="653" spans="5:5" x14ac:dyDescent="0.2">
      <c r="E653" s="16"/>
    </row>
    <row r="654" spans="5:5" x14ac:dyDescent="0.2">
      <c r="E654" s="16"/>
    </row>
    <row r="655" spans="5:5" x14ac:dyDescent="0.2">
      <c r="E655" s="16"/>
    </row>
    <row r="656" spans="5:5" x14ac:dyDescent="0.2">
      <c r="E656" s="16"/>
    </row>
    <row r="657" spans="5:5" x14ac:dyDescent="0.2">
      <c r="E657" s="16"/>
    </row>
    <row r="658" spans="5:5" x14ac:dyDescent="0.2">
      <c r="E658" s="16"/>
    </row>
    <row r="659" spans="5:5" x14ac:dyDescent="0.2">
      <c r="E659" s="16"/>
    </row>
    <row r="660" spans="5:5" x14ac:dyDescent="0.2">
      <c r="E660" s="16"/>
    </row>
    <row r="661" spans="5:5" x14ac:dyDescent="0.2">
      <c r="E661" s="16"/>
    </row>
    <row r="662" spans="5:5" x14ac:dyDescent="0.2">
      <c r="E662" s="16"/>
    </row>
    <row r="663" spans="5:5" x14ac:dyDescent="0.2">
      <c r="E663" s="16"/>
    </row>
    <row r="664" spans="5:5" x14ac:dyDescent="0.2">
      <c r="E664" s="16"/>
    </row>
    <row r="665" spans="5:5" x14ac:dyDescent="0.2">
      <c r="E665" s="16"/>
    </row>
    <row r="666" spans="5:5" x14ac:dyDescent="0.2">
      <c r="E666" s="16"/>
    </row>
    <row r="667" spans="5:5" x14ac:dyDescent="0.2">
      <c r="E667" s="16"/>
    </row>
    <row r="668" spans="5:5" x14ac:dyDescent="0.2">
      <c r="E668" s="16"/>
    </row>
    <row r="669" spans="5:5" x14ac:dyDescent="0.2">
      <c r="E669" s="16"/>
    </row>
    <row r="670" spans="5:5" x14ac:dyDescent="0.2">
      <c r="E670" s="16"/>
    </row>
    <row r="671" spans="5:5" x14ac:dyDescent="0.2">
      <c r="E671" s="16"/>
    </row>
    <row r="672" spans="5:5" x14ac:dyDescent="0.2">
      <c r="E672" s="16"/>
    </row>
    <row r="673" spans="5:5" x14ac:dyDescent="0.2">
      <c r="E673" s="16"/>
    </row>
    <row r="674" spans="5:5" x14ac:dyDescent="0.2">
      <c r="E674" s="16"/>
    </row>
    <row r="675" spans="5:5" x14ac:dyDescent="0.2">
      <c r="E675" s="16"/>
    </row>
    <row r="676" spans="5:5" x14ac:dyDescent="0.2">
      <c r="E676" s="16"/>
    </row>
    <row r="677" spans="5:5" x14ac:dyDescent="0.2">
      <c r="E677" s="16"/>
    </row>
    <row r="678" spans="5:5" x14ac:dyDescent="0.2">
      <c r="E678" s="16"/>
    </row>
    <row r="679" spans="5:5" x14ac:dyDescent="0.2">
      <c r="E679" s="16"/>
    </row>
    <row r="680" spans="5:5" x14ac:dyDescent="0.2">
      <c r="E680" s="16"/>
    </row>
    <row r="681" spans="5:5" x14ac:dyDescent="0.2">
      <c r="E681" s="16"/>
    </row>
    <row r="682" spans="5:5" x14ac:dyDescent="0.2">
      <c r="E682" s="16"/>
    </row>
    <row r="683" spans="5:5" x14ac:dyDescent="0.2">
      <c r="E683" s="16"/>
    </row>
    <row r="684" spans="5:5" x14ac:dyDescent="0.2">
      <c r="E684" s="16"/>
    </row>
    <row r="685" spans="5:5" x14ac:dyDescent="0.2">
      <c r="E685" s="16"/>
    </row>
    <row r="686" spans="5:5" x14ac:dyDescent="0.2">
      <c r="E686" s="16"/>
    </row>
    <row r="687" spans="5:5" x14ac:dyDescent="0.2">
      <c r="E687" s="16"/>
    </row>
    <row r="688" spans="5:5" x14ac:dyDescent="0.2">
      <c r="E688" s="16"/>
    </row>
    <row r="689" spans="5:5" x14ac:dyDescent="0.2">
      <c r="E689" s="16"/>
    </row>
    <row r="690" spans="5:5" x14ac:dyDescent="0.2">
      <c r="E690" s="16"/>
    </row>
    <row r="691" spans="5:5" x14ac:dyDescent="0.2">
      <c r="E691" s="16"/>
    </row>
    <row r="692" spans="5:5" x14ac:dyDescent="0.2">
      <c r="E692" s="16"/>
    </row>
    <row r="693" spans="5:5" x14ac:dyDescent="0.2">
      <c r="E693" s="16"/>
    </row>
    <row r="694" spans="5:5" x14ac:dyDescent="0.2">
      <c r="E694" s="16"/>
    </row>
    <row r="695" spans="5:5" x14ac:dyDescent="0.2">
      <c r="E695" s="16"/>
    </row>
    <row r="696" spans="5:5" x14ac:dyDescent="0.2">
      <c r="E696" s="16"/>
    </row>
    <row r="697" spans="5:5" x14ac:dyDescent="0.2">
      <c r="E697" s="16"/>
    </row>
    <row r="698" spans="5:5" x14ac:dyDescent="0.2">
      <c r="E698" s="16"/>
    </row>
    <row r="699" spans="5:5" x14ac:dyDescent="0.2">
      <c r="E699" s="16"/>
    </row>
    <row r="700" spans="5:5" x14ac:dyDescent="0.2">
      <c r="E700" s="16"/>
    </row>
    <row r="701" spans="5:5" x14ac:dyDescent="0.2">
      <c r="E701" s="16"/>
    </row>
    <row r="702" spans="5:5" x14ac:dyDescent="0.2">
      <c r="E702" s="16"/>
    </row>
    <row r="703" spans="5:5" x14ac:dyDescent="0.2">
      <c r="E703" s="16"/>
    </row>
    <row r="704" spans="5:5" x14ac:dyDescent="0.2">
      <c r="E704" s="16"/>
    </row>
    <row r="705" spans="5:5" x14ac:dyDescent="0.2">
      <c r="E705" s="16"/>
    </row>
    <row r="706" spans="5:5" x14ac:dyDescent="0.2">
      <c r="E706" s="16"/>
    </row>
    <row r="707" spans="5:5" x14ac:dyDescent="0.2">
      <c r="E707" s="16"/>
    </row>
    <row r="708" spans="5:5" x14ac:dyDescent="0.2">
      <c r="E708" s="16"/>
    </row>
    <row r="709" spans="5:5" x14ac:dyDescent="0.2">
      <c r="E709" s="16"/>
    </row>
    <row r="710" spans="5:5" x14ac:dyDescent="0.2">
      <c r="E710" s="16"/>
    </row>
    <row r="711" spans="5:5" x14ac:dyDescent="0.2">
      <c r="E711" s="16"/>
    </row>
    <row r="712" spans="5:5" x14ac:dyDescent="0.2">
      <c r="E712" s="16"/>
    </row>
    <row r="713" spans="5:5" x14ac:dyDescent="0.2">
      <c r="E713" s="16"/>
    </row>
    <row r="714" spans="5:5" x14ac:dyDescent="0.2">
      <c r="E714" s="16"/>
    </row>
    <row r="715" spans="5:5" x14ac:dyDescent="0.2">
      <c r="E715" s="16"/>
    </row>
    <row r="716" spans="5:5" x14ac:dyDescent="0.2">
      <c r="E716" s="16"/>
    </row>
    <row r="717" spans="5:5" x14ac:dyDescent="0.2">
      <c r="E717" s="16"/>
    </row>
    <row r="718" spans="5:5" x14ac:dyDescent="0.2">
      <c r="E718" s="16"/>
    </row>
    <row r="719" spans="5:5" x14ac:dyDescent="0.2">
      <c r="E719" s="16"/>
    </row>
    <row r="720" spans="5:5" x14ac:dyDescent="0.2">
      <c r="E720" s="16"/>
    </row>
    <row r="721" spans="5:5" x14ac:dyDescent="0.2">
      <c r="E721" s="16"/>
    </row>
    <row r="722" spans="5:5" x14ac:dyDescent="0.2">
      <c r="E722" s="16"/>
    </row>
    <row r="723" spans="5:5" x14ac:dyDescent="0.2">
      <c r="E723" s="16"/>
    </row>
    <row r="724" spans="5:5" x14ac:dyDescent="0.2">
      <c r="E724" s="16"/>
    </row>
    <row r="725" spans="5:5" x14ac:dyDescent="0.2">
      <c r="E725" s="16"/>
    </row>
    <row r="726" spans="5:5" x14ac:dyDescent="0.2">
      <c r="E726" s="16"/>
    </row>
    <row r="727" spans="5:5" x14ac:dyDescent="0.2">
      <c r="E727" s="16"/>
    </row>
    <row r="728" spans="5:5" x14ac:dyDescent="0.2">
      <c r="E728" s="16"/>
    </row>
    <row r="729" spans="5:5" x14ac:dyDescent="0.2">
      <c r="E729" s="16"/>
    </row>
    <row r="730" spans="5:5" x14ac:dyDescent="0.2">
      <c r="E730" s="16"/>
    </row>
    <row r="731" spans="5:5" x14ac:dyDescent="0.2">
      <c r="E731" s="16"/>
    </row>
    <row r="732" spans="5:5" x14ac:dyDescent="0.2">
      <c r="E732" s="16"/>
    </row>
    <row r="733" spans="5:5" x14ac:dyDescent="0.2">
      <c r="E733" s="16"/>
    </row>
    <row r="734" spans="5:5" x14ac:dyDescent="0.2">
      <c r="E734" s="16"/>
    </row>
    <row r="735" spans="5:5" x14ac:dyDescent="0.2">
      <c r="E735" s="16"/>
    </row>
    <row r="736" spans="5:5" x14ac:dyDescent="0.2">
      <c r="E736" s="16"/>
    </row>
    <row r="737" spans="5:5" x14ac:dyDescent="0.2">
      <c r="E737" s="16"/>
    </row>
    <row r="738" spans="5:5" x14ac:dyDescent="0.2">
      <c r="E738" s="16"/>
    </row>
    <row r="739" spans="5:5" x14ac:dyDescent="0.2">
      <c r="E739" s="16"/>
    </row>
    <row r="740" spans="5:5" x14ac:dyDescent="0.2">
      <c r="E740" s="16"/>
    </row>
    <row r="741" spans="5:5" x14ac:dyDescent="0.2">
      <c r="E741" s="16"/>
    </row>
    <row r="742" spans="5:5" x14ac:dyDescent="0.2">
      <c r="E742" s="16"/>
    </row>
    <row r="743" spans="5:5" x14ac:dyDescent="0.2">
      <c r="E743" s="16"/>
    </row>
    <row r="744" spans="5:5" x14ac:dyDescent="0.2">
      <c r="E744" s="16"/>
    </row>
    <row r="745" spans="5:5" x14ac:dyDescent="0.2">
      <c r="E745" s="16"/>
    </row>
    <row r="746" spans="5:5" x14ac:dyDescent="0.2">
      <c r="E746" s="16"/>
    </row>
    <row r="747" spans="5:5" x14ac:dyDescent="0.2">
      <c r="E747" s="16"/>
    </row>
    <row r="748" spans="5:5" x14ac:dyDescent="0.2">
      <c r="E748" s="16"/>
    </row>
    <row r="749" spans="5:5" x14ac:dyDescent="0.2">
      <c r="E749" s="16"/>
    </row>
    <row r="750" spans="5:5" x14ac:dyDescent="0.2">
      <c r="E750" s="16"/>
    </row>
    <row r="751" spans="5:5" x14ac:dyDescent="0.2">
      <c r="E751" s="16"/>
    </row>
    <row r="752" spans="5:5" x14ac:dyDescent="0.2">
      <c r="E752" s="16"/>
    </row>
    <row r="753" spans="5:5" x14ac:dyDescent="0.2">
      <c r="E753" s="16"/>
    </row>
    <row r="754" spans="5:5" x14ac:dyDescent="0.2">
      <c r="E754" s="16"/>
    </row>
    <row r="755" spans="5:5" x14ac:dyDescent="0.2">
      <c r="E755" s="16"/>
    </row>
    <row r="756" spans="5:5" x14ac:dyDescent="0.2">
      <c r="E756" s="16"/>
    </row>
    <row r="757" spans="5:5" x14ac:dyDescent="0.2">
      <c r="E757" s="16"/>
    </row>
    <row r="758" spans="5:5" x14ac:dyDescent="0.2">
      <c r="E758" s="16"/>
    </row>
    <row r="759" spans="5:5" x14ac:dyDescent="0.2">
      <c r="E759" s="16"/>
    </row>
    <row r="760" spans="5:5" x14ac:dyDescent="0.2">
      <c r="E760" s="16"/>
    </row>
    <row r="761" spans="5:5" x14ac:dyDescent="0.2">
      <c r="E761" s="16"/>
    </row>
    <row r="762" spans="5:5" x14ac:dyDescent="0.2">
      <c r="E762" s="16"/>
    </row>
    <row r="763" spans="5:5" x14ac:dyDescent="0.2">
      <c r="E763" s="16"/>
    </row>
    <row r="764" spans="5:5" x14ac:dyDescent="0.2">
      <c r="E764" s="16"/>
    </row>
    <row r="765" spans="5:5" x14ac:dyDescent="0.2">
      <c r="E765" s="16"/>
    </row>
    <row r="766" spans="5:5" x14ac:dyDescent="0.2">
      <c r="E766" s="16"/>
    </row>
    <row r="767" spans="5:5" x14ac:dyDescent="0.2">
      <c r="E767" s="16"/>
    </row>
    <row r="768" spans="5:5" x14ac:dyDescent="0.2">
      <c r="E768" s="16"/>
    </row>
    <row r="769" spans="5:5" x14ac:dyDescent="0.2">
      <c r="E769" s="16"/>
    </row>
    <row r="770" spans="5:5" x14ac:dyDescent="0.2">
      <c r="E770" s="16"/>
    </row>
    <row r="771" spans="5:5" x14ac:dyDescent="0.2">
      <c r="E771" s="16"/>
    </row>
    <row r="772" spans="5:5" x14ac:dyDescent="0.2">
      <c r="E772" s="16"/>
    </row>
    <row r="773" spans="5:5" x14ac:dyDescent="0.2">
      <c r="E773" s="16"/>
    </row>
    <row r="774" spans="5:5" x14ac:dyDescent="0.2">
      <c r="E774" s="16"/>
    </row>
    <row r="775" spans="5:5" x14ac:dyDescent="0.2">
      <c r="E775" s="16"/>
    </row>
    <row r="776" spans="5:5" x14ac:dyDescent="0.2">
      <c r="E776" s="16"/>
    </row>
    <row r="777" spans="5:5" x14ac:dyDescent="0.2">
      <c r="E777" s="16"/>
    </row>
    <row r="778" spans="5:5" x14ac:dyDescent="0.2">
      <c r="E778" s="16"/>
    </row>
    <row r="779" spans="5:5" x14ac:dyDescent="0.2">
      <c r="E779" s="16"/>
    </row>
    <row r="780" spans="5:5" x14ac:dyDescent="0.2">
      <c r="E780" s="16"/>
    </row>
    <row r="781" spans="5:5" x14ac:dyDescent="0.2">
      <c r="E781" s="16"/>
    </row>
    <row r="782" spans="5:5" x14ac:dyDescent="0.2">
      <c r="E782" s="16"/>
    </row>
    <row r="783" spans="5:5" x14ac:dyDescent="0.2">
      <c r="E783" s="16"/>
    </row>
    <row r="784" spans="5:5" x14ac:dyDescent="0.2">
      <c r="E784" s="16"/>
    </row>
    <row r="785" spans="5:5" x14ac:dyDescent="0.2">
      <c r="E785" s="16"/>
    </row>
    <row r="786" spans="5:5" x14ac:dyDescent="0.2">
      <c r="E786" s="16"/>
    </row>
    <row r="787" spans="5:5" x14ac:dyDescent="0.2">
      <c r="E787" s="16"/>
    </row>
    <row r="788" spans="5:5" x14ac:dyDescent="0.2">
      <c r="E788" s="16"/>
    </row>
    <row r="789" spans="5:5" x14ac:dyDescent="0.2">
      <c r="E789" s="16"/>
    </row>
    <row r="790" spans="5:5" x14ac:dyDescent="0.2">
      <c r="E790" s="16"/>
    </row>
    <row r="791" spans="5:5" x14ac:dyDescent="0.2">
      <c r="E791" s="16"/>
    </row>
    <row r="792" spans="5:5" x14ac:dyDescent="0.2">
      <c r="E792" s="16"/>
    </row>
    <row r="793" spans="5:5" x14ac:dyDescent="0.2">
      <c r="E793" s="16"/>
    </row>
    <row r="794" spans="5:5" x14ac:dyDescent="0.2">
      <c r="E794" s="16"/>
    </row>
    <row r="795" spans="5:5" x14ac:dyDescent="0.2">
      <c r="E795" s="16"/>
    </row>
    <row r="796" spans="5:5" x14ac:dyDescent="0.2">
      <c r="E796" s="16"/>
    </row>
    <row r="797" spans="5:5" x14ac:dyDescent="0.2">
      <c r="E797" s="16"/>
    </row>
    <row r="798" spans="5:5" x14ac:dyDescent="0.2">
      <c r="E798" s="16"/>
    </row>
    <row r="799" spans="5:5" x14ac:dyDescent="0.2">
      <c r="E799" s="16"/>
    </row>
    <row r="800" spans="5:5" x14ac:dyDescent="0.2">
      <c r="E800" s="16"/>
    </row>
    <row r="801" spans="5:5" x14ac:dyDescent="0.2">
      <c r="E801" s="16"/>
    </row>
    <row r="802" spans="5:5" x14ac:dyDescent="0.2">
      <c r="E802" s="16"/>
    </row>
    <row r="803" spans="5:5" x14ac:dyDescent="0.2">
      <c r="E803" s="16"/>
    </row>
    <row r="804" spans="5:5" x14ac:dyDescent="0.2">
      <c r="E804" s="16"/>
    </row>
    <row r="805" spans="5:5" x14ac:dyDescent="0.2">
      <c r="E805" s="16"/>
    </row>
    <row r="806" spans="5:5" x14ac:dyDescent="0.2">
      <c r="E806" s="16"/>
    </row>
    <row r="807" spans="5:5" x14ac:dyDescent="0.2">
      <c r="E807" s="16"/>
    </row>
    <row r="808" spans="5:5" x14ac:dyDescent="0.2">
      <c r="E808" s="16"/>
    </row>
    <row r="809" spans="5:5" x14ac:dyDescent="0.2">
      <c r="E809" s="16"/>
    </row>
    <row r="810" spans="5:5" x14ac:dyDescent="0.2">
      <c r="E810" s="16"/>
    </row>
    <row r="811" spans="5:5" x14ac:dyDescent="0.2">
      <c r="E811" s="16"/>
    </row>
    <row r="812" spans="5:5" x14ac:dyDescent="0.2">
      <c r="E812" s="16"/>
    </row>
    <row r="813" spans="5:5" x14ac:dyDescent="0.2">
      <c r="E813" s="16"/>
    </row>
    <row r="814" spans="5:5" x14ac:dyDescent="0.2">
      <c r="E814" s="16"/>
    </row>
    <row r="815" spans="5:5" x14ac:dyDescent="0.2">
      <c r="E815" s="16"/>
    </row>
    <row r="816" spans="5:5" x14ac:dyDescent="0.2">
      <c r="E816" s="16"/>
    </row>
    <row r="817" spans="5:5" x14ac:dyDescent="0.2">
      <c r="E817" s="16"/>
    </row>
    <row r="818" spans="5:5" x14ac:dyDescent="0.2">
      <c r="E818" s="16"/>
    </row>
    <row r="819" spans="5:5" x14ac:dyDescent="0.2">
      <c r="E819" s="16"/>
    </row>
    <row r="820" spans="5:5" x14ac:dyDescent="0.2">
      <c r="E820" s="16"/>
    </row>
    <row r="821" spans="5:5" x14ac:dyDescent="0.2">
      <c r="E821" s="16"/>
    </row>
    <row r="822" spans="5:5" x14ac:dyDescent="0.2">
      <c r="E822" s="16"/>
    </row>
    <row r="823" spans="5:5" x14ac:dyDescent="0.2">
      <c r="E823" s="16"/>
    </row>
    <row r="824" spans="5:5" x14ac:dyDescent="0.2">
      <c r="E824" s="16"/>
    </row>
    <row r="825" spans="5:5" x14ac:dyDescent="0.2">
      <c r="E825" s="16"/>
    </row>
    <row r="826" spans="5:5" x14ac:dyDescent="0.2">
      <c r="E826" s="16"/>
    </row>
    <row r="827" spans="5:5" x14ac:dyDescent="0.2">
      <c r="E827" s="16"/>
    </row>
    <row r="828" spans="5:5" x14ac:dyDescent="0.2">
      <c r="E828" s="16"/>
    </row>
    <row r="829" spans="5:5" x14ac:dyDescent="0.2">
      <c r="E829" s="16"/>
    </row>
    <row r="830" spans="5:5" x14ac:dyDescent="0.2">
      <c r="E830" s="16"/>
    </row>
    <row r="831" spans="5:5" x14ac:dyDescent="0.2">
      <c r="E831" s="16"/>
    </row>
    <row r="832" spans="5:5" x14ac:dyDescent="0.2">
      <c r="E832" s="16"/>
    </row>
    <row r="833" spans="5:5" x14ac:dyDescent="0.2">
      <c r="E833" s="16"/>
    </row>
    <row r="834" spans="5:5" x14ac:dyDescent="0.2">
      <c r="E834" s="16"/>
    </row>
    <row r="835" spans="5:5" x14ac:dyDescent="0.2">
      <c r="E835" s="16"/>
    </row>
    <row r="836" spans="5:5" x14ac:dyDescent="0.2">
      <c r="E836" s="16"/>
    </row>
    <row r="837" spans="5:5" x14ac:dyDescent="0.2">
      <c r="E837" s="16"/>
    </row>
    <row r="838" spans="5:5" x14ac:dyDescent="0.2">
      <c r="E838" s="16"/>
    </row>
    <row r="839" spans="5:5" x14ac:dyDescent="0.2">
      <c r="E839" s="16"/>
    </row>
    <row r="840" spans="5:5" x14ac:dyDescent="0.2">
      <c r="E840" s="16"/>
    </row>
    <row r="841" spans="5:5" x14ac:dyDescent="0.2">
      <c r="E841" s="16"/>
    </row>
    <row r="842" spans="5:5" x14ac:dyDescent="0.2">
      <c r="E842" s="16"/>
    </row>
    <row r="843" spans="5:5" x14ac:dyDescent="0.2">
      <c r="E843" s="16"/>
    </row>
    <row r="844" spans="5:5" x14ac:dyDescent="0.2">
      <c r="E844" s="16"/>
    </row>
    <row r="845" spans="5:5" x14ac:dyDescent="0.2">
      <c r="E845" s="16"/>
    </row>
    <row r="846" spans="5:5" x14ac:dyDescent="0.2">
      <c r="E846" s="16"/>
    </row>
    <row r="847" spans="5:5" x14ac:dyDescent="0.2">
      <c r="E847" s="16"/>
    </row>
    <row r="848" spans="5:5" x14ac:dyDescent="0.2">
      <c r="E848" s="16"/>
    </row>
    <row r="849" spans="5:5" x14ac:dyDescent="0.2">
      <c r="E849" s="16"/>
    </row>
    <row r="850" spans="5:5" x14ac:dyDescent="0.2">
      <c r="E850" s="16"/>
    </row>
    <row r="851" spans="5:5" x14ac:dyDescent="0.2">
      <c r="E851" s="16"/>
    </row>
    <row r="852" spans="5:5" x14ac:dyDescent="0.2">
      <c r="E852" s="16"/>
    </row>
    <row r="853" spans="5:5" x14ac:dyDescent="0.2">
      <c r="E853" s="16"/>
    </row>
    <row r="854" spans="5:5" x14ac:dyDescent="0.2">
      <c r="E854" s="16"/>
    </row>
    <row r="855" spans="5:5" x14ac:dyDescent="0.2">
      <c r="E855" s="16"/>
    </row>
    <row r="856" spans="5:5" x14ac:dyDescent="0.2">
      <c r="E856" s="16"/>
    </row>
    <row r="857" spans="5:5" x14ac:dyDescent="0.2">
      <c r="E857" s="16"/>
    </row>
    <row r="858" spans="5:5" x14ac:dyDescent="0.2">
      <c r="E858" s="16"/>
    </row>
    <row r="859" spans="5:5" x14ac:dyDescent="0.2">
      <c r="E859" s="16"/>
    </row>
    <row r="860" spans="5:5" x14ac:dyDescent="0.2">
      <c r="E860" s="16"/>
    </row>
    <row r="861" spans="5:5" x14ac:dyDescent="0.2">
      <c r="E861" s="16"/>
    </row>
    <row r="862" spans="5:5" x14ac:dyDescent="0.2">
      <c r="E862" s="16"/>
    </row>
    <row r="863" spans="5:5" x14ac:dyDescent="0.2">
      <c r="E863" s="16"/>
    </row>
    <row r="864" spans="5:5" x14ac:dyDescent="0.2">
      <c r="E864" s="16"/>
    </row>
    <row r="865" spans="5:5" x14ac:dyDescent="0.2">
      <c r="E865" s="16"/>
    </row>
    <row r="866" spans="5:5" x14ac:dyDescent="0.2">
      <c r="E866" s="16"/>
    </row>
    <row r="867" spans="5:5" x14ac:dyDescent="0.2">
      <c r="E867" s="16"/>
    </row>
    <row r="868" spans="5:5" x14ac:dyDescent="0.2">
      <c r="E868" s="16"/>
    </row>
    <row r="869" spans="5:5" x14ac:dyDescent="0.2">
      <c r="E869" s="16"/>
    </row>
    <row r="870" spans="5:5" x14ac:dyDescent="0.2">
      <c r="E870" s="16"/>
    </row>
    <row r="871" spans="5:5" x14ac:dyDescent="0.2">
      <c r="E871" s="16"/>
    </row>
    <row r="872" spans="5:5" x14ac:dyDescent="0.2">
      <c r="E872" s="16"/>
    </row>
    <row r="873" spans="5:5" x14ac:dyDescent="0.2">
      <c r="E873" s="16"/>
    </row>
    <row r="874" spans="5:5" x14ac:dyDescent="0.2">
      <c r="E874" s="16"/>
    </row>
    <row r="875" spans="5:5" x14ac:dyDescent="0.2">
      <c r="E875" s="16"/>
    </row>
    <row r="876" spans="5:5" x14ac:dyDescent="0.2">
      <c r="E876" s="16"/>
    </row>
    <row r="877" spans="5:5" x14ac:dyDescent="0.2">
      <c r="E877" s="16"/>
    </row>
    <row r="878" spans="5:5" x14ac:dyDescent="0.2">
      <c r="E878" s="16"/>
    </row>
    <row r="879" spans="5:5" x14ac:dyDescent="0.2">
      <c r="E879" s="16"/>
    </row>
    <row r="880" spans="5:5" x14ac:dyDescent="0.2">
      <c r="E880" s="16"/>
    </row>
    <row r="881" spans="5:5" x14ac:dyDescent="0.2">
      <c r="E881" s="16"/>
    </row>
    <row r="882" spans="5:5" x14ac:dyDescent="0.2">
      <c r="E882" s="16"/>
    </row>
    <row r="883" spans="5:5" x14ac:dyDescent="0.2">
      <c r="E883" s="16"/>
    </row>
    <row r="884" spans="5:5" x14ac:dyDescent="0.2">
      <c r="E884" s="16"/>
    </row>
    <row r="885" spans="5:5" x14ac:dyDescent="0.2">
      <c r="E885" s="16"/>
    </row>
    <row r="886" spans="5:5" x14ac:dyDescent="0.2">
      <c r="E886" s="16"/>
    </row>
    <row r="887" spans="5:5" x14ac:dyDescent="0.2">
      <c r="E887" s="16"/>
    </row>
    <row r="888" spans="5:5" x14ac:dyDescent="0.2">
      <c r="E888" s="16"/>
    </row>
    <row r="889" spans="5:5" x14ac:dyDescent="0.2">
      <c r="E889" s="16"/>
    </row>
    <row r="890" spans="5:5" x14ac:dyDescent="0.2">
      <c r="E890" s="16"/>
    </row>
    <row r="891" spans="5:5" x14ac:dyDescent="0.2">
      <c r="E891" s="16"/>
    </row>
    <row r="892" spans="5:5" x14ac:dyDescent="0.2">
      <c r="E892" s="16"/>
    </row>
    <row r="893" spans="5:5" x14ac:dyDescent="0.2">
      <c r="E893" s="16"/>
    </row>
    <row r="894" spans="5:5" x14ac:dyDescent="0.2">
      <c r="E894" s="16"/>
    </row>
    <row r="895" spans="5:5" x14ac:dyDescent="0.2">
      <c r="E895" s="16"/>
    </row>
    <row r="896" spans="5:5" x14ac:dyDescent="0.2">
      <c r="E896" s="16"/>
    </row>
    <row r="897" spans="5:5" x14ac:dyDescent="0.2">
      <c r="E897" s="16"/>
    </row>
    <row r="898" spans="5:5" x14ac:dyDescent="0.2">
      <c r="E898" s="16"/>
    </row>
    <row r="899" spans="5:5" x14ac:dyDescent="0.2">
      <c r="E899" s="16"/>
    </row>
    <row r="900" spans="5:5" x14ac:dyDescent="0.2">
      <c r="E900" s="16"/>
    </row>
    <row r="901" spans="5:5" x14ac:dyDescent="0.2">
      <c r="E901" s="16"/>
    </row>
    <row r="902" spans="5:5" x14ac:dyDescent="0.2">
      <c r="E902" s="16"/>
    </row>
    <row r="903" spans="5:5" x14ac:dyDescent="0.2">
      <c r="E903" s="16"/>
    </row>
    <row r="904" spans="5:5" x14ac:dyDescent="0.2">
      <c r="E904" s="16"/>
    </row>
    <row r="905" spans="5:5" x14ac:dyDescent="0.2">
      <c r="E905" s="16"/>
    </row>
    <row r="906" spans="5:5" x14ac:dyDescent="0.2">
      <c r="E906" s="16"/>
    </row>
    <row r="907" spans="5:5" x14ac:dyDescent="0.2">
      <c r="E907" s="16"/>
    </row>
    <row r="908" spans="5:5" x14ac:dyDescent="0.2">
      <c r="E908" s="16"/>
    </row>
    <row r="909" spans="5:5" x14ac:dyDescent="0.2">
      <c r="E909" s="16"/>
    </row>
    <row r="910" spans="5:5" x14ac:dyDescent="0.2">
      <c r="E910" s="16"/>
    </row>
    <row r="911" spans="5:5" x14ac:dyDescent="0.2">
      <c r="E911" s="16"/>
    </row>
    <row r="912" spans="5:5" x14ac:dyDescent="0.2">
      <c r="E912" s="16"/>
    </row>
    <row r="913" spans="5:5" x14ac:dyDescent="0.2">
      <c r="E913" s="16"/>
    </row>
    <row r="914" spans="5:5" x14ac:dyDescent="0.2">
      <c r="E914" s="16"/>
    </row>
    <row r="915" spans="5:5" x14ac:dyDescent="0.2">
      <c r="E915" s="16"/>
    </row>
    <row r="916" spans="5:5" x14ac:dyDescent="0.2">
      <c r="E916" s="16"/>
    </row>
    <row r="917" spans="5:5" x14ac:dyDescent="0.2">
      <c r="E917" s="16"/>
    </row>
    <row r="918" spans="5:5" x14ac:dyDescent="0.2">
      <c r="E918" s="16"/>
    </row>
    <row r="919" spans="5:5" x14ac:dyDescent="0.2">
      <c r="E919" s="16"/>
    </row>
    <row r="920" spans="5:5" x14ac:dyDescent="0.2">
      <c r="E920" s="16"/>
    </row>
    <row r="921" spans="5:5" x14ac:dyDescent="0.2">
      <c r="E921" s="16"/>
    </row>
    <row r="922" spans="5:5" x14ac:dyDescent="0.2">
      <c r="E922" s="16"/>
    </row>
    <row r="923" spans="5:5" x14ac:dyDescent="0.2">
      <c r="E923" s="16"/>
    </row>
    <row r="924" spans="5:5" x14ac:dyDescent="0.2">
      <c r="E924" s="16"/>
    </row>
    <row r="925" spans="5:5" x14ac:dyDescent="0.2">
      <c r="E925" s="16"/>
    </row>
    <row r="926" spans="5:5" x14ac:dyDescent="0.2">
      <c r="E926" s="16"/>
    </row>
    <row r="927" spans="5:5" x14ac:dyDescent="0.2">
      <c r="E927" s="16"/>
    </row>
    <row r="928" spans="5:5" x14ac:dyDescent="0.2">
      <c r="E928" s="16"/>
    </row>
    <row r="929" spans="5:5" x14ac:dyDescent="0.2">
      <c r="E929" s="16"/>
    </row>
    <row r="930" spans="5:5" x14ac:dyDescent="0.2">
      <c r="E930" s="16"/>
    </row>
    <row r="931" spans="5:5" x14ac:dyDescent="0.2">
      <c r="E931" s="16"/>
    </row>
    <row r="932" spans="5:5" x14ac:dyDescent="0.2">
      <c r="E932" s="16"/>
    </row>
    <row r="933" spans="5:5" x14ac:dyDescent="0.2">
      <c r="E933" s="16"/>
    </row>
    <row r="934" spans="5:5" x14ac:dyDescent="0.2">
      <c r="E934" s="16"/>
    </row>
    <row r="935" spans="5:5" x14ac:dyDescent="0.2">
      <c r="E935" s="16"/>
    </row>
    <row r="936" spans="5:5" x14ac:dyDescent="0.2">
      <c r="E936" s="16"/>
    </row>
    <row r="937" spans="5:5" x14ac:dyDescent="0.2">
      <c r="E937" s="16"/>
    </row>
    <row r="938" spans="5:5" x14ac:dyDescent="0.2">
      <c r="E938" s="16"/>
    </row>
    <row r="939" spans="5:5" x14ac:dyDescent="0.2">
      <c r="E939" s="16"/>
    </row>
    <row r="940" spans="5:5" x14ac:dyDescent="0.2">
      <c r="E940" s="16"/>
    </row>
    <row r="941" spans="5:5" x14ac:dyDescent="0.2">
      <c r="E941" s="16"/>
    </row>
    <row r="942" spans="5:5" x14ac:dyDescent="0.2">
      <c r="E942" s="16"/>
    </row>
    <row r="943" spans="5:5" x14ac:dyDescent="0.2">
      <c r="E943" s="16"/>
    </row>
    <row r="944" spans="5:5" x14ac:dyDescent="0.2">
      <c r="E944" s="16"/>
    </row>
    <row r="945" spans="5:5" x14ac:dyDescent="0.2">
      <c r="E945" s="16"/>
    </row>
    <row r="946" spans="5:5" x14ac:dyDescent="0.2">
      <c r="E946" s="16"/>
    </row>
    <row r="947" spans="5:5" x14ac:dyDescent="0.2">
      <c r="E947" s="16"/>
    </row>
    <row r="948" spans="5:5" x14ac:dyDescent="0.2">
      <c r="E948" s="16"/>
    </row>
    <row r="949" spans="5:5" x14ac:dyDescent="0.2">
      <c r="E949" s="16"/>
    </row>
    <row r="950" spans="5:5" x14ac:dyDescent="0.2">
      <c r="E950" s="16"/>
    </row>
    <row r="951" spans="5:5" x14ac:dyDescent="0.2">
      <c r="E951" s="16"/>
    </row>
    <row r="952" spans="5:5" x14ac:dyDescent="0.2">
      <c r="E952" s="16"/>
    </row>
    <row r="953" spans="5:5" x14ac:dyDescent="0.2">
      <c r="E953" s="16"/>
    </row>
    <row r="954" spans="5:5" x14ac:dyDescent="0.2">
      <c r="E954" s="16"/>
    </row>
    <row r="955" spans="5:5" x14ac:dyDescent="0.2">
      <c r="E955" s="16"/>
    </row>
    <row r="956" spans="5:5" x14ac:dyDescent="0.2">
      <c r="E956" s="16"/>
    </row>
    <row r="957" spans="5:5" x14ac:dyDescent="0.2">
      <c r="E957" s="16"/>
    </row>
    <row r="958" spans="5:5" x14ac:dyDescent="0.2">
      <c r="E958" s="16"/>
    </row>
    <row r="959" spans="5:5" x14ac:dyDescent="0.2">
      <c r="E959" s="16"/>
    </row>
    <row r="960" spans="5:5" x14ac:dyDescent="0.2">
      <c r="E960" s="16"/>
    </row>
    <row r="961" spans="5:5" x14ac:dyDescent="0.2">
      <c r="E961" s="16"/>
    </row>
    <row r="962" spans="5:5" x14ac:dyDescent="0.2">
      <c r="E962" s="16"/>
    </row>
    <row r="963" spans="5:5" x14ac:dyDescent="0.2">
      <c r="E963" s="16"/>
    </row>
    <row r="964" spans="5:5" x14ac:dyDescent="0.2">
      <c r="E964" s="16"/>
    </row>
    <row r="965" spans="5:5" x14ac:dyDescent="0.2">
      <c r="E965" s="16"/>
    </row>
    <row r="966" spans="5:5" x14ac:dyDescent="0.2">
      <c r="E966" s="16"/>
    </row>
    <row r="967" spans="5:5" x14ac:dyDescent="0.2">
      <c r="E967" s="16"/>
    </row>
    <row r="968" spans="5:5" x14ac:dyDescent="0.2">
      <c r="E968" s="16"/>
    </row>
    <row r="969" spans="5:5" x14ac:dyDescent="0.2">
      <c r="E969" s="16"/>
    </row>
    <row r="970" spans="5:5" x14ac:dyDescent="0.2">
      <c r="E970" s="16"/>
    </row>
    <row r="971" spans="5:5" x14ac:dyDescent="0.2">
      <c r="E971" s="16"/>
    </row>
    <row r="972" spans="5:5" x14ac:dyDescent="0.2">
      <c r="E972" s="16"/>
    </row>
    <row r="973" spans="5:5" x14ac:dyDescent="0.2">
      <c r="E973" s="16"/>
    </row>
    <row r="974" spans="5:5" x14ac:dyDescent="0.2">
      <c r="E974" s="16"/>
    </row>
    <row r="975" spans="5:5" x14ac:dyDescent="0.2">
      <c r="E975" s="16"/>
    </row>
    <row r="976" spans="5:5" x14ac:dyDescent="0.2">
      <c r="E976" s="16"/>
    </row>
    <row r="977" spans="5:5" x14ac:dyDescent="0.2">
      <c r="E977" s="16"/>
    </row>
    <row r="978" spans="5:5" x14ac:dyDescent="0.2">
      <c r="E978" s="16"/>
    </row>
    <row r="979" spans="5:5" x14ac:dyDescent="0.2">
      <c r="E979" s="16"/>
    </row>
    <row r="980" spans="5:5" x14ac:dyDescent="0.2">
      <c r="E980" s="16"/>
    </row>
    <row r="981" spans="5:5" x14ac:dyDescent="0.2">
      <c r="E981" s="16"/>
    </row>
    <row r="982" spans="5:5" x14ac:dyDescent="0.2">
      <c r="E982" s="16"/>
    </row>
    <row r="983" spans="5:5" x14ac:dyDescent="0.2">
      <c r="E983" s="16"/>
    </row>
    <row r="984" spans="5:5" x14ac:dyDescent="0.2">
      <c r="E984" s="16"/>
    </row>
    <row r="985" spans="5:5" x14ac:dyDescent="0.2">
      <c r="E985" s="16"/>
    </row>
    <row r="986" spans="5:5" x14ac:dyDescent="0.2">
      <c r="E986" s="16"/>
    </row>
    <row r="987" spans="5:5" x14ac:dyDescent="0.2">
      <c r="E987" s="16"/>
    </row>
    <row r="988" spans="5:5" x14ac:dyDescent="0.2">
      <c r="E988" s="16"/>
    </row>
    <row r="989" spans="5:5" x14ac:dyDescent="0.2">
      <c r="E989" s="16"/>
    </row>
    <row r="990" spans="5:5" x14ac:dyDescent="0.2">
      <c r="E990" s="16"/>
    </row>
    <row r="991" spans="5:5" x14ac:dyDescent="0.2">
      <c r="E991" s="16"/>
    </row>
    <row r="992" spans="5:5" x14ac:dyDescent="0.2">
      <c r="E992" s="16"/>
    </row>
    <row r="993" spans="5:5" x14ac:dyDescent="0.2">
      <c r="E993" s="16"/>
    </row>
    <row r="994" spans="5:5" x14ac:dyDescent="0.2">
      <c r="E994" s="16"/>
    </row>
    <row r="995" spans="5:5" x14ac:dyDescent="0.2">
      <c r="E995" s="16"/>
    </row>
    <row r="996" spans="5:5" x14ac:dyDescent="0.2">
      <c r="E996" s="16"/>
    </row>
    <row r="997" spans="5:5" x14ac:dyDescent="0.2">
      <c r="E997" s="16"/>
    </row>
    <row r="998" spans="5:5" x14ac:dyDescent="0.2">
      <c r="E998" s="16"/>
    </row>
    <row r="999" spans="5:5" x14ac:dyDescent="0.2">
      <c r="E999" s="16"/>
    </row>
    <row r="1000" spans="5:5" x14ac:dyDescent="0.2">
      <c r="E1000" s="16"/>
    </row>
    <row r="1001" spans="5:5" x14ac:dyDescent="0.2">
      <c r="E1001" s="16"/>
    </row>
    <row r="1002" spans="5:5" x14ac:dyDescent="0.2">
      <c r="E1002" s="16"/>
    </row>
    <row r="1003" spans="5:5" x14ac:dyDescent="0.2">
      <c r="E1003" s="16"/>
    </row>
    <row r="1004" spans="5:5" x14ac:dyDescent="0.2">
      <c r="E1004" s="16"/>
    </row>
    <row r="1005" spans="5:5" x14ac:dyDescent="0.2">
      <c r="E1005" s="16"/>
    </row>
    <row r="1006" spans="5:5" x14ac:dyDescent="0.2">
      <c r="E1006" s="16"/>
    </row>
    <row r="1007" spans="5:5" x14ac:dyDescent="0.2">
      <c r="E1007" s="16"/>
    </row>
    <row r="1008" spans="5:5" x14ac:dyDescent="0.2">
      <c r="E1008" s="16"/>
    </row>
    <row r="1009" spans="5:5" x14ac:dyDescent="0.2">
      <c r="E1009" s="16"/>
    </row>
    <row r="1010" spans="5:5" x14ac:dyDescent="0.2">
      <c r="E1010" s="16"/>
    </row>
    <row r="1011" spans="5:5" x14ac:dyDescent="0.2">
      <c r="E1011" s="16"/>
    </row>
    <row r="1012" spans="5:5" x14ac:dyDescent="0.2">
      <c r="E1012" s="16"/>
    </row>
    <row r="1013" spans="5:5" x14ac:dyDescent="0.2">
      <c r="E1013" s="16"/>
    </row>
    <row r="1014" spans="5:5" x14ac:dyDescent="0.2">
      <c r="E1014" s="16"/>
    </row>
    <row r="1015" spans="5:5" x14ac:dyDescent="0.2">
      <c r="E1015" s="16"/>
    </row>
    <row r="1016" spans="5:5" x14ac:dyDescent="0.2">
      <c r="E1016" s="16"/>
    </row>
    <row r="1017" spans="5:5" x14ac:dyDescent="0.2">
      <c r="E1017" s="16"/>
    </row>
    <row r="1018" spans="5:5" x14ac:dyDescent="0.2">
      <c r="E1018" s="16"/>
    </row>
    <row r="1019" spans="5:5" x14ac:dyDescent="0.2">
      <c r="E1019" s="16"/>
    </row>
    <row r="1020" spans="5:5" x14ac:dyDescent="0.2">
      <c r="E1020" s="16"/>
    </row>
    <row r="1021" spans="5:5" x14ac:dyDescent="0.2">
      <c r="E1021" s="16"/>
    </row>
    <row r="1022" spans="5:5" x14ac:dyDescent="0.2">
      <c r="E1022" s="16"/>
    </row>
    <row r="1023" spans="5:5" x14ac:dyDescent="0.2">
      <c r="E1023" s="16"/>
    </row>
    <row r="1024" spans="5:5" x14ac:dyDescent="0.2">
      <c r="E1024" s="16"/>
    </row>
    <row r="1025" spans="5:5" x14ac:dyDescent="0.2">
      <c r="E1025" s="16"/>
    </row>
    <row r="1026" spans="5:5" x14ac:dyDescent="0.2">
      <c r="E1026" s="16"/>
    </row>
    <row r="1027" spans="5:5" x14ac:dyDescent="0.2">
      <c r="E1027" s="16"/>
    </row>
    <row r="1028" spans="5:5" x14ac:dyDescent="0.2">
      <c r="E1028" s="16"/>
    </row>
    <row r="1029" spans="5:5" x14ac:dyDescent="0.2">
      <c r="E1029" s="16"/>
    </row>
    <row r="1030" spans="5:5" x14ac:dyDescent="0.2">
      <c r="E1030" s="16"/>
    </row>
    <row r="1031" spans="5:5" x14ac:dyDescent="0.2">
      <c r="E1031" s="16"/>
    </row>
    <row r="1032" spans="5:5" x14ac:dyDescent="0.2">
      <c r="E1032" s="16"/>
    </row>
    <row r="1033" spans="5:5" x14ac:dyDescent="0.2">
      <c r="E1033" s="16"/>
    </row>
    <row r="1034" spans="5:5" x14ac:dyDescent="0.2">
      <c r="E1034" s="16"/>
    </row>
    <row r="1035" spans="5:5" x14ac:dyDescent="0.2">
      <c r="E1035" s="16"/>
    </row>
    <row r="1036" spans="5:5" x14ac:dyDescent="0.2">
      <c r="E1036" s="16"/>
    </row>
    <row r="1037" spans="5:5" x14ac:dyDescent="0.2">
      <c r="E1037" s="16"/>
    </row>
    <row r="1038" spans="5:5" x14ac:dyDescent="0.2">
      <c r="E1038" s="16"/>
    </row>
    <row r="1039" spans="5:5" x14ac:dyDescent="0.2">
      <c r="E1039" s="16"/>
    </row>
    <row r="1040" spans="5:5" x14ac:dyDescent="0.2">
      <c r="E1040" s="16"/>
    </row>
    <row r="1041" spans="5:5" x14ac:dyDescent="0.2">
      <c r="E1041" s="16"/>
    </row>
    <row r="1042" spans="5:5" x14ac:dyDescent="0.2">
      <c r="E1042" s="16"/>
    </row>
    <row r="1043" spans="5:5" x14ac:dyDescent="0.2">
      <c r="E1043" s="16"/>
    </row>
    <row r="1044" spans="5:5" x14ac:dyDescent="0.2">
      <c r="E1044" s="16"/>
    </row>
    <row r="1045" spans="5:5" x14ac:dyDescent="0.2">
      <c r="E1045" s="16"/>
    </row>
    <row r="1046" spans="5:5" x14ac:dyDescent="0.2">
      <c r="E1046" s="16"/>
    </row>
    <row r="1047" spans="5:5" x14ac:dyDescent="0.2">
      <c r="E1047" s="16"/>
    </row>
    <row r="1048" spans="5:5" x14ac:dyDescent="0.2">
      <c r="E1048" s="16"/>
    </row>
    <row r="1049" spans="5:5" x14ac:dyDescent="0.2">
      <c r="E1049" s="16"/>
    </row>
    <row r="1050" spans="5:5" x14ac:dyDescent="0.2">
      <c r="E1050" s="16"/>
    </row>
    <row r="1051" spans="5:5" x14ac:dyDescent="0.2">
      <c r="E1051" s="16"/>
    </row>
    <row r="1052" spans="5:5" x14ac:dyDescent="0.2">
      <c r="E1052" s="16"/>
    </row>
    <row r="1053" spans="5:5" x14ac:dyDescent="0.2">
      <c r="E1053" s="16"/>
    </row>
    <row r="1054" spans="5:5" x14ac:dyDescent="0.2">
      <c r="E1054" s="16"/>
    </row>
    <row r="1055" spans="5:5" x14ac:dyDescent="0.2">
      <c r="E1055" s="16"/>
    </row>
    <row r="1056" spans="5:5" x14ac:dyDescent="0.2">
      <c r="E1056" s="16"/>
    </row>
    <row r="1057" spans="5:5" x14ac:dyDescent="0.2">
      <c r="E1057" s="16"/>
    </row>
    <row r="1058" spans="5:5" x14ac:dyDescent="0.2">
      <c r="E1058" s="16"/>
    </row>
    <row r="1059" spans="5:5" x14ac:dyDescent="0.2">
      <c r="E1059" s="16"/>
    </row>
    <row r="1060" spans="5:5" x14ac:dyDescent="0.2">
      <c r="E1060" s="16"/>
    </row>
    <row r="1061" spans="5:5" x14ac:dyDescent="0.2">
      <c r="E1061" s="16"/>
    </row>
    <row r="1062" spans="5:5" x14ac:dyDescent="0.2">
      <c r="E1062" s="16"/>
    </row>
    <row r="1063" spans="5:5" x14ac:dyDescent="0.2">
      <c r="E1063" s="16"/>
    </row>
    <row r="1064" spans="5:5" x14ac:dyDescent="0.2">
      <c r="E1064" s="16"/>
    </row>
    <row r="1065" spans="5:5" x14ac:dyDescent="0.2">
      <c r="E1065" s="16"/>
    </row>
    <row r="1066" spans="5:5" x14ac:dyDescent="0.2">
      <c r="E1066" s="16"/>
    </row>
    <row r="1067" spans="5:5" x14ac:dyDescent="0.2">
      <c r="E1067" s="16"/>
    </row>
    <row r="1068" spans="5:5" x14ac:dyDescent="0.2">
      <c r="E1068" s="16"/>
    </row>
    <row r="1069" spans="5:5" x14ac:dyDescent="0.2">
      <c r="E1069" s="16"/>
    </row>
    <row r="1070" spans="5:5" x14ac:dyDescent="0.2">
      <c r="E1070" s="16"/>
    </row>
    <row r="1071" spans="5:5" x14ac:dyDescent="0.2">
      <c r="E1071" s="16"/>
    </row>
    <row r="1072" spans="5:5" x14ac:dyDescent="0.2">
      <c r="E1072" s="16"/>
    </row>
    <row r="1073" spans="5:5" x14ac:dyDescent="0.2">
      <c r="E1073" s="16"/>
    </row>
    <row r="1074" spans="5:5" x14ac:dyDescent="0.2">
      <c r="E1074" s="16"/>
    </row>
    <row r="1075" spans="5:5" x14ac:dyDescent="0.2">
      <c r="E1075" s="16"/>
    </row>
    <row r="1076" spans="5:5" x14ac:dyDescent="0.2">
      <c r="E1076" s="16"/>
    </row>
    <row r="1077" spans="5:5" x14ac:dyDescent="0.2">
      <c r="E1077" s="16"/>
    </row>
    <row r="1078" spans="5:5" x14ac:dyDescent="0.2">
      <c r="E1078" s="16"/>
    </row>
    <row r="1079" spans="5:5" x14ac:dyDescent="0.2">
      <c r="E1079" s="16"/>
    </row>
    <row r="1080" spans="5:5" x14ac:dyDescent="0.2">
      <c r="E1080" s="16"/>
    </row>
    <row r="1081" spans="5:5" x14ac:dyDescent="0.2">
      <c r="E1081" s="16"/>
    </row>
    <row r="1082" spans="5:5" x14ac:dyDescent="0.2">
      <c r="E1082" s="16"/>
    </row>
    <row r="1083" spans="5:5" x14ac:dyDescent="0.2">
      <c r="E1083" s="16"/>
    </row>
    <row r="1084" spans="5:5" x14ac:dyDescent="0.2">
      <c r="E1084" s="16"/>
    </row>
    <row r="1085" spans="5:5" x14ac:dyDescent="0.2">
      <c r="E1085" s="16"/>
    </row>
    <row r="1086" spans="5:5" x14ac:dyDescent="0.2">
      <c r="E1086" s="16"/>
    </row>
    <row r="1087" spans="5:5" x14ac:dyDescent="0.2">
      <c r="E1087" s="16"/>
    </row>
    <row r="1088" spans="5:5" x14ac:dyDescent="0.2">
      <c r="E1088" s="16"/>
    </row>
    <row r="1089" spans="5:5" x14ac:dyDescent="0.2">
      <c r="E1089" s="16"/>
    </row>
    <row r="1090" spans="5:5" x14ac:dyDescent="0.2">
      <c r="E1090" s="16"/>
    </row>
    <row r="1091" spans="5:5" x14ac:dyDescent="0.2">
      <c r="E1091" s="16"/>
    </row>
    <row r="1092" spans="5:5" x14ac:dyDescent="0.2">
      <c r="E1092" s="16"/>
    </row>
    <row r="1093" spans="5:5" x14ac:dyDescent="0.2">
      <c r="E1093" s="16"/>
    </row>
    <row r="1094" spans="5:5" x14ac:dyDescent="0.2">
      <c r="E1094" s="16"/>
    </row>
    <row r="1095" spans="5:5" x14ac:dyDescent="0.2">
      <c r="E1095" s="16"/>
    </row>
    <row r="1096" spans="5:5" x14ac:dyDescent="0.2">
      <c r="E1096" s="16"/>
    </row>
    <row r="1097" spans="5:5" x14ac:dyDescent="0.2">
      <c r="E1097" s="16"/>
    </row>
    <row r="1098" spans="5:5" x14ac:dyDescent="0.2">
      <c r="E1098" s="16"/>
    </row>
    <row r="1099" spans="5:5" x14ac:dyDescent="0.2">
      <c r="E1099" s="16"/>
    </row>
    <row r="1100" spans="5:5" x14ac:dyDescent="0.2">
      <c r="E1100" s="16"/>
    </row>
    <row r="1101" spans="5:5" x14ac:dyDescent="0.2">
      <c r="E1101" s="16"/>
    </row>
    <row r="1102" spans="5:5" x14ac:dyDescent="0.2">
      <c r="E1102" s="16"/>
    </row>
    <row r="1103" spans="5:5" x14ac:dyDescent="0.2">
      <c r="E1103" s="16"/>
    </row>
    <row r="1104" spans="5:5" x14ac:dyDescent="0.2">
      <c r="E1104" s="16"/>
    </row>
    <row r="1105" spans="5:5" x14ac:dyDescent="0.2">
      <c r="E1105" s="16"/>
    </row>
    <row r="1106" spans="5:5" x14ac:dyDescent="0.2">
      <c r="E1106" s="16"/>
    </row>
    <row r="1107" spans="5:5" x14ac:dyDescent="0.2">
      <c r="E1107" s="16"/>
    </row>
    <row r="1108" spans="5:5" x14ac:dyDescent="0.2">
      <c r="E1108" s="16"/>
    </row>
    <row r="1109" spans="5:5" x14ac:dyDescent="0.2">
      <c r="E1109" s="16"/>
    </row>
    <row r="1110" spans="5:5" x14ac:dyDescent="0.2">
      <c r="E1110" s="16"/>
    </row>
    <row r="1111" spans="5:5" x14ac:dyDescent="0.2">
      <c r="E1111" s="16"/>
    </row>
    <row r="1112" spans="5:5" x14ac:dyDescent="0.2">
      <c r="E1112" s="16"/>
    </row>
    <row r="1113" spans="5:5" x14ac:dyDescent="0.2">
      <c r="E1113" s="16"/>
    </row>
    <row r="1114" spans="5:5" x14ac:dyDescent="0.2">
      <c r="E1114" s="16"/>
    </row>
    <row r="1115" spans="5:5" x14ac:dyDescent="0.2">
      <c r="E1115" s="16"/>
    </row>
    <row r="1116" spans="5:5" x14ac:dyDescent="0.2">
      <c r="E1116" s="16"/>
    </row>
    <row r="1117" spans="5:5" x14ac:dyDescent="0.2">
      <c r="E1117" s="16"/>
    </row>
    <row r="1118" spans="5:5" x14ac:dyDescent="0.2">
      <c r="E1118" s="16"/>
    </row>
    <row r="1119" spans="5:5" x14ac:dyDescent="0.2">
      <c r="E1119" s="16"/>
    </row>
    <row r="1120" spans="5:5" x14ac:dyDescent="0.2">
      <c r="E1120" s="16"/>
    </row>
    <row r="1121" spans="5:5" x14ac:dyDescent="0.2">
      <c r="E1121" s="16"/>
    </row>
    <row r="1122" spans="5:5" x14ac:dyDescent="0.2">
      <c r="E1122" s="16"/>
    </row>
    <row r="1123" spans="5:5" x14ac:dyDescent="0.2">
      <c r="E1123" s="16"/>
    </row>
    <row r="1124" spans="5:5" x14ac:dyDescent="0.2">
      <c r="E1124" s="16"/>
    </row>
    <row r="1125" spans="5:5" x14ac:dyDescent="0.2">
      <c r="E1125" s="16"/>
    </row>
    <row r="1126" spans="5:5" x14ac:dyDescent="0.2">
      <c r="E1126" s="16"/>
    </row>
    <row r="1127" spans="5:5" x14ac:dyDescent="0.2">
      <c r="E1127" s="16"/>
    </row>
    <row r="1128" spans="5:5" x14ac:dyDescent="0.2">
      <c r="E1128" s="16"/>
    </row>
    <row r="1129" spans="5:5" x14ac:dyDescent="0.2">
      <c r="E1129" s="16"/>
    </row>
    <row r="1130" spans="5:5" x14ac:dyDescent="0.2">
      <c r="E1130" s="16"/>
    </row>
    <row r="1131" spans="5:5" x14ac:dyDescent="0.2">
      <c r="E1131" s="16"/>
    </row>
    <row r="1132" spans="5:5" x14ac:dyDescent="0.2">
      <c r="E1132" s="16"/>
    </row>
    <row r="1133" spans="5:5" x14ac:dyDescent="0.2">
      <c r="E1133" s="16"/>
    </row>
    <row r="1134" spans="5:5" x14ac:dyDescent="0.2">
      <c r="E1134" s="16"/>
    </row>
    <row r="1135" spans="5:5" x14ac:dyDescent="0.2">
      <c r="E1135" s="16"/>
    </row>
    <row r="1136" spans="5:5" x14ac:dyDescent="0.2">
      <c r="E1136" s="16"/>
    </row>
    <row r="1137" spans="5:5" x14ac:dyDescent="0.2">
      <c r="E1137" s="16"/>
    </row>
    <row r="1138" spans="5:5" x14ac:dyDescent="0.2">
      <c r="E1138" s="16"/>
    </row>
    <row r="1139" spans="5:5" x14ac:dyDescent="0.2">
      <c r="E1139" s="16"/>
    </row>
    <row r="1140" spans="5:5" x14ac:dyDescent="0.2">
      <c r="E1140" s="16"/>
    </row>
    <row r="1141" spans="5:5" x14ac:dyDescent="0.2">
      <c r="E1141" s="16"/>
    </row>
    <row r="1142" spans="5:5" x14ac:dyDescent="0.2">
      <c r="E1142" s="16"/>
    </row>
    <row r="1143" spans="5:5" x14ac:dyDescent="0.2">
      <c r="E1143" s="16"/>
    </row>
    <row r="1144" spans="5:5" x14ac:dyDescent="0.2">
      <c r="E1144" s="16"/>
    </row>
    <row r="1145" spans="5:5" x14ac:dyDescent="0.2">
      <c r="E1145" s="16"/>
    </row>
    <row r="1146" spans="5:5" x14ac:dyDescent="0.2">
      <c r="E1146" s="16"/>
    </row>
    <row r="1147" spans="5:5" x14ac:dyDescent="0.2">
      <c r="E1147" s="16"/>
    </row>
    <row r="1148" spans="5:5" x14ac:dyDescent="0.2">
      <c r="E1148" s="16"/>
    </row>
    <row r="1149" spans="5:5" x14ac:dyDescent="0.2">
      <c r="E1149" s="16"/>
    </row>
    <row r="1150" spans="5:5" x14ac:dyDescent="0.2">
      <c r="E1150" s="16"/>
    </row>
    <row r="1151" spans="5:5" x14ac:dyDescent="0.2">
      <c r="E1151" s="16"/>
    </row>
    <row r="1152" spans="5:5" x14ac:dyDescent="0.2">
      <c r="E1152" s="16"/>
    </row>
    <row r="1153" spans="5:5" x14ac:dyDescent="0.2">
      <c r="E1153" s="16"/>
    </row>
    <row r="1154" spans="5:5" x14ac:dyDescent="0.2">
      <c r="E1154" s="16"/>
    </row>
  </sheetData>
  <mergeCells count="7">
    <mergeCell ref="A93:J93"/>
    <mergeCell ref="A1:J1"/>
    <mergeCell ref="L4:N6"/>
    <mergeCell ref="A77:D77"/>
    <mergeCell ref="A8:J8"/>
    <mergeCell ref="A65:J65"/>
    <mergeCell ref="A2:J2"/>
  </mergeCells>
  <pageMargins left="0.7" right="0.7" top="0.75" bottom="0.75" header="0.3" footer="0.3"/>
  <pageSetup orientation="portrait" horizontalDpi="1200" verticalDpi="12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ADFBA9-06E3-44E6-A883-8E5851779F09}">
  <dimension ref="A1:L6"/>
  <sheetViews>
    <sheetView workbookViewId="0">
      <selection activeCell="C4" sqref="C4"/>
    </sheetView>
  </sheetViews>
  <sheetFormatPr defaultRowHeight="15" x14ac:dyDescent="0.25"/>
  <cols>
    <col min="1" max="1" width="40.28515625" customWidth="1"/>
    <col min="2" max="2" width="14.140625" customWidth="1"/>
    <col min="3" max="3" width="11.42578125" customWidth="1"/>
    <col min="4" max="4" width="11.5703125" customWidth="1"/>
    <col min="5" max="5" width="13.28515625" customWidth="1"/>
  </cols>
  <sheetData>
    <row r="1" spans="1:12" ht="31.5" x14ac:dyDescent="0.25">
      <c r="A1" s="61" t="s">
        <v>197</v>
      </c>
      <c r="B1" s="61" t="s">
        <v>198</v>
      </c>
      <c r="C1" s="61" t="s">
        <v>199</v>
      </c>
      <c r="D1" s="61" t="s">
        <v>200</v>
      </c>
      <c r="E1" s="61" t="s">
        <v>201</v>
      </c>
    </row>
    <row r="2" spans="1:12" x14ac:dyDescent="0.25">
      <c r="A2" s="62" t="s">
        <v>202</v>
      </c>
      <c r="B2" s="62" t="s">
        <v>203</v>
      </c>
      <c r="C2" s="62">
        <v>78.36</v>
      </c>
      <c r="D2" s="62">
        <v>2080</v>
      </c>
      <c r="E2" s="62">
        <f>SUM(C2*D2)</f>
        <v>162988.79999999999</v>
      </c>
      <c r="G2" t="s">
        <v>204</v>
      </c>
      <c r="L2" t="s">
        <v>205</v>
      </c>
    </row>
    <row r="3" spans="1:12" hidden="1" x14ac:dyDescent="0.25">
      <c r="A3" s="63" t="s">
        <v>206</v>
      </c>
      <c r="B3" s="62" t="s">
        <v>207</v>
      </c>
      <c r="C3" s="62">
        <v>60.88</v>
      </c>
      <c r="D3" s="62"/>
      <c r="E3" s="62">
        <f>SUM(C3*D3)</f>
        <v>0</v>
      </c>
    </row>
    <row r="4" spans="1:12" x14ac:dyDescent="0.25">
      <c r="A4" s="62"/>
      <c r="B4" s="62"/>
      <c r="C4" s="62"/>
      <c r="D4" s="62"/>
      <c r="E4" s="62"/>
    </row>
    <row r="5" spans="1:12" x14ac:dyDescent="0.25">
      <c r="A5" s="62"/>
      <c r="B5" s="62"/>
      <c r="C5" s="62"/>
      <c r="D5" s="62"/>
      <c r="E5" s="62"/>
    </row>
    <row r="6" spans="1:12" ht="15.75" x14ac:dyDescent="0.25">
      <c r="A6" s="64" t="s">
        <v>189</v>
      </c>
      <c r="B6" s="64"/>
      <c r="C6" s="64"/>
      <c r="D6" s="64">
        <f>SUM(D2:D4)</f>
        <v>2080</v>
      </c>
      <c r="E6" s="64">
        <f>SUM(E2:E4)</f>
        <v>162988.79999999999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73fb875a-8af9-4255-b008-0995492d31cd" xsi:nil="true"/>
    <lcf76f155ced4ddcb4097134ff3c332f xmlns="e408ad9c-d5d2-4046-b889-a2ff69b3bbb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42DC63BD95EF4408C86BB4AC44CBE19" ma:contentTypeVersion="17" ma:contentTypeDescription="Create a new document." ma:contentTypeScope="" ma:versionID="a1d7c389964b4fd561d69f924be0ae69">
  <xsd:schema xmlns:xsd="http://www.w3.org/2001/XMLSchema" xmlns:xs="http://www.w3.org/2001/XMLSchema" xmlns:p="http://schemas.microsoft.com/office/2006/metadata/properties" xmlns:ns1="http://schemas.microsoft.com/sharepoint/v3" xmlns:ns2="e408ad9c-d5d2-4046-b889-a2ff69b3bbbc" xmlns:ns3="73fb875a-8af9-4255-b008-0995492d31cd" xmlns:ns4="a1b2674d-54f9-4586-a136-140e05e0fc28" targetNamespace="http://schemas.microsoft.com/office/2006/metadata/properties" ma:root="true" ma:fieldsID="d8ac0084c617e45e55a0badb802bc4e7" ns1:_="" ns2:_="" ns3:_="" ns4:_="">
    <xsd:import namespace="http://schemas.microsoft.com/sharepoint/v3"/>
    <xsd:import namespace="e408ad9c-d5d2-4046-b889-a2ff69b3bbbc"/>
    <xsd:import namespace="73fb875a-8af9-4255-b008-0995492d31cd"/>
    <xsd:import namespace="a1b2674d-54f9-4586-a136-140e05e0fc28"/>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4:SharedWithUsers" minOccurs="0"/>
                <xsd:element ref="ns4:SharedWithDetails"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408ad9c-d5d2-4046-b889-a2ff69b3bbbc"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8ff62593-b918-4deb-ac08-0d74ac0cc7e6"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3fb875a-8af9-4255-b008-0995492d31cd"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d0785d0-168d-4ba3-b677-91e03c4ebf57}" ma:internalName="TaxCatchAll" ma:showField="CatchAllData" ma:web="a1b2674d-54f9-4586-a136-140e05e0fc2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1b2674d-54f9-4586-a136-140e05e0fc28" elementFormDefault="qualified">
    <xsd:import namespace="http://schemas.microsoft.com/office/2006/documentManagement/types"/>
    <xsd:import namespace="http://schemas.microsoft.com/office/infopath/2007/PartnerControls"/>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00C7967-D404-4624-87A8-5FBD2F11BAA3}">
  <ds:schemaRefs>
    <ds:schemaRef ds:uri="http://schemas.microsoft.com/sharepoint/v3/contenttype/forms"/>
  </ds:schemaRefs>
</ds:datastoreItem>
</file>

<file path=customXml/itemProps2.xml><?xml version="1.0" encoding="utf-8"?>
<ds:datastoreItem xmlns:ds="http://schemas.openxmlformats.org/officeDocument/2006/customXml" ds:itemID="{CE3BCD33-1DC0-4F9E-BE70-BFB6687CEC1F}">
  <ds:schemaRefs>
    <ds:schemaRef ds:uri="http://purl.org/dc/elements/1.1/"/>
    <ds:schemaRef ds:uri="http://schemas.microsoft.com/office/2006/metadata/properties"/>
    <ds:schemaRef ds:uri="73fb875a-8af9-4255-b008-0995492d31cd"/>
    <ds:schemaRef ds:uri="http://purl.org/dc/terms/"/>
    <ds:schemaRef ds:uri="http://schemas.openxmlformats.org/package/2006/metadata/core-properties"/>
    <ds:schemaRef ds:uri="http://schemas.microsoft.com/office/infopath/2007/PartnerControls"/>
    <ds:schemaRef ds:uri="http://schemas.microsoft.com/office/2006/documentManagement/types"/>
    <ds:schemaRef ds:uri="a1b2674d-54f9-4586-a136-140e05e0fc28"/>
    <ds:schemaRef ds:uri="a19ae5d0-f236-4513-9fa4-778668799705"/>
    <ds:schemaRef ds:uri="http://www.w3.org/XML/1998/namespace"/>
    <ds:schemaRef ds:uri="http://purl.org/dc/dcmitype/"/>
    <ds:schemaRef ds:uri="e408ad9c-d5d2-4046-b889-a2ff69b3bbbc"/>
    <ds:schemaRef ds:uri="http://schemas.microsoft.com/sharepoint/v3"/>
  </ds:schemaRefs>
</ds:datastoreItem>
</file>

<file path=customXml/itemProps3.xml><?xml version="1.0" encoding="utf-8"?>
<ds:datastoreItem xmlns:ds="http://schemas.openxmlformats.org/officeDocument/2006/customXml" ds:itemID="{DB713BE4-BA17-41E2-876E-A3EFD45080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408ad9c-d5d2-4046-b889-a2ff69b3bbbc"/>
    <ds:schemaRef ds:uri="73fb875a-8af9-4255-b008-0995492d31cd"/>
    <ds:schemaRef ds:uri="a1b2674d-54f9-4586-a136-140e05e0fc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Guaranteed Rural Rental Housing Program</dc:title>
  <dc:subject/>
  <dc:creator>Negasi, Adyam - RD, DC</dc:creator>
  <cp:keywords/>
  <dc:description/>
  <cp:lastModifiedBy>Woolard, Susan - RD, VA</cp:lastModifiedBy>
  <cp:revision/>
  <dcterms:created xsi:type="dcterms:W3CDTF">2024-07-01T21:51:51Z</dcterms:created>
  <dcterms:modified xsi:type="dcterms:W3CDTF">2024-11-19T17:29:18Z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0x010100642DC63BD95EF4408C86BB4AC44CBE19</vt:lpwstr>
  </property>
  <property fmtid="{D5CDD505-2E9C-101B-9397-08002B2CF9AE}" pid="3" name="MediaServiceImageTags">
    <vt:lpwstr/>
  </property>
</Properties>
</file>